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1"/>
  </bookViews>
  <sheets>
    <sheet name="Ingreso" sheetId="1" r:id="rId1"/>
    <sheet name="Promoción" sheetId="4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5" i="4"/>
  <c r="K33" i="4"/>
  <c r="K34" i="4"/>
  <c r="K35" i="4"/>
  <c r="K36" i="4"/>
  <c r="K37" i="4"/>
  <c r="K38" i="4"/>
  <c r="K39" i="4"/>
  <c r="K40" i="4"/>
  <c r="K41" i="4"/>
  <c r="K42" i="4"/>
  <c r="K4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33" i="4"/>
  <c r="L34" i="4"/>
  <c r="L35" i="4"/>
  <c r="L36" i="4"/>
  <c r="L37" i="4"/>
  <c r="L38" i="4"/>
  <c r="L39" i="4"/>
  <c r="L40" i="4"/>
  <c r="L41" i="4"/>
  <c r="L42" i="4"/>
  <c r="L4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4" i="4"/>
  <c r="J35" i="4"/>
  <c r="J36" i="4"/>
  <c r="J37" i="4"/>
  <c r="J38" i="4"/>
  <c r="J39" i="4"/>
  <c r="J40" i="4"/>
  <c r="J41" i="4"/>
  <c r="J42" i="4"/>
  <c r="J43" i="4"/>
  <c r="J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<sst xmlns="http://schemas.openxmlformats.org/spreadsheetml/2006/main" count="244" uniqueCount="115">
  <si>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</si>
  <si>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</si>
  <si>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</si>
  <si>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</si>
  <si>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</si>
  <si>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</si>
  <si>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</si>
  <si>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</si>
  <si>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</si>
  <si>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</si>
  <si>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</si>
  <si>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</si>
  <si>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</si>
  <si>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</si>
  <si>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</si>
  <si>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</si>
  <si>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</si>
  <si>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</si>
  <si>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</si>
  <si>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</si>
  <si>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</si>
  <si>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</si>
  <si>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</si>
  <si>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</si>
  <si>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</si>
  <si>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</si>
  <si>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</si>
  <si>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</si>
  <si>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</si>
  <si>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</si>
  <si>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</si>
  <si>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</si>
  <si>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</si>
  <si>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</si>
  <si>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</si>
  <si>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</si>
  <si>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</si>
  <si>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</si>
  <si>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</si>
  <si>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</si>
  <si>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</si>
  <si>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</si>
  <si>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</si>
  <si>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</si>
  <si>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</si>
  <si>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</si>
  <si>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</si>
  <si>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</si>
  <si>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</si>
  <si>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</si>
  <si>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</si>
  <si>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</si>
  <si>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</si>
  <si>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</si>
  <si>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</si>
  <si>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</si>
  <si>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</si>
  <si>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</si>
  <si>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</si>
  <si>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</si>
  <si>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</si>
  <si>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</si>
  <si>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</si>
  <si>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</si>
  <si>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</si>
  <si>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</si>
  <si>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</si>
  <si>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</si>
  <si>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</si>
  <si>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</si>
  <si>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</si>
  <si>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</si>
  <si>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</si>
  <si>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</si>
  <si>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</si>
  <si>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</si>
  <si>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</si>
  <si>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</si>
  <si>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</si>
  <si>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</si>
  <si>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</si>
  <si>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</si>
  <si>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</si>
  <si>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</si>
  <si>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</si>
  <si>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</si>
  <si>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</si>
  <si>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</si>
  <si>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</si>
  <si>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</si>
  <si>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</si>
  <si>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</si>
  <si>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</si>
  <si>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</si>
  <si>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</si>
  <si>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</si>
  <si>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</si>
  <si>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</si>
  <si>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</si>
  <si>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</si>
  <si>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</si>
  <si>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</si>
  <si>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</si>
  <si>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</si>
  <si>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</si>
  <si>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Total en base</t>
  </si>
  <si>
    <t>En base</t>
  </si>
  <si>
    <t>DOF</t>
  </si>
  <si>
    <t>B</t>
  </si>
  <si>
    <t>C</t>
  </si>
  <si>
    <t>NA</t>
  </si>
  <si>
    <t>Sí</t>
  </si>
  <si>
    <t>[4]</t>
  </si>
  <si>
    <t>[4] + 1</t>
  </si>
  <si>
    <t>[4]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</si>
</sst>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9" borderId="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11" borderId="0" xfId="0" applyFont="1" applyFill="1" applyBorder="1" applyAlignment="1">
      <alignment horizontal="center"/>
    </xf>
    <xf numFmtId="0" fontId="9" fillId="11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2" fontId="0" fillId="5" borderId="0" xfId="0" applyNumberFormat="1" applyFill="1" applyBorder="1" applyAlignment="1">
      <alignment horizontal="center" wrapText="1"/>
    </xf>
    <xf numFmtId="2" fontId="0" fillId="9" borderId="0" xfId="0" applyNumberFormat="1" applyFill="1" applyBorder="1" applyAlignment="1">
      <alignment horizontal="center" wrapText="1"/>
    </xf>
    <xf numFmtId="2" fontId="0" fillId="9" borderId="13" xfId="0" applyNumberForma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 wrapText="1"/>
    </xf>
    <xf numFmtId="0" fontId="0" fillId="0" borderId="8" xfId="0" applyBorder="1"/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9" fillId="12" borderId="1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 vertical="center"/>
    </xf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82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ht="15.75" thickBot="1" x14ac:dyDescent="0.3">
      <c r="A2" s="83" t="s">
        <v>98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" customHeight="1" thickBot="1" x14ac:dyDescent="0.3">
      <c r="A3" s="40" t="s">
        <v>1</v>
      </c>
      <c r="B3" s="10" t="s">
        <v>0</v>
      </c>
      <c r="C3" s="41" t="s">
        <v>7</v>
      </c>
      <c r="D3" s="44" t="s">
        <v>4</v>
      </c>
      <c r="E3" s="45"/>
      <c r="F3" s="46"/>
      <c r="G3" s="42" t="s">
        <v>5</v>
      </c>
      <c r="H3" s="42"/>
      <c r="I3" s="42"/>
      <c r="J3" s="43"/>
      <c r="K3" s="44" t="s">
        <v>2</v>
      </c>
      <c r="L3" s="46"/>
      <c r="M3" s="89" t="s">
        <v>102</v>
      </c>
    </row>
    <row r="4" spans="1:13" ht="57.75" customHeight="1" thickBot="1" x14ac:dyDescent="0.3">
      <c r="A4" s="19"/>
      <c r="B4" s="21"/>
      <c r="C4" s="20"/>
      <c r="D4" s="51" t="s">
        <v>96</v>
      </c>
      <c r="E4" s="51" t="s">
        <v>100</v>
      </c>
      <c r="F4" s="51" t="s">
        <v>27</v>
      </c>
      <c r="G4" s="60" t="s">
        <v>97</v>
      </c>
      <c r="H4" s="61" t="s">
        <v>26</v>
      </c>
      <c r="I4" s="61" t="s">
        <v>6</v>
      </c>
      <c r="J4" s="61" t="s">
        <v>101</v>
      </c>
      <c r="K4" s="23" t="s">
        <v>28</v>
      </c>
      <c r="L4" s="23" t="s">
        <v>104</v>
      </c>
      <c r="M4" s="22" t="s">
        <v>103</v>
      </c>
    </row>
    <row r="5" spans="1:13" x14ac:dyDescent="0.25">
      <c r="A5" s="38">
        <v>1</v>
      </c>
      <c r="B5" s="12" t="s">
        <v>23</v>
      </c>
      <c r="C5" s="30">
        <v>116246</v>
      </c>
      <c r="D5" s="52">
        <v>44</v>
      </c>
      <c r="E5" s="109">
        <v>5</v>
      </c>
      <c r="F5" s="25">
        <v>2</v>
      </c>
      <c r="G5" s="24">
        <v>120</v>
      </c>
      <c r="H5" s="31">
        <f>G5-J5</f>
        <v>41</v>
      </c>
      <c r="I5" s="57">
        <f>(H5)/G5</f>
        <v>0.34166666666666667</v>
      </c>
      <c r="J5" s="25">
        <v>79</v>
      </c>
      <c r="K5" s="62">
        <v>0.85</v>
      </c>
      <c r="L5" s="101" t="s">
        <v>108</v>
      </c>
      <c r="M5" s="107" t="s">
        <v>111</v>
      </c>
    </row>
    <row r="6" spans="1:13" ht="17.25" customHeight="1" x14ac:dyDescent="0.25">
      <c r="A6" s="38">
        <f>A5+1</f>
        <v>2</v>
      </c>
      <c r="B6" s="12" t="s">
        <v>24</v>
      </c>
      <c r="C6" s="30">
        <v>21331</v>
      </c>
      <c r="D6" s="53">
        <v>45</v>
      </c>
      <c r="E6" s="34">
        <v>0</v>
      </c>
      <c r="F6" s="27">
        <v>5</v>
      </c>
      <c r="G6" s="26">
        <v>120</v>
      </c>
      <c r="H6" s="13">
        <f t="shared" ref="H6:H31" si="0">G6-J6</f>
        <v>39</v>
      </c>
      <c r="I6" s="58">
        <f>(H6)/G6</f>
        <v>0.32500000000000001</v>
      </c>
      <c r="J6" s="27">
        <v>81</v>
      </c>
      <c r="K6" s="32">
        <v>0.88</v>
      </c>
      <c r="L6" s="102" t="s">
        <v>99</v>
      </c>
      <c r="M6" s="90"/>
    </row>
    <row r="7" spans="1:13" ht="18" customHeight="1" x14ac:dyDescent="0.25">
      <c r="A7" s="38">
        <f t="shared" ref="A7:A31" si="1">A6+1</f>
        <v>3</v>
      </c>
      <c r="B7" s="12" t="s">
        <v>25</v>
      </c>
      <c r="C7" s="30">
        <v>721</v>
      </c>
      <c r="D7" s="53">
        <v>49</v>
      </c>
      <c r="E7" s="106">
        <v>6</v>
      </c>
      <c r="F7" s="27">
        <v>0</v>
      </c>
      <c r="G7" s="26">
        <v>120</v>
      </c>
      <c r="H7" s="13">
        <f t="shared" si="0"/>
        <v>41</v>
      </c>
      <c r="I7" s="58">
        <f t="shared" ref="I7:I31" si="2">(H7)/G7</f>
        <v>0.34166666666666667</v>
      </c>
      <c r="J7" s="27">
        <v>79</v>
      </c>
      <c r="K7" s="32">
        <v>0.85</v>
      </c>
      <c r="L7" s="101" t="s">
        <v>108</v>
      </c>
      <c r="M7" s="107" t="s">
        <v>111</v>
      </c>
    </row>
    <row r="8" spans="1:13" ht="15.75" customHeight="1" x14ac:dyDescent="0.25">
      <c r="A8" s="38">
        <f t="shared" si="1"/>
        <v>4</v>
      </c>
      <c r="B8" s="12" t="s">
        <v>29</v>
      </c>
      <c r="C8" s="30">
        <v>39402</v>
      </c>
      <c r="D8" s="53">
        <v>47</v>
      </c>
      <c r="E8" s="34">
        <v>0</v>
      </c>
      <c r="F8" s="27">
        <v>5</v>
      </c>
      <c r="G8" s="26">
        <v>139</v>
      </c>
      <c r="H8" s="13">
        <f t="shared" si="0"/>
        <v>60</v>
      </c>
      <c r="I8" s="58">
        <f t="shared" si="2"/>
        <v>0.43165467625899279</v>
      </c>
      <c r="J8" s="27">
        <v>79</v>
      </c>
      <c r="K8" s="32">
        <v>0.87</v>
      </c>
      <c r="L8" s="102" t="s">
        <v>99</v>
      </c>
      <c r="M8" s="90"/>
    </row>
    <row r="9" spans="1:13" ht="15" customHeight="1" x14ac:dyDescent="0.25">
      <c r="A9" s="38">
        <f t="shared" si="1"/>
        <v>5</v>
      </c>
      <c r="B9" s="12" t="s">
        <v>30</v>
      </c>
      <c r="C9" s="30">
        <v>983</v>
      </c>
      <c r="D9" s="53">
        <v>49</v>
      </c>
      <c r="E9" s="106">
        <v>2</v>
      </c>
      <c r="F9" s="27">
        <v>3</v>
      </c>
      <c r="G9" s="26">
        <v>120</v>
      </c>
      <c r="H9" s="13">
        <f t="shared" si="0"/>
        <v>40</v>
      </c>
      <c r="I9" s="58">
        <f t="shared" si="2"/>
        <v>0.33333333333333331</v>
      </c>
      <c r="J9" s="27">
        <v>80</v>
      </c>
      <c r="K9" s="32">
        <v>0.88</v>
      </c>
      <c r="L9" s="103" t="s">
        <v>107</v>
      </c>
      <c r="M9" s="107" t="s">
        <v>111</v>
      </c>
    </row>
    <row r="10" spans="1:13" x14ac:dyDescent="0.25">
      <c r="A10" s="38">
        <f t="shared" si="1"/>
        <v>6</v>
      </c>
      <c r="B10" s="12" t="s">
        <v>31</v>
      </c>
      <c r="C10" s="30">
        <v>680</v>
      </c>
      <c r="D10" s="53">
        <v>49</v>
      </c>
      <c r="E10" s="34">
        <v>0</v>
      </c>
      <c r="F10" s="27">
        <v>3</v>
      </c>
      <c r="G10" s="26">
        <v>120</v>
      </c>
      <c r="H10" s="13">
        <f t="shared" si="0"/>
        <v>38</v>
      </c>
      <c r="I10" s="58">
        <f t="shared" si="2"/>
        <v>0.31666666666666665</v>
      </c>
      <c r="J10" s="27">
        <v>82</v>
      </c>
      <c r="K10" s="33">
        <v>0.84</v>
      </c>
      <c r="L10" s="101" t="s">
        <v>108</v>
      </c>
      <c r="M10" s="90"/>
    </row>
    <row r="11" spans="1:13" x14ac:dyDescent="0.25">
      <c r="A11" s="38">
        <f t="shared" si="1"/>
        <v>7</v>
      </c>
      <c r="B11" s="12" t="s">
        <v>32</v>
      </c>
      <c r="C11" s="30">
        <v>3825</v>
      </c>
      <c r="D11" s="53">
        <v>50</v>
      </c>
      <c r="E11" s="34">
        <v>0</v>
      </c>
      <c r="F11" s="27">
        <v>4</v>
      </c>
      <c r="G11" s="26">
        <v>120</v>
      </c>
      <c r="H11" s="13">
        <f t="shared" si="0"/>
        <v>40</v>
      </c>
      <c r="I11" s="58">
        <f t="shared" si="2"/>
        <v>0.33333333333333331</v>
      </c>
      <c r="J11" s="27">
        <v>80</v>
      </c>
      <c r="K11" s="33">
        <v>0.86</v>
      </c>
      <c r="L11" s="103" t="s">
        <v>107</v>
      </c>
      <c r="M11" s="90"/>
    </row>
    <row r="12" spans="1:13" x14ac:dyDescent="0.25">
      <c r="A12" s="38">
        <f t="shared" si="1"/>
        <v>8</v>
      </c>
      <c r="B12" s="12" t="s">
        <v>33</v>
      </c>
      <c r="C12" s="30">
        <v>5326</v>
      </c>
      <c r="D12" s="53">
        <v>50</v>
      </c>
      <c r="E12" s="34">
        <v>0</v>
      </c>
      <c r="F12" s="27">
        <v>3</v>
      </c>
      <c r="G12" s="26">
        <v>120</v>
      </c>
      <c r="H12" s="13">
        <f t="shared" si="0"/>
        <v>30</v>
      </c>
      <c r="I12" s="58">
        <f t="shared" si="2"/>
        <v>0.25</v>
      </c>
      <c r="J12" s="27">
        <v>90</v>
      </c>
      <c r="K12" s="33">
        <v>0.91</v>
      </c>
      <c r="L12" s="103" t="s">
        <v>107</v>
      </c>
      <c r="M12" s="90"/>
    </row>
    <row r="13" spans="1:13" x14ac:dyDescent="0.25">
      <c r="A13" s="38">
        <f t="shared" si="1"/>
        <v>9</v>
      </c>
      <c r="B13" s="12" t="s">
        <v>34</v>
      </c>
      <c r="C13" s="30">
        <v>3290</v>
      </c>
      <c r="D13" s="53">
        <v>50</v>
      </c>
      <c r="E13" s="34">
        <v>0</v>
      </c>
      <c r="F13" s="27">
        <v>3</v>
      </c>
      <c r="G13" s="26">
        <v>120</v>
      </c>
      <c r="H13" s="13">
        <f t="shared" si="0"/>
        <v>32</v>
      </c>
      <c r="I13" s="58">
        <f t="shared" si="2"/>
        <v>0.26666666666666666</v>
      </c>
      <c r="J13" s="27">
        <v>88</v>
      </c>
      <c r="K13" s="33">
        <v>0.89</v>
      </c>
      <c r="L13" s="103" t="s">
        <v>107</v>
      </c>
      <c r="M13" s="90"/>
    </row>
    <row r="14" spans="1:13" x14ac:dyDescent="0.25">
      <c r="A14" s="38">
        <f t="shared" si="1"/>
        <v>10</v>
      </c>
      <c r="B14" s="12" t="s">
        <v>35</v>
      </c>
      <c r="C14" s="30">
        <v>943</v>
      </c>
      <c r="D14" s="53">
        <v>50</v>
      </c>
      <c r="E14" s="106">
        <v>2</v>
      </c>
      <c r="F14" s="27">
        <v>2</v>
      </c>
      <c r="G14" s="26">
        <v>120</v>
      </c>
      <c r="H14" s="13">
        <f t="shared" si="0"/>
        <v>37</v>
      </c>
      <c r="I14" s="58">
        <f t="shared" si="2"/>
        <v>0.30833333333333335</v>
      </c>
      <c r="J14" s="27">
        <v>83</v>
      </c>
      <c r="K14" s="33">
        <v>0.88</v>
      </c>
      <c r="L14" s="103" t="s">
        <v>107</v>
      </c>
      <c r="M14" s="107" t="s">
        <v>111</v>
      </c>
    </row>
    <row r="15" spans="1:13" x14ac:dyDescent="0.25">
      <c r="A15" s="38">
        <f t="shared" si="1"/>
        <v>11</v>
      </c>
      <c r="B15" s="12" t="s">
        <v>36</v>
      </c>
      <c r="C15" s="30">
        <v>1594</v>
      </c>
      <c r="D15" s="53">
        <v>50</v>
      </c>
      <c r="E15" s="34">
        <v>0</v>
      </c>
      <c r="F15" s="27">
        <v>4</v>
      </c>
      <c r="G15" s="26">
        <v>120</v>
      </c>
      <c r="H15" s="13">
        <f t="shared" si="0"/>
        <v>43</v>
      </c>
      <c r="I15" s="58">
        <f t="shared" si="2"/>
        <v>0.35833333333333334</v>
      </c>
      <c r="J15" s="27">
        <v>77</v>
      </c>
      <c r="K15" s="33">
        <v>0.87</v>
      </c>
      <c r="L15" s="102" t="s">
        <v>99</v>
      </c>
      <c r="M15" s="90"/>
    </row>
    <row r="16" spans="1:13" x14ac:dyDescent="0.25">
      <c r="A16" s="38">
        <f t="shared" si="1"/>
        <v>12</v>
      </c>
      <c r="B16" s="12" t="s">
        <v>37</v>
      </c>
      <c r="C16" s="30">
        <v>822</v>
      </c>
      <c r="D16" s="53">
        <v>48</v>
      </c>
      <c r="E16" s="34">
        <v>0</v>
      </c>
      <c r="F16" s="27">
        <v>5</v>
      </c>
      <c r="G16" s="26">
        <v>120</v>
      </c>
      <c r="H16" s="13">
        <f t="shared" si="0"/>
        <v>45</v>
      </c>
      <c r="I16" s="58">
        <f t="shared" si="2"/>
        <v>0.375</v>
      </c>
      <c r="J16" s="27">
        <v>75</v>
      </c>
      <c r="K16" s="33">
        <v>0.86</v>
      </c>
      <c r="L16" s="102" t="s">
        <v>99</v>
      </c>
      <c r="M16" s="90"/>
    </row>
    <row r="17" spans="1:13" x14ac:dyDescent="0.25">
      <c r="A17" s="38">
        <f t="shared" si="1"/>
        <v>13</v>
      </c>
      <c r="B17" s="12" t="s">
        <v>38</v>
      </c>
      <c r="C17" s="30">
        <v>2093</v>
      </c>
      <c r="D17" s="53">
        <v>49</v>
      </c>
      <c r="E17" s="34">
        <v>0</v>
      </c>
      <c r="F17" s="27">
        <v>3</v>
      </c>
      <c r="G17" s="26">
        <v>120</v>
      </c>
      <c r="H17" s="13">
        <f t="shared" si="0"/>
        <v>40</v>
      </c>
      <c r="I17" s="58">
        <f t="shared" si="2"/>
        <v>0.33333333333333331</v>
      </c>
      <c r="J17" s="27">
        <v>80</v>
      </c>
      <c r="K17" s="33">
        <v>0.88</v>
      </c>
      <c r="L17" s="103" t="s">
        <v>107</v>
      </c>
      <c r="M17" s="90"/>
    </row>
    <row r="18" spans="1:13" x14ac:dyDescent="0.25">
      <c r="A18" s="38">
        <f t="shared" si="1"/>
        <v>14</v>
      </c>
      <c r="B18" s="12" t="s">
        <v>39</v>
      </c>
      <c r="C18" s="30">
        <v>4584</v>
      </c>
      <c r="D18" s="53">
        <v>50</v>
      </c>
      <c r="E18" s="34">
        <v>0</v>
      </c>
      <c r="F18" s="27">
        <v>5</v>
      </c>
      <c r="G18" s="26">
        <v>120</v>
      </c>
      <c r="H18" s="13">
        <f t="shared" si="0"/>
        <v>41</v>
      </c>
      <c r="I18" s="58">
        <f t="shared" si="2"/>
        <v>0.34166666666666667</v>
      </c>
      <c r="J18" s="27">
        <v>79</v>
      </c>
      <c r="K18" s="33">
        <v>0.87</v>
      </c>
      <c r="L18" s="102" t="s">
        <v>99</v>
      </c>
      <c r="M18" s="90"/>
    </row>
    <row r="19" spans="1:13" x14ac:dyDescent="0.25">
      <c r="A19" s="38">
        <f t="shared" si="1"/>
        <v>15</v>
      </c>
      <c r="B19" s="12" t="s">
        <v>40</v>
      </c>
      <c r="C19" s="30">
        <v>1579</v>
      </c>
      <c r="D19" s="53">
        <v>49</v>
      </c>
      <c r="E19" s="106">
        <v>3</v>
      </c>
      <c r="F19" s="27">
        <v>4</v>
      </c>
      <c r="G19" s="26">
        <v>120</v>
      </c>
      <c r="H19" s="13">
        <f t="shared" si="0"/>
        <v>45</v>
      </c>
      <c r="I19" s="58">
        <f t="shared" si="2"/>
        <v>0.375</v>
      </c>
      <c r="J19" s="27">
        <v>75</v>
      </c>
      <c r="K19" s="33">
        <v>0.83</v>
      </c>
      <c r="L19" s="102" t="s">
        <v>99</v>
      </c>
      <c r="M19" s="107" t="s">
        <v>111</v>
      </c>
    </row>
    <row r="20" spans="1:13" x14ac:dyDescent="0.25">
      <c r="A20" s="38">
        <f t="shared" si="1"/>
        <v>16</v>
      </c>
      <c r="B20" s="12" t="s">
        <v>41</v>
      </c>
      <c r="C20" s="30">
        <v>796</v>
      </c>
      <c r="D20" s="53">
        <v>50</v>
      </c>
      <c r="E20" s="106">
        <v>4</v>
      </c>
      <c r="F20" s="27">
        <v>3</v>
      </c>
      <c r="G20" s="26">
        <v>120</v>
      </c>
      <c r="H20" s="13">
        <f t="shared" si="0"/>
        <v>35</v>
      </c>
      <c r="I20" s="58">
        <f t="shared" si="2"/>
        <v>0.29166666666666669</v>
      </c>
      <c r="J20" s="27">
        <v>85</v>
      </c>
      <c r="K20" s="33">
        <v>0.88</v>
      </c>
      <c r="L20" s="103" t="s">
        <v>107</v>
      </c>
      <c r="M20" s="107" t="s">
        <v>111</v>
      </c>
    </row>
    <row r="21" spans="1:13" x14ac:dyDescent="0.25">
      <c r="A21" s="38">
        <f t="shared" si="1"/>
        <v>17</v>
      </c>
      <c r="B21" s="12" t="s">
        <v>42</v>
      </c>
      <c r="C21" s="30">
        <v>325</v>
      </c>
      <c r="D21" s="53">
        <v>50</v>
      </c>
      <c r="E21" s="106">
        <v>1</v>
      </c>
      <c r="F21" s="27">
        <v>2</v>
      </c>
      <c r="G21" s="26">
        <v>120</v>
      </c>
      <c r="H21" s="13">
        <f t="shared" si="0"/>
        <v>39</v>
      </c>
      <c r="I21" s="58">
        <f t="shared" si="2"/>
        <v>0.32500000000000001</v>
      </c>
      <c r="J21" s="27">
        <v>81</v>
      </c>
      <c r="K21" s="33">
        <v>0.87</v>
      </c>
      <c r="L21" s="101" t="s">
        <v>108</v>
      </c>
      <c r="M21" s="107" t="s">
        <v>111</v>
      </c>
    </row>
    <row r="22" spans="1:13" x14ac:dyDescent="0.25">
      <c r="A22" s="38">
        <f t="shared" si="1"/>
        <v>18</v>
      </c>
      <c r="B22" s="12" t="s">
        <v>43</v>
      </c>
      <c r="C22" s="30">
        <v>183</v>
      </c>
      <c r="D22" s="53">
        <v>50</v>
      </c>
      <c r="E22" s="106">
        <v>1</v>
      </c>
      <c r="F22" s="27">
        <v>4</v>
      </c>
      <c r="G22" s="26">
        <v>120</v>
      </c>
      <c r="H22" s="13">
        <f t="shared" si="0"/>
        <v>46</v>
      </c>
      <c r="I22" s="58">
        <f t="shared" si="2"/>
        <v>0.38333333333333336</v>
      </c>
      <c r="J22" s="27">
        <v>74</v>
      </c>
      <c r="K22" s="33">
        <v>0.86</v>
      </c>
      <c r="L22" s="104" t="s">
        <v>109</v>
      </c>
      <c r="M22" s="107" t="s">
        <v>111</v>
      </c>
    </row>
    <row r="23" spans="1:13" x14ac:dyDescent="0.25">
      <c r="A23" s="38">
        <f t="shared" si="1"/>
        <v>19</v>
      </c>
      <c r="B23" s="88" t="s">
        <v>44</v>
      </c>
      <c r="C23" s="86">
        <v>62</v>
      </c>
      <c r="D23" s="70">
        <v>50</v>
      </c>
      <c r="E23" s="106">
        <v>2</v>
      </c>
      <c r="F23" s="49">
        <v>5</v>
      </c>
      <c r="G23" s="72">
        <v>120</v>
      </c>
      <c r="H23" s="50">
        <f t="shared" si="0"/>
        <v>48</v>
      </c>
      <c r="I23" s="73">
        <f t="shared" si="2"/>
        <v>0.4</v>
      </c>
      <c r="J23" s="49">
        <v>72</v>
      </c>
      <c r="K23" s="74">
        <v>0.86</v>
      </c>
      <c r="L23" s="105" t="s">
        <v>110</v>
      </c>
      <c r="M23" s="107" t="s">
        <v>111</v>
      </c>
    </row>
    <row r="24" spans="1:13" x14ac:dyDescent="0.25">
      <c r="A24" s="38">
        <f t="shared" si="1"/>
        <v>20</v>
      </c>
      <c r="B24" s="12" t="s">
        <v>45</v>
      </c>
      <c r="C24" s="30">
        <v>7161</v>
      </c>
      <c r="D24" s="53">
        <v>50</v>
      </c>
      <c r="E24" s="106">
        <v>4</v>
      </c>
      <c r="F24" s="27">
        <v>3</v>
      </c>
      <c r="G24" s="26">
        <v>120</v>
      </c>
      <c r="H24" s="13">
        <f t="shared" si="0"/>
        <v>39</v>
      </c>
      <c r="I24" s="58">
        <f t="shared" si="2"/>
        <v>0.32500000000000001</v>
      </c>
      <c r="J24" s="27">
        <v>81</v>
      </c>
      <c r="K24" s="33">
        <v>0.82</v>
      </c>
      <c r="L24" s="101" t="s">
        <v>108</v>
      </c>
      <c r="M24" s="107" t="s">
        <v>111</v>
      </c>
    </row>
    <row r="25" spans="1:13" x14ac:dyDescent="0.25">
      <c r="A25" s="38">
        <f t="shared" si="1"/>
        <v>21</v>
      </c>
      <c r="B25" s="12" t="s">
        <v>46</v>
      </c>
      <c r="C25" s="30">
        <v>7984</v>
      </c>
      <c r="D25" s="53">
        <v>50</v>
      </c>
      <c r="E25" s="34">
        <v>0</v>
      </c>
      <c r="F25" s="27">
        <v>4</v>
      </c>
      <c r="G25" s="26">
        <v>120</v>
      </c>
      <c r="H25" s="13">
        <f t="shared" si="0"/>
        <v>38</v>
      </c>
      <c r="I25" s="58">
        <f t="shared" si="2"/>
        <v>0.31666666666666665</v>
      </c>
      <c r="J25" s="27">
        <v>82</v>
      </c>
      <c r="K25" s="33">
        <v>0.85</v>
      </c>
      <c r="L25" s="103" t="s">
        <v>107</v>
      </c>
      <c r="M25" s="90"/>
    </row>
    <row r="26" spans="1:13" x14ac:dyDescent="0.25">
      <c r="A26" s="38">
        <f t="shared" si="1"/>
        <v>22</v>
      </c>
      <c r="B26" s="12" t="s">
        <v>47</v>
      </c>
      <c r="C26" s="30">
        <v>10743</v>
      </c>
      <c r="D26" s="53">
        <v>48</v>
      </c>
      <c r="E26" s="106">
        <v>4</v>
      </c>
      <c r="F26" s="27">
        <v>1</v>
      </c>
      <c r="G26" s="26">
        <v>120</v>
      </c>
      <c r="H26" s="13">
        <f t="shared" si="0"/>
        <v>35</v>
      </c>
      <c r="I26" s="58">
        <f t="shared" si="2"/>
        <v>0.29166666666666669</v>
      </c>
      <c r="J26" s="27">
        <v>85</v>
      </c>
      <c r="K26" s="33">
        <v>0.82</v>
      </c>
      <c r="L26" s="101" t="s">
        <v>108</v>
      </c>
      <c r="M26" s="107" t="s">
        <v>111</v>
      </c>
    </row>
    <row r="27" spans="1:13" x14ac:dyDescent="0.25">
      <c r="A27" s="38">
        <f t="shared" si="1"/>
        <v>23</v>
      </c>
      <c r="B27" s="12" t="s">
        <v>48</v>
      </c>
      <c r="C27" s="30">
        <v>1048</v>
      </c>
      <c r="D27" s="53">
        <v>50</v>
      </c>
      <c r="E27" s="106">
        <v>2</v>
      </c>
      <c r="F27" s="27">
        <v>10</v>
      </c>
      <c r="G27" s="26">
        <v>120</v>
      </c>
      <c r="H27" s="13">
        <f t="shared" si="0"/>
        <v>57</v>
      </c>
      <c r="I27" s="58">
        <f t="shared" si="2"/>
        <v>0.47499999999999998</v>
      </c>
      <c r="J27" s="27">
        <v>63</v>
      </c>
      <c r="K27" s="33">
        <v>0.8</v>
      </c>
      <c r="L27" s="104" t="s">
        <v>109</v>
      </c>
      <c r="M27" s="107" t="s">
        <v>111</v>
      </c>
    </row>
    <row r="28" spans="1:13" x14ac:dyDescent="0.25">
      <c r="A28" s="38">
        <f t="shared" si="1"/>
        <v>24</v>
      </c>
      <c r="B28" s="88" t="s">
        <v>49</v>
      </c>
      <c r="C28" s="86">
        <v>42</v>
      </c>
      <c r="D28" s="70">
        <v>50</v>
      </c>
      <c r="E28" s="106">
        <v>1</v>
      </c>
      <c r="F28" s="49">
        <v>10</v>
      </c>
      <c r="G28" s="72">
        <v>120</v>
      </c>
      <c r="H28" s="50">
        <f t="shared" si="0"/>
        <v>54</v>
      </c>
      <c r="I28" s="73">
        <f t="shared" si="2"/>
        <v>0.45</v>
      </c>
      <c r="J28" s="49">
        <v>66</v>
      </c>
      <c r="K28" s="74">
        <v>0.85</v>
      </c>
      <c r="L28" s="105" t="s">
        <v>110</v>
      </c>
      <c r="M28" s="107" t="s">
        <v>111</v>
      </c>
    </row>
    <row r="29" spans="1:13" x14ac:dyDescent="0.25">
      <c r="A29" s="38">
        <f t="shared" si="1"/>
        <v>25</v>
      </c>
      <c r="B29" s="12" t="s">
        <v>50</v>
      </c>
      <c r="C29" s="30">
        <v>420</v>
      </c>
      <c r="D29" s="53">
        <v>47</v>
      </c>
      <c r="E29" s="106">
        <v>5</v>
      </c>
      <c r="F29" s="27">
        <v>7</v>
      </c>
      <c r="G29" s="26">
        <v>120</v>
      </c>
      <c r="H29" s="13">
        <f t="shared" si="0"/>
        <v>56</v>
      </c>
      <c r="I29" s="58">
        <f t="shared" si="2"/>
        <v>0.46666666666666667</v>
      </c>
      <c r="J29" s="27">
        <v>64</v>
      </c>
      <c r="K29" s="33">
        <v>0.8</v>
      </c>
      <c r="L29" s="104" t="s">
        <v>109</v>
      </c>
      <c r="M29" s="107" t="s">
        <v>111</v>
      </c>
    </row>
    <row r="30" spans="1:13" x14ac:dyDescent="0.25">
      <c r="A30" s="38">
        <f t="shared" si="1"/>
        <v>26</v>
      </c>
      <c r="B30" s="12" t="s">
        <v>51</v>
      </c>
      <c r="C30" s="30">
        <v>220</v>
      </c>
      <c r="D30" s="53">
        <v>45</v>
      </c>
      <c r="E30" s="106">
        <v>3</v>
      </c>
      <c r="F30" s="27">
        <v>4</v>
      </c>
      <c r="G30" s="26">
        <v>120</v>
      </c>
      <c r="H30" s="13">
        <f t="shared" si="0"/>
        <v>43</v>
      </c>
      <c r="I30" s="58">
        <f t="shared" si="2"/>
        <v>0.35833333333333334</v>
      </c>
      <c r="J30" s="27">
        <v>77</v>
      </c>
      <c r="K30" s="33">
        <v>0.9</v>
      </c>
      <c r="L30" s="102" t="s">
        <v>99</v>
      </c>
      <c r="M30" s="107" t="s">
        <v>111</v>
      </c>
    </row>
    <row r="31" spans="1:13" ht="15.75" thickBot="1" x14ac:dyDescent="0.3">
      <c r="A31" s="39">
        <f t="shared" si="1"/>
        <v>27</v>
      </c>
      <c r="B31" s="17" t="s">
        <v>52</v>
      </c>
      <c r="C31" s="35">
        <v>124</v>
      </c>
      <c r="D31" s="54">
        <v>50</v>
      </c>
      <c r="E31" s="108">
        <v>5</v>
      </c>
      <c r="F31" s="29">
        <v>2</v>
      </c>
      <c r="G31" s="28">
        <v>120</v>
      </c>
      <c r="H31" s="36">
        <f t="shared" si="0"/>
        <v>50</v>
      </c>
      <c r="I31" s="59">
        <f t="shared" si="2"/>
        <v>0.41666666666666669</v>
      </c>
      <c r="J31" s="29">
        <v>70</v>
      </c>
      <c r="K31" s="37">
        <v>0.81</v>
      </c>
      <c r="L31" s="104" t="s">
        <v>109</v>
      </c>
      <c r="M31" s="107" t="s">
        <v>111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7" zoomScale="90" zoomScaleNormal="90" workbookViewId="0">
      <pane xSplit="3" topLeftCell="D1" activePane="topRight" state="frozen"/>
      <selection activeCell="A4" sqref="A4"/>
      <selection pane="topRight" activeCell="H30" sqref="H30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8" width="16.140625" customWidth="1"/>
    <col min="9" max="9" width="13.42578125" customWidth="1"/>
    <col min="10" max="11" width="15.140625" customWidth="1"/>
    <col min="12" max="12" width="13.7109375" customWidth="1"/>
    <col min="13" max="13" width="14" customWidth="1"/>
    <col min="14" max="14" width="14.85546875" customWidth="1"/>
    <col min="15" max="15" width="16.28515625" customWidth="1"/>
    <col min="16" max="16" width="18" customWidth="1"/>
    <col min="17" max="18" width="11.42578125" customWidth="1"/>
  </cols>
  <sheetData>
    <row r="1" spans="1:18" ht="121.5" customHeight="1" x14ac:dyDescent="0.25">
      <c r="A1" s="47" t="s">
        <v>94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67"/>
      <c r="Q1" s="67"/>
      <c r="R1" s="67"/>
    </row>
    <row r="2" spans="1:18" x14ac:dyDescent="0.25">
      <c r="A2" s="48" t="s">
        <v>93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68"/>
      <c r="Q2" s="68"/>
      <c r="R2" s="68"/>
    </row>
    <row r="3" spans="1:18" ht="15.75" thickBot="1" x14ac:dyDescent="0.3">
      <c r="A3" s="40" t="s">
        <v>1</v>
      </c>
      <c r="B3" s="10" t="s">
        <v>0</v>
      </c>
      <c r="C3" s="41" t="s">
        <v>7</v>
      </c>
      <c r="D3" s="44" t="s">
        <v>4</v>
      </c>
      <c r="E3" s="45"/>
      <c r="F3" s="45"/>
      <c r="G3" s="42" t="s">
        <v>5</v>
      </c>
      <c r="H3" s="42"/>
      <c r="I3" s="42"/>
      <c r="J3" s="42"/>
      <c r="K3" s="11"/>
      <c r="L3" s="43"/>
      <c r="M3" s="44" t="s">
        <v>2</v>
      </c>
      <c r="N3" s="46"/>
      <c r="O3" s="89" t="s">
        <v>102</v>
      </c>
    </row>
    <row r="4" spans="1:18" ht="45.75" thickBot="1" x14ac:dyDescent="0.3">
      <c r="A4" s="19"/>
      <c r="B4" s="10"/>
      <c r="C4" s="41"/>
      <c r="D4" s="61" t="s">
        <v>96</v>
      </c>
      <c r="E4" s="61" t="s">
        <v>100</v>
      </c>
      <c r="F4" s="61" t="s">
        <v>27</v>
      </c>
      <c r="G4" s="66" t="s">
        <v>95</v>
      </c>
      <c r="H4" s="66" t="s">
        <v>105</v>
      </c>
      <c r="I4" s="51" t="s">
        <v>26</v>
      </c>
      <c r="J4" s="23" t="s">
        <v>6</v>
      </c>
      <c r="K4" s="23" t="s">
        <v>106</v>
      </c>
      <c r="L4" s="23" t="s">
        <v>101</v>
      </c>
      <c r="M4" s="61" t="s">
        <v>28</v>
      </c>
      <c r="N4" s="61" t="s">
        <v>104</v>
      </c>
      <c r="O4" s="23" t="s">
        <v>103</v>
      </c>
    </row>
    <row r="5" spans="1:18" x14ac:dyDescent="0.25">
      <c r="A5" s="62">
        <v>1</v>
      </c>
      <c r="B5" s="76" t="s">
        <v>63</v>
      </c>
      <c r="C5" s="65">
        <v>4213</v>
      </c>
      <c r="D5" s="52">
        <v>48</v>
      </c>
      <c r="E5" s="110">
        <v>4</v>
      </c>
      <c r="F5" s="55"/>
      <c r="G5" s="24">
        <v>122</v>
      </c>
      <c r="H5" s="98"/>
      <c r="I5" s="100"/>
      <c r="J5" s="57">
        <f t="shared" ref="J5:J32" si="0">I5/G5</f>
        <v>0</v>
      </c>
      <c r="K5" s="99">
        <f>H5-I5</f>
        <v>0</v>
      </c>
      <c r="L5" s="25">
        <f t="shared" ref="L5:L42" si="1">G5-I5</f>
        <v>122</v>
      </c>
      <c r="M5" s="79">
        <v>0.85899999999999999</v>
      </c>
      <c r="N5" s="80" t="s">
        <v>107</v>
      </c>
      <c r="O5" s="107" t="s">
        <v>111</v>
      </c>
    </row>
    <row r="6" spans="1:18" x14ac:dyDescent="0.25">
      <c r="A6" s="32">
        <f>A5+1</f>
        <v>2</v>
      </c>
      <c r="B6" s="14" t="s">
        <v>64</v>
      </c>
      <c r="C6" s="30">
        <v>8209</v>
      </c>
      <c r="D6" s="53">
        <v>48</v>
      </c>
      <c r="E6" s="111">
        <v>2</v>
      </c>
      <c r="F6" s="34"/>
      <c r="G6" s="26">
        <v>122</v>
      </c>
      <c r="H6" s="69"/>
      <c r="I6" s="8"/>
      <c r="J6" s="58">
        <f t="shared" si="0"/>
        <v>0</v>
      </c>
      <c r="K6" s="95">
        <f t="shared" ref="K6:K21" si="2">H6-I6</f>
        <v>0</v>
      </c>
      <c r="L6" s="27">
        <f t="shared" si="1"/>
        <v>122</v>
      </c>
      <c r="M6" s="33">
        <v>0.84399999999999997</v>
      </c>
      <c r="N6" s="15" t="s">
        <v>107</v>
      </c>
      <c r="O6" s="107" t="s">
        <v>111</v>
      </c>
    </row>
    <row r="7" spans="1:18" x14ac:dyDescent="0.25">
      <c r="A7" s="32">
        <f t="shared" ref="A7:A43" si="3">A6+1</f>
        <v>3</v>
      </c>
      <c r="B7" s="14" t="s">
        <v>65</v>
      </c>
      <c r="C7" s="30">
        <v>5076</v>
      </c>
      <c r="D7" s="53">
        <v>48</v>
      </c>
      <c r="E7" s="111">
        <v>1</v>
      </c>
      <c r="F7" s="34"/>
      <c r="G7" s="26">
        <v>122</v>
      </c>
      <c r="H7" s="69"/>
      <c r="I7" s="8"/>
      <c r="J7" s="58">
        <f t="shared" si="0"/>
        <v>0</v>
      </c>
      <c r="K7" s="95">
        <f t="shared" si="2"/>
        <v>0</v>
      </c>
      <c r="L7" s="27">
        <f t="shared" si="1"/>
        <v>122</v>
      </c>
      <c r="M7" s="33">
        <v>0.87</v>
      </c>
      <c r="N7" s="15" t="s">
        <v>107</v>
      </c>
      <c r="O7" s="107" t="s">
        <v>111</v>
      </c>
    </row>
    <row r="8" spans="1:18" x14ac:dyDescent="0.25">
      <c r="A8" s="32">
        <f t="shared" si="3"/>
        <v>4</v>
      </c>
      <c r="B8" s="14" t="s">
        <v>62</v>
      </c>
      <c r="C8" s="30">
        <v>1363</v>
      </c>
      <c r="D8" s="53">
        <v>48</v>
      </c>
      <c r="E8" s="111">
        <v>2</v>
      </c>
      <c r="F8" s="34"/>
      <c r="G8" s="26">
        <v>122</v>
      </c>
      <c r="H8" s="69"/>
      <c r="I8" s="8"/>
      <c r="J8" s="58">
        <f t="shared" si="0"/>
        <v>0</v>
      </c>
      <c r="K8" s="95">
        <f t="shared" si="2"/>
        <v>0</v>
      </c>
      <c r="L8" s="27">
        <f t="shared" si="1"/>
        <v>122</v>
      </c>
      <c r="M8" s="33">
        <v>0.80700000000000005</v>
      </c>
      <c r="N8" s="15" t="s">
        <v>108</v>
      </c>
      <c r="O8" s="107" t="s">
        <v>111</v>
      </c>
    </row>
    <row r="9" spans="1:18" x14ac:dyDescent="0.25">
      <c r="A9" s="32">
        <f t="shared" si="3"/>
        <v>5</v>
      </c>
      <c r="B9" s="64" t="s">
        <v>80</v>
      </c>
      <c r="C9" s="86">
        <v>57</v>
      </c>
      <c r="D9" s="74">
        <v>37</v>
      </c>
      <c r="E9" s="112">
        <v>2</v>
      </c>
      <c r="F9" s="50"/>
      <c r="G9" s="74">
        <v>120</v>
      </c>
      <c r="H9" s="50"/>
      <c r="I9" s="50"/>
      <c r="J9" s="58">
        <f t="shared" si="0"/>
        <v>0</v>
      </c>
      <c r="K9" s="95">
        <f t="shared" si="2"/>
        <v>0</v>
      </c>
      <c r="L9" s="27">
        <f t="shared" si="1"/>
        <v>120</v>
      </c>
      <c r="M9" s="74"/>
      <c r="N9" s="75"/>
      <c r="O9" s="107" t="s">
        <v>111</v>
      </c>
    </row>
    <row r="10" spans="1:18" x14ac:dyDescent="0.25">
      <c r="A10" s="32">
        <f t="shared" si="3"/>
        <v>6</v>
      </c>
      <c r="B10" s="14" t="s">
        <v>81</v>
      </c>
      <c r="C10" s="13">
        <v>898</v>
      </c>
      <c r="D10" s="33">
        <v>39</v>
      </c>
      <c r="E10" s="112">
        <v>2</v>
      </c>
      <c r="F10" s="30"/>
      <c r="G10" s="33">
        <v>120</v>
      </c>
      <c r="H10" s="69"/>
      <c r="I10" s="8"/>
      <c r="J10" s="58">
        <f t="shared" si="0"/>
        <v>0</v>
      </c>
      <c r="K10" s="95">
        <f t="shared" si="2"/>
        <v>0</v>
      </c>
      <c r="L10" s="27">
        <f t="shared" si="1"/>
        <v>120</v>
      </c>
      <c r="M10" s="33">
        <v>0.78600000000000003</v>
      </c>
      <c r="N10" s="15" t="s">
        <v>108</v>
      </c>
      <c r="O10" s="107" t="s">
        <v>111</v>
      </c>
    </row>
    <row r="11" spans="1:18" x14ac:dyDescent="0.25">
      <c r="A11" s="32">
        <f t="shared" si="3"/>
        <v>7</v>
      </c>
      <c r="B11" s="14" t="s">
        <v>82</v>
      </c>
      <c r="C11" s="13">
        <v>1718</v>
      </c>
      <c r="D11" s="33">
        <v>39</v>
      </c>
      <c r="E11" s="30">
        <v>0</v>
      </c>
      <c r="F11" s="30"/>
      <c r="G11" s="33">
        <v>120</v>
      </c>
      <c r="H11" s="69"/>
      <c r="I11" s="8"/>
      <c r="J11" s="58">
        <f t="shared" si="0"/>
        <v>0</v>
      </c>
      <c r="K11" s="95">
        <f t="shared" si="2"/>
        <v>0</v>
      </c>
      <c r="L11" s="27">
        <f t="shared" si="1"/>
        <v>120</v>
      </c>
      <c r="M11" s="33">
        <v>0.83299999999999996</v>
      </c>
      <c r="N11" s="15" t="s">
        <v>108</v>
      </c>
      <c r="O11" s="93"/>
    </row>
    <row r="12" spans="1:18" x14ac:dyDescent="0.25">
      <c r="A12" s="32">
        <f t="shared" si="3"/>
        <v>8</v>
      </c>
      <c r="B12" s="14" t="s">
        <v>61</v>
      </c>
      <c r="C12" s="30">
        <v>97</v>
      </c>
      <c r="D12" s="53">
        <v>41</v>
      </c>
      <c r="E12" s="106">
        <v>6</v>
      </c>
      <c r="F12" s="34"/>
      <c r="G12" s="26">
        <v>120</v>
      </c>
      <c r="H12" s="69"/>
      <c r="I12" s="8"/>
      <c r="J12" s="58">
        <f t="shared" si="0"/>
        <v>0</v>
      </c>
      <c r="K12" s="95">
        <f t="shared" si="2"/>
        <v>0</v>
      </c>
      <c r="L12" s="27">
        <f t="shared" si="1"/>
        <v>120</v>
      </c>
      <c r="M12" s="33">
        <v>0.84399999999999997</v>
      </c>
      <c r="N12" s="15" t="s">
        <v>109</v>
      </c>
      <c r="O12" s="107" t="s">
        <v>111</v>
      </c>
    </row>
    <row r="13" spans="1:18" x14ac:dyDescent="0.25">
      <c r="A13" s="32">
        <f t="shared" si="3"/>
        <v>9</v>
      </c>
      <c r="B13" s="14" t="s">
        <v>83</v>
      </c>
      <c r="C13" s="13">
        <v>765</v>
      </c>
      <c r="D13" s="33">
        <v>46</v>
      </c>
      <c r="E13" s="30">
        <v>0</v>
      </c>
      <c r="F13" s="30"/>
      <c r="G13" s="33">
        <v>120</v>
      </c>
      <c r="H13" s="69"/>
      <c r="I13" s="8"/>
      <c r="J13" s="58">
        <f t="shared" si="0"/>
        <v>0</v>
      </c>
      <c r="K13" s="95">
        <f t="shared" si="2"/>
        <v>0</v>
      </c>
      <c r="L13" s="27">
        <f t="shared" si="1"/>
        <v>120</v>
      </c>
      <c r="M13" s="33">
        <v>0.82799999999999996</v>
      </c>
      <c r="N13" s="15" t="s">
        <v>108</v>
      </c>
      <c r="O13" s="93"/>
    </row>
    <row r="14" spans="1:18" x14ac:dyDescent="0.25">
      <c r="A14" s="32">
        <f t="shared" si="3"/>
        <v>10</v>
      </c>
      <c r="B14" s="14" t="s">
        <v>85</v>
      </c>
      <c r="C14" s="13">
        <v>2487</v>
      </c>
      <c r="D14" s="33">
        <v>49</v>
      </c>
      <c r="E14" s="112">
        <v>1</v>
      </c>
      <c r="F14" s="30"/>
      <c r="G14" s="33">
        <v>120</v>
      </c>
      <c r="H14" s="69"/>
      <c r="I14" s="8"/>
      <c r="J14" s="58">
        <f t="shared" si="0"/>
        <v>0</v>
      </c>
      <c r="K14" s="95">
        <f t="shared" si="2"/>
        <v>0</v>
      </c>
      <c r="L14" s="27">
        <f t="shared" si="1"/>
        <v>120</v>
      </c>
      <c r="M14" s="33">
        <v>0.83499999999999996</v>
      </c>
      <c r="N14" s="15" t="s">
        <v>108</v>
      </c>
      <c r="O14" s="107" t="s">
        <v>111</v>
      </c>
    </row>
    <row r="15" spans="1:18" x14ac:dyDescent="0.25">
      <c r="A15" s="32">
        <f t="shared" si="3"/>
        <v>11</v>
      </c>
      <c r="B15" s="14" t="s">
        <v>88</v>
      </c>
      <c r="C15" s="13">
        <v>6017</v>
      </c>
      <c r="D15" s="33">
        <v>49</v>
      </c>
      <c r="E15" s="112">
        <v>2</v>
      </c>
      <c r="F15" s="30"/>
      <c r="G15" s="33">
        <v>120</v>
      </c>
      <c r="H15" s="69"/>
      <c r="I15" s="8"/>
      <c r="J15" s="58">
        <f t="shared" si="0"/>
        <v>0</v>
      </c>
      <c r="K15" s="95">
        <f t="shared" si="2"/>
        <v>0</v>
      </c>
      <c r="L15" s="27">
        <f t="shared" si="1"/>
        <v>120</v>
      </c>
      <c r="M15" s="33">
        <v>0.85499999999999998</v>
      </c>
      <c r="N15" s="15" t="s">
        <v>99</v>
      </c>
      <c r="O15" s="107" t="s">
        <v>111</v>
      </c>
    </row>
    <row r="16" spans="1:18" x14ac:dyDescent="0.25">
      <c r="A16" s="32">
        <f t="shared" si="3"/>
        <v>12</v>
      </c>
      <c r="B16" s="14" t="s">
        <v>86</v>
      </c>
      <c r="C16" s="13">
        <v>2109</v>
      </c>
      <c r="D16" s="33">
        <v>49</v>
      </c>
      <c r="E16" s="112">
        <v>2</v>
      </c>
      <c r="F16" s="30"/>
      <c r="G16" s="33">
        <v>120</v>
      </c>
      <c r="H16" s="69"/>
      <c r="I16" s="8"/>
      <c r="J16" s="58">
        <f t="shared" si="0"/>
        <v>0</v>
      </c>
      <c r="K16" s="95">
        <f t="shared" si="2"/>
        <v>0</v>
      </c>
      <c r="L16" s="27">
        <f t="shared" si="1"/>
        <v>120</v>
      </c>
      <c r="M16" s="33">
        <v>0.84099999999999997</v>
      </c>
      <c r="N16" s="15" t="s">
        <v>108</v>
      </c>
      <c r="O16" s="107" t="s">
        <v>111</v>
      </c>
    </row>
    <row r="17" spans="1:15" x14ac:dyDescent="0.25">
      <c r="A17" s="32">
        <f t="shared" si="3"/>
        <v>13</v>
      </c>
      <c r="B17" s="14" t="s">
        <v>87</v>
      </c>
      <c r="C17" s="13">
        <v>664</v>
      </c>
      <c r="D17" s="33">
        <v>57</v>
      </c>
      <c r="E17" s="112">
        <v>1</v>
      </c>
      <c r="F17" s="30"/>
      <c r="G17" s="33">
        <v>134</v>
      </c>
      <c r="H17" s="69"/>
      <c r="I17" s="8"/>
      <c r="J17" s="58">
        <f t="shared" si="0"/>
        <v>0</v>
      </c>
      <c r="K17" s="95">
        <f t="shared" si="2"/>
        <v>0</v>
      </c>
      <c r="L17" s="27">
        <f t="shared" si="1"/>
        <v>134</v>
      </c>
      <c r="M17" s="33">
        <v>0.83599999999999997</v>
      </c>
      <c r="N17" s="15" t="s">
        <v>108</v>
      </c>
      <c r="O17" s="107" t="s">
        <v>111</v>
      </c>
    </row>
    <row r="18" spans="1:15" x14ac:dyDescent="0.25">
      <c r="A18" s="32">
        <f t="shared" si="3"/>
        <v>14</v>
      </c>
      <c r="B18" s="64" t="s">
        <v>84</v>
      </c>
      <c r="C18" s="87"/>
      <c r="D18" s="74">
        <v>40</v>
      </c>
      <c r="E18" s="112">
        <v>3</v>
      </c>
      <c r="F18" s="50"/>
      <c r="G18" s="74">
        <v>120</v>
      </c>
      <c r="H18" s="50"/>
      <c r="I18" s="50"/>
      <c r="J18" s="58">
        <f t="shared" si="0"/>
        <v>0</v>
      </c>
      <c r="K18" s="95">
        <f t="shared" si="2"/>
        <v>0</v>
      </c>
      <c r="L18" s="27">
        <f t="shared" si="1"/>
        <v>120</v>
      </c>
      <c r="M18" s="74"/>
      <c r="N18" s="75"/>
      <c r="O18" s="107" t="s">
        <v>111</v>
      </c>
    </row>
    <row r="19" spans="1:15" x14ac:dyDescent="0.25">
      <c r="A19" s="32">
        <f t="shared" si="3"/>
        <v>15</v>
      </c>
      <c r="B19" s="14" t="s">
        <v>77</v>
      </c>
      <c r="C19" s="13">
        <v>151</v>
      </c>
      <c r="D19" s="32">
        <v>46</v>
      </c>
      <c r="E19" s="112">
        <v>2</v>
      </c>
      <c r="F19" s="13"/>
      <c r="G19" s="32">
        <v>120</v>
      </c>
      <c r="H19" s="69"/>
      <c r="I19" s="8"/>
      <c r="J19" s="58">
        <f t="shared" si="0"/>
        <v>0</v>
      </c>
      <c r="K19" s="95">
        <f t="shared" si="2"/>
        <v>0</v>
      </c>
      <c r="L19" s="27">
        <f t="shared" si="1"/>
        <v>120</v>
      </c>
      <c r="M19" s="32">
        <v>0.83299999999999996</v>
      </c>
      <c r="N19" s="15" t="s">
        <v>109</v>
      </c>
      <c r="O19" s="107" t="s">
        <v>111</v>
      </c>
    </row>
    <row r="20" spans="1:15" x14ac:dyDescent="0.25">
      <c r="A20" s="32">
        <f t="shared" si="3"/>
        <v>16</v>
      </c>
      <c r="B20" s="14" t="s">
        <v>78</v>
      </c>
      <c r="C20" s="13">
        <v>333</v>
      </c>
      <c r="D20" s="33">
        <v>46</v>
      </c>
      <c r="E20" s="30">
        <v>0</v>
      </c>
      <c r="F20" s="30"/>
      <c r="G20" s="33">
        <v>120</v>
      </c>
      <c r="H20" s="69"/>
      <c r="I20" s="8"/>
      <c r="J20" s="58">
        <f t="shared" si="0"/>
        <v>0</v>
      </c>
      <c r="K20" s="95">
        <f t="shared" si="2"/>
        <v>0</v>
      </c>
      <c r="L20" s="27">
        <f t="shared" si="1"/>
        <v>120</v>
      </c>
      <c r="M20" s="33">
        <v>0.84699999999999998</v>
      </c>
      <c r="N20" s="15" t="s">
        <v>108</v>
      </c>
      <c r="O20" s="93"/>
    </row>
    <row r="21" spans="1:15" x14ac:dyDescent="0.25">
      <c r="A21" s="32">
        <f t="shared" si="3"/>
        <v>17</v>
      </c>
      <c r="B21" s="14" t="s">
        <v>79</v>
      </c>
      <c r="C21" s="13">
        <v>100</v>
      </c>
      <c r="D21" s="33">
        <v>46</v>
      </c>
      <c r="E21" s="112">
        <v>2</v>
      </c>
      <c r="F21" s="30"/>
      <c r="G21" s="33">
        <v>120</v>
      </c>
      <c r="H21" s="69"/>
      <c r="I21" s="8"/>
      <c r="J21" s="58">
        <f t="shared" si="0"/>
        <v>0</v>
      </c>
      <c r="K21" s="95">
        <f t="shared" si="2"/>
        <v>0</v>
      </c>
      <c r="L21" s="27">
        <f t="shared" si="1"/>
        <v>120</v>
      </c>
      <c r="M21" s="33">
        <v>0.81799999999999995</v>
      </c>
      <c r="N21" s="15" t="s">
        <v>109</v>
      </c>
      <c r="O21" s="107" t="s">
        <v>111</v>
      </c>
    </row>
    <row r="22" spans="1:15" x14ac:dyDescent="0.25">
      <c r="A22" s="32">
        <f t="shared" si="3"/>
        <v>18</v>
      </c>
      <c r="B22" s="64" t="s">
        <v>66</v>
      </c>
      <c r="C22" s="86">
        <v>17</v>
      </c>
      <c r="D22" s="70">
        <v>50</v>
      </c>
      <c r="E22" s="113" t="s">
        <v>112</v>
      </c>
      <c r="F22" s="71"/>
      <c r="G22" s="72">
        <v>120</v>
      </c>
      <c r="H22" s="78"/>
      <c r="I22" s="50"/>
      <c r="J22" s="73"/>
      <c r="K22" s="94"/>
      <c r="L22" s="49"/>
      <c r="M22" s="74"/>
      <c r="N22" s="75"/>
      <c r="O22" s="107" t="s">
        <v>111</v>
      </c>
    </row>
    <row r="23" spans="1:15" x14ac:dyDescent="0.25">
      <c r="A23" s="32">
        <f t="shared" si="3"/>
        <v>19</v>
      </c>
      <c r="B23" s="64" t="s">
        <v>67</v>
      </c>
      <c r="C23" s="86">
        <v>21</v>
      </c>
      <c r="D23" s="70">
        <v>50</v>
      </c>
      <c r="E23" s="113" t="s">
        <v>112</v>
      </c>
      <c r="F23" s="71"/>
      <c r="G23" s="72">
        <v>120</v>
      </c>
      <c r="H23" s="78"/>
      <c r="I23" s="50"/>
      <c r="J23" s="73"/>
      <c r="K23" s="94"/>
      <c r="L23" s="49"/>
      <c r="M23" s="74"/>
      <c r="N23" s="75"/>
      <c r="O23" s="107" t="s">
        <v>111</v>
      </c>
    </row>
    <row r="24" spans="1:15" x14ac:dyDescent="0.25">
      <c r="A24" s="32">
        <f t="shared" si="3"/>
        <v>20</v>
      </c>
      <c r="B24" s="64" t="s">
        <v>68</v>
      </c>
      <c r="C24" s="86">
        <v>16</v>
      </c>
      <c r="D24" s="70">
        <v>50</v>
      </c>
      <c r="E24" s="113" t="s">
        <v>112</v>
      </c>
      <c r="F24" s="71"/>
      <c r="G24" s="72">
        <v>120</v>
      </c>
      <c r="H24" s="78"/>
      <c r="I24" s="50"/>
      <c r="J24" s="73"/>
      <c r="K24" s="94"/>
      <c r="L24" s="49"/>
      <c r="M24" s="74"/>
      <c r="N24" s="75"/>
      <c r="O24" s="107" t="s">
        <v>111</v>
      </c>
    </row>
    <row r="25" spans="1:15" x14ac:dyDescent="0.25">
      <c r="A25" s="32">
        <f t="shared" si="3"/>
        <v>21</v>
      </c>
      <c r="B25" s="64" t="s">
        <v>69</v>
      </c>
      <c r="C25" s="86">
        <v>71</v>
      </c>
      <c r="D25" s="70">
        <v>50</v>
      </c>
      <c r="E25" s="113" t="s">
        <v>112</v>
      </c>
      <c r="F25" s="71"/>
      <c r="G25" s="72">
        <v>120</v>
      </c>
      <c r="H25" s="78"/>
      <c r="I25" s="50"/>
      <c r="J25" s="73"/>
      <c r="K25" s="94"/>
      <c r="L25" s="49"/>
      <c r="M25" s="74"/>
      <c r="N25" s="75"/>
      <c r="O25" s="107" t="s">
        <v>111</v>
      </c>
    </row>
    <row r="26" spans="1:15" x14ac:dyDescent="0.25">
      <c r="A26" s="32">
        <f t="shared" si="3"/>
        <v>22</v>
      </c>
      <c r="B26" s="64" t="s">
        <v>70</v>
      </c>
      <c r="C26" s="86">
        <v>47</v>
      </c>
      <c r="D26" s="70">
        <v>50</v>
      </c>
      <c r="E26" s="113" t="s">
        <v>112</v>
      </c>
      <c r="F26" s="71"/>
      <c r="G26" s="72">
        <v>120</v>
      </c>
      <c r="H26" s="78"/>
      <c r="I26" s="50"/>
      <c r="J26" s="73"/>
      <c r="K26" s="94"/>
      <c r="L26" s="49"/>
      <c r="M26" s="74"/>
      <c r="N26" s="75"/>
      <c r="O26" s="107" t="s">
        <v>111</v>
      </c>
    </row>
    <row r="27" spans="1:15" x14ac:dyDescent="0.25">
      <c r="A27" s="32">
        <f t="shared" si="3"/>
        <v>23</v>
      </c>
      <c r="B27" s="64" t="s">
        <v>71</v>
      </c>
      <c r="C27" s="86">
        <v>27</v>
      </c>
      <c r="D27" s="70">
        <v>50</v>
      </c>
      <c r="E27" s="113" t="s">
        <v>112</v>
      </c>
      <c r="F27" s="71"/>
      <c r="G27" s="72">
        <v>120</v>
      </c>
      <c r="H27" s="78"/>
      <c r="I27" s="50"/>
      <c r="J27" s="73"/>
      <c r="K27" s="94"/>
      <c r="L27" s="49"/>
      <c r="M27" s="74"/>
      <c r="N27" s="75"/>
      <c r="O27" s="107" t="s">
        <v>111</v>
      </c>
    </row>
    <row r="28" spans="1:15" x14ac:dyDescent="0.25">
      <c r="A28" s="32">
        <f t="shared" si="3"/>
        <v>24</v>
      </c>
      <c r="B28" s="64" t="s">
        <v>72</v>
      </c>
      <c r="C28" s="86">
        <v>16</v>
      </c>
      <c r="D28" s="70">
        <v>50</v>
      </c>
      <c r="E28" s="113" t="s">
        <v>114</v>
      </c>
      <c r="F28" s="71"/>
      <c r="G28" s="72">
        <v>120</v>
      </c>
      <c r="H28" s="78"/>
      <c r="I28" s="50"/>
      <c r="J28" s="73"/>
      <c r="K28" s="94"/>
      <c r="L28" s="49"/>
      <c r="M28" s="74"/>
      <c r="N28" s="75"/>
      <c r="O28" s="107" t="s">
        <v>111</v>
      </c>
    </row>
    <row r="29" spans="1:15" x14ac:dyDescent="0.25">
      <c r="A29" s="32">
        <f t="shared" si="3"/>
        <v>25</v>
      </c>
      <c r="B29" s="64" t="s">
        <v>73</v>
      </c>
      <c r="C29" s="86">
        <v>67</v>
      </c>
      <c r="D29" s="70">
        <v>50</v>
      </c>
      <c r="E29" s="113" t="s">
        <v>112</v>
      </c>
      <c r="F29" s="71"/>
      <c r="G29" s="72">
        <v>120</v>
      </c>
      <c r="H29" s="78"/>
      <c r="I29" s="50"/>
      <c r="J29" s="73"/>
      <c r="K29" s="94"/>
      <c r="L29" s="49"/>
      <c r="M29" s="74"/>
      <c r="N29" s="75"/>
      <c r="O29" s="107" t="s">
        <v>111</v>
      </c>
    </row>
    <row r="30" spans="1:15" x14ac:dyDescent="0.25">
      <c r="A30" s="32">
        <f t="shared" si="3"/>
        <v>26</v>
      </c>
      <c r="B30" s="64" t="s">
        <v>74</v>
      </c>
      <c r="C30" s="86">
        <v>20</v>
      </c>
      <c r="D30" s="70">
        <v>50</v>
      </c>
      <c r="E30" s="113" t="s">
        <v>112</v>
      </c>
      <c r="F30" s="71"/>
      <c r="G30" s="72">
        <v>120</v>
      </c>
      <c r="H30" s="78"/>
      <c r="I30" s="50"/>
      <c r="J30" s="73"/>
      <c r="K30" s="94"/>
      <c r="L30" s="49"/>
      <c r="M30" s="74"/>
      <c r="N30" s="75"/>
      <c r="O30" s="107" t="s">
        <v>111</v>
      </c>
    </row>
    <row r="31" spans="1:15" x14ac:dyDescent="0.25">
      <c r="A31" s="32">
        <f t="shared" si="3"/>
        <v>27</v>
      </c>
      <c r="B31" s="64" t="s">
        <v>75</v>
      </c>
      <c r="C31" s="86">
        <v>28</v>
      </c>
      <c r="D31" s="70">
        <v>50</v>
      </c>
      <c r="E31" s="113" t="s">
        <v>113</v>
      </c>
      <c r="F31" s="71"/>
      <c r="G31" s="72">
        <v>120</v>
      </c>
      <c r="H31" s="78"/>
      <c r="I31" s="50"/>
      <c r="J31" s="73"/>
      <c r="K31" s="94"/>
      <c r="L31" s="49"/>
      <c r="M31" s="74"/>
      <c r="N31" s="75"/>
      <c r="O31" s="107" t="s">
        <v>111</v>
      </c>
    </row>
    <row r="32" spans="1:15" x14ac:dyDescent="0.25">
      <c r="A32" s="32">
        <f t="shared" si="3"/>
        <v>28</v>
      </c>
      <c r="B32" s="64" t="s">
        <v>76</v>
      </c>
      <c r="C32" s="86">
        <v>24</v>
      </c>
      <c r="D32" s="70">
        <v>50</v>
      </c>
      <c r="E32" s="113" t="s">
        <v>113</v>
      </c>
      <c r="F32" s="71"/>
      <c r="G32" s="72">
        <v>120</v>
      </c>
      <c r="H32" s="78"/>
      <c r="I32" s="50"/>
      <c r="J32" s="73"/>
      <c r="K32" s="94"/>
      <c r="L32" s="49"/>
      <c r="M32" s="74"/>
      <c r="N32" s="75"/>
      <c r="O32" s="107" t="s">
        <v>111</v>
      </c>
    </row>
    <row r="33" spans="1:15" x14ac:dyDescent="0.25">
      <c r="A33" s="32">
        <f>A39+1</f>
        <v>32</v>
      </c>
      <c r="B33" s="14" t="s">
        <v>56</v>
      </c>
      <c r="C33" s="30">
        <v>450</v>
      </c>
      <c r="D33" s="53">
        <v>50</v>
      </c>
      <c r="E33" s="106">
        <v>1</v>
      </c>
      <c r="F33" s="34">
        <v>5</v>
      </c>
      <c r="G33" s="26">
        <v>120</v>
      </c>
      <c r="H33" s="114"/>
      <c r="J33" s="58">
        <f>I39/G33</f>
        <v>0.4</v>
      </c>
      <c r="K33" s="95">
        <f>H39-I39</f>
        <v>77</v>
      </c>
      <c r="L33" s="27">
        <f>G33-I39</f>
        <v>72</v>
      </c>
      <c r="M33" s="33">
        <v>0.84699999999999998</v>
      </c>
      <c r="N33" s="15" t="s">
        <v>108</v>
      </c>
      <c r="O33" s="107" t="s">
        <v>111</v>
      </c>
    </row>
    <row r="34" spans="1:15" x14ac:dyDescent="0.25">
      <c r="A34" s="32">
        <f>A33+1</f>
        <v>33</v>
      </c>
      <c r="B34" s="14" t="s">
        <v>57</v>
      </c>
      <c r="C34" s="30">
        <v>1308</v>
      </c>
      <c r="D34" s="53">
        <v>50</v>
      </c>
      <c r="E34" s="106">
        <v>2</v>
      </c>
      <c r="F34" s="34"/>
      <c r="G34" s="26">
        <v>120</v>
      </c>
      <c r="H34" s="69"/>
      <c r="I34" s="8"/>
      <c r="J34" s="58">
        <f t="shared" ref="J34:J43" si="4">I34/G34</f>
        <v>0</v>
      </c>
      <c r="K34" s="95">
        <f t="shared" ref="K33:K42" si="5">H34-I34</f>
        <v>0</v>
      </c>
      <c r="L34" s="27">
        <f t="shared" si="1"/>
        <v>120</v>
      </c>
      <c r="M34" s="33">
        <v>0.81100000000000005</v>
      </c>
      <c r="N34" s="15" t="s">
        <v>108</v>
      </c>
      <c r="O34" s="107" t="s">
        <v>111</v>
      </c>
    </row>
    <row r="35" spans="1:15" x14ac:dyDescent="0.25">
      <c r="A35" s="32">
        <f>A32+1</f>
        <v>29</v>
      </c>
      <c r="B35" s="14" t="s">
        <v>53</v>
      </c>
      <c r="C35" s="30">
        <v>336</v>
      </c>
      <c r="D35" s="53">
        <v>52</v>
      </c>
      <c r="E35" s="106">
        <v>2</v>
      </c>
      <c r="F35" s="34"/>
      <c r="G35" s="26">
        <v>124</v>
      </c>
      <c r="H35" s="69"/>
      <c r="I35" s="8"/>
      <c r="J35" s="58">
        <f t="shared" si="4"/>
        <v>0</v>
      </c>
      <c r="K35" s="95">
        <f t="shared" si="5"/>
        <v>0</v>
      </c>
      <c r="L35" s="27">
        <f t="shared" si="1"/>
        <v>124</v>
      </c>
      <c r="M35" s="32">
        <v>0.87</v>
      </c>
      <c r="N35" s="15" t="s">
        <v>99</v>
      </c>
      <c r="O35" s="107" t="s">
        <v>111</v>
      </c>
    </row>
    <row r="36" spans="1:15" x14ac:dyDescent="0.25">
      <c r="A36" s="32">
        <f>A34+1</f>
        <v>34</v>
      </c>
      <c r="B36" s="14" t="s">
        <v>58</v>
      </c>
      <c r="C36" s="30">
        <v>350</v>
      </c>
      <c r="D36" s="53">
        <v>53</v>
      </c>
      <c r="E36" s="106">
        <v>13</v>
      </c>
      <c r="F36" s="34"/>
      <c r="G36" s="26">
        <v>126</v>
      </c>
      <c r="H36" s="69"/>
      <c r="I36" s="8"/>
      <c r="J36" s="58">
        <f t="shared" si="4"/>
        <v>0</v>
      </c>
      <c r="K36" s="95">
        <f t="shared" si="5"/>
        <v>0</v>
      </c>
      <c r="L36" s="27">
        <f t="shared" si="1"/>
        <v>126</v>
      </c>
      <c r="M36" s="33">
        <v>0.83</v>
      </c>
      <c r="N36" s="15" t="s">
        <v>108</v>
      </c>
      <c r="O36" s="107" t="s">
        <v>111</v>
      </c>
    </row>
    <row r="37" spans="1:15" x14ac:dyDescent="0.25">
      <c r="A37" s="32">
        <f>A36+1</f>
        <v>35</v>
      </c>
      <c r="B37" s="14" t="s">
        <v>59</v>
      </c>
      <c r="C37" s="30">
        <v>1110</v>
      </c>
      <c r="D37" s="53">
        <v>51</v>
      </c>
      <c r="E37" s="106">
        <v>1</v>
      </c>
      <c r="F37" s="34"/>
      <c r="G37" s="26">
        <v>122</v>
      </c>
      <c r="H37" s="69"/>
      <c r="I37" s="8"/>
      <c r="J37" s="58">
        <f t="shared" si="4"/>
        <v>0</v>
      </c>
      <c r="K37" s="95">
        <f t="shared" si="5"/>
        <v>0</v>
      </c>
      <c r="L37" s="27">
        <f t="shared" si="1"/>
        <v>122</v>
      </c>
      <c r="M37" s="33">
        <v>0.84799999999999998</v>
      </c>
      <c r="N37" s="15" t="s">
        <v>99</v>
      </c>
      <c r="O37" s="107" t="s">
        <v>111</v>
      </c>
    </row>
    <row r="38" spans="1:15" x14ac:dyDescent="0.25">
      <c r="A38" s="32">
        <f>A37+1</f>
        <v>36</v>
      </c>
      <c r="B38" s="14" t="s">
        <v>60</v>
      </c>
      <c r="C38" s="30">
        <v>260</v>
      </c>
      <c r="D38" s="53">
        <v>55</v>
      </c>
      <c r="E38" s="106">
        <v>1</v>
      </c>
      <c r="F38" s="34">
        <v>5</v>
      </c>
      <c r="G38" s="26">
        <v>130</v>
      </c>
      <c r="H38" s="69">
        <v>130</v>
      </c>
      <c r="I38" s="30">
        <v>48</v>
      </c>
      <c r="J38" s="58">
        <f t="shared" si="4"/>
        <v>0.36923076923076925</v>
      </c>
      <c r="K38" s="95">
        <f t="shared" si="5"/>
        <v>82</v>
      </c>
      <c r="L38" s="27">
        <f t="shared" si="1"/>
        <v>82</v>
      </c>
      <c r="M38" s="33">
        <v>0.84299999999999997</v>
      </c>
      <c r="N38" s="15" t="s">
        <v>108</v>
      </c>
      <c r="O38" s="107" t="s">
        <v>111</v>
      </c>
    </row>
    <row r="39" spans="1:15" x14ac:dyDescent="0.25">
      <c r="A39" s="32">
        <f>A40+1</f>
        <v>31</v>
      </c>
      <c r="B39" s="14" t="s">
        <v>55</v>
      </c>
      <c r="C39" s="30">
        <v>276</v>
      </c>
      <c r="D39" s="53">
        <v>49</v>
      </c>
      <c r="E39" s="106">
        <v>8</v>
      </c>
      <c r="F39" s="34"/>
      <c r="G39" s="26">
        <v>125</v>
      </c>
      <c r="H39" s="69">
        <v>125</v>
      </c>
      <c r="I39" s="9">
        <v>48</v>
      </c>
      <c r="J39" s="58" t="e">
        <f>#REF!/G39</f>
        <v>#REF!</v>
      </c>
      <c r="K39" s="95" t="e">
        <f>#REF!-#REF!</f>
        <v>#REF!</v>
      </c>
      <c r="L39" s="27" t="e">
        <f>G39-#REF!</f>
        <v>#REF!</v>
      </c>
      <c r="M39" s="33">
        <v>0.80700000000000005</v>
      </c>
      <c r="N39" s="15" t="s">
        <v>108</v>
      </c>
      <c r="O39" s="107" t="s">
        <v>111</v>
      </c>
    </row>
    <row r="40" spans="1:15" x14ac:dyDescent="0.25">
      <c r="A40" s="32">
        <f>A35+1</f>
        <v>30</v>
      </c>
      <c r="B40" s="14" t="s">
        <v>54</v>
      </c>
      <c r="C40" s="30">
        <v>246</v>
      </c>
      <c r="D40" s="53">
        <v>48</v>
      </c>
      <c r="E40" s="106">
        <v>1</v>
      </c>
      <c r="F40" s="34">
        <v>2</v>
      </c>
      <c r="G40" s="26">
        <v>120</v>
      </c>
      <c r="H40" s="69">
        <v>130</v>
      </c>
      <c r="I40" s="9">
        <v>53</v>
      </c>
      <c r="J40" s="58">
        <f t="shared" si="4"/>
        <v>0.44166666666666665</v>
      </c>
      <c r="K40" s="95">
        <f t="shared" si="5"/>
        <v>77</v>
      </c>
      <c r="L40" s="27">
        <f t="shared" si="1"/>
        <v>67</v>
      </c>
      <c r="M40" s="32">
        <v>0.84199999999999997</v>
      </c>
      <c r="N40" s="15" t="s">
        <v>108</v>
      </c>
      <c r="O40" s="107" t="s">
        <v>111</v>
      </c>
    </row>
    <row r="41" spans="1:15" x14ac:dyDescent="0.25">
      <c r="A41" s="32">
        <f>A38+1</f>
        <v>37</v>
      </c>
      <c r="B41" s="77" t="s">
        <v>89</v>
      </c>
      <c r="C41" s="13">
        <v>21631</v>
      </c>
      <c r="D41" s="53">
        <v>51</v>
      </c>
      <c r="E41" s="106">
        <v>7</v>
      </c>
      <c r="F41" s="34"/>
      <c r="G41" s="26">
        <v>122</v>
      </c>
      <c r="H41" s="69"/>
      <c r="I41" s="8"/>
      <c r="J41" s="58">
        <f t="shared" si="4"/>
        <v>0</v>
      </c>
      <c r="K41" s="95">
        <f t="shared" si="5"/>
        <v>0</v>
      </c>
      <c r="L41" s="27">
        <f t="shared" si="1"/>
        <v>122</v>
      </c>
      <c r="M41" s="32">
        <v>0.82899999999999996</v>
      </c>
      <c r="N41" s="15" t="s">
        <v>108</v>
      </c>
      <c r="O41" s="107" t="s">
        <v>111</v>
      </c>
    </row>
    <row r="42" spans="1:15" x14ac:dyDescent="0.25">
      <c r="A42" s="32">
        <f t="shared" si="3"/>
        <v>38</v>
      </c>
      <c r="B42" s="14" t="s">
        <v>90</v>
      </c>
      <c r="C42" s="13">
        <v>12980</v>
      </c>
      <c r="D42" s="53">
        <v>45</v>
      </c>
      <c r="E42" s="106">
        <v>1</v>
      </c>
      <c r="F42" s="34"/>
      <c r="G42" s="26">
        <v>122</v>
      </c>
      <c r="H42" s="69"/>
      <c r="I42" s="8"/>
      <c r="J42" s="58">
        <f t="shared" si="4"/>
        <v>0</v>
      </c>
      <c r="K42" s="95">
        <f t="shared" si="5"/>
        <v>0</v>
      </c>
      <c r="L42" s="27">
        <f t="shared" si="1"/>
        <v>122</v>
      </c>
      <c r="M42" s="32">
        <v>0.84</v>
      </c>
      <c r="N42" s="15" t="s">
        <v>99</v>
      </c>
      <c r="O42" s="107" t="s">
        <v>111</v>
      </c>
    </row>
    <row r="43" spans="1:15" ht="15.75" thickBot="1" x14ac:dyDescent="0.3">
      <c r="A43" s="63">
        <f t="shared" si="3"/>
        <v>39</v>
      </c>
      <c r="B43" s="16" t="s">
        <v>91</v>
      </c>
      <c r="C43" s="36">
        <v>4336</v>
      </c>
      <c r="D43" s="54">
        <v>52</v>
      </c>
      <c r="E43" s="108">
        <v>2</v>
      </c>
      <c r="F43" s="56"/>
      <c r="G43" s="28">
        <v>124</v>
      </c>
      <c r="H43" s="97"/>
      <c r="I43" s="18"/>
      <c r="J43" s="59">
        <f t="shared" si="4"/>
        <v>0</v>
      </c>
      <c r="K43" s="96">
        <f t="shared" ref="K41:K43" si="6">H43-I43</f>
        <v>0</v>
      </c>
      <c r="L43" s="29">
        <f t="shared" ref="L34:L43" si="7">G43-I43</f>
        <v>124</v>
      </c>
      <c r="M43" s="63">
        <v>0.84199999999999997</v>
      </c>
      <c r="N43" s="81" t="s">
        <v>99</v>
      </c>
      <c r="O43" s="107" t="s">
        <v>111</v>
      </c>
    </row>
  </sheetData>
  <mergeCells count="8">
    <mergeCell ref="A2:O2"/>
    <mergeCell ref="A1:O1"/>
    <mergeCell ref="A3:A4"/>
    <mergeCell ref="B3:B4"/>
    <mergeCell ref="C3:C4"/>
    <mergeCell ref="G3:L3"/>
    <mergeCell ref="D3:F3"/>
    <mergeCell ref="M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2018-07-06T01:25:03Z</dcterms:modified>
</cp:coreProperties>
</file>