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624D3E5D-1786-47DF-A165-F504FBDB1070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<sst xmlns="http://schemas.openxmlformats.org/spreadsheetml/2006/main" count="299" uniqueCount="152">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</sst>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59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2" borderId="13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15" fillId="7" borderId="40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52"/>
      <c r="B1" s="353"/>
      <c r="C1" s="341" t="s">
        <v>0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3"/>
      <c r="Q1" s="327"/>
      <c r="R1" s="328"/>
      <c r="S1" s="328"/>
      <c r="T1" s="329"/>
    </row>
    <row r="2" spans="1:23" ht="15" customHeight="1" x14ac:dyDescent="0.25">
      <c r="A2" s="347"/>
      <c r="B2" s="354"/>
      <c r="C2" s="344" t="s">
        <v>1</v>
      </c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8"/>
      <c r="Q2" s="330"/>
      <c r="R2" s="331"/>
      <c r="S2" s="331"/>
      <c r="T2" s="332"/>
    </row>
    <row r="3" spans="1:23" ht="18" customHeight="1" x14ac:dyDescent="0.25">
      <c r="A3" s="347"/>
      <c r="B3" s="354"/>
      <c r="C3" s="336" t="s">
        <v>2</v>
      </c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8"/>
      <c r="Q3" s="330"/>
      <c r="R3" s="331"/>
      <c r="S3" s="331"/>
      <c r="T3" s="332"/>
    </row>
    <row r="4" spans="1:23" ht="15.75" customHeight="1" x14ac:dyDescent="0.25">
      <c r="A4" s="347"/>
      <c r="B4" s="354"/>
      <c r="C4" s="323" t="s">
        <v>3</v>
      </c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5"/>
      <c r="Q4" s="333"/>
      <c r="R4" s="334"/>
      <c r="S4" s="334"/>
      <c r="T4" s="335"/>
    </row>
    <row r="5" spans="1:23" ht="24" customHeight="1" x14ac:dyDescent="0.2">
      <c r="A5" s="322"/>
      <c r="B5" s="355"/>
      <c r="C5" s="326" t="s">
        <v>7</v>
      </c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5"/>
    </row>
    <row r="6" spans="1:23" ht="13.5" customHeight="1" x14ac:dyDescent="0.2">
      <c r="A6" s="346" t="s">
        <v>9</v>
      </c>
      <c r="B6" s="348" t="s">
        <v>11</v>
      </c>
      <c r="C6" s="345" t="s">
        <v>14</v>
      </c>
      <c r="D6" s="324"/>
      <c r="E6" s="324"/>
      <c r="F6" s="324"/>
      <c r="G6" s="324"/>
      <c r="H6" s="324"/>
      <c r="I6" s="324"/>
      <c r="J6" s="324"/>
      <c r="K6" s="324"/>
      <c r="L6" s="340"/>
      <c r="M6" s="349" t="s">
        <v>15</v>
      </c>
      <c r="N6" s="350"/>
      <c r="O6" s="351"/>
      <c r="P6" s="349" t="s">
        <v>17</v>
      </c>
      <c r="Q6" s="351"/>
      <c r="R6" s="339" t="s">
        <v>18</v>
      </c>
      <c r="S6" s="340"/>
      <c r="T6" s="321" t="s">
        <v>19</v>
      </c>
      <c r="U6" s="319" t="s">
        <v>20</v>
      </c>
      <c r="V6" s="315" t="s">
        <v>21</v>
      </c>
      <c r="W6" s="317" t="s">
        <v>22</v>
      </c>
    </row>
    <row r="7" spans="1:23" ht="24.75" customHeight="1" x14ac:dyDescent="0.2">
      <c r="A7" s="347"/>
      <c r="B7" s="316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2"/>
      <c r="U7" s="320"/>
      <c r="V7" s="316"/>
      <c r="W7" s="318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5"/>
      <c r="B1" s="363"/>
      <c r="C1" s="1"/>
      <c r="D1" s="341" t="s">
        <v>0</v>
      </c>
      <c r="E1" s="342"/>
      <c r="F1" s="342"/>
      <c r="G1" s="342"/>
      <c r="H1" s="342"/>
      <c r="I1" s="342"/>
      <c r="J1" s="342"/>
      <c r="K1" s="342"/>
      <c r="L1" s="342"/>
      <c r="M1" s="342"/>
      <c r="N1" s="328"/>
      <c r="O1" s="342"/>
      <c r="P1" s="2"/>
      <c r="Q1" s="361"/>
      <c r="R1" s="362"/>
      <c r="S1" s="362"/>
      <c r="T1" s="362"/>
      <c r="U1" s="363"/>
      <c r="V1" s="3"/>
      <c r="W1" s="3"/>
      <c r="X1" s="3"/>
      <c r="Y1" s="3"/>
    </row>
    <row r="2" spans="1:25" ht="15" customHeight="1" x14ac:dyDescent="0.25">
      <c r="A2" s="330"/>
      <c r="B2" s="354"/>
      <c r="C2" s="4"/>
      <c r="D2" s="344" t="s">
        <v>1</v>
      </c>
      <c r="E2" s="337"/>
      <c r="F2" s="337"/>
      <c r="G2" s="337"/>
      <c r="H2" s="337"/>
      <c r="I2" s="337"/>
      <c r="J2" s="337"/>
      <c r="K2" s="337"/>
      <c r="L2" s="337"/>
      <c r="M2" s="337"/>
      <c r="N2" s="330"/>
      <c r="O2" s="337"/>
      <c r="P2" s="2"/>
      <c r="Q2" s="330"/>
      <c r="R2" s="331"/>
      <c r="S2" s="331"/>
      <c r="T2" s="331"/>
      <c r="U2" s="354"/>
      <c r="V2" s="3"/>
      <c r="W2" s="3"/>
      <c r="X2" s="3"/>
      <c r="Y2" s="3"/>
    </row>
    <row r="3" spans="1:25" ht="18" customHeight="1" x14ac:dyDescent="0.25">
      <c r="A3" s="330"/>
      <c r="B3" s="354"/>
      <c r="C3" s="4"/>
      <c r="D3" s="336" t="s">
        <v>2</v>
      </c>
      <c r="E3" s="337"/>
      <c r="F3" s="337"/>
      <c r="G3" s="337"/>
      <c r="H3" s="337"/>
      <c r="I3" s="337"/>
      <c r="J3" s="337"/>
      <c r="K3" s="337"/>
      <c r="L3" s="337"/>
      <c r="M3" s="337"/>
      <c r="N3" s="330"/>
      <c r="O3" s="337"/>
      <c r="P3" s="5"/>
      <c r="Q3" s="330"/>
      <c r="R3" s="331"/>
      <c r="S3" s="331"/>
      <c r="T3" s="331"/>
      <c r="U3" s="354"/>
      <c r="V3" s="3"/>
      <c r="W3" s="3"/>
      <c r="X3" s="3"/>
      <c r="Y3" s="3"/>
    </row>
    <row r="4" spans="1:25" ht="15.75" customHeight="1" thickBot="1" x14ac:dyDescent="0.3">
      <c r="A4" s="330"/>
      <c r="B4" s="354"/>
      <c r="C4" s="4"/>
      <c r="D4" s="323" t="s">
        <v>4</v>
      </c>
      <c r="E4" s="324"/>
      <c r="F4" s="324"/>
      <c r="G4" s="324"/>
      <c r="H4" s="324"/>
      <c r="I4" s="324"/>
      <c r="J4" s="324"/>
      <c r="K4" s="324"/>
      <c r="L4" s="324"/>
      <c r="M4" s="324"/>
      <c r="N4" s="356"/>
      <c r="O4" s="324"/>
      <c r="P4" s="6"/>
      <c r="Q4" s="333"/>
      <c r="R4" s="334"/>
      <c r="S4" s="334"/>
      <c r="T4" s="334"/>
      <c r="U4" s="355"/>
      <c r="V4" s="3"/>
      <c r="W4" s="3"/>
      <c r="X4" s="3"/>
      <c r="Y4" s="3"/>
    </row>
    <row r="5" spans="1:25" ht="38.25" customHeight="1" thickBot="1" x14ac:dyDescent="0.25">
      <c r="A5" s="333"/>
      <c r="B5" s="355"/>
      <c r="C5" s="7" t="s">
        <v>5</v>
      </c>
      <c r="D5" s="368" t="s">
        <v>10</v>
      </c>
      <c r="E5" s="324"/>
      <c r="F5" s="324"/>
      <c r="G5" s="324"/>
      <c r="H5" s="324"/>
      <c r="I5" s="324"/>
      <c r="J5" s="324"/>
      <c r="K5" s="324"/>
      <c r="L5" s="324"/>
      <c r="M5" s="324"/>
      <c r="N5" s="356"/>
      <c r="O5" s="324"/>
      <c r="P5" s="324"/>
      <c r="Q5" s="324"/>
      <c r="R5" s="324"/>
      <c r="S5" s="324"/>
      <c r="T5" s="340"/>
      <c r="U5" s="358" t="s">
        <v>13</v>
      </c>
      <c r="V5" s="3"/>
      <c r="W5" s="3"/>
      <c r="X5" s="3"/>
      <c r="Y5" s="3"/>
    </row>
    <row r="6" spans="1:25" ht="26.25" customHeight="1" thickBot="1" x14ac:dyDescent="0.25">
      <c r="A6" s="366" t="s">
        <v>9</v>
      </c>
      <c r="B6" s="348" t="s">
        <v>11</v>
      </c>
      <c r="C6" s="367" t="s">
        <v>12</v>
      </c>
      <c r="D6" s="345" t="s">
        <v>14</v>
      </c>
      <c r="E6" s="324"/>
      <c r="F6" s="324"/>
      <c r="G6" s="324"/>
      <c r="H6" s="324"/>
      <c r="I6" s="324"/>
      <c r="J6" s="324"/>
      <c r="K6" s="324"/>
      <c r="L6" s="340"/>
      <c r="M6" s="349" t="s">
        <v>96</v>
      </c>
      <c r="N6" s="369"/>
      <c r="O6" s="351"/>
      <c r="P6" s="349" t="s">
        <v>95</v>
      </c>
      <c r="Q6" s="351"/>
      <c r="R6" s="339" t="s">
        <v>18</v>
      </c>
      <c r="S6" s="340"/>
      <c r="T6" s="364" t="s">
        <v>19</v>
      </c>
      <c r="U6" s="359"/>
      <c r="V6" s="3"/>
      <c r="W6" s="3"/>
      <c r="X6" s="3"/>
      <c r="Y6" s="3"/>
    </row>
    <row r="7" spans="1:25" ht="24.75" customHeight="1" thickBot="1" x14ac:dyDescent="0.25">
      <c r="A7" s="334"/>
      <c r="B7" s="316"/>
      <c r="C7" s="360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0"/>
      <c r="U7" s="360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7" t="s">
        <v>107</v>
      </c>
      <c r="B32" s="357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5"/>
      <c r="B1" s="363"/>
      <c r="C1" s="361"/>
      <c r="D1" s="363"/>
      <c r="E1" s="378" t="s">
        <v>0</v>
      </c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30"/>
      <c r="B2" s="354"/>
      <c r="C2" s="330"/>
      <c r="D2" s="354"/>
      <c r="E2" s="344" t="s">
        <v>1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30"/>
      <c r="B3" s="354"/>
      <c r="C3" s="330"/>
      <c r="D3" s="354"/>
      <c r="E3" s="336" t="s">
        <v>2</v>
      </c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30"/>
      <c r="B4" s="354"/>
      <c r="C4" s="333"/>
      <c r="D4" s="355"/>
      <c r="E4" s="373" t="s">
        <v>4</v>
      </c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33"/>
      <c r="B5" s="355"/>
      <c r="C5" s="380" t="s">
        <v>5</v>
      </c>
      <c r="D5" s="381"/>
      <c r="E5" s="384" t="s">
        <v>6</v>
      </c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6"/>
      <c r="AA5" s="370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6" t="s">
        <v>9</v>
      </c>
      <c r="B6" s="348" t="s">
        <v>11</v>
      </c>
      <c r="C6" s="375" t="s">
        <v>12</v>
      </c>
      <c r="D6" s="382" t="s">
        <v>23</v>
      </c>
      <c r="E6" s="345" t="s">
        <v>14</v>
      </c>
      <c r="F6" s="324"/>
      <c r="G6" s="324"/>
      <c r="H6" s="324"/>
      <c r="I6" s="324"/>
      <c r="J6" s="324"/>
      <c r="K6" s="324"/>
      <c r="L6" s="324"/>
      <c r="M6" s="356"/>
      <c r="N6" s="324"/>
      <c r="O6" s="340"/>
      <c r="P6" s="349" t="s">
        <v>16</v>
      </c>
      <c r="Q6" s="369"/>
      <c r="R6" s="369"/>
      <c r="S6" s="369"/>
      <c r="T6" s="350"/>
      <c r="U6" s="390" t="s">
        <v>18</v>
      </c>
      <c r="V6" s="391"/>
      <c r="W6" s="391"/>
      <c r="X6" s="392"/>
      <c r="Y6" s="389" t="s">
        <v>19</v>
      </c>
      <c r="Z6" s="387" t="s">
        <v>122</v>
      </c>
      <c r="AA6" s="371"/>
      <c r="AB6" s="3"/>
      <c r="AC6" s="3"/>
      <c r="AD6" s="3"/>
      <c r="AE6" s="3"/>
      <c r="AF6" s="3"/>
      <c r="AG6" s="3"/>
    </row>
    <row r="7" spans="1:33" ht="42" customHeight="1" thickBot="1" x14ac:dyDescent="0.25">
      <c r="A7" s="334"/>
      <c r="B7" s="316"/>
      <c r="C7" s="376"/>
      <c r="D7" s="383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6"/>
      <c r="Z7" s="388"/>
      <c r="AA7" s="371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Q13" workbookViewId="0">
      <selection activeCell="U11" sqref="U11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5"/>
      <c r="B1" s="363"/>
      <c r="C1" s="361"/>
      <c r="D1" s="362"/>
      <c r="E1" s="363"/>
      <c r="F1" s="341" t="s">
        <v>0</v>
      </c>
      <c r="G1" s="342"/>
      <c r="H1" s="342"/>
      <c r="I1" s="342"/>
      <c r="J1" s="342"/>
      <c r="K1" s="342"/>
      <c r="L1" s="328"/>
      <c r="M1" s="342"/>
      <c r="N1" s="342"/>
      <c r="O1" s="328"/>
      <c r="P1" s="328"/>
      <c r="Q1" s="328"/>
      <c r="R1" s="343"/>
      <c r="S1" s="435"/>
      <c r="T1" s="436"/>
      <c r="U1" s="328"/>
      <c r="V1" s="328"/>
      <c r="W1" s="328"/>
      <c r="X1" s="328"/>
      <c r="Y1" s="410" t="s">
        <v>127</v>
      </c>
      <c r="Z1" s="413" t="s">
        <v>141</v>
      </c>
      <c r="AA1" s="454" t="s">
        <v>144</v>
      </c>
      <c r="AB1" s="456" t="s">
        <v>142</v>
      </c>
      <c r="AC1" s="443" t="s">
        <v>90</v>
      </c>
      <c r="AD1" s="445" t="s">
        <v>91</v>
      </c>
      <c r="AE1" s="448" t="s">
        <v>142</v>
      </c>
      <c r="AF1" s="451" t="s">
        <v>90</v>
      </c>
    </row>
    <row r="2" spans="1:32" ht="19.5" customHeight="1" x14ac:dyDescent="0.25">
      <c r="A2" s="330"/>
      <c r="B2" s="354"/>
      <c r="C2" s="330"/>
      <c r="D2" s="331"/>
      <c r="E2" s="354"/>
      <c r="F2" s="344" t="s">
        <v>1</v>
      </c>
      <c r="G2" s="337"/>
      <c r="H2" s="337"/>
      <c r="I2" s="337"/>
      <c r="J2" s="337"/>
      <c r="K2" s="337"/>
      <c r="L2" s="330"/>
      <c r="M2" s="337"/>
      <c r="N2" s="337"/>
      <c r="O2" s="330"/>
      <c r="P2" s="330"/>
      <c r="Q2" s="330"/>
      <c r="R2" s="338"/>
      <c r="S2" s="347"/>
      <c r="T2" s="330"/>
      <c r="U2" s="331"/>
      <c r="V2" s="331"/>
      <c r="W2" s="331"/>
      <c r="X2" s="330"/>
      <c r="Y2" s="411"/>
      <c r="Z2" s="414"/>
      <c r="AA2" s="455"/>
      <c r="AB2" s="457"/>
      <c r="AC2" s="441"/>
      <c r="AD2" s="446"/>
      <c r="AE2" s="449"/>
      <c r="AF2" s="452"/>
    </row>
    <row r="3" spans="1:32" ht="19.5" customHeight="1" x14ac:dyDescent="0.25">
      <c r="A3" s="330"/>
      <c r="B3" s="354"/>
      <c r="C3" s="330"/>
      <c r="D3" s="331"/>
      <c r="E3" s="354"/>
      <c r="F3" s="336" t="s">
        <v>2</v>
      </c>
      <c r="G3" s="337"/>
      <c r="H3" s="337"/>
      <c r="I3" s="337"/>
      <c r="J3" s="337"/>
      <c r="K3" s="337"/>
      <c r="L3" s="330"/>
      <c r="M3" s="337"/>
      <c r="N3" s="337"/>
      <c r="O3" s="330"/>
      <c r="P3" s="330"/>
      <c r="Q3" s="330"/>
      <c r="R3" s="338"/>
      <c r="S3" s="347"/>
      <c r="T3" s="330"/>
      <c r="U3" s="331"/>
      <c r="V3" s="331"/>
      <c r="W3" s="331"/>
      <c r="X3" s="330"/>
      <c r="Y3" s="411"/>
      <c r="Z3" s="414"/>
      <c r="AA3" s="455"/>
      <c r="AB3" s="457"/>
      <c r="AC3" s="441"/>
      <c r="AD3" s="446"/>
      <c r="AE3" s="449"/>
      <c r="AF3" s="452"/>
    </row>
    <row r="4" spans="1:32" ht="20.25" customHeight="1" thickBot="1" x14ac:dyDescent="0.3">
      <c r="A4" s="330"/>
      <c r="B4" s="354"/>
      <c r="C4" s="333"/>
      <c r="D4" s="334"/>
      <c r="E4" s="355"/>
      <c r="F4" s="323" t="s">
        <v>4</v>
      </c>
      <c r="G4" s="324"/>
      <c r="H4" s="324"/>
      <c r="I4" s="324"/>
      <c r="J4" s="324"/>
      <c r="K4" s="324"/>
      <c r="L4" s="356"/>
      <c r="M4" s="324"/>
      <c r="N4" s="324"/>
      <c r="O4" s="356"/>
      <c r="P4" s="356"/>
      <c r="Q4" s="356"/>
      <c r="R4" s="325"/>
      <c r="S4" s="322"/>
      <c r="T4" s="356"/>
      <c r="U4" s="334"/>
      <c r="V4" s="334"/>
      <c r="W4" s="334"/>
      <c r="X4" s="356"/>
      <c r="Y4" s="411"/>
      <c r="Z4" s="414"/>
      <c r="AA4" s="455"/>
      <c r="AB4" s="457"/>
      <c r="AC4" s="441"/>
      <c r="AD4" s="446"/>
      <c r="AE4" s="449"/>
      <c r="AF4" s="452"/>
    </row>
    <row r="5" spans="1:32" ht="33" customHeight="1" thickBot="1" x14ac:dyDescent="0.25">
      <c r="A5" s="333"/>
      <c r="B5" s="355"/>
      <c r="C5" s="393" t="s">
        <v>145</v>
      </c>
      <c r="D5" s="394"/>
      <c r="E5" s="394"/>
      <c r="F5" s="326" t="s">
        <v>92</v>
      </c>
      <c r="G5" s="324"/>
      <c r="H5" s="324"/>
      <c r="I5" s="324"/>
      <c r="J5" s="324"/>
      <c r="K5" s="324"/>
      <c r="L5" s="330"/>
      <c r="M5" s="324"/>
      <c r="N5" s="324"/>
      <c r="O5" s="356"/>
      <c r="P5" s="356"/>
      <c r="Q5" s="356"/>
      <c r="R5" s="324"/>
      <c r="S5" s="324"/>
      <c r="T5" s="356"/>
      <c r="U5" s="324"/>
      <c r="V5" s="324"/>
      <c r="W5" s="340"/>
      <c r="X5" s="440" t="s">
        <v>151</v>
      </c>
      <c r="Y5" s="411"/>
      <c r="Z5" s="414"/>
      <c r="AA5" s="455"/>
      <c r="AB5" s="457"/>
      <c r="AC5" s="441"/>
      <c r="AD5" s="446"/>
      <c r="AE5" s="449"/>
      <c r="AF5" s="452"/>
    </row>
    <row r="6" spans="1:32" ht="26.25" customHeight="1" thickBot="1" x14ac:dyDescent="0.25">
      <c r="A6" s="398" t="s">
        <v>9</v>
      </c>
      <c r="B6" s="395" t="s">
        <v>11</v>
      </c>
      <c r="C6" s="401" t="s">
        <v>12</v>
      </c>
      <c r="D6" s="404" t="s">
        <v>23</v>
      </c>
      <c r="E6" s="407" t="s">
        <v>93</v>
      </c>
      <c r="F6" s="345" t="s">
        <v>14</v>
      </c>
      <c r="G6" s="330"/>
      <c r="H6" s="324"/>
      <c r="I6" s="330"/>
      <c r="J6" s="324"/>
      <c r="K6" s="330"/>
      <c r="L6" s="238" t="s">
        <v>128</v>
      </c>
      <c r="M6" s="369" t="s">
        <v>125</v>
      </c>
      <c r="N6" s="351"/>
      <c r="O6" s="426" t="s">
        <v>126</v>
      </c>
      <c r="P6" s="427"/>
      <c r="Q6" s="427"/>
      <c r="R6" s="427"/>
      <c r="S6" s="428"/>
      <c r="T6" s="426" t="s">
        <v>18</v>
      </c>
      <c r="U6" s="427"/>
      <c r="V6" s="428"/>
      <c r="W6" s="437" t="s">
        <v>150</v>
      </c>
      <c r="X6" s="441"/>
      <c r="Y6" s="411"/>
      <c r="Z6" s="414"/>
      <c r="AA6" s="455"/>
      <c r="AB6" s="457"/>
      <c r="AC6" s="441"/>
      <c r="AD6" s="446"/>
      <c r="AE6" s="449"/>
      <c r="AF6" s="452"/>
    </row>
    <row r="7" spans="1:32" ht="44.25" customHeight="1" x14ac:dyDescent="0.2">
      <c r="A7" s="399"/>
      <c r="B7" s="396"/>
      <c r="C7" s="402"/>
      <c r="D7" s="405"/>
      <c r="E7" s="408"/>
      <c r="F7" s="416" t="s">
        <v>136</v>
      </c>
      <c r="G7" s="418" t="s">
        <v>137</v>
      </c>
      <c r="H7" s="416" t="s">
        <v>138</v>
      </c>
      <c r="I7" s="418" t="s">
        <v>139</v>
      </c>
      <c r="J7" s="416" t="s">
        <v>140</v>
      </c>
      <c r="K7" s="420" t="s">
        <v>33</v>
      </c>
      <c r="L7" s="422" t="s">
        <v>129</v>
      </c>
      <c r="M7" s="424" t="s">
        <v>135</v>
      </c>
      <c r="N7" s="429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1">
        <v>0.5</v>
      </c>
      <c r="T7" s="300" t="s">
        <v>109</v>
      </c>
      <c r="U7" s="299" t="s">
        <v>94</v>
      </c>
      <c r="V7" s="433">
        <v>0.4</v>
      </c>
      <c r="W7" s="438"/>
      <c r="X7" s="441"/>
      <c r="Y7" s="411"/>
      <c r="Z7" s="414"/>
      <c r="AA7" s="455"/>
      <c r="AB7" s="457"/>
      <c r="AC7" s="441"/>
      <c r="AD7" s="446"/>
      <c r="AE7" s="449"/>
      <c r="AF7" s="452"/>
    </row>
    <row r="8" spans="1:32" s="293" customFormat="1" ht="44.25" customHeight="1" thickBot="1" x14ac:dyDescent="0.25">
      <c r="A8" s="400"/>
      <c r="B8" s="397"/>
      <c r="C8" s="403"/>
      <c r="D8" s="406"/>
      <c r="E8" s="409"/>
      <c r="F8" s="417"/>
      <c r="G8" s="419"/>
      <c r="H8" s="417"/>
      <c r="I8" s="419"/>
      <c r="J8" s="417"/>
      <c r="K8" s="421"/>
      <c r="L8" s="423"/>
      <c r="M8" s="425"/>
      <c r="N8" s="430"/>
      <c r="O8" s="304" t="s">
        <v>147</v>
      </c>
      <c r="P8" s="305" t="s">
        <v>148</v>
      </c>
      <c r="Q8" s="304" t="s">
        <v>149</v>
      </c>
      <c r="R8" s="306" t="s">
        <v>149</v>
      </c>
      <c r="S8" s="432"/>
      <c r="T8" s="302" t="s">
        <v>149</v>
      </c>
      <c r="U8" s="303" t="s">
        <v>146</v>
      </c>
      <c r="V8" s="434"/>
      <c r="W8" s="439"/>
      <c r="X8" s="442"/>
      <c r="Y8" s="412"/>
      <c r="Z8" s="415"/>
      <c r="AA8" s="307"/>
      <c r="AB8" s="458"/>
      <c r="AC8" s="444"/>
      <c r="AD8" s="447"/>
      <c r="AE8" s="450"/>
      <c r="AF8" s="453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6</v>
      </c>
      <c r="Q10" s="309">
        <v>0</v>
      </c>
      <c r="R10" s="313">
        <v>0</v>
      </c>
      <c r="S10" s="35">
        <f t="shared" ref="S10:S31" si="9">(AVERAGE(O10:R10)*0.5)</f>
        <v>1.75</v>
      </c>
      <c r="T10" s="310">
        <v>0</v>
      </c>
      <c r="U10" s="314">
        <v>0</v>
      </c>
      <c r="V10" s="27">
        <f t="shared" ref="V10:V31" si="10">(U10*0.3)+(T10*0.1)</f>
        <v>0</v>
      </c>
      <c r="W10" s="102">
        <f t="shared" si="1"/>
        <v>2.75</v>
      </c>
      <c r="X10" s="282">
        <f t="shared" si="2"/>
        <v>4.6875</v>
      </c>
      <c r="Y10" s="284" t="s">
        <v>143</v>
      </c>
      <c r="Z10" s="282">
        <f t="shared" si="3"/>
        <v>2.8125</v>
      </c>
      <c r="AA10" s="260"/>
      <c r="AB10" s="264">
        <f t="shared" si="4"/>
        <v>0</v>
      </c>
      <c r="AC10" s="286">
        <f t="shared" si="5"/>
        <v>2.8125</v>
      </c>
      <c r="AD10" s="287"/>
      <c r="AE10" s="271">
        <f t="shared" ref="AE10:AE14" si="11">AD10*0.4</f>
        <v>0</v>
      </c>
      <c r="AF10" s="266">
        <f t="shared" si="6"/>
        <v>2.8125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/>
      <c r="U11" s="219"/>
      <c r="V11" s="27">
        <f t="shared" si="10"/>
        <v>0</v>
      </c>
      <c r="W11" s="102">
        <f t="shared" si="1"/>
        <v>5.6875</v>
      </c>
      <c r="X11" s="282">
        <f t="shared" si="2"/>
        <v>6.671875</v>
      </c>
      <c r="Y11" s="284" t="s">
        <v>143</v>
      </c>
      <c r="Z11" s="282">
        <f t="shared" si="3"/>
        <v>4.0031249999999998</v>
      </c>
      <c r="AA11" s="260"/>
      <c r="AB11" s="264">
        <f t="shared" si="4"/>
        <v>0</v>
      </c>
      <c r="AC11" s="286">
        <f t="shared" si="5"/>
        <v>4.0031249999999998</v>
      </c>
      <c r="AD11" s="287"/>
      <c r="AE11" s="271">
        <f t="shared" si="11"/>
        <v>0</v>
      </c>
      <c r="AF11" s="266">
        <f t="shared" si="6"/>
        <v>4.0031249999999998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/>
      <c r="V12" s="27">
        <f t="shared" si="10"/>
        <v>1</v>
      </c>
      <c r="W12" s="102">
        <f t="shared" si="1"/>
        <v>7</v>
      </c>
      <c r="X12" s="242">
        <f t="shared" si="2"/>
        <v>9.25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2">
        <v>0</v>
      </c>
      <c r="U16" s="220"/>
      <c r="V16" s="27">
        <f t="shared" si="10"/>
        <v>0</v>
      </c>
      <c r="W16" s="102">
        <f t="shared" si="1"/>
        <v>5.4999999999999991</v>
      </c>
      <c r="X16" s="282">
        <f t="shared" si="2"/>
        <v>7.4</v>
      </c>
      <c r="Y16" s="283" t="s">
        <v>143</v>
      </c>
      <c r="Z16" s="295">
        <f t="shared" si="3"/>
        <v>4.4400000000000004</v>
      </c>
      <c r="AA16" s="262"/>
      <c r="AB16" s="263">
        <f t="shared" si="4"/>
        <v>0</v>
      </c>
      <c r="AC16" s="290">
        <f t="shared" si="5"/>
        <v>4.4400000000000004</v>
      </c>
      <c r="AD16" s="269"/>
      <c r="AE16" s="270">
        <f>AD16*0.4</f>
        <v>0</v>
      </c>
      <c r="AF16" s="268">
        <f t="shared" ref="AF16:AF27" si="12">(AD16*0.4)+Z16</f>
        <v>4.4400000000000004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/>
      <c r="V17" s="27">
        <f t="shared" si="10"/>
        <v>1</v>
      </c>
      <c r="W17" s="102">
        <f t="shared" si="1"/>
        <v>6.9749999999999996</v>
      </c>
      <c r="X17" s="258">
        <f t="shared" si="2"/>
        <v>8.8937500000000007</v>
      </c>
      <c r="Y17" s="237"/>
      <c r="Z17" s="282">
        <f t="shared" si="3"/>
        <v>5.3362500000000006</v>
      </c>
      <c r="AA17" s="260"/>
      <c r="AB17" s="264">
        <f t="shared" si="4"/>
        <v>0</v>
      </c>
      <c r="AC17" s="286">
        <f t="shared" si="5"/>
        <v>5.3362500000000006</v>
      </c>
      <c r="AD17" s="287"/>
      <c r="AE17" s="270">
        <f t="shared" ref="AE17:AE29" si="13">AD17*0.4</f>
        <v>0</v>
      </c>
      <c r="AF17" s="266">
        <f t="shared" si="12"/>
        <v>5.3362500000000006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si="13"/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7">
        <v>9</v>
      </c>
      <c r="S21" s="35">
        <f t="shared" si="9"/>
        <v>4.8624999999999998</v>
      </c>
      <c r="T21" s="218">
        <v>10</v>
      </c>
      <c r="U21" s="219"/>
      <c r="V21" s="27">
        <f t="shared" si="10"/>
        <v>1</v>
      </c>
      <c r="W21" s="102">
        <f t="shared" si="1"/>
        <v>6.8624999999999998</v>
      </c>
      <c r="X21" s="258">
        <f t="shared" si="2"/>
        <v>8.5406250000000004</v>
      </c>
      <c r="Y21" s="237"/>
      <c r="Z21" s="282">
        <f t="shared" si="3"/>
        <v>5.1243749999999997</v>
      </c>
      <c r="AA21" s="260"/>
      <c r="AB21" s="264">
        <f t="shared" si="4"/>
        <v>0</v>
      </c>
      <c r="AC21" s="286">
        <f t="shared" si="5"/>
        <v>5.1243749999999997</v>
      </c>
      <c r="AD21" s="287"/>
      <c r="AE21" s="270">
        <f t="shared" si="13"/>
        <v>0</v>
      </c>
      <c r="AF21" s="266">
        <f t="shared" si="12"/>
        <v>5.1243749999999997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0</v>
      </c>
      <c r="Q22" s="272">
        <v>10</v>
      </c>
      <c r="R22" s="277">
        <v>10</v>
      </c>
      <c r="S22" s="35">
        <f t="shared" si="9"/>
        <v>3.75</v>
      </c>
      <c r="T22" s="218"/>
      <c r="U22" s="219"/>
      <c r="V22" s="27">
        <f t="shared" si="10"/>
        <v>0</v>
      </c>
      <c r="W22" s="102">
        <f t="shared" si="1"/>
        <v>4.55</v>
      </c>
      <c r="X22" s="258">
        <f t="shared" si="2"/>
        <v>8.1374999999999993</v>
      </c>
      <c r="Y22" s="237"/>
      <c r="Z22" s="282">
        <f t="shared" si="3"/>
        <v>4.8824999999999994</v>
      </c>
      <c r="AA22" s="260"/>
      <c r="AB22" s="264">
        <f t="shared" si="4"/>
        <v>0</v>
      </c>
      <c r="AC22" s="286">
        <f t="shared" si="5"/>
        <v>4.8824999999999994</v>
      </c>
      <c r="AD22" s="287"/>
      <c r="AE22" s="270">
        <f t="shared" si="13"/>
        <v>0</v>
      </c>
      <c r="AF22" s="266">
        <f t="shared" si="12"/>
        <v>4.8824999999999994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0">
        <v>0</v>
      </c>
      <c r="U23" s="219"/>
      <c r="V23" s="27">
        <f t="shared" si="10"/>
        <v>0</v>
      </c>
      <c r="W23" s="102">
        <f t="shared" si="1"/>
        <v>5.8375000000000004</v>
      </c>
      <c r="X23" s="258">
        <f t="shared" si="2"/>
        <v>8.7093749999999996</v>
      </c>
      <c r="Y23" s="237"/>
      <c r="Z23" s="282">
        <f t="shared" si="3"/>
        <v>5.225625</v>
      </c>
      <c r="AA23" s="260"/>
      <c r="AB23" s="264">
        <f t="shared" si="4"/>
        <v>0</v>
      </c>
      <c r="AC23" s="286">
        <f t="shared" si="5"/>
        <v>5.225625</v>
      </c>
      <c r="AD23" s="287"/>
      <c r="AE23" s="270">
        <f t="shared" si="13"/>
        <v>0</v>
      </c>
      <c r="AF23" s="266">
        <f t="shared" si="12"/>
        <v>5.225625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5.875</v>
      </c>
      <c r="X24" s="282">
        <f t="shared" si="2"/>
        <v>7.59375</v>
      </c>
      <c r="Y24" s="284" t="s">
        <v>143</v>
      </c>
      <c r="Z24" s="282">
        <f t="shared" si="3"/>
        <v>4.5562499999999995</v>
      </c>
      <c r="AA24" s="260"/>
      <c r="AB24" s="264">
        <f t="shared" si="4"/>
        <v>0</v>
      </c>
      <c r="AC24" s="286">
        <f t="shared" si="5"/>
        <v>4.5562499999999995</v>
      </c>
      <c r="AD24" s="287"/>
      <c r="AE24" s="270">
        <f t="shared" si="13"/>
        <v>0</v>
      </c>
      <c r="AF24" s="266">
        <f t="shared" si="12"/>
        <v>4.5562499999999995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/>
      <c r="V25" s="27">
        <f t="shared" si="10"/>
        <v>1</v>
      </c>
      <c r="W25" s="102">
        <f t="shared" si="1"/>
        <v>5.9499999999999993</v>
      </c>
      <c r="X25" s="258">
        <f t="shared" si="2"/>
        <v>8.3125</v>
      </c>
      <c r="Y25" s="237"/>
      <c r="Z25" s="282">
        <f t="shared" si="3"/>
        <v>4.9874999999999998</v>
      </c>
      <c r="AA25" s="260"/>
      <c r="AB25" s="264">
        <f t="shared" si="4"/>
        <v>0</v>
      </c>
      <c r="AC25" s="286">
        <f t="shared" si="5"/>
        <v>4.9874999999999998</v>
      </c>
      <c r="AD25" s="287"/>
      <c r="AE25" s="270">
        <f t="shared" si="13"/>
        <v>0</v>
      </c>
      <c r="AF25" s="266">
        <f t="shared" si="12"/>
        <v>4.9874999999999998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0">
        <v>0</v>
      </c>
      <c r="U26" s="219"/>
      <c r="V26" s="27">
        <f t="shared" si="10"/>
        <v>0</v>
      </c>
      <c r="W26" s="102">
        <f t="shared" si="1"/>
        <v>5.7</v>
      </c>
      <c r="X26" s="258">
        <f t="shared" si="2"/>
        <v>8.3000000000000007</v>
      </c>
      <c r="Y26" s="237"/>
      <c r="Z26" s="282">
        <f t="shared" si="3"/>
        <v>4.9800000000000004</v>
      </c>
      <c r="AA26" s="260"/>
      <c r="AB26" s="264">
        <f t="shared" si="4"/>
        <v>0</v>
      </c>
      <c r="AC26" s="286">
        <f t="shared" si="5"/>
        <v>4.9800000000000004</v>
      </c>
      <c r="AD26" s="287"/>
      <c r="AE26" s="270">
        <f t="shared" si="13"/>
        <v>0</v>
      </c>
      <c r="AF26" s="266">
        <f t="shared" si="12"/>
        <v>4.9800000000000004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3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/>
      <c r="V28" s="27">
        <f t="shared" si="10"/>
        <v>1</v>
      </c>
      <c r="W28" s="102">
        <f t="shared" ref="W28:W31" si="15">SUM(N28,S28,V28)</f>
        <v>7</v>
      </c>
      <c r="X28" s="242">
        <f t="shared" si="2"/>
        <v>9.25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/>
      <c r="U29" s="219"/>
      <c r="V29" s="27">
        <f t="shared" si="10"/>
        <v>0</v>
      </c>
      <c r="W29" s="102">
        <f t="shared" si="15"/>
        <v>5.9625000000000004</v>
      </c>
      <c r="X29" s="258">
        <f t="shared" si="2"/>
        <v>8.6906250000000007</v>
      </c>
      <c r="Y29" s="237"/>
      <c r="Z29" s="282">
        <f t="shared" ref="Z29" si="16">X29*0.6</f>
        <v>5.2143750000000004</v>
      </c>
      <c r="AA29" s="260"/>
      <c r="AB29" s="264">
        <f t="shared" ref="AB29" si="17">AA29*0.4</f>
        <v>0</v>
      </c>
      <c r="AC29" s="286">
        <f t="shared" ref="AC29" si="18">SUM(Z29,AB29)</f>
        <v>5.2143750000000004</v>
      </c>
      <c r="AD29" s="287"/>
      <c r="AE29" s="270">
        <f t="shared" si="13"/>
        <v>0</v>
      </c>
      <c r="AF29" s="266">
        <f t="shared" ref="AF29" si="19">(AD29*0.4)+Z29</f>
        <v>5.2143750000000004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C1:AC8"/>
    <mergeCell ref="AD1:AD8"/>
    <mergeCell ref="AE1:AE8"/>
    <mergeCell ref="AF1:AF8"/>
    <mergeCell ref="AA1:AA7"/>
    <mergeCell ref="AB1:AB8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A1:B5"/>
    <mergeCell ref="C5:E5"/>
    <mergeCell ref="B6:B8"/>
    <mergeCell ref="A6:A8"/>
    <mergeCell ref="C6:C8"/>
    <mergeCell ref="D6:D8"/>
    <mergeCell ref="E6:E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2020-05-08T15:50:49Z</dcterms:modified>
</cp:coreProperties>
</file>