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adrif\Desktop\afchavez-019\JeanPiaget\2019-2020\Listas\"/>
    </mc:Choice>
  </mc:AlternateContent>
  <xr:revisionPtr revIDLastSave="0" documentId="13_ncr:1_{05BF36EE-8F46-445C-BD37-364C66A6753D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0" i="4" l="1"/>
  <c r="V30" i="4" l="1"/>
  <c r="AE10" i="4" l="1"/>
  <c r="AE11" i="4"/>
  <c r="AE14" i="4"/>
  <c r="AE17" i="4"/>
  <c r="AE18" i="4"/>
  <c r="AE20" i="4"/>
  <c r="AE21" i="4"/>
  <c r="AE22" i="4"/>
  <c r="AE24" i="4"/>
  <c r="AE25" i="4"/>
  <c r="AE27" i="4"/>
  <c r="AE29" i="4"/>
  <c r="AE30" i="4"/>
  <c r="AE31" i="4"/>
  <c r="AE32" i="4"/>
  <c r="AE9" i="4"/>
  <c r="N10" i="4" l="1"/>
  <c r="N11" i="4"/>
  <c r="N12" i="4"/>
  <c r="N13" i="4"/>
  <c r="N14" i="4"/>
  <c r="N15" i="4"/>
  <c r="N16" i="4"/>
  <c r="N17" i="4"/>
  <c r="N21" i="4"/>
  <c r="N22" i="4"/>
  <c r="N23" i="4"/>
  <c r="N24" i="4"/>
  <c r="N25" i="4"/>
  <c r="N26" i="4"/>
  <c r="N27" i="4"/>
  <c r="N28" i="4"/>
  <c r="N29" i="4"/>
  <c r="N30" i="4"/>
  <c r="N31" i="4"/>
  <c r="N32" i="4"/>
  <c r="N9" i="4"/>
  <c r="M10" i="4"/>
  <c r="M11" i="4"/>
  <c r="M12" i="4"/>
  <c r="M13" i="4"/>
  <c r="M14" i="4"/>
  <c r="M15" i="4"/>
  <c r="M16" i="4"/>
  <c r="M17" i="4"/>
  <c r="M20" i="4"/>
  <c r="N20" i="4" s="1"/>
  <c r="M21" i="4"/>
  <c r="M22" i="4"/>
  <c r="M23" i="4"/>
  <c r="M24" i="4"/>
  <c r="M25" i="4"/>
  <c r="M26" i="4"/>
  <c r="M27" i="4"/>
  <c r="M28" i="4"/>
  <c r="M29" i="4"/>
  <c r="M30" i="4"/>
  <c r="M31" i="4"/>
  <c r="M32" i="4"/>
  <c r="K10" i="4"/>
  <c r="K11" i="4"/>
  <c r="K12" i="4"/>
  <c r="K13" i="4"/>
  <c r="K14" i="4"/>
  <c r="K15" i="4"/>
  <c r="K16" i="4"/>
  <c r="K17" i="4"/>
  <c r="K18" i="4"/>
  <c r="M18" i="4" s="1"/>
  <c r="N18" i="4" s="1"/>
  <c r="K19" i="4"/>
  <c r="M19" i="4" s="1"/>
  <c r="N19" i="4" s="1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9" i="4"/>
  <c r="M9" i="4" s="1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1" i="4"/>
  <c r="V32" i="4"/>
  <c r="V9" i="4"/>
  <c r="D32" i="3" l="1"/>
  <c r="C32" i="3"/>
  <c r="AA9" i="3" l="1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8" i="3"/>
  <c r="T12" i="3"/>
  <c r="T13" i="3"/>
  <c r="T14" i="3"/>
  <c r="T18" i="3"/>
  <c r="T20" i="3"/>
  <c r="T21" i="3"/>
  <c r="T22" i="3"/>
  <c r="T26" i="3"/>
  <c r="T27" i="3"/>
  <c r="T29" i="3"/>
  <c r="T30" i="3"/>
  <c r="AB12" i="3" l="1"/>
  <c r="AB24" i="3"/>
  <c r="AB28" i="3"/>
  <c r="AB29" i="3"/>
  <c r="AB9" i="3"/>
  <c r="AB11" i="3"/>
  <c r="AB15" i="3"/>
  <c r="AB16" i="3"/>
  <c r="AB17" i="3"/>
  <c r="AB21" i="3"/>
  <c r="AB25" i="3"/>
  <c r="AB27" i="3"/>
  <c r="AB8" i="3"/>
  <c r="AB26" i="3" l="1"/>
  <c r="AB18" i="3"/>
  <c r="AB14" i="3"/>
  <c r="AB32" i="3" l="1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D32" i="2" l="1"/>
  <c r="E32" i="2"/>
  <c r="F32" i="2"/>
  <c r="G32" i="2"/>
  <c r="H32" i="2"/>
  <c r="I32" i="2"/>
  <c r="J32" i="2"/>
  <c r="K32" i="2"/>
  <c r="M32" i="2"/>
  <c r="O32" i="2"/>
  <c r="P32" i="2"/>
  <c r="R32" i="2"/>
  <c r="C32" i="2"/>
  <c r="AB32" i="4" l="1"/>
  <c r="AB31" i="4"/>
  <c r="AB30" i="4"/>
  <c r="AB29" i="4"/>
  <c r="AB27" i="4"/>
  <c r="AB25" i="4"/>
  <c r="W25" i="4"/>
  <c r="X25" i="4" s="1"/>
  <c r="Z25" i="4" s="1"/>
  <c r="AB24" i="4"/>
  <c r="AB22" i="4"/>
  <c r="AB21" i="4"/>
  <c r="AB20" i="4"/>
  <c r="AB18" i="4"/>
  <c r="AB17" i="4"/>
  <c r="W17" i="4"/>
  <c r="X17" i="4" s="1"/>
  <c r="Z17" i="4" s="1"/>
  <c r="AB14" i="4"/>
  <c r="W14" i="4"/>
  <c r="X14" i="4" s="1"/>
  <c r="Z14" i="4" s="1"/>
  <c r="AB11" i="4"/>
  <c r="AB10" i="4"/>
  <c r="AB9" i="4"/>
  <c r="W9" i="4"/>
  <c r="X9" i="4" s="1"/>
  <c r="Z9" i="4" s="1"/>
  <c r="AD31" i="3"/>
  <c r="N31" i="3"/>
  <c r="AD30" i="3"/>
  <c r="AD29" i="3"/>
  <c r="N29" i="3"/>
  <c r="AD28" i="3"/>
  <c r="N28" i="3"/>
  <c r="AD27" i="3"/>
  <c r="N26" i="3"/>
  <c r="AD25" i="3"/>
  <c r="N25" i="3"/>
  <c r="AD24" i="3"/>
  <c r="N24" i="3"/>
  <c r="N23" i="3"/>
  <c r="AD22" i="3"/>
  <c r="AD20" i="3"/>
  <c r="N19" i="3"/>
  <c r="AD18" i="3"/>
  <c r="N18" i="3"/>
  <c r="N17" i="3"/>
  <c r="N16" i="3"/>
  <c r="AD15" i="3"/>
  <c r="N15" i="3"/>
  <c r="N14" i="3"/>
  <c r="N13" i="3"/>
  <c r="AD12" i="3"/>
  <c r="N12" i="3"/>
  <c r="N11" i="3"/>
  <c r="AD10" i="3"/>
  <c r="N10" i="3"/>
  <c r="N8" i="3"/>
  <c r="S31" i="2"/>
  <c r="Q31" i="2"/>
  <c r="N31" i="2"/>
  <c r="S30" i="2"/>
  <c r="Q30" i="2"/>
  <c r="N30" i="2"/>
  <c r="S29" i="2"/>
  <c r="Q29" i="2"/>
  <c r="N29" i="2"/>
  <c r="S28" i="2"/>
  <c r="Q28" i="2"/>
  <c r="N28" i="2"/>
  <c r="S27" i="2"/>
  <c r="Q27" i="2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Q21" i="2"/>
  <c r="N21" i="2"/>
  <c r="S20" i="2"/>
  <c r="Q20" i="2"/>
  <c r="N20" i="2"/>
  <c r="S19" i="2"/>
  <c r="Q19" i="2"/>
  <c r="N19" i="2"/>
  <c r="S18" i="2"/>
  <c r="Q18" i="2"/>
  <c r="N18" i="2"/>
  <c r="S17" i="2"/>
  <c r="Q17" i="2"/>
  <c r="N17" i="2"/>
  <c r="S16" i="2"/>
  <c r="Q16" i="2"/>
  <c r="N16" i="2"/>
  <c r="S15" i="2"/>
  <c r="Q15" i="2"/>
  <c r="N15" i="2"/>
  <c r="S14" i="2"/>
  <c r="Q14" i="2"/>
  <c r="T14" i="2" s="1"/>
  <c r="U14" i="2" s="1"/>
  <c r="N14" i="2"/>
  <c r="S13" i="2"/>
  <c r="Q13" i="2"/>
  <c r="N13" i="2"/>
  <c r="S12" i="2"/>
  <c r="Q12" i="2"/>
  <c r="N12" i="2"/>
  <c r="T12" i="2" s="1"/>
  <c r="S11" i="2"/>
  <c r="Q11" i="2"/>
  <c r="N11" i="2"/>
  <c r="S10" i="2"/>
  <c r="Q10" i="2"/>
  <c r="N10" i="2"/>
  <c r="S9" i="2"/>
  <c r="Q9" i="2"/>
  <c r="N9" i="2"/>
  <c r="S8" i="2"/>
  <c r="Q8" i="2"/>
  <c r="N8" i="2"/>
  <c r="U31" i="1"/>
  <c r="S31" i="1"/>
  <c r="P31" i="1"/>
  <c r="M31" i="1"/>
  <c r="U30" i="1"/>
  <c r="V30" i="1" s="1"/>
  <c r="S30" i="1"/>
  <c r="P30" i="1"/>
  <c r="M30" i="1"/>
  <c r="U29" i="1"/>
  <c r="S29" i="1"/>
  <c r="P29" i="1"/>
  <c r="M29" i="1"/>
  <c r="U28" i="1"/>
  <c r="S28" i="1"/>
  <c r="P28" i="1"/>
  <c r="M28" i="1"/>
  <c r="U27" i="1"/>
  <c r="S27" i="1"/>
  <c r="P27" i="1"/>
  <c r="M27" i="1"/>
  <c r="U26" i="1"/>
  <c r="S26" i="1"/>
  <c r="P26" i="1"/>
  <c r="V26" i="1" s="1"/>
  <c r="M26" i="1"/>
  <c r="U25" i="1"/>
  <c r="S25" i="1"/>
  <c r="P25" i="1"/>
  <c r="V25" i="1" s="1"/>
  <c r="M25" i="1"/>
  <c r="U24" i="1"/>
  <c r="S24" i="1"/>
  <c r="P24" i="1"/>
  <c r="V24" i="1" s="1"/>
  <c r="M24" i="1"/>
  <c r="U23" i="1"/>
  <c r="S23" i="1"/>
  <c r="P23" i="1"/>
  <c r="V23" i="1" s="1"/>
  <c r="M23" i="1"/>
  <c r="U22" i="1"/>
  <c r="S22" i="1"/>
  <c r="P22" i="1"/>
  <c r="M22" i="1"/>
  <c r="U21" i="1"/>
  <c r="S21" i="1"/>
  <c r="P21" i="1"/>
  <c r="V21" i="1" s="1"/>
  <c r="M21" i="1"/>
  <c r="U20" i="1"/>
  <c r="S20" i="1"/>
  <c r="P20" i="1"/>
  <c r="M20" i="1"/>
  <c r="U19" i="1"/>
  <c r="S19" i="1"/>
  <c r="P19" i="1"/>
  <c r="V19" i="1" s="1"/>
  <c r="M19" i="1"/>
  <c r="U18" i="1"/>
  <c r="S18" i="1"/>
  <c r="P18" i="1"/>
  <c r="M18" i="1"/>
  <c r="U17" i="1"/>
  <c r="S17" i="1"/>
  <c r="P17" i="1"/>
  <c r="M17" i="1"/>
  <c r="U16" i="1"/>
  <c r="S16" i="1"/>
  <c r="P16" i="1"/>
  <c r="V16" i="1" s="1"/>
  <c r="M16" i="1"/>
  <c r="U15" i="1"/>
  <c r="V15" i="1" s="1"/>
  <c r="S15" i="1"/>
  <c r="P15" i="1"/>
  <c r="M15" i="1"/>
  <c r="U14" i="1"/>
  <c r="S14" i="1"/>
  <c r="P14" i="1"/>
  <c r="M14" i="1"/>
  <c r="U13" i="1"/>
  <c r="S13" i="1"/>
  <c r="P13" i="1"/>
  <c r="M13" i="1"/>
  <c r="U12" i="1"/>
  <c r="V12" i="1" s="1"/>
  <c r="S12" i="1"/>
  <c r="P12" i="1"/>
  <c r="M12" i="1"/>
  <c r="U11" i="1"/>
  <c r="S11" i="1"/>
  <c r="P11" i="1"/>
  <c r="M11" i="1"/>
  <c r="U10" i="1"/>
  <c r="S10" i="1"/>
  <c r="P10" i="1"/>
  <c r="M10" i="1"/>
  <c r="U9" i="1"/>
  <c r="S9" i="1"/>
  <c r="P9" i="1"/>
  <c r="M9" i="1"/>
  <c r="V8" i="1"/>
  <c r="U8" i="1"/>
  <c r="S8" i="1"/>
  <c r="P8" i="1"/>
  <c r="W31" i="4" l="1"/>
  <c r="X31" i="4" s="1"/>
  <c r="Z31" i="4" s="1"/>
  <c r="AF31" i="4" s="1"/>
  <c r="W23" i="4"/>
  <c r="X23" i="4" s="1"/>
  <c r="W10" i="4"/>
  <c r="X10" i="4" s="1"/>
  <c r="Z10" i="4" s="1"/>
  <c r="AF10" i="4" s="1"/>
  <c r="W15" i="4"/>
  <c r="X15" i="4" s="1"/>
  <c r="X30" i="4"/>
  <c r="Z30" i="4" s="1"/>
  <c r="AF30" i="4" s="1"/>
  <c r="W32" i="4"/>
  <c r="X32" i="4" s="1"/>
  <c r="Z32" i="4" s="1"/>
  <c r="AF32" i="4" s="1"/>
  <c r="W19" i="4"/>
  <c r="X19" i="4" s="1"/>
  <c r="W21" i="4"/>
  <c r="X21" i="4" s="1"/>
  <c r="Z21" i="4" s="1"/>
  <c r="AF21" i="4" s="1"/>
  <c r="W27" i="4"/>
  <c r="X27" i="4" s="1"/>
  <c r="Z27" i="4" s="1"/>
  <c r="AC27" i="4" s="1"/>
  <c r="W29" i="4"/>
  <c r="X29" i="4" s="1"/>
  <c r="Z29" i="4" s="1"/>
  <c r="AF29" i="4" s="1"/>
  <c r="W20" i="4"/>
  <c r="X20" i="4" s="1"/>
  <c r="T31" i="2"/>
  <c r="U31" i="2" s="1"/>
  <c r="W12" i="4"/>
  <c r="X12" i="4" s="1"/>
  <c r="V9" i="1"/>
  <c r="V11" i="1"/>
  <c r="V13" i="1"/>
  <c r="V22" i="1"/>
  <c r="W11" i="4"/>
  <c r="X11" i="4" s="1"/>
  <c r="W13" i="4"/>
  <c r="X13" i="4" s="1"/>
  <c r="W22" i="4"/>
  <c r="X22" i="4" s="1"/>
  <c r="Z22" i="4" s="1"/>
  <c r="AF22" i="4" s="1"/>
  <c r="W28" i="4"/>
  <c r="X28" i="4" s="1"/>
  <c r="V28" i="1"/>
  <c r="T27" i="2"/>
  <c r="U27" i="2" s="1"/>
  <c r="V20" i="1"/>
  <c r="W16" i="4"/>
  <c r="X16" i="4" s="1"/>
  <c r="W24" i="4"/>
  <c r="X24" i="4" s="1"/>
  <c r="W26" i="4"/>
  <c r="X26" i="4" s="1"/>
  <c r="V10" i="1"/>
  <c r="V14" i="1"/>
  <c r="V27" i="1"/>
  <c r="V29" i="1"/>
  <c r="V31" i="1"/>
  <c r="W18" i="4"/>
  <c r="X18" i="4" s="1"/>
  <c r="T21" i="2"/>
  <c r="U21" i="2" s="1"/>
  <c r="T17" i="2"/>
  <c r="U17" i="2" s="1"/>
  <c r="U15" i="2"/>
  <c r="U13" i="2"/>
  <c r="U23" i="2"/>
  <c r="T25" i="2"/>
  <c r="U25" i="2" s="1"/>
  <c r="N32" i="2"/>
  <c r="U10" i="2"/>
  <c r="T16" i="2"/>
  <c r="U16" i="2" s="1"/>
  <c r="T18" i="2"/>
  <c r="U18" i="2" s="1"/>
  <c r="T22" i="2"/>
  <c r="U22" i="2" s="1"/>
  <c r="T26" i="2"/>
  <c r="U26" i="2" s="1"/>
  <c r="T9" i="2"/>
  <c r="U9" i="2" s="1"/>
  <c r="T11" i="2"/>
  <c r="U11" i="2" s="1"/>
  <c r="L32" i="2"/>
  <c r="T30" i="2"/>
  <c r="U30" i="2" s="1"/>
  <c r="T29" i="2"/>
  <c r="U29" i="2" s="1"/>
  <c r="T28" i="2"/>
  <c r="U28" i="2" s="1"/>
  <c r="T24" i="2"/>
  <c r="U24" i="2" s="1"/>
  <c r="T20" i="2"/>
  <c r="U20" i="2" s="1"/>
  <c r="T19" i="2"/>
  <c r="U19" i="2" s="1"/>
  <c r="Q32" i="2"/>
  <c r="T8" i="2"/>
  <c r="U8" i="2" s="1"/>
  <c r="AD8" i="3"/>
  <c r="AD13" i="3"/>
  <c r="AD26" i="3"/>
  <c r="AD11" i="3"/>
  <c r="AD14" i="3"/>
  <c r="AD17" i="3"/>
  <c r="AD9" i="3"/>
  <c r="AD16" i="3"/>
  <c r="AD21" i="3"/>
  <c r="AD19" i="3"/>
  <c r="AD23" i="3"/>
  <c r="S32" i="2"/>
  <c r="U12" i="2"/>
  <c r="AF25" i="4"/>
  <c r="AC25" i="4"/>
  <c r="AF14" i="4"/>
  <c r="AC14" i="4"/>
  <c r="AF9" i="4"/>
  <c r="AC9" i="4"/>
  <c r="AF17" i="4"/>
  <c r="AC17" i="4"/>
  <c r="AC22" i="4" l="1"/>
  <c r="AC10" i="4"/>
  <c r="AC32" i="4"/>
  <c r="AC30" i="4"/>
  <c r="AC21" i="4"/>
  <c r="AC31" i="4"/>
  <c r="AF27" i="4"/>
  <c r="Z11" i="4"/>
  <c r="AF11" i="4" s="1"/>
  <c r="Z18" i="4"/>
  <c r="AF18" i="4" s="1"/>
  <c r="Z24" i="4"/>
  <c r="AC24" i="4" s="1"/>
  <c r="Z20" i="4"/>
  <c r="AC20" i="4" s="1"/>
  <c r="AC29" i="4"/>
  <c r="U32" i="2"/>
  <c r="T32" i="2"/>
  <c r="AC18" i="4" l="1"/>
  <c r="AC11" i="4"/>
  <c r="AF20" i="4"/>
  <c r="AF24" i="4"/>
</calcChain>
</file>

<file path=xl/sharedStrings.xml><?xml version="1.0" encoding="utf-8"?>
<sst xmlns="http://schemas.openxmlformats.org/spreadsheetml/2006/main" count="291" uniqueCount="163">
  <si>
    <t>CENTRO EDUCATIVO JEAN PIAGET</t>
  </si>
  <si>
    <t>PREPARATORIA</t>
  </si>
  <si>
    <t xml:space="preserve">LISTA DE ALUMNOS DE 5°A </t>
  </si>
  <si>
    <t>CICLO ESCOLAR 2019-2020</t>
  </si>
  <si>
    <t>LISTA DE ALUMNOS DE 5°A</t>
  </si>
  <si>
    <t>CICLO ESCOLAR 2018-2019</t>
  </si>
  <si>
    <t>Primer bimestre</t>
  </si>
  <si>
    <t>N° Prog.</t>
  </si>
  <si>
    <t>Calificaciones previas</t>
  </si>
  <si>
    <t>NOMBRE</t>
  </si>
  <si>
    <t>Segundo bimestre</t>
  </si>
  <si>
    <t>ASISTENCIA</t>
  </si>
  <si>
    <r>
      <t>Promedio Final</t>
    </r>
    <r>
      <rPr>
        <b/>
        <sz val="13"/>
        <color rgb="FFDD0806"/>
        <rFont val="Arial"/>
        <family val="2"/>
      </rPr>
      <t>*</t>
    </r>
  </si>
  <si>
    <t>1º Parcial</t>
  </si>
  <si>
    <t>Ensayo</t>
  </si>
  <si>
    <t>PROYECTO</t>
  </si>
  <si>
    <t>FINAL</t>
  </si>
  <si>
    <t>Auto</t>
  </si>
  <si>
    <t>Pred</t>
  </si>
  <si>
    <t>Who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</si>
  <si>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</si>
  <si>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</si>
  <si>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</si>
  <si>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</si>
  <si>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</si>
  <si>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</si>
  <si>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</si>
  <si>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</si>
  <si>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</si>
  <si>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</si>
  <si>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Tipos de investigación</t>
  </si>
  <si>
    <t>Pregunta de investigación</t>
  </si>
  <si>
    <t>Revisión TMI</t>
  </si>
  <si>
    <t>Práctica</t>
  </si>
  <si>
    <t>1er Entrega</t>
  </si>
  <si>
    <t>Promedio Final*</t>
  </si>
  <si>
    <t>BARBA RENTERIA EMILIANO</t>
  </si>
  <si>
    <t>1</t>
  </si>
  <si>
    <t>2º Parcial</t>
  </si>
  <si>
    <t>3er entrega</t>
  </si>
  <si>
    <t>2da entrega</t>
  </si>
  <si>
    <t>BECERRIL RAMIREZ YERIKO</t>
  </si>
  <si>
    <t>BOTELLO MIRON DIEGO ANTONIO</t>
  </si>
  <si>
    <t>Pichardo y Botello</t>
  </si>
  <si>
    <t>CUEVAS SANCHEZ JIMENA</t>
  </si>
  <si>
    <t>Fer</t>
  </si>
  <si>
    <t>ESTRADA DEL CASTILLO DIEGO</t>
  </si>
  <si>
    <t>FIGUEROA LUNA MAXIMILIANO</t>
  </si>
  <si>
    <t>FUGAROLAS MORINELLI MONTSERRAT</t>
  </si>
  <si>
    <t>GARCIA RODRIGUEZ PAULINA</t>
  </si>
  <si>
    <t>GONZALEZ CATALAN ANA SOFIA</t>
  </si>
  <si>
    <t>LAURENT CIENFUEGOS ARIADNA</t>
  </si>
  <si>
    <t>LUNA OCAMPO KARINA MICHELLE</t>
  </si>
  <si>
    <t>MAÑON CID DE LEON NATALIA</t>
  </si>
  <si>
    <t>_Más .6 2BIM</t>
  </si>
  <si>
    <t>MARTINEZ ALEJANDRE ARANTXA KARINA</t>
  </si>
  <si>
    <t>Ari</t>
  </si>
  <si>
    <t>MUCIÑO MARTINEZ PAULA</t>
  </si>
  <si>
    <t>PICHARDO PEREA EDUARDO</t>
  </si>
  <si>
    <t>PINEDA DOMINGUEZ HECTOR FERNANDO</t>
  </si>
  <si>
    <t>QUEZADA GOMEZ FERNANDA</t>
  </si>
  <si>
    <t>Sebastian y Emiliano</t>
  </si>
  <si>
    <t>RICO AVIÑA VALERIA</t>
  </si>
  <si>
    <t>ROA GALINDO ARACELI</t>
  </si>
  <si>
    <t>Fugarolas y Jimena</t>
  </si>
  <si>
    <t>RODRIGUEZ DE LA TORRE ALBERTO</t>
  </si>
  <si>
    <t>Yeriko</t>
  </si>
  <si>
    <t>Araceli</t>
  </si>
  <si>
    <t>ROSALES VALVERDE ALEJANDRO</t>
  </si>
  <si>
    <t>SANCHEZ GARCIA SAMANTHA JOYCE</t>
  </si>
  <si>
    <t>TINAJERO VAZQUEZ LUIS DIEGO</t>
  </si>
  <si>
    <t>VARGAS SALGADO MARIA RENE</t>
  </si>
  <si>
    <t>Xel</t>
  </si>
  <si>
    <t>Nuevo final</t>
  </si>
  <si>
    <t>Segunda vuelta</t>
  </si>
  <si>
    <t>LISTA DE ALUMNOS DE 5° A</t>
  </si>
  <si>
    <t>Cuarto bimestre</t>
  </si>
  <si>
    <t>3º Parcial</t>
  </si>
  <si>
    <t>Exposición</t>
  </si>
  <si>
    <t>4ta entrega</t>
  </si>
  <si>
    <t>Revisión Trabajo Investigación</t>
  </si>
  <si>
    <t>Crítica</t>
  </si>
  <si>
    <t>Actividades en clase</t>
  </si>
  <si>
    <t>Aldrete Castillo Carmen</t>
  </si>
  <si>
    <t>Becerril Ramírez Yeriko</t>
  </si>
  <si>
    <t>Botello Mirón Diego Antonio</t>
  </si>
  <si>
    <t>Cuevas Sánchez Jimena</t>
  </si>
  <si>
    <t>Estrada De Santis Sebastián</t>
  </si>
  <si>
    <t>Estrada Del Castillo Diego</t>
  </si>
  <si>
    <t>Figueroa Luna Maximiliano</t>
  </si>
  <si>
    <t>Fugarolas Morinelli Montserrat</t>
  </si>
  <si>
    <t>García Rodríguez Paulina</t>
  </si>
  <si>
    <t>González Catalán Ana Sofía</t>
  </si>
  <si>
    <t>Laurent Cienfuegos Ariadna</t>
  </si>
  <si>
    <t>López Iglesias Adrián</t>
  </si>
  <si>
    <t>Luna Ocampo Karina Michelle</t>
  </si>
  <si>
    <t>Martínez Alejandre Arantxa Karina</t>
  </si>
  <si>
    <t>Muciño Martínez Paula</t>
  </si>
  <si>
    <t>Pichardo Perea Eduardo</t>
  </si>
  <si>
    <t>Pineda Domínguez Héctor Fernando</t>
  </si>
  <si>
    <t>Quezada Gómez Fernanda</t>
  </si>
  <si>
    <t>Rico Aviña Valeria</t>
  </si>
  <si>
    <t>Roa Galindo Araceli</t>
  </si>
  <si>
    <t>Rodríguez De La Torre Alberto</t>
  </si>
  <si>
    <t>Rosales Valverde Alejandro</t>
  </si>
  <si>
    <t>Vargas Salgado María René</t>
  </si>
  <si>
    <t>Villanueva Castro Emiliano</t>
  </si>
  <si>
    <t>PROMEDIO</t>
  </si>
  <si>
    <t>Experimento</t>
  </si>
  <si>
    <t>Corrección</t>
  </si>
  <si>
    <t>Semana 25 oct</t>
  </si>
  <si>
    <t>Semana 1 nov</t>
  </si>
  <si>
    <t>Semana 15 nov</t>
  </si>
  <si>
    <t>Semana 22 nov</t>
  </si>
  <si>
    <t>Semana 29 nov</t>
  </si>
  <si>
    <t>Semana 6 dic</t>
  </si>
  <si>
    <t>Semana 13 dic</t>
  </si>
  <si>
    <t>Semana 11 nov</t>
  </si>
  <si>
    <t>Manual</t>
  </si>
  <si>
    <t>Tareas y Actividades</t>
  </si>
  <si>
    <t>Comentario Milgram</t>
  </si>
  <si>
    <t>1° Borrador</t>
  </si>
  <si>
    <t>Videos en clase</t>
  </si>
  <si>
    <t>Semana 10 enero</t>
  </si>
  <si>
    <t>Semana 17 enero</t>
  </si>
  <si>
    <t>Semana 24 enero</t>
  </si>
  <si>
    <t>Semana 14 feb</t>
  </si>
  <si>
    <t>Semana 21 feb</t>
  </si>
  <si>
    <t>Semana 28 feb</t>
  </si>
  <si>
    <t>Semana 6 marzo</t>
  </si>
  <si>
    <t>Semana 27 enero</t>
  </si>
  <si>
    <t>Semana 17 feb</t>
  </si>
  <si>
    <t>Lectura e interpretación gráficas</t>
  </si>
  <si>
    <t>Calificación</t>
  </si>
  <si>
    <t>Actitud</t>
  </si>
  <si>
    <t>Autoevaluación</t>
  </si>
  <si>
    <t>Feria de las Ciencias</t>
  </si>
  <si>
    <t>_+.5</t>
  </si>
  <si>
    <t>3 bimestre</t>
  </si>
  <si>
    <t>¿Exenta examen final?</t>
  </si>
  <si>
    <t>Ponderado (60%)</t>
  </si>
  <si>
    <t>Primera vuelta            (29 de mayo)</t>
  </si>
  <si>
    <t>Ponderado (40%)</t>
  </si>
  <si>
    <t>No</t>
  </si>
  <si>
    <t>20 de marzo</t>
  </si>
  <si>
    <t>27 de marzo</t>
  </si>
  <si>
    <t>3 de abril</t>
  </si>
  <si>
    <t>24 de abril</t>
  </si>
  <si>
    <t>8 de mayo</t>
  </si>
  <si>
    <t>1 pto</t>
  </si>
  <si>
    <t>EXTRA</t>
  </si>
  <si>
    <t>Asistencia</t>
  </si>
  <si>
    <t>Asistencias</t>
  </si>
  <si>
    <t>Correcciones</t>
  </si>
  <si>
    <t>Actividades en línea</t>
  </si>
  <si>
    <t>Revisión Crítica 100 humanos (20%)</t>
  </si>
  <si>
    <t>Datos sobre el COVID-19</t>
  </si>
  <si>
    <t>Control de Lectura 1</t>
  </si>
  <si>
    <t>Control de Lectura 2</t>
  </si>
  <si>
    <t>25 de abril</t>
  </si>
  <si>
    <t>1 de mayo</t>
  </si>
  <si>
    <t>Promedio Anual de la materia</t>
  </si>
  <si>
    <t>Sí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</si>
</sst>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A]d&quot; de &quot;mmmm&quot; de &quot;yyyy"/>
    <numFmt numFmtId="165" formatCode="d\.m"/>
    <numFmt numFmtId="166" formatCode="0.0"/>
  </numFmts>
  <fonts count="5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8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b/>
      <sz val="13"/>
      <color theme="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3"/>
      <color rgb="FFDD0806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8"/>
      <color theme="1"/>
      <name val="Arial"/>
      <family val="2"/>
    </font>
    <font>
      <sz val="20"/>
      <name val="Arial"/>
      <family val="2"/>
    </font>
    <font>
      <b/>
      <sz val="13"/>
      <color theme="0"/>
      <name val="Arial"/>
      <family val="2"/>
    </font>
    <font>
      <b/>
      <sz val="15"/>
      <color theme="1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</fonts>
  <fills count="82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B6DDE8"/>
        <bgColor rgb="FFB6DDE8"/>
      </patternFill>
    </fill>
    <fill>
      <patternFill patternType="solid">
        <fgColor rgb="FF3F3151"/>
        <bgColor rgb="FF3F3151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AF1DD"/>
        <bgColor rgb="FFEAF1DD"/>
      </patternFill>
    </fill>
    <fill>
      <patternFill patternType="solid">
        <fgColor rgb="FFD9EAD3"/>
        <bgColor rgb="FFD9EAD3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14999847407452621"/>
        <bgColor rgb="FFD8D8D8"/>
      </patternFill>
    </fill>
    <fill>
      <patternFill patternType="solid">
        <fgColor rgb="FF00B050"/>
        <bgColor rgb="FFD8D8D8"/>
      </patternFill>
    </fill>
    <fill>
      <patternFill patternType="solid">
        <fgColor theme="4" tint="-0.499984740745262"/>
        <bgColor rgb="FF31859B"/>
      </patternFill>
    </fill>
    <fill>
      <patternFill patternType="solid">
        <fgColor rgb="FFFFFF00"/>
        <bgColor rgb="FFD8D8D8"/>
      </patternFill>
    </fill>
    <fill>
      <patternFill patternType="solid">
        <fgColor rgb="FF00B050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4F6128"/>
        <bgColor rgb="FF4F6128"/>
      </patternFill>
    </fill>
    <fill>
      <patternFill patternType="solid">
        <fgColor theme="9" tint="0.39997558519241921"/>
        <bgColor theme="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rgb="FFD8D8D8"/>
      </patternFill>
    </fill>
    <fill>
      <patternFill patternType="solid">
        <fgColor theme="2"/>
        <bgColor theme="1"/>
      </patternFill>
    </fill>
    <fill>
      <patternFill patternType="solid">
        <fgColor theme="2"/>
        <bgColor theme="0"/>
      </patternFill>
    </fill>
    <fill>
      <patternFill patternType="solid">
        <fgColor rgb="FFD9D9D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4" tint="0.79998168889431442"/>
        <bgColor theme="0"/>
      </patternFill>
    </fill>
    <fill>
      <patternFill patternType="solid">
        <fgColor rgb="FFFF0000"/>
        <bgColor rgb="FFD8D8D8"/>
      </patternFill>
    </fill>
    <fill>
      <patternFill patternType="solid">
        <fgColor rgb="FF92D050"/>
        <bgColor theme="0"/>
      </patternFill>
    </fill>
    <fill>
      <patternFill patternType="darkUp">
        <fgColor auto="1"/>
        <bgColor theme="0" tint="-0.14996795556505021"/>
      </patternFill>
    </fill>
  </fills>
  <borders count="15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</borders>
  <cellStyleXfs count="83">
    <xf numFmtId="0" fontId="0" fillId="0" borderId="0"/>
    <xf numFmtId="0" fontId="29" fillId="0" borderId="75" applyNumberFormat="0" applyFill="0" applyAlignment="0" applyProtection="0"/>
    <xf numFmtId="0" fontId="30" fillId="0" borderId="76" applyNumberFormat="0" applyFill="0" applyAlignment="0" applyProtection="0"/>
    <xf numFmtId="0" fontId="31" fillId="0" borderId="77" applyNumberFormat="0" applyFill="0" applyAlignment="0" applyProtection="0"/>
    <xf numFmtId="0" fontId="35" fillId="18" borderId="78" applyNumberFormat="0" applyAlignment="0" applyProtection="0"/>
    <xf numFmtId="0" fontId="36" fillId="19" borderId="79" applyNumberFormat="0" applyAlignment="0" applyProtection="0"/>
    <xf numFmtId="0" fontId="37" fillId="19" borderId="78" applyNumberFormat="0" applyAlignment="0" applyProtection="0"/>
    <xf numFmtId="0" fontId="38" fillId="0" borderId="80" applyNumberFormat="0" applyFill="0" applyAlignment="0" applyProtection="0"/>
    <xf numFmtId="0" fontId="39" fillId="20" borderId="81" applyNumberFormat="0" applyAlignment="0" applyProtection="0"/>
    <xf numFmtId="0" fontId="42" fillId="0" borderId="83" applyNumberFormat="0" applyFill="0" applyAlignment="0" applyProtection="0"/>
    <xf numFmtId="0" fontId="3" fillId="0" borderId="21"/>
    <xf numFmtId="0" fontId="28" fillId="0" borderId="21" applyNumberFormat="0" applyFill="0" applyBorder="0" applyAlignment="0" applyProtection="0"/>
    <xf numFmtId="0" fontId="31" fillId="0" borderId="21" applyNumberFormat="0" applyFill="0" applyBorder="0" applyAlignment="0" applyProtection="0"/>
    <xf numFmtId="0" fontId="32" fillId="15" borderId="21" applyNumberFormat="0" applyBorder="0" applyAlignment="0" applyProtection="0"/>
    <xf numFmtId="0" fontId="33" fillId="16" borderId="21" applyNumberFormat="0" applyBorder="0" applyAlignment="0" applyProtection="0"/>
    <xf numFmtId="0" fontId="34" fillId="17" borderId="21" applyNumberFormat="0" applyBorder="0" applyAlignment="0" applyProtection="0"/>
    <xf numFmtId="0" fontId="40" fillId="0" borderId="21" applyNumberFormat="0" applyFill="0" applyBorder="0" applyAlignment="0" applyProtection="0"/>
    <xf numFmtId="0" fontId="3" fillId="21" borderId="82" applyNumberFormat="0" applyFont="0" applyAlignment="0" applyProtection="0"/>
    <xf numFmtId="0" fontId="41" fillId="0" borderId="21" applyNumberFormat="0" applyFill="0" applyBorder="0" applyAlignment="0" applyProtection="0"/>
    <xf numFmtId="0" fontId="43" fillId="22" borderId="21" applyNumberFormat="0" applyBorder="0" applyAlignment="0" applyProtection="0"/>
    <xf numFmtId="0" fontId="3" fillId="23" borderId="21" applyNumberFormat="0" applyBorder="0" applyAlignment="0" applyProtection="0"/>
    <xf numFmtId="0" fontId="3" fillId="24" borderId="21" applyNumberFormat="0" applyBorder="0" applyAlignment="0" applyProtection="0"/>
    <xf numFmtId="0" fontId="3" fillId="25" borderId="21" applyNumberFormat="0" applyBorder="0" applyAlignment="0" applyProtection="0"/>
    <xf numFmtId="0" fontId="43" fillId="26" borderId="21" applyNumberFormat="0" applyBorder="0" applyAlignment="0" applyProtection="0"/>
    <xf numFmtId="0" fontId="3" fillId="27" borderId="21" applyNumberFormat="0" applyBorder="0" applyAlignment="0" applyProtection="0"/>
    <xf numFmtId="0" fontId="3" fillId="28" borderId="21" applyNumberFormat="0" applyBorder="0" applyAlignment="0" applyProtection="0"/>
    <xf numFmtId="0" fontId="3" fillId="29" borderId="21" applyNumberFormat="0" applyBorder="0" applyAlignment="0" applyProtection="0"/>
    <xf numFmtId="0" fontId="43" fillId="30" borderId="21" applyNumberFormat="0" applyBorder="0" applyAlignment="0" applyProtection="0"/>
    <xf numFmtId="0" fontId="3" fillId="31" borderId="21" applyNumberFormat="0" applyBorder="0" applyAlignment="0" applyProtection="0"/>
    <xf numFmtId="0" fontId="3" fillId="32" borderId="21" applyNumberFormat="0" applyBorder="0" applyAlignment="0" applyProtection="0"/>
    <xf numFmtId="0" fontId="3" fillId="33" borderId="21" applyNumberFormat="0" applyBorder="0" applyAlignment="0" applyProtection="0"/>
    <xf numFmtId="0" fontId="43" fillId="34" borderId="21" applyNumberFormat="0" applyBorder="0" applyAlignment="0" applyProtection="0"/>
    <xf numFmtId="0" fontId="3" fillId="35" borderId="21" applyNumberFormat="0" applyBorder="0" applyAlignment="0" applyProtection="0"/>
    <xf numFmtId="0" fontId="3" fillId="36" borderId="21" applyNumberFormat="0" applyBorder="0" applyAlignment="0" applyProtection="0"/>
    <xf numFmtId="0" fontId="3" fillId="37" borderId="21" applyNumberFormat="0" applyBorder="0" applyAlignment="0" applyProtection="0"/>
    <xf numFmtId="0" fontId="43" fillId="38" borderId="21" applyNumberFormat="0" applyBorder="0" applyAlignment="0" applyProtection="0"/>
    <xf numFmtId="0" fontId="3" fillId="39" borderId="21" applyNumberFormat="0" applyBorder="0" applyAlignment="0" applyProtection="0"/>
    <xf numFmtId="0" fontId="3" fillId="40" borderId="21" applyNumberFormat="0" applyBorder="0" applyAlignment="0" applyProtection="0"/>
    <xf numFmtId="0" fontId="3" fillId="41" borderId="21" applyNumberFormat="0" applyBorder="0" applyAlignment="0" applyProtection="0"/>
    <xf numFmtId="0" fontId="43" fillId="42" borderId="21" applyNumberFormat="0" applyBorder="0" applyAlignment="0" applyProtection="0"/>
    <xf numFmtId="0" fontId="3" fillId="43" borderId="21" applyNumberFormat="0" applyBorder="0" applyAlignment="0" applyProtection="0"/>
    <xf numFmtId="0" fontId="3" fillId="44" borderId="21" applyNumberFormat="0" applyBorder="0" applyAlignment="0" applyProtection="0"/>
    <xf numFmtId="0" fontId="3" fillId="45" borderId="21" applyNumberFormat="0" applyBorder="0" applyAlignment="0" applyProtection="0"/>
    <xf numFmtId="0" fontId="2" fillId="0" borderId="21"/>
    <xf numFmtId="0" fontId="2" fillId="21" borderId="82" applyNumberFormat="0" applyFont="0" applyAlignment="0" applyProtection="0"/>
    <xf numFmtId="0" fontId="2" fillId="23" borderId="21" applyNumberFormat="0" applyBorder="0" applyAlignment="0" applyProtection="0"/>
    <xf numFmtId="0" fontId="2" fillId="24" borderId="21" applyNumberFormat="0" applyBorder="0" applyAlignment="0" applyProtection="0"/>
    <xf numFmtId="0" fontId="2" fillId="25" borderId="21" applyNumberFormat="0" applyBorder="0" applyAlignment="0" applyProtection="0"/>
    <xf numFmtId="0" fontId="2" fillId="27" borderId="21" applyNumberFormat="0" applyBorder="0" applyAlignment="0" applyProtection="0"/>
    <xf numFmtId="0" fontId="2" fillId="28" borderId="21" applyNumberFormat="0" applyBorder="0" applyAlignment="0" applyProtection="0"/>
    <xf numFmtId="0" fontId="2" fillId="29" borderId="21" applyNumberFormat="0" applyBorder="0" applyAlignment="0" applyProtection="0"/>
    <xf numFmtId="0" fontId="2" fillId="31" borderId="21" applyNumberFormat="0" applyBorder="0" applyAlignment="0" applyProtection="0"/>
    <xf numFmtId="0" fontId="2" fillId="32" borderId="21" applyNumberFormat="0" applyBorder="0" applyAlignment="0" applyProtection="0"/>
    <xf numFmtId="0" fontId="2" fillId="33" borderId="21" applyNumberFormat="0" applyBorder="0" applyAlignment="0" applyProtection="0"/>
    <xf numFmtId="0" fontId="2" fillId="35" borderId="21" applyNumberFormat="0" applyBorder="0" applyAlignment="0" applyProtection="0"/>
    <xf numFmtId="0" fontId="2" fillId="36" borderId="21" applyNumberFormat="0" applyBorder="0" applyAlignment="0" applyProtection="0"/>
    <xf numFmtId="0" fontId="2" fillId="37" borderId="21" applyNumberFormat="0" applyBorder="0" applyAlignment="0" applyProtection="0"/>
    <xf numFmtId="0" fontId="2" fillId="39" borderId="21" applyNumberFormat="0" applyBorder="0" applyAlignment="0" applyProtection="0"/>
    <xf numFmtId="0" fontId="2" fillId="40" borderId="21" applyNumberFormat="0" applyBorder="0" applyAlignment="0" applyProtection="0"/>
    <xf numFmtId="0" fontId="2" fillId="41" borderId="21" applyNumberFormat="0" applyBorder="0" applyAlignment="0" applyProtection="0"/>
    <xf numFmtId="0" fontId="2" fillId="43" borderId="21" applyNumberFormat="0" applyBorder="0" applyAlignment="0" applyProtection="0"/>
    <xf numFmtId="0" fontId="2" fillId="44" borderId="21" applyNumberFormat="0" applyBorder="0" applyAlignment="0" applyProtection="0"/>
    <xf numFmtId="0" fontId="2" fillId="45" borderId="21" applyNumberFormat="0" applyBorder="0" applyAlignment="0" applyProtection="0"/>
    <xf numFmtId="0" fontId="1" fillId="0" borderId="21"/>
    <xf numFmtId="0" fontId="1" fillId="21" borderId="82" applyNumberFormat="0" applyFont="0" applyAlignment="0" applyProtection="0"/>
    <xf numFmtId="0" fontId="1" fillId="23" borderId="21" applyNumberFormat="0" applyBorder="0" applyAlignment="0" applyProtection="0"/>
    <xf numFmtId="0" fontId="1" fillId="24" borderId="21" applyNumberFormat="0" applyBorder="0" applyAlignment="0" applyProtection="0"/>
    <xf numFmtId="0" fontId="1" fillId="25" borderId="21" applyNumberFormat="0" applyBorder="0" applyAlignment="0" applyProtection="0"/>
    <xf numFmtId="0" fontId="1" fillId="27" borderId="21" applyNumberFormat="0" applyBorder="0" applyAlignment="0" applyProtection="0"/>
    <xf numFmtId="0" fontId="1" fillId="28" borderId="21" applyNumberFormat="0" applyBorder="0" applyAlignment="0" applyProtection="0"/>
    <xf numFmtId="0" fontId="1" fillId="29" borderId="21" applyNumberFormat="0" applyBorder="0" applyAlignment="0" applyProtection="0"/>
    <xf numFmtId="0" fontId="1" fillId="31" borderId="21" applyNumberFormat="0" applyBorder="0" applyAlignment="0" applyProtection="0"/>
    <xf numFmtId="0" fontId="1" fillId="32" borderId="21" applyNumberFormat="0" applyBorder="0" applyAlignment="0" applyProtection="0"/>
    <xf numFmtId="0" fontId="1" fillId="33" borderId="21" applyNumberFormat="0" applyBorder="0" applyAlignment="0" applyProtection="0"/>
    <xf numFmtId="0" fontId="1" fillId="35" borderId="21" applyNumberFormat="0" applyBorder="0" applyAlignment="0" applyProtection="0"/>
    <xf numFmtId="0" fontId="1" fillId="36" borderId="21" applyNumberFormat="0" applyBorder="0" applyAlignment="0" applyProtection="0"/>
    <xf numFmtId="0" fontId="1" fillId="37" borderId="21" applyNumberFormat="0" applyBorder="0" applyAlignment="0" applyProtection="0"/>
    <xf numFmtId="0" fontId="1" fillId="39" borderId="21" applyNumberFormat="0" applyBorder="0" applyAlignment="0" applyProtection="0"/>
    <xf numFmtId="0" fontId="1" fillId="40" borderId="21" applyNumberFormat="0" applyBorder="0" applyAlignment="0" applyProtection="0"/>
    <xf numFmtId="0" fontId="1" fillId="41" borderId="21" applyNumberFormat="0" applyBorder="0" applyAlignment="0" applyProtection="0"/>
    <xf numFmtId="0" fontId="1" fillId="43" borderId="21" applyNumberFormat="0" applyBorder="0" applyAlignment="0" applyProtection="0"/>
    <xf numFmtId="0" fontId="1" fillId="44" borderId="21" applyNumberFormat="0" applyBorder="0" applyAlignment="0" applyProtection="0"/>
    <xf numFmtId="0" fontId="1" fillId="45" borderId="21" applyNumberFormat="0" applyBorder="0" applyAlignment="0" applyProtection="0"/>
  </cellStyleXfs>
  <cellXfs count="405">
    <xf numFmtId="0" fontId="0" fillId="0" borderId="0" xfId="0" applyFont="1" applyAlignment="1"/>
    <xf numFmtId="0" fontId="4" fillId="2" borderId="3" xfId="0" applyFont="1" applyFill="1" applyBorder="1" applyAlignment="1">
      <alignment horizontal="center"/>
    </xf>
    <xf numFmtId="0" fontId="7" fillId="2" borderId="3" xfId="0" applyFont="1" applyFill="1" applyBorder="1" applyAlignment="1"/>
    <xf numFmtId="0" fontId="4" fillId="0" borderId="0" xfId="0" applyFont="1"/>
    <xf numFmtId="0" fontId="8" fillId="2" borderId="3" xfId="0" applyFont="1" applyFill="1" applyBorder="1" applyAlignment="1">
      <alignment vertical="center" wrapText="1"/>
    </xf>
    <xf numFmtId="0" fontId="4" fillId="2" borderId="14" xfId="0" applyFont="1" applyFill="1" applyBorder="1" applyAlignment="1"/>
    <xf numFmtId="0" fontId="4" fillId="2" borderId="3" xfId="0" applyFont="1" applyFill="1" applyBorder="1" applyAlignment="1"/>
    <xf numFmtId="0" fontId="10" fillId="2" borderId="3" xfId="0" applyFont="1" applyFill="1" applyBorder="1" applyAlignment="1"/>
    <xf numFmtId="0" fontId="4" fillId="2" borderId="31" xfId="0" applyFont="1" applyFill="1" applyBorder="1" applyAlignment="1"/>
    <xf numFmtId="0" fontId="7" fillId="2" borderId="31" xfId="0" applyFont="1" applyFill="1" applyBorder="1" applyAlignment="1"/>
    <xf numFmtId="0" fontId="8" fillId="5" borderId="33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164" fontId="16" fillId="7" borderId="42" xfId="0" applyNumberFormat="1" applyFont="1" applyFill="1" applyBorder="1" applyAlignment="1">
      <alignment horizontal="center" vertical="center" wrapText="1"/>
    </xf>
    <xf numFmtId="0" fontId="17" fillId="6" borderId="3" xfId="0" applyFont="1" applyFill="1" applyBorder="1" applyAlignment="1">
      <alignment horizontal="center" vertical="center" wrapText="1"/>
    </xf>
    <xf numFmtId="0" fontId="18" fillId="7" borderId="43" xfId="0" applyFont="1" applyFill="1" applyBorder="1" applyAlignment="1">
      <alignment horizontal="center" vertical="center" wrapText="1"/>
    </xf>
    <xf numFmtId="0" fontId="18" fillId="7" borderId="43" xfId="0" applyFont="1" applyFill="1" applyBorder="1" applyAlignment="1">
      <alignment horizontal="center" vertical="center" wrapText="1"/>
    </xf>
    <xf numFmtId="9" fontId="17" fillId="6" borderId="43" xfId="0" applyNumberFormat="1" applyFont="1" applyFill="1" applyBorder="1" applyAlignment="1">
      <alignment horizontal="center" vertical="center" wrapText="1"/>
    </xf>
    <xf numFmtId="9" fontId="17" fillId="6" borderId="45" xfId="0" applyNumberFormat="1" applyFont="1" applyFill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/>
    </xf>
    <xf numFmtId="0" fontId="4" fillId="0" borderId="47" xfId="0" applyFont="1" applyBorder="1" applyAlignment="1">
      <alignment vertical="center"/>
    </xf>
    <xf numFmtId="0" fontId="4" fillId="0" borderId="48" xfId="0" applyFont="1" applyBorder="1" applyAlignment="1">
      <alignment vertical="center"/>
    </xf>
    <xf numFmtId="0" fontId="4" fillId="0" borderId="49" xfId="0" applyFont="1" applyBorder="1" applyAlignment="1">
      <alignment horizontal="center" wrapText="1"/>
    </xf>
    <xf numFmtId="49" fontId="19" fillId="0" borderId="50" xfId="0" applyNumberFormat="1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wrapText="1"/>
    </xf>
    <xf numFmtId="0" fontId="4" fillId="0" borderId="53" xfId="0" applyFont="1" applyBorder="1" applyAlignment="1">
      <alignment horizontal="center" wrapText="1"/>
    </xf>
    <xf numFmtId="0" fontId="4" fillId="8" borderId="54" xfId="0" applyFont="1" applyFill="1" applyBorder="1" applyAlignment="1">
      <alignment horizontal="center" wrapText="1"/>
    </xf>
    <xf numFmtId="0" fontId="4" fillId="0" borderId="55" xfId="0" applyFont="1" applyBorder="1" applyAlignment="1">
      <alignment horizontal="center" wrapText="1"/>
    </xf>
    <xf numFmtId="0" fontId="4" fillId="9" borderId="55" xfId="0" applyFont="1" applyFill="1" applyBorder="1" applyAlignment="1">
      <alignment horizontal="center" wrapText="1"/>
    </xf>
    <xf numFmtId="0" fontId="4" fillId="0" borderId="0" xfId="0" applyFont="1" applyAlignment="1">
      <alignment vertical="center"/>
    </xf>
    <xf numFmtId="0" fontId="4" fillId="8" borderId="57" xfId="0" applyFont="1" applyFill="1" applyBorder="1" applyAlignment="1">
      <alignment horizontal="center" wrapText="1"/>
    </xf>
    <xf numFmtId="0" fontId="0" fillId="0" borderId="54" xfId="0" applyFont="1" applyBorder="1" applyAlignment="1">
      <alignment horizontal="center" vertical="center"/>
    </xf>
    <xf numFmtId="0" fontId="4" fillId="10" borderId="54" xfId="0" applyFont="1" applyFill="1" applyBorder="1" applyAlignment="1">
      <alignment horizontal="center" wrapText="1"/>
    </xf>
    <xf numFmtId="0" fontId="4" fillId="0" borderId="54" xfId="0" applyFont="1" applyBorder="1" applyAlignment="1">
      <alignment horizontal="center" wrapText="1"/>
    </xf>
    <xf numFmtId="0" fontId="4" fillId="8" borderId="58" xfId="0" applyFont="1" applyFill="1" applyBorder="1" applyAlignment="1">
      <alignment horizontal="center" wrapText="1"/>
    </xf>
    <xf numFmtId="0" fontId="4" fillId="8" borderId="54" xfId="0" applyFont="1" applyFill="1" applyBorder="1" applyAlignment="1">
      <alignment horizontal="center" wrapText="1"/>
    </xf>
    <xf numFmtId="0" fontId="4" fillId="0" borderId="59" xfId="0" applyFont="1" applyBorder="1" applyAlignment="1">
      <alignment vertical="center"/>
    </xf>
    <xf numFmtId="0" fontId="4" fillId="0" borderId="46" xfId="0" applyFont="1" applyBorder="1" applyAlignment="1">
      <alignment horizontal="center" wrapText="1"/>
    </xf>
    <xf numFmtId="0" fontId="19" fillId="0" borderId="60" xfId="0" applyFont="1" applyBorder="1" applyAlignment="1">
      <alignment horizontal="center" wrapText="1"/>
    </xf>
    <xf numFmtId="0" fontId="19" fillId="0" borderId="60" xfId="0" applyFont="1" applyBorder="1" applyAlignment="1">
      <alignment horizontal="center" wrapText="1"/>
    </xf>
    <xf numFmtId="0" fontId="4" fillId="0" borderId="61" xfId="0" applyFont="1" applyBorder="1" applyAlignment="1">
      <alignment horizontal="center" wrapText="1"/>
    </xf>
    <xf numFmtId="0" fontId="4" fillId="0" borderId="62" xfId="0" applyFont="1" applyBorder="1" applyAlignment="1">
      <alignment horizontal="center" wrapText="1"/>
    </xf>
    <xf numFmtId="0" fontId="4" fillId="0" borderId="48" xfId="0" applyFont="1" applyBorder="1" applyAlignment="1">
      <alignment horizontal="center" wrapText="1"/>
    </xf>
    <xf numFmtId="0" fontId="0" fillId="0" borderId="47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wrapText="1"/>
    </xf>
    <xf numFmtId="0" fontId="4" fillId="8" borderId="33" xfId="0" applyFont="1" applyFill="1" applyBorder="1" applyAlignment="1">
      <alignment horizontal="center" wrapText="1"/>
    </xf>
    <xf numFmtId="0" fontId="4" fillId="0" borderId="47" xfId="0" applyFont="1" applyBorder="1" applyAlignment="1">
      <alignment horizontal="center" wrapText="1"/>
    </xf>
    <xf numFmtId="165" fontId="22" fillId="0" borderId="0" xfId="0" applyNumberFormat="1" applyFont="1" applyAlignment="1"/>
    <xf numFmtId="0" fontId="4" fillId="0" borderId="59" xfId="0" applyFont="1" applyBorder="1" applyAlignment="1">
      <alignment vertical="center"/>
    </xf>
    <xf numFmtId="0" fontId="4" fillId="10" borderId="48" xfId="0" applyFont="1" applyFill="1" applyBorder="1" applyAlignment="1">
      <alignment horizontal="center" wrapText="1"/>
    </xf>
    <xf numFmtId="0" fontId="4" fillId="10" borderId="47" xfId="0" applyFont="1" applyFill="1" applyBorder="1" applyAlignment="1">
      <alignment horizontal="center" wrapText="1"/>
    </xf>
    <xf numFmtId="0" fontId="4" fillId="12" borderId="47" xfId="0" applyFont="1" applyFill="1" applyBorder="1" applyAlignment="1">
      <alignment horizontal="center" wrapText="1"/>
    </xf>
    <xf numFmtId="0" fontId="4" fillId="0" borderId="60" xfId="0" applyFont="1" applyBorder="1" applyAlignment="1">
      <alignment horizontal="center" wrapText="1"/>
    </xf>
    <xf numFmtId="0" fontId="4" fillId="0" borderId="47" xfId="0" applyFont="1" applyBorder="1" applyAlignment="1">
      <alignment horizontal="left" vertical="center"/>
    </xf>
    <xf numFmtId="0" fontId="4" fillId="0" borderId="59" xfId="0" applyFont="1" applyBorder="1" applyAlignment="1">
      <alignment horizontal="left" vertical="center"/>
    </xf>
    <xf numFmtId="0" fontId="4" fillId="0" borderId="59" xfId="0" applyFont="1" applyBorder="1" applyAlignment="1">
      <alignment horizontal="left" vertical="center"/>
    </xf>
    <xf numFmtId="0" fontId="4" fillId="9" borderId="47" xfId="0" applyFont="1" applyFill="1" applyBorder="1" applyAlignment="1">
      <alignment horizontal="center" wrapText="1"/>
    </xf>
    <xf numFmtId="0" fontId="4" fillId="0" borderId="54" xfId="0" applyFont="1" applyBorder="1" applyAlignment="1">
      <alignment horizontal="center" wrapText="1"/>
    </xf>
    <xf numFmtId="0" fontId="4" fillId="9" borderId="63" xfId="0" applyFont="1" applyFill="1" applyBorder="1" applyAlignment="1">
      <alignment horizontal="center" wrapText="1"/>
    </xf>
    <xf numFmtId="0" fontId="0" fillId="13" borderId="47" xfId="0" applyFont="1" applyFill="1" applyBorder="1" applyAlignment="1">
      <alignment horizontal="center" vertical="center"/>
    </xf>
    <xf numFmtId="0" fontId="4" fillId="0" borderId="63" xfId="0" applyFont="1" applyBorder="1" applyAlignment="1">
      <alignment horizontal="center" wrapText="1"/>
    </xf>
    <xf numFmtId="0" fontId="22" fillId="0" borderId="0" xfId="0" applyFont="1" applyAlignment="1"/>
    <xf numFmtId="0" fontId="4" fillId="0" borderId="33" xfId="0" applyFont="1" applyBorder="1" applyAlignment="1">
      <alignment horizontal="center" wrapText="1"/>
    </xf>
    <xf numFmtId="165" fontId="4" fillId="0" borderId="54" xfId="0" applyNumberFormat="1" applyFont="1" applyBorder="1" applyAlignment="1">
      <alignment horizontal="center" wrapText="1"/>
    </xf>
    <xf numFmtId="0" fontId="4" fillId="10" borderId="67" xfId="0" applyFont="1" applyFill="1" applyBorder="1" applyAlignment="1">
      <alignment horizontal="center" wrapText="1"/>
    </xf>
    <xf numFmtId="0" fontId="4" fillId="12" borderId="48" xfId="0" applyFont="1" applyFill="1" applyBorder="1" applyAlignment="1">
      <alignment horizontal="center" wrapText="1"/>
    </xf>
    <xf numFmtId="0" fontId="4" fillId="0" borderId="66" xfId="0" applyFont="1" applyBorder="1" applyAlignment="1">
      <alignment horizontal="left" vertical="center"/>
    </xf>
    <xf numFmtId="0" fontId="4" fillId="0" borderId="68" xfId="0" applyFont="1" applyBorder="1" applyAlignment="1">
      <alignment horizontal="left" vertical="center"/>
    </xf>
    <xf numFmtId="0" fontId="4" fillId="0" borderId="69" xfId="0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9" borderId="48" xfId="0" applyFont="1" applyFill="1" applyBorder="1" applyAlignment="1">
      <alignment horizontal="center" wrapText="1"/>
    </xf>
    <xf numFmtId="0" fontId="0" fillId="0" borderId="70" xfId="0" applyFont="1" applyBorder="1" applyAlignment="1">
      <alignment horizontal="center" vertical="center"/>
    </xf>
    <xf numFmtId="0" fontId="24" fillId="0" borderId="0" xfId="0" applyFont="1" applyAlignment="1"/>
    <xf numFmtId="0" fontId="4" fillId="0" borderId="71" xfId="0" applyFont="1" applyBorder="1" applyAlignment="1">
      <alignment horizontal="left" vertical="center"/>
    </xf>
    <xf numFmtId="0" fontId="4" fillId="0" borderId="70" xfId="0" applyFont="1" applyBorder="1" applyAlignment="1">
      <alignment horizontal="center" wrapText="1"/>
    </xf>
    <xf numFmtId="0" fontId="19" fillId="0" borderId="72" xfId="0" applyFont="1" applyBorder="1" applyAlignment="1">
      <alignment horizontal="center" wrapText="1"/>
    </xf>
    <xf numFmtId="0" fontId="4" fillId="0" borderId="29" xfId="0" applyFont="1" applyBorder="1" applyAlignment="1">
      <alignment horizontal="center" wrapText="1"/>
    </xf>
    <xf numFmtId="0" fontId="4" fillId="0" borderId="68" xfId="0" applyFont="1" applyBorder="1" applyAlignment="1">
      <alignment horizontal="center" wrapText="1"/>
    </xf>
    <xf numFmtId="0" fontId="4" fillId="14" borderId="57" xfId="0" applyFont="1" applyFill="1" applyBorder="1" applyAlignment="1">
      <alignment horizontal="center" wrapText="1"/>
    </xf>
    <xf numFmtId="0" fontId="4" fillId="14" borderId="57" xfId="0" applyFont="1" applyFill="1" applyBorder="1" applyAlignment="1">
      <alignment horizontal="center"/>
    </xf>
    <xf numFmtId="0" fontId="4" fillId="14" borderId="57" xfId="0" applyFont="1" applyFill="1" applyBorder="1" applyAlignment="1"/>
    <xf numFmtId="0" fontId="0" fillId="0" borderId="0" xfId="0" applyFont="1" applyAlignment="1"/>
    <xf numFmtId="0" fontId="3" fillId="0" borderId="86" xfId="10" applyFont="1" applyBorder="1" applyAlignment="1">
      <alignment horizontal="center" vertical="center" wrapText="1"/>
    </xf>
    <xf numFmtId="0" fontId="3" fillId="46" borderId="86" xfId="10" applyFill="1" applyBorder="1" applyAlignment="1">
      <alignment horizontal="center" wrapText="1"/>
    </xf>
    <xf numFmtId="0" fontId="0" fillId="0" borderId="85" xfId="0" applyFont="1" applyBorder="1" applyAlignment="1">
      <alignment horizontal="center" vertical="center"/>
    </xf>
    <xf numFmtId="9" fontId="17" fillId="6" borderId="51" xfId="0" applyNumberFormat="1" applyFont="1" applyFill="1" applyBorder="1" applyAlignment="1">
      <alignment horizontal="center" vertical="center" wrapText="1"/>
    </xf>
    <xf numFmtId="0" fontId="3" fillId="0" borderId="84" xfId="10" applyFont="1" applyBorder="1" applyAlignment="1">
      <alignment horizontal="center" vertical="center" wrapText="1"/>
    </xf>
    <xf numFmtId="0" fontId="4" fillId="0" borderId="87" xfId="0" applyFont="1" applyBorder="1" applyAlignment="1">
      <alignment horizontal="center" wrapText="1"/>
    </xf>
    <xf numFmtId="0" fontId="4" fillId="8" borderId="90" xfId="0" applyFont="1" applyFill="1" applyBorder="1" applyAlignment="1">
      <alignment horizontal="center" wrapText="1"/>
    </xf>
    <xf numFmtId="0" fontId="4" fillId="8" borderId="99" xfId="0" applyFont="1" applyFill="1" applyBorder="1" applyAlignment="1">
      <alignment horizontal="center" wrapText="1"/>
    </xf>
    <xf numFmtId="166" fontId="4" fillId="0" borderId="0" xfId="0" applyNumberFormat="1" applyFont="1" applyAlignment="1">
      <alignment horizontal="center" vertical="center"/>
    </xf>
    <xf numFmtId="164" fontId="16" fillId="7" borderId="43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98" xfId="0" applyFont="1" applyBorder="1" applyAlignment="1">
      <alignment horizontal="center" wrapText="1"/>
    </xf>
    <xf numFmtId="0" fontId="4" fillId="0" borderId="90" xfId="0" applyFont="1" applyBorder="1" applyAlignment="1">
      <alignment horizontal="center" wrapText="1"/>
    </xf>
    <xf numFmtId="0" fontId="4" fillId="11" borderId="94" xfId="0" applyFont="1" applyFill="1" applyBorder="1" applyAlignment="1">
      <alignment horizontal="center"/>
    </xf>
    <xf numFmtId="0" fontId="3" fillId="47" borderId="84" xfId="10" applyFill="1" applyBorder="1" applyAlignment="1">
      <alignment horizontal="center" wrapText="1"/>
    </xf>
    <xf numFmtId="0" fontId="3" fillId="0" borderId="96" xfId="10" applyFont="1" applyBorder="1" applyAlignment="1">
      <alignment horizontal="center" vertical="center" wrapText="1"/>
    </xf>
    <xf numFmtId="0" fontId="4" fillId="0" borderId="91" xfId="0" applyFont="1" applyBorder="1" applyAlignment="1">
      <alignment horizontal="center" wrapText="1"/>
    </xf>
    <xf numFmtId="0" fontId="4" fillId="0" borderId="99" xfId="0" applyFont="1" applyBorder="1" applyAlignment="1">
      <alignment horizontal="center" wrapText="1"/>
    </xf>
    <xf numFmtId="0" fontId="3" fillId="46" borderId="84" xfId="10" applyFill="1" applyBorder="1" applyAlignment="1">
      <alignment horizontal="center" wrapText="1"/>
    </xf>
    <xf numFmtId="0" fontId="0" fillId="0" borderId="95" xfId="0" applyFont="1" applyBorder="1" applyAlignment="1">
      <alignment horizontal="center" vertical="center"/>
    </xf>
    <xf numFmtId="0" fontId="17" fillId="6" borderId="42" xfId="0" applyFont="1" applyFill="1" applyBorder="1" applyAlignment="1">
      <alignment horizontal="center" vertical="center" wrapText="1"/>
    </xf>
    <xf numFmtId="0" fontId="0" fillId="0" borderId="93" xfId="0" applyFont="1" applyBorder="1" applyAlignment="1">
      <alignment horizontal="center" vertical="center"/>
    </xf>
    <xf numFmtId="0" fontId="4" fillId="0" borderId="89" xfId="0" applyFont="1" applyBorder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3" fillId="47" borderId="96" xfId="10" applyFill="1" applyBorder="1" applyAlignment="1">
      <alignment horizontal="center" wrapText="1"/>
    </xf>
    <xf numFmtId="0" fontId="4" fillId="11" borderId="92" xfId="0" applyFont="1" applyFill="1" applyBorder="1" applyAlignment="1">
      <alignment horizontal="center"/>
    </xf>
    <xf numFmtId="0" fontId="4" fillId="11" borderId="100" xfId="0" applyFont="1" applyFill="1" applyBorder="1" applyAlignment="1">
      <alignment horizontal="center"/>
    </xf>
    <xf numFmtId="0" fontId="45" fillId="7" borderId="43" xfId="0" applyFont="1" applyFill="1" applyBorder="1" applyAlignment="1">
      <alignment horizontal="center" vertical="center" wrapText="1"/>
    </xf>
    <xf numFmtId="0" fontId="19" fillId="0" borderId="84" xfId="0" applyFont="1" applyBorder="1" applyAlignment="1">
      <alignment horizontal="center" vertical="center" wrapText="1"/>
    </xf>
    <xf numFmtId="0" fontId="19" fillId="0" borderId="84" xfId="0" applyFont="1" applyBorder="1" applyAlignment="1">
      <alignment horizontal="center" wrapText="1"/>
    </xf>
    <xf numFmtId="0" fontId="23" fillId="0" borderId="84" xfId="0" applyFont="1" applyBorder="1" applyAlignment="1">
      <alignment horizontal="center" wrapText="1"/>
    </xf>
    <xf numFmtId="0" fontId="19" fillId="0" borderId="86" xfId="0" applyFont="1" applyBorder="1" applyAlignment="1">
      <alignment horizontal="center" vertical="center" wrapText="1"/>
    </xf>
    <xf numFmtId="0" fontId="19" fillId="0" borderId="96" xfId="0" applyFont="1" applyBorder="1" applyAlignment="1">
      <alignment horizontal="center" wrapText="1"/>
    </xf>
    <xf numFmtId="164" fontId="16" fillId="7" borderId="18" xfId="0" applyNumberFormat="1" applyFont="1" applyFill="1" applyBorder="1" applyAlignment="1">
      <alignment horizontal="center" vertical="center" wrapText="1"/>
    </xf>
    <xf numFmtId="0" fontId="4" fillId="0" borderId="104" xfId="0" applyFont="1" applyBorder="1" applyAlignment="1">
      <alignment horizontal="center" wrapText="1"/>
    </xf>
    <xf numFmtId="0" fontId="4" fillId="0" borderId="105" xfId="0" applyFont="1" applyBorder="1" applyAlignment="1">
      <alignment horizontal="center" wrapText="1"/>
    </xf>
    <xf numFmtId="0" fontId="4" fillId="0" borderId="106" xfId="0" applyFont="1" applyBorder="1" applyAlignment="1">
      <alignment horizontal="center" wrapText="1"/>
    </xf>
    <xf numFmtId="0" fontId="18" fillId="7" borderId="18" xfId="0" applyFont="1" applyFill="1" applyBorder="1" applyAlignment="1">
      <alignment horizontal="center" vertical="center" wrapText="1"/>
    </xf>
    <xf numFmtId="0" fontId="45" fillId="7" borderId="42" xfId="0" applyFont="1" applyFill="1" applyBorder="1" applyAlignment="1">
      <alignment horizontal="center" vertical="center" wrapText="1"/>
    </xf>
    <xf numFmtId="0" fontId="4" fillId="0" borderId="108" xfId="0" applyFont="1" applyBorder="1" applyAlignment="1">
      <alignment horizontal="center"/>
    </xf>
    <xf numFmtId="0" fontId="4" fillId="0" borderId="109" xfId="0" applyFont="1" applyBorder="1" applyAlignment="1">
      <alignment horizontal="center"/>
    </xf>
    <xf numFmtId="0" fontId="4" fillId="0" borderId="110" xfId="0" applyFont="1" applyBorder="1" applyAlignment="1">
      <alignment horizontal="center"/>
    </xf>
    <xf numFmtId="0" fontId="17" fillId="6" borderId="111" xfId="0" applyFont="1" applyFill="1" applyBorder="1" applyAlignment="1">
      <alignment horizontal="center" vertical="center" wrapText="1"/>
    </xf>
    <xf numFmtId="0" fontId="4" fillId="8" borderId="101" xfId="0" applyFont="1" applyFill="1" applyBorder="1" applyAlignment="1">
      <alignment horizontal="center" wrapText="1"/>
    </xf>
    <xf numFmtId="9" fontId="17" fillId="6" borderId="111" xfId="0" applyNumberFormat="1" applyFont="1" applyFill="1" applyBorder="1" applyAlignment="1">
      <alignment horizontal="center" vertical="center" wrapText="1"/>
    </xf>
    <xf numFmtId="0" fontId="45" fillId="7" borderId="51" xfId="0" applyFont="1" applyFill="1" applyBorder="1" applyAlignment="1">
      <alignment horizontal="center" vertical="center" wrapText="1"/>
    </xf>
    <xf numFmtId="0" fontId="4" fillId="8" borderId="110" xfId="0" applyFont="1" applyFill="1" applyBorder="1" applyAlignment="1">
      <alignment horizontal="center" wrapText="1"/>
    </xf>
    <xf numFmtId="166" fontId="4" fillId="49" borderId="0" xfId="0" applyNumberFormat="1" applyFont="1" applyFill="1" applyAlignment="1">
      <alignment horizontal="center" vertical="center"/>
    </xf>
    <xf numFmtId="164" fontId="46" fillId="7" borderId="42" xfId="0" applyNumberFormat="1" applyFont="1" applyFill="1" applyBorder="1" applyAlignment="1">
      <alignment horizontal="center" vertical="center" wrapText="1"/>
    </xf>
    <xf numFmtId="164" fontId="46" fillId="7" borderId="43" xfId="0" applyNumberFormat="1" applyFont="1" applyFill="1" applyBorder="1" applyAlignment="1">
      <alignment horizontal="center" vertical="center" wrapText="1"/>
    </xf>
    <xf numFmtId="164" fontId="46" fillId="7" borderId="38" xfId="0" applyNumberFormat="1" applyFont="1" applyFill="1" applyBorder="1" applyAlignment="1">
      <alignment horizontal="center" vertical="center" wrapText="1"/>
    </xf>
    <xf numFmtId="0" fontId="4" fillId="50" borderId="60" xfId="0" applyFont="1" applyFill="1" applyBorder="1" applyAlignment="1">
      <alignment horizontal="center" wrapText="1"/>
    </xf>
    <xf numFmtId="0" fontId="0" fillId="52" borderId="93" xfId="0" applyFont="1" applyFill="1" applyBorder="1" applyAlignment="1">
      <alignment horizontal="center" vertical="center"/>
    </xf>
    <xf numFmtId="0" fontId="4" fillId="53" borderId="60" xfId="0" applyFont="1" applyFill="1" applyBorder="1" applyAlignment="1">
      <alignment horizontal="center" wrapText="1"/>
    </xf>
    <xf numFmtId="0" fontId="4" fillId="0" borderId="60" xfId="0" applyFont="1" applyFill="1" applyBorder="1" applyAlignment="1">
      <alignment horizontal="center" wrapText="1"/>
    </xf>
    <xf numFmtId="0" fontId="3" fillId="55" borderId="84" xfId="10" applyFont="1" applyFill="1" applyBorder="1" applyAlignment="1">
      <alignment horizontal="center" vertical="center" wrapText="1"/>
    </xf>
    <xf numFmtId="0" fontId="3" fillId="0" borderId="84" xfId="10" applyFont="1" applyFill="1" applyBorder="1" applyAlignment="1">
      <alignment horizontal="center" vertical="center" wrapText="1"/>
    </xf>
    <xf numFmtId="0" fontId="3" fillId="53" borderId="84" xfId="10" applyFont="1" applyFill="1" applyBorder="1" applyAlignment="1">
      <alignment horizontal="center" vertical="center" wrapText="1"/>
    </xf>
    <xf numFmtId="0" fontId="4" fillId="56" borderId="33" xfId="0" applyFont="1" applyFill="1" applyBorder="1" applyAlignment="1">
      <alignment horizontal="center" wrapText="1"/>
    </xf>
    <xf numFmtId="0" fontId="3" fillId="54" borderId="84" xfId="10" applyFont="1" applyFill="1" applyBorder="1" applyAlignment="1">
      <alignment horizontal="center" vertical="center" wrapText="1"/>
    </xf>
    <xf numFmtId="0" fontId="3" fillId="57" borderId="84" xfId="10" applyFont="1" applyFill="1" applyBorder="1" applyAlignment="1">
      <alignment horizontal="center" vertical="center" wrapText="1"/>
    </xf>
    <xf numFmtId="0" fontId="3" fillId="58" borderId="84" xfId="10" applyFont="1" applyFill="1" applyBorder="1" applyAlignment="1">
      <alignment horizontal="center" vertical="center" wrapText="1"/>
    </xf>
    <xf numFmtId="0" fontId="0" fillId="0" borderId="0" xfId="0" applyFont="1" applyAlignment="1"/>
    <xf numFmtId="2" fontId="4" fillId="0" borderId="87" xfId="0" applyNumberFormat="1" applyFont="1" applyBorder="1" applyAlignment="1">
      <alignment horizontal="center" wrapText="1"/>
    </xf>
    <xf numFmtId="2" fontId="19" fillId="0" borderId="88" xfId="0" applyNumberFormat="1" applyFont="1" applyBorder="1" applyAlignment="1">
      <alignment horizontal="center" vertical="center" wrapText="1"/>
    </xf>
    <xf numFmtId="2" fontId="19" fillId="59" borderId="88" xfId="0" applyNumberFormat="1" applyFont="1" applyFill="1" applyBorder="1" applyAlignment="1">
      <alignment horizontal="center" vertical="center" wrapText="1"/>
    </xf>
    <xf numFmtId="2" fontId="4" fillId="0" borderId="89" xfId="0" applyNumberFormat="1" applyFont="1" applyBorder="1" applyAlignment="1">
      <alignment horizontal="center" wrapText="1"/>
    </xf>
    <xf numFmtId="2" fontId="4" fillId="51" borderId="88" xfId="0" applyNumberFormat="1" applyFont="1" applyFill="1" applyBorder="1" applyAlignment="1">
      <alignment horizontal="center" wrapText="1"/>
    </xf>
    <xf numFmtId="2" fontId="4" fillId="59" borderId="88" xfId="0" applyNumberFormat="1" applyFont="1" applyFill="1" applyBorder="1" applyAlignment="1">
      <alignment horizontal="center" wrapText="1"/>
    </xf>
    <xf numFmtId="2" fontId="4" fillId="0" borderId="64" xfId="0" applyNumberFormat="1" applyFont="1" applyBorder="1" applyAlignment="1">
      <alignment horizontal="center" wrapText="1"/>
    </xf>
    <xf numFmtId="2" fontId="19" fillId="0" borderId="60" xfId="0" applyNumberFormat="1" applyFont="1" applyBorder="1" applyAlignment="1">
      <alignment horizontal="center" wrapText="1"/>
    </xf>
    <xf numFmtId="2" fontId="19" fillId="0" borderId="60" xfId="0" applyNumberFormat="1" applyFont="1" applyBorder="1" applyAlignment="1">
      <alignment horizontal="center" vertical="center" wrapText="1"/>
    </xf>
    <xf numFmtId="2" fontId="4" fillId="50" borderId="63" xfId="0" applyNumberFormat="1" applyFont="1" applyFill="1" applyBorder="1" applyAlignment="1">
      <alignment horizontal="center" wrapText="1"/>
    </xf>
    <xf numFmtId="2" fontId="4" fillId="51" borderId="60" xfId="0" applyNumberFormat="1" applyFont="1" applyFill="1" applyBorder="1" applyAlignment="1">
      <alignment horizontal="center" wrapText="1"/>
    </xf>
    <xf numFmtId="2" fontId="4" fillId="0" borderId="60" xfId="0" applyNumberFormat="1" applyFont="1" applyBorder="1" applyAlignment="1">
      <alignment horizontal="center" wrapText="1"/>
    </xf>
    <xf numFmtId="2" fontId="19" fillId="50" borderId="60" xfId="0" applyNumberFormat="1" applyFont="1" applyFill="1" applyBorder="1" applyAlignment="1">
      <alignment horizontal="center" vertical="center" wrapText="1"/>
    </xf>
    <xf numFmtId="2" fontId="4" fillId="50" borderId="60" xfId="0" applyNumberFormat="1" applyFont="1" applyFill="1" applyBorder="1" applyAlignment="1">
      <alignment horizontal="center" wrapText="1"/>
    </xf>
    <xf numFmtId="2" fontId="19" fillId="50" borderId="60" xfId="0" applyNumberFormat="1" applyFont="1" applyFill="1" applyBorder="1" applyAlignment="1">
      <alignment horizontal="center" wrapText="1"/>
    </xf>
    <xf numFmtId="2" fontId="4" fillId="0" borderId="97" xfId="0" applyNumberFormat="1" applyFont="1" applyBorder="1" applyAlignment="1">
      <alignment horizontal="center" wrapText="1"/>
    </xf>
    <xf numFmtId="2" fontId="19" fillId="0" borderId="98" xfId="0" applyNumberFormat="1" applyFont="1" applyBorder="1" applyAlignment="1">
      <alignment horizontal="center" wrapText="1"/>
    </xf>
    <xf numFmtId="2" fontId="4" fillId="0" borderId="98" xfId="0" applyNumberFormat="1" applyFont="1" applyBorder="1" applyAlignment="1">
      <alignment horizontal="center" wrapText="1"/>
    </xf>
    <xf numFmtId="2" fontId="4" fillId="51" borderId="98" xfId="0" applyNumberFormat="1" applyFont="1" applyFill="1" applyBorder="1" applyAlignment="1">
      <alignment horizontal="center" wrapText="1"/>
    </xf>
    <xf numFmtId="0" fontId="0" fillId="0" borderId="0" xfId="0" applyFont="1" applyAlignment="1"/>
    <xf numFmtId="0" fontId="4" fillId="8" borderId="113" xfId="0" applyFont="1" applyFill="1" applyBorder="1" applyAlignment="1">
      <alignment horizontal="center" wrapText="1"/>
    </xf>
    <xf numFmtId="0" fontId="4" fillId="8" borderId="114" xfId="0" applyFont="1" applyFill="1" applyBorder="1" applyAlignment="1">
      <alignment horizontal="center" wrapText="1"/>
    </xf>
    <xf numFmtId="0" fontId="4" fillId="8" borderId="115" xfId="0" applyFont="1" applyFill="1" applyBorder="1" applyAlignment="1">
      <alignment horizontal="center" wrapText="1"/>
    </xf>
    <xf numFmtId="0" fontId="18" fillId="7" borderId="117" xfId="0" applyFont="1" applyFill="1" applyBorder="1" applyAlignment="1">
      <alignment horizontal="center" vertical="center" wrapText="1"/>
    </xf>
    <xf numFmtId="9" fontId="17" fillId="6" borderId="116" xfId="0" applyNumberFormat="1" applyFont="1" applyFill="1" applyBorder="1" applyAlignment="1">
      <alignment horizontal="center" vertical="center" wrapText="1"/>
    </xf>
    <xf numFmtId="0" fontId="4" fillId="48" borderId="113" xfId="0" applyFont="1" applyFill="1" applyBorder="1" applyAlignment="1">
      <alignment horizontal="center" wrapText="1"/>
    </xf>
    <xf numFmtId="0" fontId="4" fillId="48" borderId="114" xfId="0" applyFont="1" applyFill="1" applyBorder="1" applyAlignment="1">
      <alignment horizontal="center" wrapText="1"/>
    </xf>
    <xf numFmtId="0" fontId="4" fillId="48" borderId="115" xfId="0" applyFont="1" applyFill="1" applyBorder="1" applyAlignment="1">
      <alignment horizontal="center" wrapText="1"/>
    </xf>
    <xf numFmtId="0" fontId="4" fillId="60" borderId="101" xfId="0" applyFont="1" applyFill="1" applyBorder="1" applyAlignment="1">
      <alignment horizontal="center" wrapText="1"/>
    </xf>
    <xf numFmtId="0" fontId="0" fillId="0" borderId="0" xfId="0" applyFont="1" applyAlignment="1"/>
    <xf numFmtId="0" fontId="18" fillId="7" borderId="111" xfId="0" applyFont="1" applyFill="1" applyBorder="1" applyAlignment="1">
      <alignment horizontal="center" vertical="center" wrapText="1"/>
    </xf>
    <xf numFmtId="0" fontId="4" fillId="0" borderId="101" xfId="0" applyFont="1" applyBorder="1" applyAlignment="1">
      <alignment horizontal="center" wrapText="1"/>
    </xf>
    <xf numFmtId="0" fontId="4" fillId="0" borderId="102" xfId="0" applyFont="1" applyBorder="1" applyAlignment="1">
      <alignment horizontal="center" wrapText="1"/>
    </xf>
    <xf numFmtId="0" fontId="4" fillId="0" borderId="103" xfId="0" applyFont="1" applyBorder="1" applyAlignment="1">
      <alignment horizontal="center" wrapText="1"/>
    </xf>
    <xf numFmtId="0" fontId="3" fillId="47" borderId="106" xfId="10" applyFill="1" applyBorder="1" applyAlignment="1">
      <alignment horizontal="center" wrapText="1"/>
    </xf>
    <xf numFmtId="0" fontId="3" fillId="46" borderId="105" xfId="10" applyFill="1" applyBorder="1" applyAlignment="1">
      <alignment horizontal="center" wrapText="1"/>
    </xf>
    <xf numFmtId="0" fontId="3" fillId="46" borderId="104" xfId="10" applyFill="1" applyBorder="1" applyAlignment="1">
      <alignment horizontal="center" wrapText="1"/>
    </xf>
    <xf numFmtId="0" fontId="3" fillId="47" borderId="105" xfId="10" applyFill="1" applyBorder="1" applyAlignment="1">
      <alignment horizontal="center" wrapText="1"/>
    </xf>
    <xf numFmtId="0" fontId="2" fillId="47" borderId="103" xfId="43" applyFill="1" applyBorder="1" applyAlignment="1">
      <alignment horizontal="center" wrapText="1"/>
    </xf>
    <xf numFmtId="0" fontId="2" fillId="46" borderId="102" xfId="43" applyFill="1" applyBorder="1" applyAlignment="1">
      <alignment horizontal="center" wrapText="1"/>
    </xf>
    <xf numFmtId="0" fontId="2" fillId="47" borderId="102" xfId="43" applyFill="1" applyBorder="1" applyAlignment="1">
      <alignment horizontal="center" wrapText="1"/>
    </xf>
    <xf numFmtId="0" fontId="2" fillId="46" borderId="101" xfId="43" applyFill="1" applyBorder="1" applyAlignment="1">
      <alignment horizontal="center" wrapText="1"/>
    </xf>
    <xf numFmtId="0" fontId="0" fillId="0" borderId="0" xfId="0" applyFont="1" applyAlignment="1"/>
    <xf numFmtId="0" fontId="4" fillId="61" borderId="114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4" fillId="8" borderId="118" xfId="0" applyFont="1" applyFill="1" applyBorder="1" applyAlignment="1">
      <alignment horizontal="center" wrapText="1"/>
    </xf>
    <xf numFmtId="0" fontId="4" fillId="8" borderId="119" xfId="0" applyFont="1" applyFill="1" applyBorder="1" applyAlignment="1">
      <alignment horizontal="center" wrapText="1"/>
    </xf>
    <xf numFmtId="0" fontId="4" fillId="54" borderId="114" xfId="0" applyFont="1" applyFill="1" applyBorder="1" applyAlignment="1">
      <alignment horizontal="center" wrapText="1"/>
    </xf>
    <xf numFmtId="0" fontId="4" fillId="63" borderId="114" xfId="0" applyFont="1" applyFill="1" applyBorder="1" applyAlignment="1">
      <alignment horizontal="center" wrapText="1"/>
    </xf>
    <xf numFmtId="0" fontId="4" fillId="56" borderId="114" xfId="0" applyFont="1" applyFill="1" applyBorder="1" applyAlignment="1">
      <alignment horizontal="center" wrapText="1"/>
    </xf>
    <xf numFmtId="0" fontId="4" fillId="64" borderId="114" xfId="0" applyFont="1" applyFill="1" applyBorder="1" applyAlignment="1">
      <alignment horizontal="center" wrapText="1"/>
    </xf>
    <xf numFmtId="0" fontId="4" fillId="61" borderId="101" xfId="0" applyFont="1" applyFill="1" applyBorder="1" applyAlignment="1">
      <alignment horizontal="center" wrapText="1"/>
    </xf>
    <xf numFmtId="0" fontId="4" fillId="63" borderId="115" xfId="0" applyFont="1" applyFill="1" applyBorder="1" applyAlignment="1">
      <alignment horizontal="center" wrapText="1"/>
    </xf>
    <xf numFmtId="0" fontId="4" fillId="63" borderId="113" xfId="0" applyFont="1" applyFill="1" applyBorder="1" applyAlignment="1">
      <alignment horizontal="center" wrapText="1"/>
    </xf>
    <xf numFmtId="0" fontId="18" fillId="7" borderId="116" xfId="0" applyFont="1" applyFill="1" applyBorder="1" applyAlignment="1">
      <alignment horizontal="center" vertical="center" wrapText="1"/>
    </xf>
    <xf numFmtId="0" fontId="4" fillId="48" borderId="123" xfId="0" applyFont="1" applyFill="1" applyBorder="1" applyAlignment="1">
      <alignment horizontal="center" wrapText="1"/>
    </xf>
    <xf numFmtId="0" fontId="4" fillId="48" borderId="124" xfId="0" applyFont="1" applyFill="1" applyBorder="1" applyAlignment="1">
      <alignment horizontal="center" wrapText="1"/>
    </xf>
    <xf numFmtId="0" fontId="4" fillId="48" borderId="125" xfId="0" applyFont="1" applyFill="1" applyBorder="1" applyAlignment="1">
      <alignment horizontal="center" wrapText="1"/>
    </xf>
    <xf numFmtId="0" fontId="19" fillId="50" borderId="84" xfId="0" applyFont="1" applyFill="1" applyBorder="1" applyAlignment="1">
      <alignment horizontal="center" vertical="center" wrapText="1"/>
    </xf>
    <xf numFmtId="0" fontId="19" fillId="50" borderId="84" xfId="0" applyFont="1" applyFill="1" applyBorder="1" applyAlignment="1">
      <alignment horizontal="center" wrapText="1"/>
    </xf>
    <xf numFmtId="0" fontId="4" fillId="0" borderId="126" xfId="0" applyFont="1" applyBorder="1" applyAlignment="1">
      <alignment horizontal="center" wrapText="1"/>
    </xf>
    <xf numFmtId="0" fontId="4" fillId="0" borderId="127" xfId="0" applyFont="1" applyBorder="1" applyAlignment="1">
      <alignment horizontal="center" wrapText="1"/>
    </xf>
    <xf numFmtId="0" fontId="4" fillId="0" borderId="128" xfId="0" applyFont="1" applyBorder="1" applyAlignment="1">
      <alignment horizontal="center" wrapText="1"/>
    </xf>
    <xf numFmtId="0" fontId="4" fillId="65" borderId="105" xfId="0" applyFont="1" applyFill="1" applyBorder="1" applyAlignment="1">
      <alignment horizontal="center" wrapText="1"/>
    </xf>
    <xf numFmtId="0" fontId="4" fillId="0" borderId="105" xfId="0" applyFont="1" applyFill="1" applyBorder="1" applyAlignment="1">
      <alignment horizontal="center" wrapText="1"/>
    </xf>
    <xf numFmtId="0" fontId="4" fillId="66" borderId="107" xfId="0" applyFont="1" applyFill="1" applyBorder="1" applyAlignment="1">
      <alignment horizontal="center" wrapText="1"/>
    </xf>
    <xf numFmtId="0" fontId="4" fillId="63" borderId="110" xfId="0" applyFont="1" applyFill="1" applyBorder="1" applyAlignment="1">
      <alignment horizontal="center" wrapText="1"/>
    </xf>
    <xf numFmtId="0" fontId="0" fillId="0" borderId="0" xfId="0" applyFont="1" applyAlignment="1"/>
    <xf numFmtId="0" fontId="2" fillId="47" borderId="115" xfId="43" applyFill="1" applyBorder="1" applyAlignment="1">
      <alignment horizontal="center" wrapText="1"/>
    </xf>
    <xf numFmtId="0" fontId="2" fillId="46" borderId="114" xfId="43" applyFill="1" applyBorder="1" applyAlignment="1">
      <alignment horizontal="center" wrapText="1"/>
    </xf>
    <xf numFmtId="0" fontId="2" fillId="47" borderId="114" xfId="43" applyFill="1" applyBorder="1" applyAlignment="1">
      <alignment horizontal="center" wrapText="1"/>
    </xf>
    <xf numFmtId="0" fontId="2" fillId="46" borderId="113" xfId="43" applyFill="1" applyBorder="1" applyAlignment="1">
      <alignment horizontal="center" wrapText="1"/>
    </xf>
    <xf numFmtId="0" fontId="1" fillId="46" borderId="123" xfId="63" applyFill="1" applyBorder="1" applyAlignment="1">
      <alignment horizontal="center" wrapText="1"/>
    </xf>
    <xf numFmtId="0" fontId="1" fillId="47" borderId="124" xfId="63" applyFill="1" applyBorder="1" applyAlignment="1">
      <alignment horizontal="center" wrapText="1"/>
    </xf>
    <xf numFmtId="0" fontId="1" fillId="46" borderId="124" xfId="63" applyFill="1" applyBorder="1" applyAlignment="1">
      <alignment horizontal="center" wrapText="1"/>
    </xf>
    <xf numFmtId="0" fontId="1" fillId="47" borderId="125" xfId="63" applyFill="1" applyBorder="1" applyAlignment="1">
      <alignment horizontal="center" wrapText="1"/>
    </xf>
    <xf numFmtId="0" fontId="4" fillId="70" borderId="57" xfId="0" applyFont="1" applyFill="1" applyBorder="1" applyAlignment="1">
      <alignment horizontal="center"/>
    </xf>
    <xf numFmtId="0" fontId="4" fillId="8" borderId="67" xfId="0" applyFont="1" applyFill="1" applyBorder="1" applyAlignment="1">
      <alignment horizontal="center" wrapText="1"/>
    </xf>
    <xf numFmtId="0" fontId="51" fillId="71" borderId="116" xfId="0" applyFont="1" applyFill="1" applyBorder="1" applyAlignment="1">
      <alignment horizontal="center" vertical="center"/>
    </xf>
    <xf numFmtId="0" fontId="4" fillId="72" borderId="84" xfId="0" applyFont="1" applyFill="1" applyBorder="1" applyAlignment="1">
      <alignment horizontal="center" wrapText="1"/>
    </xf>
    <xf numFmtId="0" fontId="18" fillId="7" borderId="131" xfId="0" applyFont="1" applyFill="1" applyBorder="1" applyAlignment="1">
      <alignment horizontal="center" vertical="center" wrapText="1"/>
    </xf>
    <xf numFmtId="0" fontId="18" fillId="7" borderId="132" xfId="0" applyFont="1" applyFill="1" applyBorder="1" applyAlignment="1">
      <alignment horizontal="center" vertical="center" wrapText="1"/>
    </xf>
    <xf numFmtId="0" fontId="4" fillId="72" borderId="123" xfId="0" applyFont="1" applyFill="1" applyBorder="1" applyAlignment="1">
      <alignment horizontal="center" wrapText="1"/>
    </xf>
    <xf numFmtId="0" fontId="4" fillId="67" borderId="126" xfId="0" applyFont="1" applyFill="1" applyBorder="1" applyAlignment="1">
      <alignment horizontal="center" wrapText="1"/>
    </xf>
    <xf numFmtId="0" fontId="4" fillId="72" borderId="124" xfId="0" applyFont="1" applyFill="1" applyBorder="1" applyAlignment="1">
      <alignment horizontal="center" wrapText="1"/>
    </xf>
    <xf numFmtId="0" fontId="4" fillId="67" borderId="133" xfId="0" applyFont="1" applyFill="1" applyBorder="1" applyAlignment="1">
      <alignment horizontal="center" wrapText="1"/>
    </xf>
    <xf numFmtId="0" fontId="4" fillId="73" borderId="133" xfId="0" applyFont="1" applyFill="1" applyBorder="1" applyAlignment="1">
      <alignment horizontal="center" wrapText="1"/>
    </xf>
    <xf numFmtId="0" fontId="4" fillId="72" borderId="125" xfId="0" applyFont="1" applyFill="1" applyBorder="1" applyAlignment="1">
      <alignment horizontal="center" wrapText="1"/>
    </xf>
    <xf numFmtId="0" fontId="4" fillId="67" borderId="134" xfId="0" applyFont="1" applyFill="1" applyBorder="1" applyAlignment="1">
      <alignment horizontal="center" wrapText="1"/>
    </xf>
    <xf numFmtId="0" fontId="4" fillId="8" borderId="73" xfId="0" applyFont="1" applyFill="1" applyBorder="1" applyAlignment="1">
      <alignment horizontal="center" wrapText="1"/>
    </xf>
    <xf numFmtId="0" fontId="4" fillId="74" borderId="133" xfId="0" applyFont="1" applyFill="1" applyBorder="1" applyAlignment="1">
      <alignment horizontal="center" wrapText="1"/>
    </xf>
    <xf numFmtId="0" fontId="4" fillId="72" borderId="96" xfId="0" applyFont="1" applyFill="1" applyBorder="1" applyAlignment="1">
      <alignment horizontal="center" wrapText="1"/>
    </xf>
    <xf numFmtId="0" fontId="4" fillId="74" borderId="134" xfId="0" applyFont="1" applyFill="1" applyBorder="1" applyAlignment="1">
      <alignment horizontal="center" wrapText="1"/>
    </xf>
    <xf numFmtId="0" fontId="52" fillId="75" borderId="33" xfId="0" applyFont="1" applyFill="1" applyBorder="1" applyAlignment="1">
      <alignment wrapText="1"/>
    </xf>
    <xf numFmtId="0" fontId="52" fillId="0" borderId="135" xfId="0" applyFont="1" applyBorder="1" applyAlignment="1">
      <alignment horizontal="center" wrapText="1"/>
    </xf>
    <xf numFmtId="0" fontId="52" fillId="75" borderId="136" xfId="0" applyFont="1" applyFill="1" applyBorder="1" applyAlignment="1">
      <alignment wrapText="1"/>
    </xf>
    <xf numFmtId="0" fontId="52" fillId="0" borderId="137" xfId="0" applyFont="1" applyBorder="1" applyAlignment="1">
      <alignment horizontal="center" wrapText="1"/>
    </xf>
    <xf numFmtId="0" fontId="52" fillId="76" borderId="137" xfId="0" applyFont="1" applyFill="1" applyBorder="1" applyAlignment="1">
      <alignment horizontal="center" wrapText="1"/>
    </xf>
    <xf numFmtId="0" fontId="4" fillId="77" borderId="54" xfId="0" applyFont="1" applyFill="1" applyBorder="1" applyAlignment="1">
      <alignment horizontal="center"/>
    </xf>
    <xf numFmtId="0" fontId="4" fillId="77" borderId="73" xfId="0" applyFont="1" applyFill="1" applyBorder="1" applyAlignment="1">
      <alignment horizontal="center"/>
    </xf>
    <xf numFmtId="0" fontId="4" fillId="77" borderId="47" xfId="0" applyFont="1" applyFill="1" applyBorder="1" applyAlignment="1">
      <alignment horizontal="center"/>
    </xf>
    <xf numFmtId="0" fontId="4" fillId="14" borderId="58" xfId="0" applyFont="1" applyFill="1" applyBorder="1" applyAlignment="1">
      <alignment horizontal="center"/>
    </xf>
    <xf numFmtId="0" fontId="4" fillId="78" borderId="139" xfId="0" applyFont="1" applyFill="1" applyBorder="1" applyAlignment="1"/>
    <xf numFmtId="0" fontId="4" fillId="78" borderId="140" xfId="0" applyFont="1" applyFill="1" applyBorder="1" applyAlignment="1"/>
    <xf numFmtId="0" fontId="4" fillId="78" borderId="141" xfId="0" applyFont="1" applyFill="1" applyBorder="1" applyAlignment="1"/>
    <xf numFmtId="0" fontId="4" fillId="78" borderId="138" xfId="0" applyFont="1" applyFill="1" applyBorder="1" applyAlignment="1">
      <alignment horizontal="center"/>
    </xf>
    <xf numFmtId="0" fontId="0" fillId="0" borderId="0" xfId="0" applyFont="1" applyAlignment="1"/>
    <xf numFmtId="0" fontId="4" fillId="79" borderId="114" xfId="0" applyFont="1" applyFill="1" applyBorder="1" applyAlignment="1">
      <alignment horizontal="center" wrapText="1"/>
    </xf>
    <xf numFmtId="0" fontId="4" fillId="79" borderId="124" xfId="0" applyFont="1" applyFill="1" applyBorder="1" applyAlignment="1">
      <alignment horizontal="center" wrapText="1"/>
    </xf>
    <xf numFmtId="0" fontId="4" fillId="50" borderId="105" xfId="0" applyFont="1" applyFill="1" applyBorder="1" applyAlignment="1">
      <alignment horizontal="center" wrapText="1"/>
    </xf>
    <xf numFmtId="0" fontId="4" fillId="72" borderId="148" xfId="0" applyFont="1" applyFill="1" applyBorder="1" applyAlignment="1">
      <alignment horizontal="center" wrapText="1"/>
    </xf>
    <xf numFmtId="0" fontId="4" fillId="72" borderId="149" xfId="0" applyFont="1" applyFill="1" applyBorder="1" applyAlignment="1">
      <alignment horizontal="center" wrapText="1"/>
    </xf>
    <xf numFmtId="0" fontId="4" fillId="74" borderId="127" xfId="0" applyFont="1" applyFill="1" applyBorder="1" applyAlignment="1">
      <alignment horizontal="center" wrapText="1"/>
    </xf>
    <xf numFmtId="0" fontId="18" fillId="7" borderId="113" xfId="0" applyFont="1" applyFill="1" applyBorder="1" applyAlignment="1">
      <alignment horizontal="center" vertical="center" wrapText="1"/>
    </xf>
    <xf numFmtId="0" fontId="18" fillId="7" borderId="101" xfId="0" applyFont="1" applyFill="1" applyBorder="1" applyAlignment="1">
      <alignment horizontal="center" vertical="center" wrapText="1"/>
    </xf>
    <xf numFmtId="0" fontId="18" fillId="7" borderId="150" xfId="0" applyFont="1" applyFill="1" applyBorder="1" applyAlignment="1">
      <alignment horizontal="center" vertical="center" wrapText="1"/>
    </xf>
    <xf numFmtId="0" fontId="53" fillId="7" borderId="115" xfId="0" applyFont="1" applyFill="1" applyBorder="1" applyAlignment="1">
      <alignment horizontal="center" vertical="center" wrapText="1"/>
    </xf>
    <xf numFmtId="0" fontId="53" fillId="7" borderId="103" xfId="0" applyFont="1" applyFill="1" applyBorder="1" applyAlignment="1">
      <alignment horizontal="center" vertical="center" wrapText="1"/>
    </xf>
    <xf numFmtId="0" fontId="53" fillId="7" borderId="151" xfId="0" applyFont="1" applyFill="1" applyBorder="1" applyAlignment="1">
      <alignment horizontal="center" vertical="center" wrapText="1"/>
    </xf>
    <xf numFmtId="0" fontId="53" fillId="7" borderId="142" xfId="0" applyFont="1" applyFill="1" applyBorder="1" applyAlignment="1">
      <alignment horizontal="center" vertical="center" wrapText="1"/>
    </xf>
    <xf numFmtId="0" fontId="53" fillId="7" borderId="152" xfId="0" applyFont="1" applyFill="1" applyBorder="1" applyAlignment="1">
      <alignment horizontal="center" vertical="center" wrapText="1"/>
    </xf>
    <xf numFmtId="0" fontId="4" fillId="56" borderId="67" xfId="0" applyFont="1" applyFill="1" applyBorder="1" applyAlignment="1">
      <alignment horizontal="center" wrapText="1"/>
    </xf>
    <xf numFmtId="0" fontId="4" fillId="80" borderId="57" xfId="0" applyFont="1" applyFill="1" applyBorder="1" applyAlignment="1">
      <alignment horizontal="center"/>
    </xf>
    <xf numFmtId="0" fontId="4" fillId="81" borderId="21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5" fillId="0" borderId="6" xfId="0" applyFont="1" applyBorder="1"/>
    <xf numFmtId="0" fontId="5" fillId="0" borderId="20" xfId="0" applyFont="1" applyBorder="1"/>
    <xf numFmtId="0" fontId="5" fillId="0" borderId="11" xfId="0" applyFont="1" applyBorder="1"/>
    <xf numFmtId="0" fontId="5" fillId="0" borderId="29" xfId="0" applyFont="1" applyBorder="1"/>
    <xf numFmtId="0" fontId="5" fillId="0" borderId="30" xfId="0" applyFont="1" applyBorder="1"/>
    <xf numFmtId="0" fontId="4" fillId="2" borderId="17" xfId="0" applyFont="1" applyFill="1" applyBorder="1" applyAlignment="1">
      <alignment horizontal="center"/>
    </xf>
    <xf numFmtId="0" fontId="5" fillId="0" borderId="18" xfId="0" applyFont="1" applyBorder="1"/>
    <xf numFmtId="0" fontId="5" fillId="0" borderId="19" xfId="0" applyFont="1" applyBorder="1"/>
    <xf numFmtId="0" fontId="5" fillId="0" borderId="10" xfId="0" applyFont="1" applyBorder="1"/>
    <xf numFmtId="0" fontId="0" fillId="0" borderId="0" xfId="0" applyFont="1" applyAlignment="1"/>
    <xf numFmtId="0" fontId="5" fillId="0" borderId="22" xfId="0" applyFont="1" applyBorder="1"/>
    <xf numFmtId="0" fontId="5" fillId="0" borderId="26" xfId="0" applyFont="1" applyBorder="1"/>
    <xf numFmtId="0" fontId="5" fillId="0" borderId="27" xfId="0" applyFont="1" applyBorder="1"/>
    <xf numFmtId="0" fontId="5" fillId="0" borderId="28" xfId="0" applyFont="1" applyBorder="1"/>
    <xf numFmtId="0" fontId="12" fillId="0" borderId="34" xfId="0" applyFont="1" applyBorder="1" applyAlignment="1">
      <alignment horizontal="center" vertical="center"/>
    </xf>
    <xf numFmtId="0" fontId="5" fillId="0" borderId="41" xfId="0" applyFont="1" applyBorder="1"/>
    <xf numFmtId="0" fontId="12" fillId="0" borderId="5" xfId="0" applyFont="1" applyBorder="1" applyAlignment="1">
      <alignment horizontal="center" vertical="center" wrapText="1"/>
    </xf>
    <xf numFmtId="15" fontId="13" fillId="4" borderId="35" xfId="0" applyNumberFormat="1" applyFont="1" applyFill="1" applyBorder="1" applyAlignment="1">
      <alignment horizontal="center" vertical="center" wrapText="1"/>
    </xf>
    <xf numFmtId="0" fontId="5" fillId="0" borderId="24" xfId="0" applyFont="1" applyBorder="1"/>
    <xf numFmtId="0" fontId="5" fillId="0" borderId="25" xfId="0" applyFont="1" applyBorder="1"/>
    <xf numFmtId="0" fontId="15" fillId="6" borderId="34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/>
    </xf>
    <xf numFmtId="0" fontId="5" fillId="0" borderId="13" xfId="0" applyFont="1" applyBorder="1"/>
    <xf numFmtId="0" fontId="5" fillId="0" borderId="21" xfId="0" applyFont="1" applyBorder="1"/>
    <xf numFmtId="0" fontId="6" fillId="3" borderId="4" xfId="0" applyFont="1" applyFill="1" applyBorder="1" applyAlignment="1">
      <alignment horizontal="center"/>
    </xf>
    <xf numFmtId="0" fontId="5" fillId="0" borderId="7" xfId="0" applyFont="1" applyBorder="1"/>
    <xf numFmtId="0" fontId="5" fillId="0" borderId="16" xfId="0" applyFont="1" applyBorder="1"/>
    <xf numFmtId="0" fontId="6" fillId="3" borderId="12" xfId="0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11" fillId="4" borderId="23" xfId="0" applyFont="1" applyFill="1" applyBorder="1" applyAlignment="1">
      <alignment horizontal="center" vertical="center"/>
    </xf>
    <xf numFmtId="0" fontId="5" fillId="0" borderId="32" xfId="0" applyFont="1" applyBorder="1"/>
    <xf numFmtId="0" fontId="13" fillId="4" borderId="36" xfId="0" applyFont="1" applyFill="1" applyBorder="1" applyAlignment="1">
      <alignment horizontal="center" vertical="center" wrapText="1"/>
    </xf>
    <xf numFmtId="0" fontId="5" fillId="0" borderId="37" xfId="0" applyFont="1" applyBorder="1"/>
    <xf numFmtId="0" fontId="5" fillId="0" borderId="38" xfId="0" applyFont="1" applyBorder="1"/>
    <xf numFmtId="0" fontId="13" fillId="4" borderId="35" xfId="0" applyFont="1" applyFill="1" applyBorder="1" applyAlignment="1">
      <alignment horizontal="center" vertical="center" wrapText="1"/>
    </xf>
    <xf numFmtId="0" fontId="13" fillId="4" borderId="39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1" fillId="4" borderId="35" xfId="0" applyFont="1" applyFill="1" applyBorder="1" applyAlignment="1">
      <alignment horizontal="center" vertical="center"/>
    </xf>
    <xf numFmtId="0" fontId="44" fillId="0" borderId="2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 wrapText="1"/>
    </xf>
    <xf numFmtId="0" fontId="5" fillId="0" borderId="40" xfId="0" applyFont="1" applyBorder="1"/>
    <xf numFmtId="0" fontId="5" fillId="0" borderId="65" xfId="0" applyFont="1" applyBorder="1"/>
    <xf numFmtId="0" fontId="4" fillId="2" borderId="1" xfId="0" applyFont="1" applyFill="1" applyBorder="1" applyAlignment="1">
      <alignment horizontal="center"/>
    </xf>
    <xf numFmtId="0" fontId="5" fillId="0" borderId="9" xfId="0" applyFont="1" applyBorder="1"/>
    <xf numFmtId="0" fontId="5" fillId="0" borderId="2" xfId="0" applyFont="1" applyBorder="1"/>
    <xf numFmtId="0" fontId="4" fillId="2" borderId="1" xfId="0" applyFont="1" applyFill="1" applyBorder="1" applyAlignment="1"/>
    <xf numFmtId="0" fontId="12" fillId="0" borderId="18" xfId="0" applyFont="1" applyBorder="1" applyAlignment="1">
      <alignment horizontal="center" vertical="center" wrapText="1"/>
    </xf>
    <xf numFmtId="0" fontId="14" fillId="5" borderId="34" xfId="0" applyFont="1" applyFill="1" applyBorder="1" applyAlignment="1">
      <alignment horizontal="center" vertical="center"/>
    </xf>
    <xf numFmtId="0" fontId="5" fillId="0" borderId="8" xfId="0" applyFont="1" applyBorder="1"/>
    <xf numFmtId="0" fontId="5" fillId="0" borderId="15" xfId="0" applyFont="1" applyBorder="1"/>
    <xf numFmtId="0" fontId="5" fillId="0" borderId="35" xfId="0" applyFont="1" applyBorder="1"/>
    <xf numFmtId="0" fontId="21" fillId="5" borderId="51" xfId="0" applyFont="1" applyFill="1" applyBorder="1" applyAlignment="1">
      <alignment horizontal="center" vertical="center"/>
    </xf>
    <xf numFmtId="0" fontId="5" fillId="0" borderId="56" xfId="0" applyFont="1" applyBorder="1"/>
    <xf numFmtId="0" fontId="21" fillId="5" borderId="34" xfId="0" applyFont="1" applyFill="1" applyBorder="1" applyAlignment="1">
      <alignment horizontal="center" vertical="center"/>
    </xf>
    <xf numFmtId="0" fontId="8" fillId="5" borderId="39" xfId="0" applyFont="1" applyFill="1" applyBorder="1" applyAlignment="1">
      <alignment horizontal="center" vertical="center" wrapText="1"/>
    </xf>
    <xf numFmtId="0" fontId="5" fillId="0" borderId="44" xfId="0" applyFont="1" applyBorder="1"/>
    <xf numFmtId="0" fontId="13" fillId="4" borderId="18" xfId="0" applyFont="1" applyFill="1" applyBorder="1" applyAlignment="1">
      <alignment horizontal="center" vertical="center" wrapText="1"/>
    </xf>
    <xf numFmtId="0" fontId="13" fillId="4" borderId="42" xfId="0" applyFont="1" applyFill="1" applyBorder="1" applyAlignment="1">
      <alignment horizontal="center" vertical="center" wrapText="1"/>
    </xf>
    <xf numFmtId="0" fontId="20" fillId="5" borderId="34" xfId="0" applyFont="1" applyFill="1" applyBorder="1" applyAlignment="1">
      <alignment horizontal="center" vertical="center" wrapText="1"/>
    </xf>
    <xf numFmtId="0" fontId="5" fillId="0" borderId="74" xfId="0" applyFont="1" applyBorder="1"/>
    <xf numFmtId="0" fontId="14" fillId="6" borderId="111" xfId="0" applyFont="1" applyFill="1" applyBorder="1" applyAlignment="1">
      <alignment horizontal="center" vertical="center" wrapText="1"/>
    </xf>
    <xf numFmtId="0" fontId="5" fillId="0" borderId="112" xfId="0" applyFont="1" applyBorder="1"/>
    <xf numFmtId="0" fontId="4" fillId="2" borderId="21" xfId="0" applyFont="1" applyFill="1" applyBorder="1" applyAlignment="1">
      <alignment horizontal="center"/>
    </xf>
    <xf numFmtId="0" fontId="13" fillId="4" borderId="44" xfId="0" applyFont="1" applyFill="1" applyBorder="1" applyAlignment="1">
      <alignment horizontal="center" vertical="center" wrapText="1"/>
    </xf>
    <xf numFmtId="0" fontId="13" fillId="4" borderId="117" xfId="0" applyFont="1" applyFill="1" applyBorder="1" applyAlignment="1">
      <alignment horizontal="center" vertical="center" wrapText="1"/>
    </xf>
    <xf numFmtId="0" fontId="13" fillId="4" borderId="121" xfId="0" applyFont="1" applyFill="1" applyBorder="1" applyAlignment="1">
      <alignment horizontal="center" vertical="center" wrapText="1"/>
    </xf>
    <xf numFmtId="0" fontId="13" fillId="4" borderId="122" xfId="0" applyFont="1" applyFill="1" applyBorder="1" applyAlignment="1">
      <alignment horizontal="center" vertical="center" wrapText="1"/>
    </xf>
    <xf numFmtId="0" fontId="47" fillId="4" borderId="51" xfId="0" applyFont="1" applyFill="1" applyBorder="1" applyAlignment="1">
      <alignment horizontal="center" vertical="center"/>
    </xf>
    <xf numFmtId="0" fontId="47" fillId="4" borderId="18" xfId="0" applyFont="1" applyFill="1" applyBorder="1" applyAlignment="1">
      <alignment horizontal="center" vertical="center"/>
    </xf>
    <xf numFmtId="0" fontId="47" fillId="4" borderId="42" xfId="0" applyFont="1" applyFill="1" applyBorder="1" applyAlignment="1">
      <alignment horizontal="center" vertical="center"/>
    </xf>
    <xf numFmtId="0" fontId="14" fillId="62" borderId="111" xfId="0" applyFont="1" applyFill="1" applyBorder="1" applyAlignment="1">
      <alignment horizontal="center" vertical="center" wrapText="1"/>
    </xf>
    <xf numFmtId="0" fontId="14" fillId="62" borderId="120" xfId="0" applyFont="1" applyFill="1" applyBorder="1" applyAlignment="1">
      <alignment horizontal="center" vertical="center" wrapText="1"/>
    </xf>
    <xf numFmtId="0" fontId="49" fillId="69" borderId="155" xfId="0" applyFont="1" applyFill="1" applyBorder="1" applyAlignment="1">
      <alignment horizontal="center" vertical="center" wrapText="1"/>
    </xf>
    <xf numFmtId="0" fontId="49" fillId="69" borderId="129" xfId="0" applyFont="1" applyFill="1" applyBorder="1" applyAlignment="1">
      <alignment horizontal="center" vertical="center" wrapText="1"/>
    </xf>
    <xf numFmtId="0" fontId="49" fillId="69" borderId="156" xfId="0" applyFont="1" applyFill="1" applyBorder="1" applyAlignment="1">
      <alignment horizontal="center" vertical="center" wrapText="1"/>
    </xf>
    <xf numFmtId="0" fontId="50" fillId="59" borderId="142" xfId="0" applyFont="1" applyFill="1" applyBorder="1" applyAlignment="1">
      <alignment horizontal="center" vertical="center" textRotation="90" wrapText="1"/>
    </xf>
    <xf numFmtId="0" fontId="50" fillId="59" borderId="143" xfId="0" applyFont="1" applyFill="1" applyBorder="1" applyAlignment="1">
      <alignment horizontal="center" vertical="center" textRotation="90" wrapText="1"/>
    </xf>
    <xf numFmtId="0" fontId="50" fillId="59" borderId="145" xfId="0" applyFont="1" applyFill="1" applyBorder="1" applyAlignment="1">
      <alignment horizontal="center" vertical="center" textRotation="90" wrapText="1"/>
    </xf>
    <xf numFmtId="0" fontId="26" fillId="59" borderId="111" xfId="0" applyFont="1" applyFill="1" applyBorder="1" applyAlignment="1">
      <alignment horizontal="center" vertical="center" textRotation="90" wrapText="1"/>
    </xf>
    <xf numFmtId="0" fontId="26" fillId="59" borderId="112" xfId="0" applyFont="1" applyFill="1" applyBorder="1" applyAlignment="1">
      <alignment horizontal="center" vertical="center" textRotation="90" wrapText="1"/>
    </xf>
    <xf numFmtId="0" fontId="26" fillId="59" borderId="120" xfId="0" applyFont="1" applyFill="1" applyBorder="1" applyAlignment="1">
      <alignment horizontal="center" vertical="center" textRotation="90" wrapText="1"/>
    </xf>
    <xf numFmtId="0" fontId="49" fillId="69" borderId="144" xfId="0" applyFont="1" applyFill="1" applyBorder="1" applyAlignment="1">
      <alignment horizontal="center" vertical="center" wrapText="1"/>
    </xf>
    <xf numFmtId="0" fontId="49" fillId="69" borderId="143" xfId="0" applyFont="1" applyFill="1" applyBorder="1" applyAlignment="1">
      <alignment horizontal="center" vertical="center" wrapText="1"/>
    </xf>
    <xf numFmtId="0" fontId="49" fillId="69" borderId="157" xfId="0" applyFont="1" applyFill="1" applyBorder="1" applyAlignment="1">
      <alignment horizontal="center" vertical="center" wrapText="1"/>
    </xf>
    <xf numFmtId="0" fontId="17" fillId="6" borderId="51" xfId="0" applyFont="1" applyFill="1" applyBorder="1" applyAlignment="1">
      <alignment horizontal="center" vertical="center" wrapText="1"/>
    </xf>
    <xf numFmtId="0" fontId="17" fillId="6" borderId="56" xfId="0" applyFont="1" applyFill="1" applyBorder="1" applyAlignment="1">
      <alignment horizontal="center" vertical="center" wrapText="1"/>
    </xf>
    <xf numFmtId="0" fontId="17" fillId="6" borderId="111" xfId="0" applyFont="1" applyFill="1" applyBorder="1" applyAlignment="1">
      <alignment horizontal="center" vertical="center" wrapText="1"/>
    </xf>
    <xf numFmtId="0" fontId="17" fillId="6" borderId="120" xfId="0" applyFont="1" applyFill="1" applyBorder="1" applyAlignment="1">
      <alignment horizontal="center" vertical="center" wrapText="1"/>
    </xf>
    <xf numFmtId="0" fontId="18" fillId="7" borderId="147" xfId="0" applyFont="1" applyFill="1" applyBorder="1" applyAlignment="1">
      <alignment horizontal="center" vertical="center" wrapText="1"/>
    </xf>
    <xf numFmtId="0" fontId="18" fillId="7" borderId="130" xfId="0" applyFont="1" applyFill="1" applyBorder="1" applyAlignment="1">
      <alignment horizontal="center" vertical="center" wrapText="1"/>
    </xf>
    <xf numFmtId="9" fontId="17" fillId="6" borderId="51" xfId="0" applyNumberFormat="1" applyFont="1" applyFill="1" applyBorder="1" applyAlignment="1">
      <alignment horizontal="center" vertical="center" wrapText="1"/>
    </xf>
    <xf numFmtId="9" fontId="17" fillId="6" borderId="56" xfId="0" applyNumberFormat="1" applyFont="1" applyFill="1" applyBorder="1" applyAlignment="1">
      <alignment horizontal="center" vertical="center" wrapText="1"/>
    </xf>
    <xf numFmtId="9" fontId="17" fillId="6" borderId="153" xfId="0" applyNumberFormat="1" applyFont="1" applyFill="1" applyBorder="1" applyAlignment="1">
      <alignment horizontal="center" vertical="center" wrapText="1"/>
    </xf>
    <xf numFmtId="9" fontId="17" fillId="6" borderId="154" xfId="0" applyNumberFormat="1" applyFont="1" applyFill="1" applyBorder="1" applyAlignment="1">
      <alignment horizontal="center" vertical="center" wrapText="1"/>
    </xf>
    <xf numFmtId="0" fontId="8" fillId="5" borderId="39" xfId="0" applyFont="1" applyFill="1" applyBorder="1" applyAlignment="1">
      <alignment horizontal="center" vertical="center"/>
    </xf>
    <xf numFmtId="0" fontId="12" fillId="0" borderId="111" xfId="0" applyFont="1" applyBorder="1" applyAlignment="1">
      <alignment horizontal="center" vertical="center"/>
    </xf>
    <xf numFmtId="0" fontId="12" fillId="0" borderId="112" xfId="0" applyFont="1" applyBorder="1" applyAlignment="1">
      <alignment horizontal="center" vertical="center"/>
    </xf>
    <xf numFmtId="0" fontId="12" fillId="0" borderId="1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 wrapText="1"/>
    </xf>
    <xf numFmtId="0" fontId="21" fillId="5" borderId="144" xfId="0" applyFont="1" applyFill="1" applyBorder="1" applyAlignment="1">
      <alignment horizontal="center" vertical="center"/>
    </xf>
    <xf numFmtId="0" fontId="21" fillId="5" borderId="143" xfId="0" applyFont="1" applyFill="1" applyBorder="1" applyAlignment="1">
      <alignment horizontal="center" vertical="center"/>
    </xf>
    <xf numFmtId="0" fontId="21" fillId="5" borderId="145" xfId="0" applyFont="1" applyFill="1" applyBorder="1" applyAlignment="1">
      <alignment horizontal="center" vertical="center"/>
    </xf>
    <xf numFmtId="0" fontId="21" fillId="5" borderId="111" xfId="0" applyFont="1" applyFill="1" applyBorder="1" applyAlignment="1">
      <alignment horizontal="center" vertical="center"/>
    </xf>
    <xf numFmtId="0" fontId="21" fillId="5" borderId="112" xfId="0" applyFont="1" applyFill="1" applyBorder="1" applyAlignment="1">
      <alignment horizontal="center" vertical="center"/>
    </xf>
    <xf numFmtId="0" fontId="21" fillId="5" borderId="12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13" fillId="4" borderId="51" xfId="0" applyFont="1" applyFill="1" applyBorder="1" applyAlignment="1">
      <alignment horizontal="center" vertical="center" wrapText="1"/>
    </xf>
    <xf numFmtId="0" fontId="13" fillId="4" borderId="38" xfId="0" applyFont="1" applyFill="1" applyBorder="1" applyAlignment="1">
      <alignment horizontal="center" vertical="center" wrapText="1"/>
    </xf>
    <xf numFmtId="164" fontId="16" fillId="7" borderId="42" xfId="0" applyNumberFormat="1" applyFont="1" applyFill="1" applyBorder="1" applyAlignment="1">
      <alignment horizontal="center" vertical="center" wrapText="1"/>
    </xf>
    <xf numFmtId="164" fontId="16" fillId="7" borderId="32" xfId="0" applyNumberFormat="1" applyFont="1" applyFill="1" applyBorder="1" applyAlignment="1">
      <alignment horizontal="center" vertical="center" wrapText="1"/>
    </xf>
    <xf numFmtId="164" fontId="16" fillId="7" borderId="43" xfId="0" applyNumberFormat="1" applyFont="1" applyFill="1" applyBorder="1" applyAlignment="1">
      <alignment horizontal="center" vertical="center" wrapText="1"/>
    </xf>
    <xf numFmtId="164" fontId="16" fillId="7" borderId="41" xfId="0" applyNumberFormat="1" applyFont="1" applyFill="1" applyBorder="1" applyAlignment="1">
      <alignment horizontal="center" vertical="center" wrapText="1"/>
    </xf>
    <xf numFmtId="9" fontId="17" fillId="6" borderId="147" xfId="0" applyNumberFormat="1" applyFont="1" applyFill="1" applyBorder="1" applyAlignment="1">
      <alignment horizontal="center" vertical="center" wrapText="1"/>
    </xf>
    <xf numFmtId="9" fontId="17" fillId="6" borderId="130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65" xfId="0" applyFont="1" applyFill="1" applyBorder="1" applyAlignment="1">
      <alignment horizontal="center" vertical="center" wrapText="1"/>
    </xf>
    <xf numFmtId="0" fontId="14" fillId="6" borderId="41" xfId="0" applyFont="1" applyFill="1" applyBorder="1" applyAlignment="1">
      <alignment horizontal="center" vertical="center" wrapText="1"/>
    </xf>
    <xf numFmtId="0" fontId="20" fillId="5" borderId="51" xfId="0" applyFont="1" applyFill="1" applyBorder="1" applyAlignment="1">
      <alignment horizontal="center" vertical="center" wrapText="1"/>
    </xf>
    <xf numFmtId="0" fontId="20" fillId="5" borderId="20" xfId="0" applyFont="1" applyFill="1" applyBorder="1" applyAlignment="1">
      <alignment horizontal="center" vertical="center" wrapText="1"/>
    </xf>
    <xf numFmtId="0" fontId="20" fillId="5" borderId="56" xfId="0" applyFont="1" applyFill="1" applyBorder="1" applyAlignment="1">
      <alignment horizontal="center" vertical="center" wrapText="1"/>
    </xf>
    <xf numFmtId="0" fontId="48" fillId="68" borderId="146" xfId="0" applyFont="1" applyFill="1" applyBorder="1" applyAlignment="1">
      <alignment horizontal="center" vertical="center" textRotation="90" wrapText="1"/>
    </xf>
    <xf numFmtId="0" fontId="48" fillId="68" borderId="21" xfId="0" applyFont="1" applyFill="1" applyBorder="1" applyAlignment="1">
      <alignment horizontal="center" vertical="center" textRotation="90" wrapText="1"/>
    </xf>
    <xf numFmtId="0" fontId="48" fillId="68" borderId="35" xfId="0" applyFont="1" applyFill="1" applyBorder="1" applyAlignment="1">
      <alignment horizontal="center" vertical="center" textRotation="90" wrapText="1"/>
    </xf>
    <xf numFmtId="0" fontId="26" fillId="49" borderId="74" xfId="0" applyFont="1" applyFill="1" applyBorder="1" applyAlignment="1">
      <alignment horizontal="center" vertical="center" textRotation="90" wrapText="1"/>
    </xf>
    <xf numFmtId="0" fontId="26" fillId="49" borderId="32" xfId="0" applyFont="1" applyFill="1" applyBorder="1" applyAlignment="1">
      <alignment horizontal="center" vertical="center" textRotation="90" wrapText="1"/>
    </xf>
    <xf numFmtId="0" fontId="25" fillId="55" borderId="43" xfId="0" applyFont="1" applyFill="1" applyBorder="1" applyAlignment="1">
      <alignment horizontal="center" vertical="center" textRotation="90" wrapText="1"/>
    </xf>
    <xf numFmtId="0" fontId="25" fillId="55" borderId="65" xfId="0" applyFont="1" applyFill="1" applyBorder="1" applyAlignment="1">
      <alignment horizontal="center" vertical="center" textRotation="90" wrapText="1"/>
    </xf>
    <xf numFmtId="0" fontId="25" fillId="55" borderId="41" xfId="0" applyFont="1" applyFill="1" applyBorder="1" applyAlignment="1">
      <alignment horizontal="center" vertical="center" textRotation="90" wrapText="1"/>
    </xf>
    <xf numFmtId="0" fontId="26" fillId="55" borderId="65" xfId="0" applyFont="1" applyFill="1" applyBorder="1" applyAlignment="1">
      <alignment horizontal="center" vertical="center" textRotation="90" wrapText="1"/>
    </xf>
    <xf numFmtId="0" fontId="26" fillId="55" borderId="41" xfId="0" applyFont="1" applyFill="1" applyBorder="1" applyAlignment="1">
      <alignment horizontal="center" vertical="center" textRotation="90" wrapText="1"/>
    </xf>
  </cellXfs>
  <cellStyles count="83">
    <cellStyle name="20% - Énfasis1 2" xfId="20" xr:uid="{00000000-0005-0000-0000-000000000000}"/>
    <cellStyle name="20% - Énfasis1 3" xfId="45" xr:uid="{48738AB2-CA05-4A05-B0D6-E221CDFB3373}"/>
    <cellStyle name="20% - Énfasis1 4" xfId="65" xr:uid="{098A46D0-F6A0-4C66-B32B-98EB17076CE5}"/>
    <cellStyle name="20% - Énfasis2 2" xfId="24" xr:uid="{00000000-0005-0000-0000-000001000000}"/>
    <cellStyle name="20% - Énfasis2 3" xfId="48" xr:uid="{31F243BE-0239-4BA3-B932-8C32D112AE54}"/>
    <cellStyle name="20% - Énfasis2 4" xfId="68" xr:uid="{89624226-8E67-4E11-ACC0-E4954E9784C9}"/>
    <cellStyle name="20% - Énfasis3 2" xfId="28" xr:uid="{00000000-0005-0000-0000-000002000000}"/>
    <cellStyle name="20% - Énfasis3 3" xfId="51" xr:uid="{78C4C228-5DBF-4D81-B2C3-E4D620AFF960}"/>
    <cellStyle name="20% - Énfasis3 4" xfId="71" xr:uid="{FBEE8ACD-4640-4334-AD84-0B8289B1ADA3}"/>
    <cellStyle name="20% - Énfasis4 2" xfId="32" xr:uid="{00000000-0005-0000-0000-000003000000}"/>
    <cellStyle name="20% - Énfasis4 3" xfId="54" xr:uid="{DC08FDBC-4A89-4039-A2F6-B20DBD3A12E6}"/>
    <cellStyle name="20% - Énfasis4 4" xfId="74" xr:uid="{BD7541B1-F2C3-4153-A1C6-A3088A1C6E31}"/>
    <cellStyle name="20% - Énfasis5 2" xfId="36" xr:uid="{00000000-0005-0000-0000-000004000000}"/>
    <cellStyle name="20% - Énfasis5 3" xfId="57" xr:uid="{AE1785F2-178C-4224-AC49-952A05404C78}"/>
    <cellStyle name="20% - Énfasis5 4" xfId="77" xr:uid="{54754917-A593-42D9-80E3-60FC7B143F13}"/>
    <cellStyle name="20% - Énfasis6 2" xfId="40" xr:uid="{00000000-0005-0000-0000-000005000000}"/>
    <cellStyle name="20% - Énfasis6 3" xfId="60" xr:uid="{72623503-8041-4085-9E5E-C36974B97400}"/>
    <cellStyle name="20% - Énfasis6 4" xfId="80" xr:uid="{ACB92443-25BA-43A8-912E-38E7BBAEF8EE}"/>
    <cellStyle name="40% - Énfasis1 2" xfId="21" xr:uid="{00000000-0005-0000-0000-000006000000}"/>
    <cellStyle name="40% - Énfasis1 3" xfId="46" xr:uid="{18D0C4ED-42DB-4A07-AD2E-CACA709A896B}"/>
    <cellStyle name="40% - Énfasis1 4" xfId="66" xr:uid="{877ECB6E-15B4-4A7B-A825-5845FA764E79}"/>
    <cellStyle name="40% - Énfasis2 2" xfId="25" xr:uid="{00000000-0005-0000-0000-000007000000}"/>
    <cellStyle name="40% - Énfasis2 3" xfId="49" xr:uid="{7A87DE9F-5E14-48F6-BBEF-0CAA3E2DCBA6}"/>
    <cellStyle name="40% - Énfasis2 4" xfId="69" xr:uid="{9F3F77FC-1BA8-4667-BD06-26F4C1A0A356}"/>
    <cellStyle name="40% - Énfasis3 2" xfId="29" xr:uid="{00000000-0005-0000-0000-000008000000}"/>
    <cellStyle name="40% - Énfasis3 3" xfId="52" xr:uid="{B376B420-6AFC-4FF6-B071-0916BDE211E4}"/>
    <cellStyle name="40% - Énfasis3 4" xfId="72" xr:uid="{E23882C8-0CCF-4BE8-94CC-21D5BE15C788}"/>
    <cellStyle name="40% - Énfasis4 2" xfId="33" xr:uid="{00000000-0005-0000-0000-000009000000}"/>
    <cellStyle name="40% - Énfasis4 3" xfId="55" xr:uid="{F55A9A9C-EE64-4DE9-9F8C-2E226AA61DFF}"/>
    <cellStyle name="40% - Énfasis4 4" xfId="75" xr:uid="{4CAE8195-9883-4C8B-B156-811789CB7066}"/>
    <cellStyle name="40% - Énfasis5 2" xfId="37" xr:uid="{00000000-0005-0000-0000-00000A000000}"/>
    <cellStyle name="40% - Énfasis5 3" xfId="58" xr:uid="{6E2A5C47-DBA5-4D92-A185-33ECB31347FA}"/>
    <cellStyle name="40% - Énfasis5 4" xfId="78" xr:uid="{9AB42906-BDF4-4DC5-B6ED-CF55A7CA1292}"/>
    <cellStyle name="40% - Énfasis6 2" xfId="41" xr:uid="{00000000-0005-0000-0000-00000B000000}"/>
    <cellStyle name="40% - Énfasis6 3" xfId="61" xr:uid="{475C6B07-634F-4FB3-95D3-FC966D1D0AA8}"/>
    <cellStyle name="40% - Énfasis6 4" xfId="81" xr:uid="{CFAC430F-A9CA-4991-B5E6-0C04F0F21A52}"/>
    <cellStyle name="60% - Énfasis1 2" xfId="22" xr:uid="{00000000-0005-0000-0000-00000C000000}"/>
    <cellStyle name="60% - Énfasis1 3" xfId="47" xr:uid="{27B6F114-AA8A-46B2-AE74-E7BF3BAAF61D}"/>
    <cellStyle name="60% - Énfasis1 4" xfId="67" xr:uid="{D48CEADE-671E-4A37-8876-D70EE697044F}"/>
    <cellStyle name="60% - Énfasis2 2" xfId="26" xr:uid="{00000000-0005-0000-0000-00000D000000}"/>
    <cellStyle name="60% - Énfasis2 3" xfId="50" xr:uid="{2F053BAB-44DE-426B-99E4-7C32E41D2FDF}"/>
    <cellStyle name="60% - Énfasis2 4" xfId="70" xr:uid="{05784707-D2E4-4854-A6F2-239C7F77458F}"/>
    <cellStyle name="60% - Énfasis3 2" xfId="30" xr:uid="{00000000-0005-0000-0000-00000E000000}"/>
    <cellStyle name="60% - Énfasis3 3" xfId="53" xr:uid="{A4D69F34-9811-4C68-8DFC-87EC99775AC1}"/>
    <cellStyle name="60% - Énfasis3 4" xfId="73" xr:uid="{C0EF3237-60C6-432D-9A66-F8622903E35A}"/>
    <cellStyle name="60% - Énfasis4 2" xfId="34" xr:uid="{00000000-0005-0000-0000-00000F000000}"/>
    <cellStyle name="60% - Énfasis4 3" xfId="56" xr:uid="{843C6504-D9F2-40DD-B4F2-EA28C8709A06}"/>
    <cellStyle name="60% - Énfasis4 4" xfId="76" xr:uid="{E76C1240-B7AD-4CC8-8DCF-9C32B658D106}"/>
    <cellStyle name="60% - Énfasis5 2" xfId="38" xr:uid="{00000000-0005-0000-0000-000010000000}"/>
    <cellStyle name="60% - Énfasis5 3" xfId="59" xr:uid="{8E547FF1-2E27-4A40-887B-C5878A8C3637}"/>
    <cellStyle name="60% - Énfasis5 4" xfId="79" xr:uid="{31E102F2-529A-481D-9E85-F46EAA929BE8}"/>
    <cellStyle name="60% - Énfasis6 2" xfId="42" xr:uid="{00000000-0005-0000-0000-000011000000}"/>
    <cellStyle name="60% - Énfasis6 3" xfId="62" xr:uid="{5E6DA126-16C8-43A9-8A72-D9905DE3405A}"/>
    <cellStyle name="60% - Énfasis6 4" xfId="82" xr:uid="{29F2CCAE-333D-40CF-9C8D-42BB8530853E}"/>
    <cellStyle name="Bueno 2" xfId="13" xr:uid="{00000000-0005-0000-0000-000012000000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00000000-0005-0000-0000-000017000000}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" xfId="4" builtinId="20" customBuiltin="1"/>
    <cellStyle name="Incorrecto 2" xfId="14" xr:uid="{00000000-0005-0000-0000-00001F000000}"/>
    <cellStyle name="Neutral 2" xfId="15" xr:uid="{00000000-0005-0000-0000-000020000000}"/>
    <cellStyle name="Normal" xfId="0" builtinId="0"/>
    <cellStyle name="Normal 2" xfId="10" xr:uid="{00000000-0005-0000-0000-000022000000}"/>
    <cellStyle name="Normal 3" xfId="43" xr:uid="{3777376A-4F8B-42A4-9B5B-47E885B040E9}"/>
    <cellStyle name="Normal 4" xfId="63" xr:uid="{215C3F1C-0402-490E-BA6C-A9CD4DB307F9}"/>
    <cellStyle name="Notas 2" xfId="17" xr:uid="{00000000-0005-0000-0000-000023000000}"/>
    <cellStyle name="Notas 3" xfId="44" xr:uid="{3728F76F-A1E5-4F44-BCCC-0EE0629F2740}"/>
    <cellStyle name="Notas 4" xfId="64" xr:uid="{281CF9FC-3D42-4BC1-A0A7-3CC3E20A71F3}"/>
    <cellStyle name="Salida" xfId="5" builtinId="21" customBuiltin="1"/>
    <cellStyle name="Texto de advertencia 2" xfId="16" xr:uid="{00000000-0005-0000-0000-000025000000}"/>
    <cellStyle name="Texto explicativo 2" xfId="18" xr:uid="{00000000-0005-0000-0000-000026000000}"/>
    <cellStyle name="Título 2" xfId="2" builtinId="17" customBuiltin="1"/>
    <cellStyle name="Título 3" xfId="3" builtinId="18" customBuiltin="1"/>
    <cellStyle name="Título 4" xfId="11" xr:uid="{00000000-0005-0000-0000-000029000000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>
      <selection activeCell="Y35" sqref="Y35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8.1406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2.140625" hidden="1" customWidth="1"/>
    <col min="15" max="15" width="12.7109375" hidden="1" customWidth="1"/>
    <col min="16" max="16" width="8.42578125" customWidth="1"/>
    <col min="17" max="17" width="13.28515625" customWidth="1"/>
    <col min="18" max="18" width="11.85546875" hidden="1" customWidth="1"/>
    <col min="19" max="19" width="7.85546875" customWidth="1"/>
    <col min="20" max="20" width="11.42578125" customWidth="1"/>
    <col min="21" max="21" width="8" customWidth="1"/>
    <col min="22" max="22" width="11.42578125" customWidth="1"/>
    <col min="23" max="26" width="10" customWidth="1"/>
  </cols>
  <sheetData>
    <row r="1" spans="1:25" ht="15" customHeight="1" x14ac:dyDescent="0.25">
      <c r="A1" s="271"/>
      <c r="B1" s="272"/>
      <c r="C1" s="5"/>
      <c r="D1" s="296" t="s">
        <v>0</v>
      </c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  <c r="R1" s="298"/>
      <c r="S1" s="277"/>
      <c r="T1" s="278"/>
      <c r="U1" s="278"/>
      <c r="V1" s="279"/>
    </row>
    <row r="2" spans="1:25" ht="15" customHeight="1" x14ac:dyDescent="0.25">
      <c r="A2" s="273"/>
      <c r="B2" s="274"/>
      <c r="C2" s="6"/>
      <c r="D2" s="299" t="s">
        <v>1</v>
      </c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5"/>
      <c r="S2" s="280"/>
      <c r="T2" s="281"/>
      <c r="U2" s="281"/>
      <c r="V2" s="282"/>
    </row>
    <row r="3" spans="1:25" ht="18" customHeight="1" x14ac:dyDescent="0.25">
      <c r="A3" s="273"/>
      <c r="B3" s="274"/>
      <c r="C3" s="6"/>
      <c r="D3" s="293" t="s">
        <v>2</v>
      </c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294"/>
      <c r="Q3" s="294"/>
      <c r="R3" s="295"/>
      <c r="S3" s="280"/>
      <c r="T3" s="281"/>
      <c r="U3" s="281"/>
      <c r="V3" s="282"/>
    </row>
    <row r="4" spans="1:25" ht="15.75" customHeight="1" x14ac:dyDescent="0.25">
      <c r="A4" s="273"/>
      <c r="B4" s="274"/>
      <c r="C4" s="6"/>
      <c r="D4" s="300" t="s">
        <v>3</v>
      </c>
      <c r="E4" s="290"/>
      <c r="F4" s="290"/>
      <c r="G4" s="290"/>
      <c r="H4" s="290"/>
      <c r="I4" s="290"/>
      <c r="J4" s="290"/>
      <c r="K4" s="290"/>
      <c r="L4" s="290"/>
      <c r="M4" s="290"/>
      <c r="N4" s="290"/>
      <c r="O4" s="290"/>
      <c r="P4" s="290"/>
      <c r="Q4" s="290"/>
      <c r="R4" s="291"/>
      <c r="S4" s="283"/>
      <c r="T4" s="284"/>
      <c r="U4" s="284"/>
      <c r="V4" s="285"/>
    </row>
    <row r="5" spans="1:25" ht="24" customHeight="1" x14ac:dyDescent="0.2">
      <c r="A5" s="275"/>
      <c r="B5" s="276"/>
      <c r="C5" s="8"/>
      <c r="D5" s="301" t="s">
        <v>6</v>
      </c>
      <c r="E5" s="290"/>
      <c r="F5" s="290"/>
      <c r="G5" s="290"/>
      <c r="H5" s="290"/>
      <c r="I5" s="290"/>
      <c r="J5" s="290"/>
      <c r="K5" s="290"/>
      <c r="L5" s="290"/>
      <c r="M5" s="290"/>
      <c r="N5" s="290"/>
      <c r="O5" s="290"/>
      <c r="P5" s="290"/>
      <c r="Q5" s="290"/>
      <c r="R5" s="290"/>
      <c r="S5" s="290"/>
      <c r="T5" s="290"/>
      <c r="U5" s="290"/>
      <c r="V5" s="302"/>
    </row>
    <row r="6" spans="1:25" ht="13.5" customHeight="1" x14ac:dyDescent="0.2">
      <c r="A6" s="288" t="s">
        <v>7</v>
      </c>
      <c r="B6" s="286" t="s">
        <v>9</v>
      </c>
      <c r="C6" s="11"/>
      <c r="D6" s="289" t="s">
        <v>11</v>
      </c>
      <c r="E6" s="290"/>
      <c r="F6" s="290"/>
      <c r="G6" s="290"/>
      <c r="H6" s="290"/>
      <c r="I6" s="290"/>
      <c r="J6" s="290"/>
      <c r="K6" s="290"/>
      <c r="L6" s="290"/>
      <c r="M6" s="291"/>
      <c r="N6" s="303"/>
      <c r="O6" s="304"/>
      <c r="P6" s="305"/>
      <c r="Q6" s="307" t="s">
        <v>14</v>
      </c>
      <c r="R6" s="304"/>
      <c r="S6" s="305"/>
      <c r="T6" s="306" t="s">
        <v>15</v>
      </c>
      <c r="U6" s="291"/>
      <c r="V6" s="308" t="s">
        <v>16</v>
      </c>
      <c r="W6" s="292" t="s">
        <v>17</v>
      </c>
      <c r="X6" s="292" t="s">
        <v>18</v>
      </c>
      <c r="Y6" s="292" t="s">
        <v>19</v>
      </c>
    </row>
    <row r="7" spans="1:25" ht="24.75" customHeight="1" x14ac:dyDescent="0.2">
      <c r="A7" s="273"/>
      <c r="B7" s="287"/>
      <c r="C7" s="12"/>
      <c r="D7" s="13" t="s">
        <v>20</v>
      </c>
      <c r="E7" s="13" t="s">
        <v>21</v>
      </c>
      <c r="F7" s="13" t="s">
        <v>22</v>
      </c>
      <c r="G7" s="13" t="s">
        <v>23</v>
      </c>
      <c r="H7" s="13" t="s">
        <v>24</v>
      </c>
      <c r="I7" s="13" t="s">
        <v>25</v>
      </c>
      <c r="J7" s="13" t="s">
        <v>26</v>
      </c>
      <c r="K7" s="13" t="s">
        <v>27</v>
      </c>
      <c r="L7" s="13" t="s">
        <v>28</v>
      </c>
      <c r="M7" s="14" t="s">
        <v>29</v>
      </c>
      <c r="N7" s="15" t="s">
        <v>30</v>
      </c>
      <c r="O7" s="16" t="s">
        <v>31</v>
      </c>
      <c r="P7" s="17">
        <v>0.2</v>
      </c>
      <c r="Q7" s="15" t="s">
        <v>32</v>
      </c>
      <c r="R7" s="15" t="s">
        <v>33</v>
      </c>
      <c r="S7" s="17">
        <v>0.4</v>
      </c>
      <c r="T7" s="15" t="s">
        <v>34</v>
      </c>
      <c r="U7" s="18">
        <v>0.4</v>
      </c>
      <c r="V7" s="287"/>
      <c r="W7" s="287"/>
      <c r="X7" s="287"/>
      <c r="Y7" s="287"/>
    </row>
    <row r="8" spans="1:25" ht="13.5" customHeight="1" x14ac:dyDescent="0.2">
      <c r="A8" s="19">
        <v>1</v>
      </c>
      <c r="B8" s="20" t="s">
        <v>36</v>
      </c>
      <c r="C8" s="21"/>
      <c r="D8" s="22">
        <v>1</v>
      </c>
      <c r="E8" s="23" t="s">
        <v>37</v>
      </c>
      <c r="F8" s="24">
        <v>1</v>
      </c>
      <c r="G8" s="24">
        <v>1</v>
      </c>
      <c r="H8" s="24">
        <v>1</v>
      </c>
      <c r="I8" s="25">
        <v>0</v>
      </c>
      <c r="J8" s="26">
        <v>1</v>
      </c>
      <c r="K8" s="26">
        <v>1</v>
      </c>
      <c r="L8" s="26">
        <v>1</v>
      </c>
      <c r="M8" s="27">
        <v>1</v>
      </c>
      <c r="N8" s="28">
        <v>9</v>
      </c>
      <c r="O8" s="29">
        <v>10</v>
      </c>
      <c r="P8" s="31">
        <f t="shared" ref="P8:P31" si="0">(AVERAGE(N8,O8))*0.2</f>
        <v>1.9000000000000001</v>
      </c>
      <c r="Q8" s="33">
        <v>5</v>
      </c>
      <c r="R8" s="34">
        <v>8</v>
      </c>
      <c r="S8" s="35">
        <f t="shared" ref="S8:S31" si="1">AVERAGE(R8,Q8)*0.4</f>
        <v>2.6</v>
      </c>
      <c r="T8" s="33">
        <v>9</v>
      </c>
      <c r="U8" s="36">
        <f t="shared" ref="U8:U31" si="2">T8*0.4</f>
        <v>3.6</v>
      </c>
      <c r="V8" s="34">
        <f t="shared" ref="V8:V16" si="3">SUM(P8,S8,U8)</f>
        <v>8.1</v>
      </c>
    </row>
    <row r="9" spans="1:25" ht="13.5" customHeight="1" x14ac:dyDescent="0.2">
      <c r="A9" s="19">
        <v>2</v>
      </c>
      <c r="B9" s="20" t="s">
        <v>41</v>
      </c>
      <c r="C9" s="37"/>
      <c r="D9" s="38">
        <v>1</v>
      </c>
      <c r="E9" s="39">
        <v>1</v>
      </c>
      <c r="F9" s="39">
        <v>1</v>
      </c>
      <c r="G9" s="39">
        <v>1</v>
      </c>
      <c r="H9" s="40">
        <v>0</v>
      </c>
      <c r="I9" s="41">
        <v>1</v>
      </c>
      <c r="J9" s="42">
        <v>1</v>
      </c>
      <c r="K9" s="42">
        <v>1</v>
      </c>
      <c r="L9" s="42">
        <v>1</v>
      </c>
      <c r="M9" s="36">
        <f t="shared" ref="M9:M31" si="4">9-(SUM(D9:L9))</f>
        <v>1</v>
      </c>
      <c r="N9" s="43">
        <v>10</v>
      </c>
      <c r="O9" s="43">
        <v>10</v>
      </c>
      <c r="P9" s="31">
        <f t="shared" si="0"/>
        <v>2</v>
      </c>
      <c r="Q9" s="45">
        <v>9.5</v>
      </c>
      <c r="R9" s="45">
        <v>10</v>
      </c>
      <c r="S9" s="35">
        <f t="shared" si="1"/>
        <v>3.9000000000000004</v>
      </c>
      <c r="T9" s="47">
        <v>9</v>
      </c>
      <c r="U9" s="36">
        <f t="shared" si="2"/>
        <v>3.6</v>
      </c>
      <c r="V9" s="34">
        <f t="shared" si="3"/>
        <v>9.5</v>
      </c>
      <c r="W9" s="48">
        <v>43654</v>
      </c>
    </row>
    <row r="10" spans="1:25" ht="13.5" customHeight="1" x14ac:dyDescent="0.2">
      <c r="A10" s="19">
        <v>3</v>
      </c>
      <c r="B10" s="20" t="s">
        <v>42</v>
      </c>
      <c r="C10" s="49" t="s">
        <v>43</v>
      </c>
      <c r="D10" s="38">
        <v>1</v>
      </c>
      <c r="E10" s="39">
        <v>1</v>
      </c>
      <c r="F10" s="39">
        <v>1</v>
      </c>
      <c r="G10" s="39">
        <v>1</v>
      </c>
      <c r="H10" s="40">
        <v>0</v>
      </c>
      <c r="I10" s="41">
        <v>1</v>
      </c>
      <c r="J10" s="42">
        <v>1</v>
      </c>
      <c r="K10" s="42">
        <v>1</v>
      </c>
      <c r="L10" s="42">
        <v>1</v>
      </c>
      <c r="M10" s="36">
        <f t="shared" si="4"/>
        <v>1</v>
      </c>
      <c r="N10" s="50">
        <v>5</v>
      </c>
      <c r="O10" s="50">
        <v>5</v>
      </c>
      <c r="P10" s="31">
        <f t="shared" si="0"/>
        <v>1</v>
      </c>
      <c r="Q10" s="51">
        <v>5</v>
      </c>
      <c r="R10" s="52">
        <v>10</v>
      </c>
      <c r="S10" s="35">
        <f t="shared" si="1"/>
        <v>3</v>
      </c>
      <c r="T10" s="45">
        <v>9.5</v>
      </c>
      <c r="U10" s="36">
        <f t="shared" si="2"/>
        <v>3.8000000000000003</v>
      </c>
      <c r="V10" s="34">
        <f t="shared" si="3"/>
        <v>7.8000000000000007</v>
      </c>
    </row>
    <row r="11" spans="1:25" ht="13.5" customHeight="1" x14ac:dyDescent="0.2">
      <c r="A11" s="19">
        <v>4</v>
      </c>
      <c r="B11" s="54" t="s">
        <v>44</v>
      </c>
      <c r="C11" s="55" t="s">
        <v>45</v>
      </c>
      <c r="D11" s="38">
        <v>1</v>
      </c>
      <c r="E11" s="39">
        <v>1</v>
      </c>
      <c r="F11" s="39">
        <v>1</v>
      </c>
      <c r="G11" s="39">
        <v>1</v>
      </c>
      <c r="H11" s="39">
        <v>1</v>
      </c>
      <c r="I11" s="41">
        <v>1</v>
      </c>
      <c r="J11" s="42">
        <v>1</v>
      </c>
      <c r="K11" s="42">
        <v>1</v>
      </c>
      <c r="L11" s="42">
        <v>1</v>
      </c>
      <c r="M11" s="36">
        <f t="shared" si="4"/>
        <v>0</v>
      </c>
      <c r="N11" s="43">
        <v>10</v>
      </c>
      <c r="O11" s="50">
        <v>10</v>
      </c>
      <c r="P11" s="31">
        <f t="shared" si="0"/>
        <v>2</v>
      </c>
      <c r="Q11" s="52">
        <v>10</v>
      </c>
      <c r="R11" s="45">
        <v>10</v>
      </c>
      <c r="S11" s="35">
        <f t="shared" si="1"/>
        <v>4</v>
      </c>
      <c r="T11" s="51">
        <v>10</v>
      </c>
      <c r="U11" s="36">
        <f t="shared" si="2"/>
        <v>4</v>
      </c>
      <c r="V11" s="34">
        <f t="shared" si="3"/>
        <v>10</v>
      </c>
    </row>
    <row r="12" spans="1:25" ht="13.5" customHeight="1" x14ac:dyDescent="0.2">
      <c r="A12" s="19">
        <v>5</v>
      </c>
      <c r="B12" s="54" t="s">
        <v>46</v>
      </c>
      <c r="C12" s="56"/>
      <c r="D12" s="38">
        <v>1</v>
      </c>
      <c r="E12" s="39">
        <v>1</v>
      </c>
      <c r="F12" s="39">
        <v>1</v>
      </c>
      <c r="G12" s="39">
        <v>1</v>
      </c>
      <c r="H12" s="39">
        <v>1</v>
      </c>
      <c r="I12" s="41">
        <v>1</v>
      </c>
      <c r="J12" s="42">
        <v>1</v>
      </c>
      <c r="K12" s="42">
        <v>1</v>
      </c>
      <c r="L12" s="42">
        <v>1</v>
      </c>
      <c r="M12" s="36">
        <f t="shared" si="4"/>
        <v>0</v>
      </c>
      <c r="N12" s="43">
        <v>10</v>
      </c>
      <c r="O12" s="43">
        <v>10</v>
      </c>
      <c r="P12" s="31">
        <f t="shared" si="0"/>
        <v>2</v>
      </c>
      <c r="Q12" s="45">
        <v>9</v>
      </c>
      <c r="R12" s="57">
        <v>10</v>
      </c>
      <c r="S12" s="35">
        <f t="shared" si="1"/>
        <v>3.8000000000000003</v>
      </c>
      <c r="T12" s="57">
        <v>10</v>
      </c>
      <c r="U12" s="36">
        <f t="shared" si="2"/>
        <v>4</v>
      </c>
      <c r="V12" s="34">
        <f t="shared" si="3"/>
        <v>9.8000000000000007</v>
      </c>
    </row>
    <row r="13" spans="1:25" ht="13.5" customHeight="1" x14ac:dyDescent="0.2">
      <c r="A13" s="19">
        <v>6</v>
      </c>
      <c r="B13" s="54" t="s">
        <v>47</v>
      </c>
      <c r="C13" s="56"/>
      <c r="D13" s="38">
        <v>1</v>
      </c>
      <c r="E13" s="39">
        <v>1</v>
      </c>
      <c r="F13" s="39">
        <v>1</v>
      </c>
      <c r="G13" s="39">
        <v>1</v>
      </c>
      <c r="H13" s="39">
        <v>1</v>
      </c>
      <c r="I13" s="41">
        <v>1</v>
      </c>
      <c r="J13" s="42">
        <v>1</v>
      </c>
      <c r="K13" s="42">
        <v>1</v>
      </c>
      <c r="L13" s="42">
        <v>1</v>
      </c>
      <c r="M13" s="36">
        <f t="shared" si="4"/>
        <v>0</v>
      </c>
      <c r="N13" s="43">
        <v>10</v>
      </c>
      <c r="O13" s="43">
        <v>10</v>
      </c>
      <c r="P13" s="31">
        <f t="shared" si="0"/>
        <v>2</v>
      </c>
      <c r="Q13" s="45">
        <v>10</v>
      </c>
      <c r="R13" s="45">
        <v>10</v>
      </c>
      <c r="S13" s="35">
        <f t="shared" si="1"/>
        <v>4</v>
      </c>
      <c r="T13" s="58">
        <v>9</v>
      </c>
      <c r="U13" s="36">
        <f t="shared" si="2"/>
        <v>3.6</v>
      </c>
      <c r="V13" s="34">
        <f t="shared" si="3"/>
        <v>9.6</v>
      </c>
    </row>
    <row r="14" spans="1:25" ht="13.5" customHeight="1" x14ac:dyDescent="0.2">
      <c r="A14" s="19">
        <v>7</v>
      </c>
      <c r="B14" s="20" t="s">
        <v>48</v>
      </c>
      <c r="C14" s="49" t="s">
        <v>45</v>
      </c>
      <c r="D14" s="38">
        <v>1</v>
      </c>
      <c r="E14" s="39">
        <v>1</v>
      </c>
      <c r="F14" s="39">
        <v>1</v>
      </c>
      <c r="G14" s="39">
        <v>1</v>
      </c>
      <c r="H14" s="39">
        <v>1</v>
      </c>
      <c r="I14" s="41">
        <v>1</v>
      </c>
      <c r="J14" s="42">
        <v>1</v>
      </c>
      <c r="K14" s="42">
        <v>1</v>
      </c>
      <c r="L14" s="42">
        <v>1</v>
      </c>
      <c r="M14" s="36">
        <f t="shared" si="4"/>
        <v>0</v>
      </c>
      <c r="N14" s="43">
        <v>10</v>
      </c>
      <c r="O14" s="43">
        <v>10</v>
      </c>
      <c r="P14" s="31">
        <f t="shared" si="0"/>
        <v>2</v>
      </c>
      <c r="Q14" s="45">
        <v>10</v>
      </c>
      <c r="R14" s="45">
        <v>10</v>
      </c>
      <c r="S14" s="35">
        <f t="shared" si="1"/>
        <v>4</v>
      </c>
      <c r="T14" s="51">
        <v>10</v>
      </c>
      <c r="U14" s="36">
        <f t="shared" si="2"/>
        <v>4</v>
      </c>
      <c r="V14" s="34">
        <f t="shared" si="3"/>
        <v>10</v>
      </c>
    </row>
    <row r="15" spans="1:25" ht="13.5" customHeight="1" x14ac:dyDescent="0.2">
      <c r="A15" s="19">
        <v>8</v>
      </c>
      <c r="B15" s="20" t="s">
        <v>49</v>
      </c>
      <c r="C15" s="37"/>
      <c r="D15" s="38">
        <v>1</v>
      </c>
      <c r="E15" s="39">
        <v>0</v>
      </c>
      <c r="F15" s="39">
        <v>1</v>
      </c>
      <c r="G15" s="39">
        <v>1</v>
      </c>
      <c r="H15" s="40">
        <v>0</v>
      </c>
      <c r="I15" s="41">
        <v>1</v>
      </c>
      <c r="J15" s="42">
        <v>1</v>
      </c>
      <c r="K15" s="42">
        <v>1</v>
      </c>
      <c r="L15" s="42">
        <v>1</v>
      </c>
      <c r="M15" s="36">
        <f t="shared" si="4"/>
        <v>2</v>
      </c>
      <c r="N15" s="43">
        <v>10</v>
      </c>
      <c r="O15" s="43">
        <v>8.5</v>
      </c>
      <c r="P15" s="31">
        <f t="shared" si="0"/>
        <v>1.85</v>
      </c>
      <c r="Q15" s="57">
        <v>10</v>
      </c>
      <c r="R15" s="45">
        <v>10</v>
      </c>
      <c r="S15" s="35">
        <f t="shared" si="1"/>
        <v>4</v>
      </c>
      <c r="T15" s="59">
        <v>10</v>
      </c>
      <c r="U15" s="36">
        <f t="shared" si="2"/>
        <v>4</v>
      </c>
      <c r="V15" s="34">
        <f t="shared" si="3"/>
        <v>9.85</v>
      </c>
    </row>
    <row r="16" spans="1:25" ht="13.5" customHeight="1" x14ac:dyDescent="0.2">
      <c r="A16" s="19">
        <v>9</v>
      </c>
      <c r="B16" s="20" t="s">
        <v>50</v>
      </c>
      <c r="C16" s="37"/>
      <c r="D16" s="38">
        <v>1</v>
      </c>
      <c r="E16" s="39">
        <v>1</v>
      </c>
      <c r="F16" s="39">
        <v>1</v>
      </c>
      <c r="G16" s="39">
        <v>1</v>
      </c>
      <c r="H16" s="39">
        <v>1</v>
      </c>
      <c r="I16" s="41">
        <v>1</v>
      </c>
      <c r="J16" s="42">
        <v>1</v>
      </c>
      <c r="K16" s="42">
        <v>1</v>
      </c>
      <c r="L16" s="42">
        <v>1</v>
      </c>
      <c r="M16" s="36">
        <f t="shared" si="4"/>
        <v>0</v>
      </c>
      <c r="N16" s="43">
        <v>10</v>
      </c>
      <c r="O16" s="43">
        <v>10</v>
      </c>
      <c r="P16" s="31">
        <f t="shared" si="0"/>
        <v>2</v>
      </c>
      <c r="Q16" s="51">
        <v>9</v>
      </c>
      <c r="R16" s="45">
        <v>10</v>
      </c>
      <c r="S16" s="35">
        <f t="shared" si="1"/>
        <v>3.8000000000000003</v>
      </c>
      <c r="T16" s="45">
        <v>9.5</v>
      </c>
      <c r="U16" s="36">
        <f t="shared" si="2"/>
        <v>3.8000000000000003</v>
      </c>
      <c r="V16" s="34">
        <f t="shared" si="3"/>
        <v>9.6000000000000014</v>
      </c>
    </row>
    <row r="17" spans="1:25" ht="13.5" customHeight="1" x14ac:dyDescent="0.2">
      <c r="A17" s="19">
        <v>10</v>
      </c>
      <c r="B17" s="54" t="s">
        <v>51</v>
      </c>
      <c r="C17" s="55" t="s">
        <v>45</v>
      </c>
      <c r="D17" s="38">
        <v>1</v>
      </c>
      <c r="E17" s="39">
        <v>1</v>
      </c>
      <c r="F17" s="39">
        <v>1</v>
      </c>
      <c r="G17" s="39">
        <v>1</v>
      </c>
      <c r="H17" s="39">
        <v>1</v>
      </c>
      <c r="I17" s="41">
        <v>1</v>
      </c>
      <c r="J17" s="42">
        <v>1</v>
      </c>
      <c r="K17" s="42">
        <v>1</v>
      </c>
      <c r="L17" s="42">
        <v>1</v>
      </c>
      <c r="M17" s="36">
        <f t="shared" si="4"/>
        <v>0</v>
      </c>
      <c r="N17" s="43">
        <v>10</v>
      </c>
      <c r="O17" s="43">
        <v>9</v>
      </c>
      <c r="P17" s="31">
        <f t="shared" si="0"/>
        <v>1.9000000000000001</v>
      </c>
      <c r="Q17" s="45">
        <v>9</v>
      </c>
      <c r="R17" s="45">
        <v>9.5</v>
      </c>
      <c r="S17" s="35">
        <f t="shared" si="1"/>
        <v>3.7</v>
      </c>
      <c r="T17" s="61">
        <v>10</v>
      </c>
      <c r="U17" s="36">
        <f t="shared" si="2"/>
        <v>4</v>
      </c>
      <c r="V17" s="58">
        <v>10</v>
      </c>
      <c r="W17" s="62" t="s">
        <v>54</v>
      </c>
    </row>
    <row r="18" spans="1:25" ht="13.5" customHeight="1" x14ac:dyDescent="0.2">
      <c r="A18" s="19">
        <v>11</v>
      </c>
      <c r="B18" s="54" t="s">
        <v>52</v>
      </c>
      <c r="C18" s="55" t="s">
        <v>45</v>
      </c>
      <c r="D18" s="38">
        <v>1</v>
      </c>
      <c r="E18" s="39">
        <v>1</v>
      </c>
      <c r="F18" s="39">
        <v>1</v>
      </c>
      <c r="G18" s="39">
        <v>1</v>
      </c>
      <c r="H18" s="39">
        <v>1</v>
      </c>
      <c r="I18" s="41">
        <v>1</v>
      </c>
      <c r="J18" s="42">
        <v>1</v>
      </c>
      <c r="K18" s="42">
        <v>1</v>
      </c>
      <c r="L18" s="42">
        <v>1</v>
      </c>
      <c r="M18" s="36">
        <f t="shared" si="4"/>
        <v>0</v>
      </c>
      <c r="N18" s="43">
        <v>9</v>
      </c>
      <c r="O18" s="43">
        <v>9</v>
      </c>
      <c r="P18" s="31">
        <f t="shared" si="0"/>
        <v>1.8</v>
      </c>
      <c r="Q18" s="45">
        <v>10</v>
      </c>
      <c r="R18" s="45">
        <v>10</v>
      </c>
      <c r="S18" s="35">
        <f t="shared" si="1"/>
        <v>4</v>
      </c>
      <c r="T18" s="63">
        <v>9.5</v>
      </c>
      <c r="U18" s="36">
        <f t="shared" si="2"/>
        <v>3.8000000000000003</v>
      </c>
      <c r="V18" s="64">
        <v>43655</v>
      </c>
    </row>
    <row r="19" spans="1:25" ht="13.5" customHeight="1" x14ac:dyDescent="0.2">
      <c r="A19" s="19">
        <v>12</v>
      </c>
      <c r="B19" s="54" t="s">
        <v>53</v>
      </c>
      <c r="C19" s="56" t="s">
        <v>56</v>
      </c>
      <c r="D19" s="38">
        <v>1</v>
      </c>
      <c r="E19" s="39">
        <v>1</v>
      </c>
      <c r="F19" s="39">
        <v>1</v>
      </c>
      <c r="G19" s="39">
        <v>1</v>
      </c>
      <c r="H19" s="39">
        <v>1</v>
      </c>
      <c r="I19" s="41">
        <v>1</v>
      </c>
      <c r="J19" s="42">
        <v>1</v>
      </c>
      <c r="K19" s="42">
        <v>1</v>
      </c>
      <c r="L19" s="42">
        <v>1</v>
      </c>
      <c r="M19" s="36">
        <f t="shared" si="4"/>
        <v>0</v>
      </c>
      <c r="N19" s="43">
        <v>9</v>
      </c>
      <c r="O19" s="43">
        <v>9</v>
      </c>
      <c r="P19" s="31">
        <f t="shared" si="0"/>
        <v>1.8</v>
      </c>
      <c r="Q19" s="51">
        <v>5</v>
      </c>
      <c r="R19" s="45">
        <v>9</v>
      </c>
      <c r="S19" s="35">
        <f t="shared" si="1"/>
        <v>2.8000000000000003</v>
      </c>
      <c r="T19" s="65">
        <v>5</v>
      </c>
      <c r="U19" s="36">
        <f t="shared" si="2"/>
        <v>2</v>
      </c>
      <c r="V19" s="34">
        <f t="shared" ref="V19:V31" si="5">SUM(P19,S19,U19)</f>
        <v>6.6000000000000005</v>
      </c>
    </row>
    <row r="20" spans="1:25" ht="13.5" customHeight="1" x14ac:dyDescent="0.2">
      <c r="A20" s="19">
        <v>13</v>
      </c>
      <c r="B20" s="54" t="s">
        <v>55</v>
      </c>
      <c r="C20" s="56"/>
      <c r="D20" s="38">
        <v>1</v>
      </c>
      <c r="E20" s="39">
        <v>0</v>
      </c>
      <c r="F20" s="39">
        <v>1</v>
      </c>
      <c r="G20" s="39">
        <v>1</v>
      </c>
      <c r="H20" s="39">
        <v>1</v>
      </c>
      <c r="I20" s="41">
        <v>1</v>
      </c>
      <c r="J20" s="42">
        <v>1</v>
      </c>
      <c r="K20" s="42">
        <v>1</v>
      </c>
      <c r="L20" s="42">
        <v>1</v>
      </c>
      <c r="M20" s="36">
        <f t="shared" si="4"/>
        <v>1</v>
      </c>
      <c r="N20" s="43">
        <v>10</v>
      </c>
      <c r="O20" s="43">
        <v>8.5</v>
      </c>
      <c r="P20" s="31">
        <f t="shared" si="0"/>
        <v>1.85</v>
      </c>
      <c r="Q20" s="45">
        <v>9</v>
      </c>
      <c r="R20" s="45">
        <v>10</v>
      </c>
      <c r="S20" s="35">
        <f t="shared" si="1"/>
        <v>3.8000000000000003</v>
      </c>
      <c r="T20" s="45">
        <v>8</v>
      </c>
      <c r="U20" s="36">
        <f t="shared" si="2"/>
        <v>3.2</v>
      </c>
      <c r="V20" s="34">
        <f t="shared" si="5"/>
        <v>8.8500000000000014</v>
      </c>
    </row>
    <row r="21" spans="1:25" ht="13.5" customHeight="1" x14ac:dyDescent="0.2">
      <c r="A21" s="19">
        <v>14</v>
      </c>
      <c r="B21" s="20" t="s">
        <v>57</v>
      </c>
      <c r="C21" s="37"/>
      <c r="D21" s="38">
        <v>1</v>
      </c>
      <c r="E21" s="39">
        <v>1</v>
      </c>
      <c r="F21" s="39">
        <v>1</v>
      </c>
      <c r="G21" s="39">
        <v>1</v>
      </c>
      <c r="H21" s="39">
        <v>1</v>
      </c>
      <c r="I21" s="41">
        <v>1</v>
      </c>
      <c r="J21" s="42">
        <v>1</v>
      </c>
      <c r="K21" s="42">
        <v>1</v>
      </c>
      <c r="L21" s="42">
        <v>1</v>
      </c>
      <c r="M21" s="36">
        <f t="shared" si="4"/>
        <v>0</v>
      </c>
      <c r="N21" s="43">
        <v>10</v>
      </c>
      <c r="O21" s="43">
        <v>10</v>
      </c>
      <c r="P21" s="31">
        <f t="shared" si="0"/>
        <v>2</v>
      </c>
      <c r="Q21" s="47">
        <v>10</v>
      </c>
      <c r="R21" s="45">
        <v>10</v>
      </c>
      <c r="S21" s="35">
        <f t="shared" si="1"/>
        <v>4</v>
      </c>
      <c r="T21" s="45">
        <v>9.3000000000000007</v>
      </c>
      <c r="U21" s="36">
        <f t="shared" si="2"/>
        <v>3.7200000000000006</v>
      </c>
      <c r="V21" s="34">
        <f t="shared" si="5"/>
        <v>9.7200000000000006</v>
      </c>
    </row>
    <row r="22" spans="1:25" ht="13.5" customHeight="1" x14ac:dyDescent="0.2">
      <c r="A22" s="19">
        <v>15</v>
      </c>
      <c r="B22" s="54" t="s">
        <v>58</v>
      </c>
      <c r="C22" s="55" t="s">
        <v>43</v>
      </c>
      <c r="D22" s="38">
        <v>1</v>
      </c>
      <c r="E22" s="39">
        <v>1</v>
      </c>
      <c r="F22" s="39">
        <v>1</v>
      </c>
      <c r="G22" s="39">
        <v>1</v>
      </c>
      <c r="H22" s="40">
        <v>0</v>
      </c>
      <c r="I22" s="41">
        <v>1</v>
      </c>
      <c r="J22" s="42">
        <v>1</v>
      </c>
      <c r="K22" s="42">
        <v>1</v>
      </c>
      <c r="L22" s="42">
        <v>1</v>
      </c>
      <c r="M22" s="36">
        <f t="shared" si="4"/>
        <v>1</v>
      </c>
      <c r="N22" s="43">
        <v>9</v>
      </c>
      <c r="O22" s="50">
        <v>5</v>
      </c>
      <c r="P22" s="31">
        <f t="shared" si="0"/>
        <v>1.4000000000000001</v>
      </c>
      <c r="Q22" s="51">
        <v>6</v>
      </c>
      <c r="R22" s="52">
        <v>10</v>
      </c>
      <c r="S22" s="35">
        <f t="shared" si="1"/>
        <v>3.2</v>
      </c>
      <c r="T22" s="45">
        <v>9.5</v>
      </c>
      <c r="U22" s="36">
        <f t="shared" si="2"/>
        <v>3.8000000000000003</v>
      </c>
      <c r="V22" s="34">
        <f t="shared" si="5"/>
        <v>8.4</v>
      </c>
    </row>
    <row r="23" spans="1:25" ht="13.5" customHeight="1" x14ac:dyDescent="0.2">
      <c r="A23" s="19">
        <v>16</v>
      </c>
      <c r="B23" s="54" t="s">
        <v>59</v>
      </c>
      <c r="C23" s="56" t="s">
        <v>61</v>
      </c>
      <c r="D23" s="38">
        <v>1</v>
      </c>
      <c r="E23" s="39">
        <v>1</v>
      </c>
      <c r="F23" s="39">
        <v>1</v>
      </c>
      <c r="G23" s="39">
        <v>1</v>
      </c>
      <c r="H23" s="39">
        <v>1</v>
      </c>
      <c r="I23" s="41">
        <v>1</v>
      </c>
      <c r="J23" s="42">
        <v>1</v>
      </c>
      <c r="K23" s="42">
        <v>1</v>
      </c>
      <c r="L23" s="42">
        <v>1</v>
      </c>
      <c r="M23" s="36">
        <f t="shared" si="4"/>
        <v>0</v>
      </c>
      <c r="N23" s="43">
        <v>10</v>
      </c>
      <c r="O23" s="43">
        <v>10</v>
      </c>
      <c r="P23" s="31">
        <f t="shared" si="0"/>
        <v>2</v>
      </c>
      <c r="Q23" s="45">
        <v>8</v>
      </c>
      <c r="R23" s="45">
        <v>8</v>
      </c>
      <c r="S23" s="35">
        <f t="shared" si="1"/>
        <v>3.2</v>
      </c>
      <c r="T23" s="51">
        <v>9.5</v>
      </c>
      <c r="U23" s="36">
        <f t="shared" si="2"/>
        <v>3.8000000000000003</v>
      </c>
      <c r="V23" s="34">
        <f t="shared" si="5"/>
        <v>9</v>
      </c>
    </row>
    <row r="24" spans="1:25" ht="13.5" customHeight="1" x14ac:dyDescent="0.2">
      <c r="A24" s="19">
        <v>17</v>
      </c>
      <c r="B24" s="54" t="s">
        <v>60</v>
      </c>
      <c r="C24" s="56"/>
      <c r="D24" s="38">
        <v>1</v>
      </c>
      <c r="E24" s="39">
        <v>0</v>
      </c>
      <c r="F24" s="39">
        <v>1</v>
      </c>
      <c r="G24" s="39">
        <v>1</v>
      </c>
      <c r="H24" s="39">
        <v>1</v>
      </c>
      <c r="I24" s="41">
        <v>0</v>
      </c>
      <c r="J24" s="42">
        <v>1</v>
      </c>
      <c r="K24" s="42">
        <v>1</v>
      </c>
      <c r="L24" s="42">
        <v>1</v>
      </c>
      <c r="M24" s="36">
        <f t="shared" si="4"/>
        <v>2</v>
      </c>
      <c r="N24" s="43">
        <v>10</v>
      </c>
      <c r="O24" s="43">
        <v>10</v>
      </c>
      <c r="P24" s="31">
        <f t="shared" si="0"/>
        <v>2</v>
      </c>
      <c r="Q24" s="45">
        <v>10</v>
      </c>
      <c r="R24" s="45">
        <v>10</v>
      </c>
      <c r="S24" s="35">
        <f t="shared" si="1"/>
        <v>4</v>
      </c>
      <c r="T24" s="45">
        <v>10</v>
      </c>
      <c r="U24" s="36">
        <f t="shared" si="2"/>
        <v>4</v>
      </c>
      <c r="V24" s="34">
        <f t="shared" si="5"/>
        <v>10</v>
      </c>
    </row>
    <row r="25" spans="1:25" ht="13.5" customHeight="1" x14ac:dyDescent="0.2">
      <c r="A25" s="19">
        <v>18</v>
      </c>
      <c r="B25" s="54" t="s">
        <v>62</v>
      </c>
      <c r="C25" s="55" t="s">
        <v>64</v>
      </c>
      <c r="D25" s="38">
        <v>1</v>
      </c>
      <c r="E25" s="39">
        <v>1</v>
      </c>
      <c r="F25" s="39">
        <v>1</v>
      </c>
      <c r="G25" s="39">
        <v>1</v>
      </c>
      <c r="H25" s="39">
        <v>1</v>
      </c>
      <c r="I25" s="41">
        <v>1</v>
      </c>
      <c r="J25" s="42">
        <v>1</v>
      </c>
      <c r="K25" s="42">
        <v>1</v>
      </c>
      <c r="L25" s="42">
        <v>1</v>
      </c>
      <c r="M25" s="36">
        <f t="shared" si="4"/>
        <v>0</v>
      </c>
      <c r="N25" s="43">
        <v>10</v>
      </c>
      <c r="O25" s="43">
        <v>9</v>
      </c>
      <c r="P25" s="31">
        <f t="shared" si="0"/>
        <v>1.9000000000000001</v>
      </c>
      <c r="Q25" s="51">
        <v>5</v>
      </c>
      <c r="R25" s="45">
        <v>9</v>
      </c>
      <c r="S25" s="35">
        <f t="shared" si="1"/>
        <v>2.8000000000000003</v>
      </c>
      <c r="T25" s="45">
        <v>9.5</v>
      </c>
      <c r="U25" s="36">
        <f t="shared" si="2"/>
        <v>3.8000000000000003</v>
      </c>
      <c r="V25" s="34">
        <f t="shared" si="5"/>
        <v>8.5</v>
      </c>
      <c r="X25" s="48">
        <v>43505</v>
      </c>
      <c r="Y25" s="62" t="s">
        <v>66</v>
      </c>
    </row>
    <row r="26" spans="1:25" ht="13.5" customHeight="1" x14ac:dyDescent="0.2">
      <c r="A26" s="19">
        <v>19</v>
      </c>
      <c r="B26" s="54" t="s">
        <v>63</v>
      </c>
      <c r="C26" s="55" t="s">
        <v>67</v>
      </c>
      <c r="D26" s="38">
        <v>1</v>
      </c>
      <c r="E26" s="39">
        <v>0</v>
      </c>
      <c r="F26" s="39">
        <v>1</v>
      </c>
      <c r="G26" s="39">
        <v>1</v>
      </c>
      <c r="H26" s="39">
        <v>1</v>
      </c>
      <c r="I26" s="41">
        <v>1</v>
      </c>
      <c r="J26" s="42">
        <v>1</v>
      </c>
      <c r="K26" s="42">
        <v>1</v>
      </c>
      <c r="L26" s="42">
        <v>1</v>
      </c>
      <c r="M26" s="36">
        <f t="shared" si="4"/>
        <v>1</v>
      </c>
      <c r="N26" s="66">
        <v>10</v>
      </c>
      <c r="O26" s="43">
        <v>10</v>
      </c>
      <c r="P26" s="31">
        <f t="shared" si="0"/>
        <v>2</v>
      </c>
      <c r="Q26" s="45">
        <v>10</v>
      </c>
      <c r="R26" s="45">
        <v>10</v>
      </c>
      <c r="S26" s="35">
        <f t="shared" si="1"/>
        <v>4</v>
      </c>
      <c r="T26" s="45">
        <v>10</v>
      </c>
      <c r="U26" s="36">
        <f t="shared" si="2"/>
        <v>4</v>
      </c>
      <c r="V26" s="34">
        <f t="shared" si="5"/>
        <v>10</v>
      </c>
    </row>
    <row r="27" spans="1:25" ht="13.5" customHeight="1" x14ac:dyDescent="0.2">
      <c r="A27" s="19">
        <v>20</v>
      </c>
      <c r="B27" s="20" t="s">
        <v>65</v>
      </c>
      <c r="C27" s="37"/>
      <c r="D27" s="38">
        <v>1</v>
      </c>
      <c r="E27" s="39">
        <v>1</v>
      </c>
      <c r="F27" s="39">
        <v>1</v>
      </c>
      <c r="G27" s="39">
        <v>1</v>
      </c>
      <c r="H27" s="40">
        <v>0</v>
      </c>
      <c r="I27" s="41">
        <v>1</v>
      </c>
      <c r="J27" s="42">
        <v>1</v>
      </c>
      <c r="K27" s="42">
        <v>1</v>
      </c>
      <c r="L27" s="42">
        <v>1</v>
      </c>
      <c r="M27" s="36">
        <f t="shared" si="4"/>
        <v>1</v>
      </c>
      <c r="N27" s="50">
        <v>5</v>
      </c>
      <c r="O27" s="43">
        <v>10</v>
      </c>
      <c r="P27" s="31">
        <f t="shared" si="0"/>
        <v>1.5</v>
      </c>
      <c r="Q27" s="45">
        <v>10</v>
      </c>
      <c r="R27" s="52">
        <v>10</v>
      </c>
      <c r="S27" s="35">
        <f t="shared" si="1"/>
        <v>4</v>
      </c>
      <c r="T27" s="45">
        <v>9.5</v>
      </c>
      <c r="U27" s="36">
        <f t="shared" si="2"/>
        <v>3.8000000000000003</v>
      </c>
      <c r="V27" s="34">
        <f t="shared" si="5"/>
        <v>9.3000000000000007</v>
      </c>
    </row>
    <row r="28" spans="1:25" ht="13.5" customHeight="1" x14ac:dyDescent="0.2">
      <c r="A28" s="19">
        <v>21</v>
      </c>
      <c r="B28" s="54" t="s">
        <v>68</v>
      </c>
      <c r="C28" s="56"/>
      <c r="D28" s="38">
        <v>1</v>
      </c>
      <c r="E28" s="39">
        <v>1</v>
      </c>
      <c r="F28" s="39">
        <v>1</v>
      </c>
      <c r="G28" s="39">
        <v>1</v>
      </c>
      <c r="H28" s="39">
        <v>1</v>
      </c>
      <c r="I28" s="41">
        <v>1</v>
      </c>
      <c r="J28" s="42">
        <v>1</v>
      </c>
      <c r="K28" s="42">
        <v>1</v>
      </c>
      <c r="L28" s="42">
        <v>1</v>
      </c>
      <c r="M28" s="36">
        <f t="shared" si="4"/>
        <v>0</v>
      </c>
      <c r="N28" s="43">
        <v>10</v>
      </c>
      <c r="O28" s="43">
        <v>10</v>
      </c>
      <c r="P28" s="31">
        <f t="shared" si="0"/>
        <v>2</v>
      </c>
      <c r="Q28" s="45">
        <v>8.5</v>
      </c>
      <c r="R28" s="45">
        <v>10</v>
      </c>
      <c r="S28" s="35">
        <f t="shared" si="1"/>
        <v>3.7</v>
      </c>
      <c r="T28" s="51">
        <v>9.5</v>
      </c>
      <c r="U28" s="36">
        <f t="shared" si="2"/>
        <v>3.8000000000000003</v>
      </c>
      <c r="V28" s="34">
        <f t="shared" si="5"/>
        <v>9.5</v>
      </c>
    </row>
    <row r="29" spans="1:25" ht="13.5" customHeight="1" x14ac:dyDescent="0.2">
      <c r="A29" s="19">
        <v>22</v>
      </c>
      <c r="B29" s="54" t="s">
        <v>69</v>
      </c>
      <c r="C29" s="56" t="s">
        <v>56</v>
      </c>
      <c r="D29" s="38">
        <v>1</v>
      </c>
      <c r="E29" s="39">
        <v>1</v>
      </c>
      <c r="F29" s="39">
        <v>1</v>
      </c>
      <c r="G29" s="39">
        <v>1</v>
      </c>
      <c r="H29" s="39">
        <v>1</v>
      </c>
      <c r="I29" s="41">
        <v>1</v>
      </c>
      <c r="J29" s="42">
        <v>1</v>
      </c>
      <c r="K29" s="42">
        <v>1</v>
      </c>
      <c r="L29" s="42">
        <v>1</v>
      </c>
      <c r="M29" s="36">
        <f t="shared" si="4"/>
        <v>0</v>
      </c>
      <c r="N29" s="43">
        <v>9</v>
      </c>
      <c r="O29" s="43">
        <v>9</v>
      </c>
      <c r="P29" s="31">
        <f t="shared" si="0"/>
        <v>1.8</v>
      </c>
      <c r="Q29" s="51">
        <v>5</v>
      </c>
      <c r="R29" s="47">
        <v>9</v>
      </c>
      <c r="S29" s="35">
        <f t="shared" si="1"/>
        <v>2.8000000000000003</v>
      </c>
      <c r="T29" s="51">
        <v>5</v>
      </c>
      <c r="U29" s="36">
        <f t="shared" si="2"/>
        <v>2</v>
      </c>
      <c r="V29" s="34">
        <f t="shared" si="5"/>
        <v>6.6000000000000005</v>
      </c>
    </row>
    <row r="30" spans="1:25" ht="13.5" customHeight="1" x14ac:dyDescent="0.2">
      <c r="A30" s="19">
        <v>23</v>
      </c>
      <c r="B30" s="67" t="s">
        <v>70</v>
      </c>
      <c r="C30" s="69" t="s">
        <v>72</v>
      </c>
      <c r="D30" s="38">
        <v>1</v>
      </c>
      <c r="E30" s="39">
        <v>1</v>
      </c>
      <c r="F30" s="39">
        <v>1</v>
      </c>
      <c r="G30" s="39">
        <v>1</v>
      </c>
      <c r="H30" s="39">
        <v>1</v>
      </c>
      <c r="I30" s="41">
        <v>1</v>
      </c>
      <c r="J30" s="42">
        <v>1</v>
      </c>
      <c r="K30" s="42">
        <v>1</v>
      </c>
      <c r="L30" s="42">
        <v>1</v>
      </c>
      <c r="M30" s="36">
        <f t="shared" si="4"/>
        <v>0</v>
      </c>
      <c r="N30" s="43">
        <v>9</v>
      </c>
      <c r="O30" s="71">
        <v>10</v>
      </c>
      <c r="P30" s="31">
        <f t="shared" si="0"/>
        <v>1.9000000000000001</v>
      </c>
      <c r="Q30" s="45">
        <v>9.5</v>
      </c>
      <c r="R30" s="47">
        <v>9</v>
      </c>
      <c r="S30" s="35">
        <f t="shared" si="1"/>
        <v>3.7</v>
      </c>
      <c r="T30" s="45">
        <v>9</v>
      </c>
      <c r="U30" s="36">
        <f t="shared" si="2"/>
        <v>3.6</v>
      </c>
      <c r="V30" s="34">
        <f t="shared" si="5"/>
        <v>9.2000000000000011</v>
      </c>
    </row>
    <row r="31" spans="1:25" ht="13.5" customHeight="1" x14ac:dyDescent="0.2">
      <c r="A31" s="72">
        <v>24</v>
      </c>
      <c r="B31" s="68" t="s">
        <v>71</v>
      </c>
      <c r="C31" s="74" t="s">
        <v>45</v>
      </c>
      <c r="D31" s="75">
        <v>1</v>
      </c>
      <c r="E31" s="76">
        <v>1</v>
      </c>
      <c r="F31" s="76">
        <v>1</v>
      </c>
      <c r="G31" s="76">
        <v>1</v>
      </c>
      <c r="H31" s="76">
        <v>0</v>
      </c>
      <c r="I31" s="41">
        <v>1</v>
      </c>
      <c r="J31" s="42">
        <v>1</v>
      </c>
      <c r="K31" s="42">
        <v>1</v>
      </c>
      <c r="L31" s="42">
        <v>1</v>
      </c>
      <c r="M31" s="36">
        <f t="shared" si="4"/>
        <v>1</v>
      </c>
      <c r="N31" s="77">
        <v>10</v>
      </c>
      <c r="O31" s="77">
        <v>9</v>
      </c>
      <c r="P31" s="31">
        <f t="shared" si="0"/>
        <v>1.9000000000000001</v>
      </c>
      <c r="Q31" s="78">
        <v>9.5</v>
      </c>
      <c r="R31" s="78">
        <v>9.5</v>
      </c>
      <c r="S31" s="35">
        <f t="shared" si="1"/>
        <v>3.8000000000000003</v>
      </c>
      <c r="T31" s="78">
        <v>10</v>
      </c>
      <c r="U31" s="36">
        <f t="shared" si="2"/>
        <v>4</v>
      </c>
      <c r="V31" s="34">
        <f t="shared" si="5"/>
        <v>9.6999999999999993</v>
      </c>
    </row>
    <row r="32" spans="1:25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73"/>
      <c r="U34" s="3"/>
      <c r="V34" s="3"/>
    </row>
    <row r="35" spans="1:22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:22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:22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:22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:22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:22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1:22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1:22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1:22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spans="1:22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</sheetData>
  <mergeCells count="17">
    <mergeCell ref="X6:X7"/>
    <mergeCell ref="Y6:Y7"/>
    <mergeCell ref="D3:R3"/>
    <mergeCell ref="D1:R1"/>
    <mergeCell ref="D2:R2"/>
    <mergeCell ref="D4:R4"/>
    <mergeCell ref="D5:V5"/>
    <mergeCell ref="N6:P6"/>
    <mergeCell ref="T6:U6"/>
    <mergeCell ref="Q6:S6"/>
    <mergeCell ref="W6:W7"/>
    <mergeCell ref="V6:V7"/>
    <mergeCell ref="A1:B5"/>
    <mergeCell ref="S1:V4"/>
    <mergeCell ref="B6:B7"/>
    <mergeCell ref="A6:A7"/>
    <mergeCell ref="D6:M6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6" workbookViewId="0">
      <selection activeCell="S9" sqref="S9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3.570312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2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318"/>
      <c r="B1" s="317"/>
      <c r="C1" s="1"/>
      <c r="D1" s="296" t="s">
        <v>0</v>
      </c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321"/>
      <c r="P1" s="2"/>
      <c r="Q1" s="315"/>
      <c r="R1" s="316"/>
      <c r="S1" s="316"/>
      <c r="T1" s="316"/>
      <c r="U1" s="317"/>
      <c r="V1" s="3"/>
      <c r="W1" s="3"/>
      <c r="X1" s="3"/>
      <c r="Y1" s="3"/>
    </row>
    <row r="2" spans="1:25" ht="15" customHeight="1" x14ac:dyDescent="0.25">
      <c r="A2" s="280"/>
      <c r="B2" s="274"/>
      <c r="C2" s="4"/>
      <c r="D2" s="299" t="s">
        <v>1</v>
      </c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322"/>
      <c r="P2" s="2"/>
      <c r="Q2" s="280"/>
      <c r="R2" s="281"/>
      <c r="S2" s="281"/>
      <c r="T2" s="281"/>
      <c r="U2" s="274"/>
      <c r="V2" s="3"/>
      <c r="W2" s="3"/>
      <c r="X2" s="3"/>
      <c r="Y2" s="3"/>
    </row>
    <row r="3" spans="1:25" ht="18" customHeight="1" x14ac:dyDescent="0.25">
      <c r="A3" s="280"/>
      <c r="B3" s="274"/>
      <c r="C3" s="4"/>
      <c r="D3" s="293" t="s">
        <v>4</v>
      </c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322"/>
      <c r="P3" s="7"/>
      <c r="Q3" s="280"/>
      <c r="R3" s="281"/>
      <c r="S3" s="281"/>
      <c r="T3" s="281"/>
      <c r="U3" s="274"/>
      <c r="V3" s="3"/>
      <c r="W3" s="3"/>
      <c r="X3" s="3"/>
      <c r="Y3" s="3"/>
    </row>
    <row r="4" spans="1:25" ht="15.75" customHeight="1" thickBot="1" x14ac:dyDescent="0.3">
      <c r="A4" s="280"/>
      <c r="B4" s="274"/>
      <c r="C4" s="4"/>
      <c r="D4" s="300" t="s">
        <v>5</v>
      </c>
      <c r="E4" s="290"/>
      <c r="F4" s="290"/>
      <c r="G4" s="290"/>
      <c r="H4" s="290"/>
      <c r="I4" s="290"/>
      <c r="J4" s="290"/>
      <c r="K4" s="290"/>
      <c r="L4" s="290"/>
      <c r="M4" s="290"/>
      <c r="N4" s="290"/>
      <c r="O4" s="302"/>
      <c r="P4" s="9"/>
      <c r="Q4" s="283"/>
      <c r="R4" s="284"/>
      <c r="S4" s="284"/>
      <c r="T4" s="284"/>
      <c r="U4" s="276"/>
      <c r="V4" s="3"/>
      <c r="W4" s="3"/>
      <c r="X4" s="3"/>
      <c r="Y4" s="3"/>
    </row>
    <row r="5" spans="1:25" ht="38.25" customHeight="1" thickBot="1" x14ac:dyDescent="0.25">
      <c r="A5" s="283"/>
      <c r="B5" s="276"/>
      <c r="C5" s="10" t="s">
        <v>8</v>
      </c>
      <c r="D5" s="309" t="s">
        <v>10</v>
      </c>
      <c r="E5" s="290"/>
      <c r="F5" s="290"/>
      <c r="G5" s="290"/>
      <c r="H5" s="290"/>
      <c r="I5" s="290"/>
      <c r="J5" s="290"/>
      <c r="K5" s="290"/>
      <c r="L5" s="290"/>
      <c r="M5" s="290"/>
      <c r="N5" s="290"/>
      <c r="O5" s="290"/>
      <c r="P5" s="290"/>
      <c r="Q5" s="290"/>
      <c r="R5" s="290"/>
      <c r="S5" s="290"/>
      <c r="T5" s="291"/>
      <c r="U5" s="312" t="s">
        <v>12</v>
      </c>
      <c r="V5" s="3"/>
      <c r="W5" s="3"/>
      <c r="X5" s="3"/>
      <c r="Y5" s="3"/>
    </row>
    <row r="6" spans="1:25" ht="26.25" customHeight="1" thickBot="1" x14ac:dyDescent="0.25">
      <c r="A6" s="319" t="s">
        <v>7</v>
      </c>
      <c r="B6" s="286" t="s">
        <v>9</v>
      </c>
      <c r="C6" s="320" t="s">
        <v>13</v>
      </c>
      <c r="D6" s="289" t="s">
        <v>11</v>
      </c>
      <c r="E6" s="290"/>
      <c r="F6" s="290"/>
      <c r="G6" s="290"/>
      <c r="H6" s="290"/>
      <c r="I6" s="290"/>
      <c r="J6" s="290"/>
      <c r="K6" s="290"/>
      <c r="L6" s="291"/>
      <c r="M6" s="307" t="s">
        <v>82</v>
      </c>
      <c r="N6" s="305"/>
      <c r="O6" s="307" t="s">
        <v>80</v>
      </c>
      <c r="P6" s="304"/>
      <c r="Q6" s="305"/>
      <c r="R6" s="306" t="s">
        <v>15</v>
      </c>
      <c r="S6" s="291"/>
      <c r="T6" s="308" t="s">
        <v>16</v>
      </c>
      <c r="U6" s="313"/>
      <c r="V6" s="3"/>
      <c r="W6" s="3"/>
      <c r="X6" s="3"/>
      <c r="Y6" s="3"/>
    </row>
    <row r="7" spans="1:25" ht="24.75" customHeight="1" thickBot="1" x14ac:dyDescent="0.25">
      <c r="A7" s="295"/>
      <c r="B7" s="314"/>
      <c r="C7" s="314"/>
      <c r="D7" s="131" t="s">
        <v>110</v>
      </c>
      <c r="E7" s="131" t="s">
        <v>111</v>
      </c>
      <c r="F7" s="131" t="s">
        <v>117</v>
      </c>
      <c r="G7" s="131" t="s">
        <v>112</v>
      </c>
      <c r="H7" s="131" t="s">
        <v>113</v>
      </c>
      <c r="I7" s="131" t="s">
        <v>114</v>
      </c>
      <c r="J7" s="132" t="s">
        <v>115</v>
      </c>
      <c r="K7" s="133" t="s">
        <v>116</v>
      </c>
      <c r="L7" s="103" t="s">
        <v>29</v>
      </c>
      <c r="M7" s="110" t="s">
        <v>108</v>
      </c>
      <c r="N7" s="17">
        <v>0.1</v>
      </c>
      <c r="O7" s="15" t="s">
        <v>78</v>
      </c>
      <c r="P7" s="15" t="s">
        <v>81</v>
      </c>
      <c r="Q7" s="17">
        <v>0.4</v>
      </c>
      <c r="R7" s="15" t="s">
        <v>40</v>
      </c>
      <c r="S7" s="86">
        <v>0.5</v>
      </c>
      <c r="T7" s="314"/>
      <c r="U7" s="314"/>
      <c r="V7" s="30"/>
      <c r="W7" s="30"/>
      <c r="X7" s="30"/>
      <c r="Y7" s="30"/>
    </row>
    <row r="8" spans="1:25" ht="19.5" customHeight="1" thickBot="1" x14ac:dyDescent="0.3">
      <c r="A8" s="85">
        <v>1</v>
      </c>
      <c r="B8" s="83" t="s">
        <v>83</v>
      </c>
      <c r="C8" s="84">
        <v>9.6</v>
      </c>
      <c r="D8" s="146">
        <v>1</v>
      </c>
      <c r="E8" s="153">
        <v>1</v>
      </c>
      <c r="F8" s="147">
        <v>1</v>
      </c>
      <c r="G8" s="148">
        <v>1</v>
      </c>
      <c r="H8" s="147">
        <v>1</v>
      </c>
      <c r="I8" s="149">
        <v>1</v>
      </c>
      <c r="J8" s="150">
        <v>1</v>
      </c>
      <c r="K8" s="151">
        <v>1</v>
      </c>
      <c r="L8" s="89">
        <f>8-SUM(D8:K8)</f>
        <v>0</v>
      </c>
      <c r="M8" s="99">
        <v>8</v>
      </c>
      <c r="N8" s="89">
        <f t="shared" ref="N8:N31" si="0">M8*0.1</f>
        <v>0.8</v>
      </c>
      <c r="O8" s="88">
        <v>10</v>
      </c>
      <c r="P8" s="105">
        <v>10</v>
      </c>
      <c r="Q8" s="89">
        <f t="shared" ref="Q8:Q31" si="1">(AVERAGE(O8,P8))*0.4</f>
        <v>4</v>
      </c>
      <c r="R8" s="99">
        <v>10</v>
      </c>
      <c r="S8" s="95">
        <f t="shared" ref="S8:S31" si="2">R8*0.5</f>
        <v>5</v>
      </c>
      <c r="T8" s="89">
        <f t="shared" ref="T8:T31" si="3">SUM(N8,Q8,S8)</f>
        <v>9.8000000000000007</v>
      </c>
      <c r="U8" s="108">
        <f t="shared" ref="U8:U31" si="4">AVERAGE(T8,C8)</f>
        <v>9.6999999999999993</v>
      </c>
      <c r="V8" s="3"/>
      <c r="W8" s="3"/>
      <c r="X8" s="3"/>
      <c r="Y8" s="3"/>
    </row>
    <row r="9" spans="1:25" ht="19.5" customHeight="1" thickBot="1" x14ac:dyDescent="0.3">
      <c r="A9" s="104">
        <v>2</v>
      </c>
      <c r="B9" s="87" t="s">
        <v>84</v>
      </c>
      <c r="C9" s="97">
        <v>9.5</v>
      </c>
      <c r="D9" s="152">
        <v>1</v>
      </c>
      <c r="E9" s="153">
        <v>1</v>
      </c>
      <c r="F9" s="153">
        <v>1</v>
      </c>
      <c r="G9" s="148">
        <v>1</v>
      </c>
      <c r="H9" s="154">
        <v>1</v>
      </c>
      <c r="I9" s="155">
        <v>0</v>
      </c>
      <c r="J9" s="156">
        <v>1</v>
      </c>
      <c r="K9" s="151">
        <v>1</v>
      </c>
      <c r="L9" s="89">
        <f t="shared" ref="L9:L31" si="5">8-SUM(D9:K9)</f>
        <v>1</v>
      </c>
      <c r="M9" s="53">
        <v>9</v>
      </c>
      <c r="N9" s="46">
        <f t="shared" si="0"/>
        <v>0.9</v>
      </c>
      <c r="O9" s="53">
        <v>10</v>
      </c>
      <c r="P9" s="137">
        <v>8</v>
      </c>
      <c r="Q9" s="46">
        <f t="shared" si="1"/>
        <v>3.6</v>
      </c>
      <c r="R9" s="137">
        <v>7</v>
      </c>
      <c r="S9" s="63">
        <f t="shared" si="2"/>
        <v>3.5</v>
      </c>
      <c r="T9" s="46">
        <f t="shared" si="3"/>
        <v>8</v>
      </c>
      <c r="U9" s="96">
        <f t="shared" si="4"/>
        <v>8.75</v>
      </c>
      <c r="V9" s="3"/>
      <c r="W9" s="3"/>
      <c r="X9" s="3"/>
      <c r="Y9" s="3"/>
    </row>
    <row r="10" spans="1:25" ht="19.5" customHeight="1" thickBot="1" x14ac:dyDescent="0.3">
      <c r="A10" s="104">
        <v>3</v>
      </c>
      <c r="B10" s="87" t="s">
        <v>85</v>
      </c>
      <c r="C10" s="101">
        <v>8</v>
      </c>
      <c r="D10" s="152">
        <v>1</v>
      </c>
      <c r="E10" s="153">
        <v>1</v>
      </c>
      <c r="F10" s="153">
        <v>1</v>
      </c>
      <c r="G10" s="148">
        <v>1</v>
      </c>
      <c r="H10" s="154">
        <v>1</v>
      </c>
      <c r="I10" s="157">
        <v>1</v>
      </c>
      <c r="J10" s="156">
        <v>1</v>
      </c>
      <c r="K10" s="151">
        <v>1</v>
      </c>
      <c r="L10" s="89">
        <f t="shared" si="5"/>
        <v>0</v>
      </c>
      <c r="M10" s="53">
        <v>8</v>
      </c>
      <c r="N10" s="46">
        <f t="shared" si="0"/>
        <v>0.8</v>
      </c>
      <c r="O10" s="53">
        <v>10</v>
      </c>
      <c r="P10" s="137">
        <v>8</v>
      </c>
      <c r="Q10" s="46">
        <f t="shared" si="1"/>
        <v>3.6</v>
      </c>
      <c r="R10" s="53">
        <v>5.5</v>
      </c>
      <c r="S10" s="63">
        <f t="shared" si="2"/>
        <v>2.75</v>
      </c>
      <c r="T10" s="46">
        <v>7.5</v>
      </c>
      <c r="U10" s="96">
        <f t="shared" si="4"/>
        <v>7.75</v>
      </c>
      <c r="V10" s="3"/>
      <c r="W10" s="3"/>
      <c r="X10" s="3"/>
      <c r="Y10" s="3"/>
    </row>
    <row r="11" spans="1:25" ht="19.5" customHeight="1" thickBot="1" x14ac:dyDescent="0.3">
      <c r="A11" s="104">
        <v>4</v>
      </c>
      <c r="B11" s="140" t="s">
        <v>86</v>
      </c>
      <c r="C11" s="97">
        <v>10</v>
      </c>
      <c r="D11" s="152">
        <v>1</v>
      </c>
      <c r="E11" s="153">
        <v>1</v>
      </c>
      <c r="F11" s="153">
        <v>1</v>
      </c>
      <c r="G11" s="148">
        <v>1</v>
      </c>
      <c r="H11" s="154">
        <v>1</v>
      </c>
      <c r="I11" s="157">
        <v>1</v>
      </c>
      <c r="J11" s="156">
        <v>1</v>
      </c>
      <c r="K11" s="151">
        <v>1</v>
      </c>
      <c r="L11" s="89">
        <f t="shared" si="5"/>
        <v>0</v>
      </c>
      <c r="M11" s="53">
        <v>10</v>
      </c>
      <c r="N11" s="46">
        <f t="shared" si="0"/>
        <v>1</v>
      </c>
      <c r="O11" s="53">
        <v>10</v>
      </c>
      <c r="P11" s="53">
        <v>10</v>
      </c>
      <c r="Q11" s="46">
        <f t="shared" si="1"/>
        <v>4</v>
      </c>
      <c r="R11" s="53">
        <v>10</v>
      </c>
      <c r="S11" s="63">
        <f t="shared" si="2"/>
        <v>5</v>
      </c>
      <c r="T11" s="46">
        <f t="shared" si="3"/>
        <v>10</v>
      </c>
      <c r="U11" s="96">
        <f t="shared" si="4"/>
        <v>10</v>
      </c>
      <c r="V11" s="3"/>
      <c r="W11" s="3"/>
      <c r="X11" s="3"/>
      <c r="Y11" s="3"/>
    </row>
    <row r="12" spans="1:25" ht="19.5" customHeight="1" thickBot="1" x14ac:dyDescent="0.3">
      <c r="A12" s="104">
        <v>5</v>
      </c>
      <c r="B12" s="138" t="s">
        <v>87</v>
      </c>
      <c r="C12" s="101">
        <v>10</v>
      </c>
      <c r="D12" s="152">
        <v>1</v>
      </c>
      <c r="E12" s="153">
        <v>1</v>
      </c>
      <c r="F12" s="153">
        <v>1</v>
      </c>
      <c r="G12" s="148">
        <v>1</v>
      </c>
      <c r="H12" s="154">
        <v>1</v>
      </c>
      <c r="I12" s="157">
        <v>1</v>
      </c>
      <c r="J12" s="156">
        <v>1</v>
      </c>
      <c r="K12" s="151">
        <v>1</v>
      </c>
      <c r="L12" s="89">
        <f t="shared" si="5"/>
        <v>0</v>
      </c>
      <c r="M12" s="53">
        <v>10</v>
      </c>
      <c r="N12" s="46">
        <f t="shared" si="0"/>
        <v>1</v>
      </c>
      <c r="O12" s="53">
        <v>10</v>
      </c>
      <c r="P12" s="53">
        <v>7.5</v>
      </c>
      <c r="Q12" s="46">
        <f t="shared" si="1"/>
        <v>3.5</v>
      </c>
      <c r="R12" s="53">
        <v>10</v>
      </c>
      <c r="S12" s="63">
        <f t="shared" si="2"/>
        <v>5</v>
      </c>
      <c r="T12" s="46">
        <f t="shared" si="3"/>
        <v>9.5</v>
      </c>
      <c r="U12" s="96">
        <f t="shared" si="4"/>
        <v>9.75</v>
      </c>
      <c r="V12" s="3"/>
      <c r="W12" s="3"/>
      <c r="X12" s="3"/>
      <c r="Y12" s="3"/>
    </row>
    <row r="13" spans="1:25" ht="19.5" customHeight="1" thickBot="1" x14ac:dyDescent="0.3">
      <c r="A13" s="104">
        <v>6</v>
      </c>
      <c r="B13" s="87" t="s">
        <v>88</v>
      </c>
      <c r="C13" s="97">
        <v>9.8000000000000007</v>
      </c>
      <c r="D13" s="152">
        <v>1</v>
      </c>
      <c r="E13" s="153">
        <v>1</v>
      </c>
      <c r="F13" s="153">
        <v>1</v>
      </c>
      <c r="G13" s="148">
        <v>1</v>
      </c>
      <c r="H13" s="154">
        <v>1</v>
      </c>
      <c r="I13" s="157">
        <v>1</v>
      </c>
      <c r="J13" s="156">
        <v>1</v>
      </c>
      <c r="K13" s="151">
        <v>1</v>
      </c>
      <c r="L13" s="89">
        <f t="shared" si="5"/>
        <v>0</v>
      </c>
      <c r="M13" s="53">
        <v>10</v>
      </c>
      <c r="N13" s="46">
        <f t="shared" si="0"/>
        <v>1</v>
      </c>
      <c r="O13" s="53">
        <v>10</v>
      </c>
      <c r="P13" s="136">
        <v>10</v>
      </c>
      <c r="Q13" s="46">
        <f t="shared" si="1"/>
        <v>4</v>
      </c>
      <c r="R13" s="53">
        <v>8</v>
      </c>
      <c r="S13" s="63">
        <f t="shared" si="2"/>
        <v>4</v>
      </c>
      <c r="T13" s="141">
        <v>10</v>
      </c>
      <c r="U13" s="96">
        <f t="shared" si="4"/>
        <v>9.9</v>
      </c>
      <c r="V13" s="3"/>
      <c r="W13" s="3"/>
      <c r="X13" s="3"/>
      <c r="Y13" s="3"/>
    </row>
    <row r="14" spans="1:25" ht="19.5" customHeight="1" thickBot="1" x14ac:dyDescent="0.3">
      <c r="A14" s="104">
        <v>7</v>
      </c>
      <c r="B14" s="87" t="s">
        <v>89</v>
      </c>
      <c r="C14" s="101">
        <v>9.8000000000000007</v>
      </c>
      <c r="D14" s="152">
        <v>1</v>
      </c>
      <c r="E14" s="153">
        <v>1</v>
      </c>
      <c r="F14" s="153">
        <v>1</v>
      </c>
      <c r="G14" s="148">
        <v>1</v>
      </c>
      <c r="H14" s="158">
        <v>0</v>
      </c>
      <c r="I14" s="157">
        <v>1</v>
      </c>
      <c r="J14" s="156">
        <v>1</v>
      </c>
      <c r="K14" s="151">
        <v>1</v>
      </c>
      <c r="L14" s="89">
        <f t="shared" si="5"/>
        <v>1</v>
      </c>
      <c r="M14" s="53">
        <v>9</v>
      </c>
      <c r="N14" s="46">
        <f t="shared" si="0"/>
        <v>0.9</v>
      </c>
      <c r="O14" s="53">
        <v>10</v>
      </c>
      <c r="P14" s="137">
        <v>10</v>
      </c>
      <c r="Q14" s="46">
        <f t="shared" si="1"/>
        <v>4</v>
      </c>
      <c r="R14" s="53">
        <v>10</v>
      </c>
      <c r="S14" s="63">
        <f t="shared" si="2"/>
        <v>5</v>
      </c>
      <c r="T14" s="46">
        <f t="shared" si="3"/>
        <v>9.9</v>
      </c>
      <c r="U14" s="96">
        <f t="shared" si="4"/>
        <v>9.8500000000000014</v>
      </c>
      <c r="V14" s="3"/>
      <c r="W14" s="3"/>
      <c r="X14" s="3"/>
      <c r="Y14" s="3"/>
    </row>
    <row r="15" spans="1:25" ht="19.5" customHeight="1" thickBot="1" x14ac:dyDescent="0.3">
      <c r="A15" s="104">
        <v>8</v>
      </c>
      <c r="B15" s="87" t="s">
        <v>90</v>
      </c>
      <c r="C15" s="97">
        <v>10</v>
      </c>
      <c r="D15" s="152">
        <v>1</v>
      </c>
      <c r="E15" s="153">
        <v>1</v>
      </c>
      <c r="F15" s="153">
        <v>1</v>
      </c>
      <c r="G15" s="148">
        <v>1</v>
      </c>
      <c r="H15" s="154">
        <v>1</v>
      </c>
      <c r="I15" s="157">
        <v>1</v>
      </c>
      <c r="J15" s="156">
        <v>1</v>
      </c>
      <c r="K15" s="151">
        <v>1</v>
      </c>
      <c r="L15" s="89">
        <f t="shared" si="5"/>
        <v>0</v>
      </c>
      <c r="M15" s="53">
        <v>9</v>
      </c>
      <c r="N15" s="46">
        <f t="shared" si="0"/>
        <v>0.9</v>
      </c>
      <c r="O15" s="53">
        <v>10</v>
      </c>
      <c r="P15" s="53">
        <v>10</v>
      </c>
      <c r="Q15" s="46">
        <f t="shared" si="1"/>
        <v>4</v>
      </c>
      <c r="R15" s="53">
        <v>10</v>
      </c>
      <c r="S15" s="63">
        <f t="shared" si="2"/>
        <v>5</v>
      </c>
      <c r="T15" s="141">
        <v>10</v>
      </c>
      <c r="U15" s="96">
        <f t="shared" si="4"/>
        <v>10</v>
      </c>
      <c r="V15" s="3"/>
      <c r="W15" s="3"/>
      <c r="X15" s="3"/>
      <c r="Y15" s="3"/>
    </row>
    <row r="16" spans="1:25" ht="19.5" customHeight="1" thickBot="1" x14ac:dyDescent="0.3">
      <c r="A16" s="104">
        <v>9</v>
      </c>
      <c r="B16" s="87" t="s">
        <v>91</v>
      </c>
      <c r="C16" s="101">
        <v>9.8000000000000007</v>
      </c>
      <c r="D16" s="152">
        <v>1</v>
      </c>
      <c r="E16" s="153">
        <v>1</v>
      </c>
      <c r="F16" s="153">
        <v>1</v>
      </c>
      <c r="G16" s="148">
        <v>1</v>
      </c>
      <c r="H16" s="154">
        <v>1</v>
      </c>
      <c r="I16" s="157">
        <v>1</v>
      </c>
      <c r="J16" s="159">
        <v>0</v>
      </c>
      <c r="K16" s="151">
        <v>1</v>
      </c>
      <c r="L16" s="89">
        <f t="shared" si="5"/>
        <v>1</v>
      </c>
      <c r="M16" s="53">
        <v>9</v>
      </c>
      <c r="N16" s="46">
        <f t="shared" si="0"/>
        <v>0.9</v>
      </c>
      <c r="O16" s="53">
        <v>9</v>
      </c>
      <c r="P16" s="137">
        <v>10</v>
      </c>
      <c r="Q16" s="46">
        <f t="shared" si="1"/>
        <v>3.8000000000000003</v>
      </c>
      <c r="R16" s="53">
        <v>6</v>
      </c>
      <c r="S16" s="63">
        <f t="shared" si="2"/>
        <v>3</v>
      </c>
      <c r="T16" s="46">
        <f t="shared" si="3"/>
        <v>7.7</v>
      </c>
      <c r="U16" s="96">
        <f t="shared" si="4"/>
        <v>8.75</v>
      </c>
      <c r="V16" s="3"/>
      <c r="W16" s="3"/>
      <c r="X16" s="3"/>
      <c r="Y16" s="3"/>
    </row>
    <row r="17" spans="1:25" ht="19.5" customHeight="1" thickBot="1" x14ac:dyDescent="0.3">
      <c r="A17" s="104">
        <v>10</v>
      </c>
      <c r="B17" s="87" t="s">
        <v>92</v>
      </c>
      <c r="C17" s="97">
        <v>9.6</v>
      </c>
      <c r="D17" s="152">
        <v>1</v>
      </c>
      <c r="E17" s="153">
        <v>1</v>
      </c>
      <c r="F17" s="153">
        <v>1</v>
      </c>
      <c r="G17" s="148">
        <v>1</v>
      </c>
      <c r="H17" s="154">
        <v>1</v>
      </c>
      <c r="I17" s="157">
        <v>1</v>
      </c>
      <c r="J17" s="156">
        <v>1</v>
      </c>
      <c r="K17" s="151">
        <v>1</v>
      </c>
      <c r="L17" s="89">
        <f t="shared" si="5"/>
        <v>0</v>
      </c>
      <c r="M17" s="53">
        <v>9</v>
      </c>
      <c r="N17" s="46">
        <f t="shared" si="0"/>
        <v>0.9</v>
      </c>
      <c r="O17" s="53">
        <v>10</v>
      </c>
      <c r="P17" s="137">
        <v>10</v>
      </c>
      <c r="Q17" s="46">
        <f t="shared" si="1"/>
        <v>4</v>
      </c>
      <c r="R17" s="137">
        <v>8</v>
      </c>
      <c r="S17" s="63">
        <f t="shared" si="2"/>
        <v>4</v>
      </c>
      <c r="T17" s="46">
        <f t="shared" si="3"/>
        <v>8.9</v>
      </c>
      <c r="U17" s="96">
        <f t="shared" si="4"/>
        <v>9.25</v>
      </c>
      <c r="V17" s="3"/>
      <c r="W17" s="3"/>
      <c r="X17" s="3"/>
      <c r="Y17" s="3"/>
    </row>
    <row r="18" spans="1:25" ht="19.5" customHeight="1" thickBot="1" x14ac:dyDescent="0.3">
      <c r="A18" s="135">
        <v>11</v>
      </c>
      <c r="B18" s="87" t="s">
        <v>93</v>
      </c>
      <c r="C18" s="101">
        <v>10</v>
      </c>
      <c r="D18" s="152">
        <v>1</v>
      </c>
      <c r="E18" s="153">
        <v>1</v>
      </c>
      <c r="F18" s="153">
        <v>1</v>
      </c>
      <c r="G18" s="148">
        <v>1</v>
      </c>
      <c r="H18" s="153">
        <v>1</v>
      </c>
      <c r="I18" s="157">
        <v>1</v>
      </c>
      <c r="J18" s="156">
        <v>1</v>
      </c>
      <c r="K18" s="151">
        <v>1</v>
      </c>
      <c r="L18" s="89">
        <f t="shared" si="5"/>
        <v>0</v>
      </c>
      <c r="M18" s="53">
        <v>10</v>
      </c>
      <c r="N18" s="46">
        <f t="shared" si="0"/>
        <v>1</v>
      </c>
      <c r="O18" s="53">
        <v>10</v>
      </c>
      <c r="P18" s="137">
        <v>9</v>
      </c>
      <c r="Q18" s="46">
        <f t="shared" si="1"/>
        <v>3.8000000000000003</v>
      </c>
      <c r="R18" s="53">
        <v>9</v>
      </c>
      <c r="S18" s="63">
        <f t="shared" si="2"/>
        <v>4.5</v>
      </c>
      <c r="T18" s="46">
        <f t="shared" si="3"/>
        <v>9.3000000000000007</v>
      </c>
      <c r="U18" s="96">
        <f t="shared" si="4"/>
        <v>9.65</v>
      </c>
      <c r="V18" s="3"/>
      <c r="W18" s="3"/>
      <c r="X18" s="3"/>
      <c r="Y18" s="3"/>
    </row>
    <row r="19" spans="1:25" ht="19.5" customHeight="1" thickBot="1" x14ac:dyDescent="0.3">
      <c r="A19" s="104">
        <v>12</v>
      </c>
      <c r="B19" s="87" t="s">
        <v>94</v>
      </c>
      <c r="C19" s="97">
        <v>9.6</v>
      </c>
      <c r="D19" s="152">
        <v>1</v>
      </c>
      <c r="E19" s="153">
        <v>1</v>
      </c>
      <c r="F19" s="153">
        <v>1</v>
      </c>
      <c r="G19" s="148">
        <v>1</v>
      </c>
      <c r="H19" s="153">
        <v>1</v>
      </c>
      <c r="I19" s="157">
        <v>1</v>
      </c>
      <c r="J19" s="156">
        <v>1</v>
      </c>
      <c r="K19" s="151">
        <v>1</v>
      </c>
      <c r="L19" s="89">
        <f t="shared" si="5"/>
        <v>0</v>
      </c>
      <c r="M19" s="53">
        <v>8</v>
      </c>
      <c r="N19" s="46">
        <f t="shared" si="0"/>
        <v>0.8</v>
      </c>
      <c r="O19" s="53">
        <v>10</v>
      </c>
      <c r="P19" s="137">
        <v>10</v>
      </c>
      <c r="Q19" s="46">
        <f t="shared" si="1"/>
        <v>4</v>
      </c>
      <c r="R19" s="136">
        <v>8.5</v>
      </c>
      <c r="S19" s="63">
        <f t="shared" si="2"/>
        <v>4.25</v>
      </c>
      <c r="T19" s="46">
        <f t="shared" si="3"/>
        <v>9.0500000000000007</v>
      </c>
      <c r="U19" s="96">
        <f t="shared" si="4"/>
        <v>9.3249999999999993</v>
      </c>
      <c r="V19" s="3"/>
      <c r="W19" s="3"/>
      <c r="X19" s="3"/>
      <c r="Y19" s="3"/>
    </row>
    <row r="20" spans="1:25" ht="19.5" customHeight="1" thickBot="1" x14ac:dyDescent="0.3">
      <c r="A20" s="104">
        <v>13</v>
      </c>
      <c r="B20" s="87" t="s">
        <v>95</v>
      </c>
      <c r="C20" s="101">
        <v>9.6999999999999993</v>
      </c>
      <c r="D20" s="152">
        <v>1</v>
      </c>
      <c r="E20" s="160">
        <v>0</v>
      </c>
      <c r="F20" s="153">
        <v>1</v>
      </c>
      <c r="G20" s="148">
        <v>1</v>
      </c>
      <c r="H20" s="153">
        <v>1</v>
      </c>
      <c r="I20" s="157">
        <v>1</v>
      </c>
      <c r="J20" s="156">
        <v>1</v>
      </c>
      <c r="K20" s="151">
        <v>1</v>
      </c>
      <c r="L20" s="89">
        <f t="shared" si="5"/>
        <v>1</v>
      </c>
      <c r="M20" s="53">
        <v>10</v>
      </c>
      <c r="N20" s="46">
        <f t="shared" si="0"/>
        <v>1</v>
      </c>
      <c r="O20" s="53">
        <v>10</v>
      </c>
      <c r="P20" s="137">
        <v>9</v>
      </c>
      <c r="Q20" s="46">
        <f t="shared" si="1"/>
        <v>3.8000000000000003</v>
      </c>
      <c r="R20" s="53">
        <v>3</v>
      </c>
      <c r="S20" s="63">
        <f t="shared" si="2"/>
        <v>1.5</v>
      </c>
      <c r="T20" s="46">
        <f t="shared" si="3"/>
        <v>6.3000000000000007</v>
      </c>
      <c r="U20" s="96">
        <f t="shared" si="4"/>
        <v>8</v>
      </c>
      <c r="V20" s="3"/>
      <c r="W20" s="3"/>
      <c r="X20" s="3"/>
      <c r="Y20" s="3"/>
    </row>
    <row r="21" spans="1:25" ht="19.5" customHeight="1" thickBot="1" x14ac:dyDescent="0.3">
      <c r="A21" s="104">
        <v>14</v>
      </c>
      <c r="B21" s="142" t="s">
        <v>96</v>
      </c>
      <c r="C21" s="97">
        <v>9</v>
      </c>
      <c r="D21" s="152">
        <v>1</v>
      </c>
      <c r="E21" s="153">
        <v>1</v>
      </c>
      <c r="F21" s="153">
        <v>1</v>
      </c>
      <c r="G21" s="148">
        <v>1</v>
      </c>
      <c r="H21" s="153">
        <v>1</v>
      </c>
      <c r="I21" s="157">
        <v>1</v>
      </c>
      <c r="J21" s="156">
        <v>1</v>
      </c>
      <c r="K21" s="151">
        <v>1</v>
      </c>
      <c r="L21" s="89">
        <f t="shared" si="5"/>
        <v>0</v>
      </c>
      <c r="M21" s="53">
        <v>10</v>
      </c>
      <c r="N21" s="46">
        <f t="shared" si="0"/>
        <v>1</v>
      </c>
      <c r="O21" s="53">
        <v>10</v>
      </c>
      <c r="P21" s="137">
        <v>9</v>
      </c>
      <c r="Q21" s="46">
        <f t="shared" si="1"/>
        <v>3.8000000000000003</v>
      </c>
      <c r="R21" s="53">
        <v>9</v>
      </c>
      <c r="S21" s="63">
        <f t="shared" si="2"/>
        <v>4.5</v>
      </c>
      <c r="T21" s="46">
        <f t="shared" si="3"/>
        <v>9.3000000000000007</v>
      </c>
      <c r="U21" s="96">
        <f t="shared" si="4"/>
        <v>9.15</v>
      </c>
      <c r="V21" s="3"/>
      <c r="W21" s="3"/>
      <c r="X21" s="3"/>
      <c r="Y21" s="3"/>
    </row>
    <row r="22" spans="1:25" ht="19.5" customHeight="1" thickBot="1" x14ac:dyDescent="0.3">
      <c r="A22" s="104">
        <v>15</v>
      </c>
      <c r="B22" s="138" t="s">
        <v>97</v>
      </c>
      <c r="C22" s="101">
        <v>9.8000000000000007</v>
      </c>
      <c r="D22" s="152">
        <v>1</v>
      </c>
      <c r="E22" s="153">
        <v>1</v>
      </c>
      <c r="F22" s="153">
        <v>1</v>
      </c>
      <c r="G22" s="148">
        <v>1</v>
      </c>
      <c r="H22" s="153">
        <v>1</v>
      </c>
      <c r="I22" s="157">
        <v>1</v>
      </c>
      <c r="J22" s="156">
        <v>1</v>
      </c>
      <c r="K22" s="151">
        <v>1</v>
      </c>
      <c r="L22" s="89">
        <f t="shared" si="5"/>
        <v>0</v>
      </c>
      <c r="M22" s="53">
        <v>10</v>
      </c>
      <c r="N22" s="46">
        <f t="shared" si="0"/>
        <v>1</v>
      </c>
      <c r="O22" s="53">
        <v>10</v>
      </c>
      <c r="P22" s="137">
        <v>10</v>
      </c>
      <c r="Q22" s="46">
        <f t="shared" si="1"/>
        <v>4</v>
      </c>
      <c r="R22" s="53">
        <v>9.5</v>
      </c>
      <c r="S22" s="63">
        <f t="shared" si="2"/>
        <v>4.75</v>
      </c>
      <c r="T22" s="46">
        <f t="shared" si="3"/>
        <v>9.75</v>
      </c>
      <c r="U22" s="96">
        <f t="shared" si="4"/>
        <v>9.7750000000000004</v>
      </c>
      <c r="V22" s="3"/>
      <c r="W22" s="3"/>
      <c r="X22" s="3"/>
      <c r="Y22" s="3"/>
    </row>
    <row r="23" spans="1:25" ht="19.5" customHeight="1" thickBot="1" x14ac:dyDescent="0.3">
      <c r="A23" s="104">
        <v>16</v>
      </c>
      <c r="B23" s="87" t="s">
        <v>98</v>
      </c>
      <c r="C23" s="97">
        <v>8</v>
      </c>
      <c r="D23" s="152">
        <v>1</v>
      </c>
      <c r="E23" s="153">
        <v>1</v>
      </c>
      <c r="F23" s="153">
        <v>1</v>
      </c>
      <c r="G23" s="148">
        <v>1</v>
      </c>
      <c r="H23" s="153">
        <v>1</v>
      </c>
      <c r="I23" s="157">
        <v>1</v>
      </c>
      <c r="J23" s="156">
        <v>1</v>
      </c>
      <c r="K23" s="151">
        <v>1</v>
      </c>
      <c r="L23" s="89">
        <f t="shared" si="5"/>
        <v>0</v>
      </c>
      <c r="M23" s="53">
        <v>8</v>
      </c>
      <c r="N23" s="46">
        <f t="shared" si="0"/>
        <v>0.8</v>
      </c>
      <c r="O23" s="53">
        <v>10</v>
      </c>
      <c r="P23" s="137">
        <v>8</v>
      </c>
      <c r="Q23" s="46">
        <f t="shared" si="1"/>
        <v>3.6</v>
      </c>
      <c r="R23" s="53">
        <v>5.5</v>
      </c>
      <c r="S23" s="63">
        <f t="shared" si="2"/>
        <v>2.75</v>
      </c>
      <c r="T23" s="46">
        <v>7.5</v>
      </c>
      <c r="U23" s="96">
        <f t="shared" si="4"/>
        <v>7.75</v>
      </c>
      <c r="V23" s="3"/>
      <c r="W23" s="3"/>
      <c r="X23" s="3"/>
      <c r="Y23" s="3"/>
    </row>
    <row r="24" spans="1:25" ht="19.5" customHeight="1" thickBot="1" x14ac:dyDescent="0.3">
      <c r="A24" s="104">
        <v>17</v>
      </c>
      <c r="B24" s="138" t="s">
        <v>99</v>
      </c>
      <c r="C24" s="101">
        <v>9</v>
      </c>
      <c r="D24" s="152">
        <v>1</v>
      </c>
      <c r="E24" s="153">
        <v>1</v>
      </c>
      <c r="F24" s="153">
        <v>1</v>
      </c>
      <c r="G24" s="148">
        <v>1</v>
      </c>
      <c r="H24" s="160">
        <v>0</v>
      </c>
      <c r="I24" s="157">
        <v>1</v>
      </c>
      <c r="J24" s="156">
        <v>1</v>
      </c>
      <c r="K24" s="151">
        <v>1</v>
      </c>
      <c r="L24" s="89">
        <f t="shared" si="5"/>
        <v>1</v>
      </c>
      <c r="M24" s="53">
        <v>8</v>
      </c>
      <c r="N24" s="46">
        <f t="shared" si="0"/>
        <v>0.8</v>
      </c>
      <c r="O24" s="53">
        <v>9</v>
      </c>
      <c r="P24" s="53">
        <v>10</v>
      </c>
      <c r="Q24" s="46">
        <f t="shared" si="1"/>
        <v>3.8000000000000003</v>
      </c>
      <c r="R24" s="53">
        <v>9.5</v>
      </c>
      <c r="S24" s="63">
        <f t="shared" si="2"/>
        <v>4.75</v>
      </c>
      <c r="T24" s="46">
        <f t="shared" si="3"/>
        <v>9.3500000000000014</v>
      </c>
      <c r="U24" s="96">
        <f t="shared" si="4"/>
        <v>9.1750000000000007</v>
      </c>
      <c r="V24" s="3"/>
      <c r="W24" s="3"/>
      <c r="X24" s="3"/>
      <c r="Y24" s="3"/>
    </row>
    <row r="25" spans="1:25" ht="19.5" customHeight="1" thickBot="1" x14ac:dyDescent="0.3">
      <c r="A25" s="104">
        <v>18</v>
      </c>
      <c r="B25" s="138" t="s">
        <v>100</v>
      </c>
      <c r="C25" s="97">
        <v>10</v>
      </c>
      <c r="D25" s="152">
        <v>1</v>
      </c>
      <c r="E25" s="153">
        <v>1</v>
      </c>
      <c r="F25" s="153">
        <v>1</v>
      </c>
      <c r="G25" s="148">
        <v>1</v>
      </c>
      <c r="H25" s="153">
        <v>1</v>
      </c>
      <c r="I25" s="157">
        <v>1</v>
      </c>
      <c r="J25" s="156">
        <v>1</v>
      </c>
      <c r="K25" s="151">
        <v>1</v>
      </c>
      <c r="L25" s="89">
        <f t="shared" si="5"/>
        <v>0</v>
      </c>
      <c r="M25" s="53">
        <v>10</v>
      </c>
      <c r="N25" s="46">
        <f t="shared" si="0"/>
        <v>1</v>
      </c>
      <c r="O25" s="53">
        <v>10</v>
      </c>
      <c r="P25" s="53">
        <v>10</v>
      </c>
      <c r="Q25" s="46">
        <f t="shared" si="1"/>
        <v>4</v>
      </c>
      <c r="R25" s="53">
        <v>9.5</v>
      </c>
      <c r="S25" s="63">
        <f t="shared" si="2"/>
        <v>4.75</v>
      </c>
      <c r="T25" s="46">
        <f t="shared" si="3"/>
        <v>9.75</v>
      </c>
      <c r="U25" s="96">
        <f t="shared" si="4"/>
        <v>9.875</v>
      </c>
      <c r="V25" s="3"/>
      <c r="W25" s="3"/>
      <c r="X25" s="3"/>
      <c r="Y25" s="3"/>
    </row>
    <row r="26" spans="1:25" ht="19.5" customHeight="1" thickBot="1" x14ac:dyDescent="0.3">
      <c r="A26" s="104">
        <v>19</v>
      </c>
      <c r="B26" s="87" t="s">
        <v>101</v>
      </c>
      <c r="C26" s="101">
        <v>8.5</v>
      </c>
      <c r="D26" s="152">
        <v>1</v>
      </c>
      <c r="E26" s="153">
        <v>1</v>
      </c>
      <c r="F26" s="153">
        <v>1</v>
      </c>
      <c r="G26" s="148">
        <v>1</v>
      </c>
      <c r="H26" s="153">
        <v>1</v>
      </c>
      <c r="I26" s="159">
        <v>0</v>
      </c>
      <c r="J26" s="156">
        <v>1</v>
      </c>
      <c r="K26" s="151">
        <v>1</v>
      </c>
      <c r="L26" s="89">
        <f t="shared" si="5"/>
        <v>1</v>
      </c>
      <c r="M26" s="53">
        <v>10</v>
      </c>
      <c r="N26" s="46">
        <f t="shared" si="0"/>
        <v>1</v>
      </c>
      <c r="O26" s="53">
        <v>9</v>
      </c>
      <c r="P26" s="137">
        <v>9</v>
      </c>
      <c r="Q26" s="46">
        <f t="shared" si="1"/>
        <v>3.6</v>
      </c>
      <c r="R26" s="53">
        <v>8.5</v>
      </c>
      <c r="S26" s="63">
        <f t="shared" si="2"/>
        <v>4.25</v>
      </c>
      <c r="T26" s="46">
        <f t="shared" si="3"/>
        <v>8.85</v>
      </c>
      <c r="U26" s="96">
        <f t="shared" si="4"/>
        <v>8.6750000000000007</v>
      </c>
      <c r="V26" s="3"/>
      <c r="W26" s="3"/>
      <c r="X26" s="3"/>
      <c r="Y26" s="3"/>
    </row>
    <row r="27" spans="1:25" ht="19.5" customHeight="1" thickBot="1" x14ac:dyDescent="0.3">
      <c r="A27" s="104">
        <v>20</v>
      </c>
      <c r="B27" s="139" t="s">
        <v>102</v>
      </c>
      <c r="C27" s="97">
        <v>10</v>
      </c>
      <c r="D27" s="152">
        <v>1</v>
      </c>
      <c r="E27" s="153">
        <v>1</v>
      </c>
      <c r="F27" s="153">
        <v>1</v>
      </c>
      <c r="G27" s="148">
        <v>1</v>
      </c>
      <c r="H27" s="153">
        <v>1</v>
      </c>
      <c r="I27" s="157">
        <v>1</v>
      </c>
      <c r="J27" s="156">
        <v>1</v>
      </c>
      <c r="K27" s="151">
        <v>1</v>
      </c>
      <c r="L27" s="89">
        <f t="shared" si="5"/>
        <v>0</v>
      </c>
      <c r="M27" s="53">
        <v>10</v>
      </c>
      <c r="N27" s="46">
        <f t="shared" si="0"/>
        <v>1</v>
      </c>
      <c r="O27" s="53">
        <v>10</v>
      </c>
      <c r="P27" s="53">
        <v>10</v>
      </c>
      <c r="Q27" s="46">
        <f t="shared" si="1"/>
        <v>4</v>
      </c>
      <c r="R27" s="53">
        <v>10</v>
      </c>
      <c r="S27" s="63">
        <f t="shared" si="2"/>
        <v>5</v>
      </c>
      <c r="T27" s="46">
        <f t="shared" si="3"/>
        <v>10</v>
      </c>
      <c r="U27" s="96">
        <f t="shared" si="4"/>
        <v>10</v>
      </c>
      <c r="V27" s="3"/>
      <c r="W27" s="3"/>
      <c r="X27" s="3"/>
      <c r="Y27" s="3"/>
    </row>
    <row r="28" spans="1:25" ht="19.5" customHeight="1" thickBot="1" x14ac:dyDescent="0.3">
      <c r="A28" s="104">
        <v>21</v>
      </c>
      <c r="B28" s="87" t="s">
        <v>103</v>
      </c>
      <c r="C28" s="101">
        <v>9.5</v>
      </c>
      <c r="D28" s="152">
        <v>1</v>
      </c>
      <c r="E28" s="160">
        <v>0</v>
      </c>
      <c r="F28" s="153">
        <v>1</v>
      </c>
      <c r="G28" s="148">
        <v>1</v>
      </c>
      <c r="H28" s="153">
        <v>1</v>
      </c>
      <c r="I28" s="157">
        <v>1</v>
      </c>
      <c r="J28" s="159">
        <v>0</v>
      </c>
      <c r="K28" s="151">
        <v>1</v>
      </c>
      <c r="L28" s="89">
        <f t="shared" si="5"/>
        <v>2</v>
      </c>
      <c r="M28" s="134">
        <v>5</v>
      </c>
      <c r="N28" s="46">
        <f t="shared" si="0"/>
        <v>0.5</v>
      </c>
      <c r="O28" s="53">
        <v>9</v>
      </c>
      <c r="P28" s="137">
        <v>10</v>
      </c>
      <c r="Q28" s="46">
        <f t="shared" si="1"/>
        <v>3.8000000000000003</v>
      </c>
      <c r="R28" s="53">
        <v>8</v>
      </c>
      <c r="S28" s="63">
        <f t="shared" si="2"/>
        <v>4</v>
      </c>
      <c r="T28" s="46">
        <f t="shared" si="3"/>
        <v>8.3000000000000007</v>
      </c>
      <c r="U28" s="96">
        <f t="shared" si="4"/>
        <v>8.9</v>
      </c>
      <c r="V28" s="3"/>
      <c r="W28" s="3"/>
      <c r="X28" s="3"/>
      <c r="Y28" s="3"/>
    </row>
    <row r="29" spans="1:25" ht="19.5" customHeight="1" thickBot="1" x14ac:dyDescent="0.3">
      <c r="A29" s="104">
        <v>22</v>
      </c>
      <c r="B29" s="87" t="s">
        <v>104</v>
      </c>
      <c r="C29" s="97">
        <v>9.5</v>
      </c>
      <c r="D29" s="152">
        <v>1</v>
      </c>
      <c r="E29" s="153">
        <v>1</v>
      </c>
      <c r="F29" s="153">
        <v>1</v>
      </c>
      <c r="G29" s="148">
        <v>1</v>
      </c>
      <c r="H29" s="153">
        <v>1</v>
      </c>
      <c r="I29" s="159">
        <v>0</v>
      </c>
      <c r="J29" s="156">
        <v>1</v>
      </c>
      <c r="K29" s="151">
        <v>1</v>
      </c>
      <c r="L29" s="89">
        <f t="shared" si="5"/>
        <v>1</v>
      </c>
      <c r="M29" s="53">
        <v>7</v>
      </c>
      <c r="N29" s="46">
        <f t="shared" si="0"/>
        <v>0.70000000000000007</v>
      </c>
      <c r="O29" s="53">
        <v>9</v>
      </c>
      <c r="P29" s="137">
        <v>10</v>
      </c>
      <c r="Q29" s="46">
        <f t="shared" si="1"/>
        <v>3.8000000000000003</v>
      </c>
      <c r="R29" s="53">
        <v>10</v>
      </c>
      <c r="S29" s="63">
        <f t="shared" si="2"/>
        <v>5</v>
      </c>
      <c r="T29" s="46">
        <f t="shared" si="3"/>
        <v>9.5</v>
      </c>
      <c r="U29" s="96">
        <f t="shared" si="4"/>
        <v>9.5</v>
      </c>
      <c r="V29" s="3"/>
      <c r="W29" s="3"/>
      <c r="X29" s="3"/>
      <c r="Y29" s="3"/>
    </row>
    <row r="30" spans="1:25" ht="19.5" customHeight="1" thickBot="1" x14ac:dyDescent="0.3">
      <c r="A30" s="104">
        <v>23</v>
      </c>
      <c r="B30" s="87" t="s">
        <v>105</v>
      </c>
      <c r="C30" s="101">
        <v>9.6999999999999993</v>
      </c>
      <c r="D30" s="152">
        <v>1</v>
      </c>
      <c r="E30" s="153">
        <v>1</v>
      </c>
      <c r="F30" s="153">
        <v>1</v>
      </c>
      <c r="G30" s="148">
        <v>1</v>
      </c>
      <c r="H30" s="153">
        <v>1</v>
      </c>
      <c r="I30" s="157">
        <v>1</v>
      </c>
      <c r="J30" s="156">
        <v>1</v>
      </c>
      <c r="K30" s="151">
        <v>1</v>
      </c>
      <c r="L30" s="89">
        <f t="shared" si="5"/>
        <v>0</v>
      </c>
      <c r="M30" s="53">
        <v>10</v>
      </c>
      <c r="N30" s="46">
        <f t="shared" si="0"/>
        <v>1</v>
      </c>
      <c r="O30" s="53">
        <v>10</v>
      </c>
      <c r="P30" s="137">
        <v>9</v>
      </c>
      <c r="Q30" s="46">
        <f t="shared" si="1"/>
        <v>3.8000000000000003</v>
      </c>
      <c r="R30" s="53">
        <v>9</v>
      </c>
      <c r="S30" s="63">
        <f t="shared" si="2"/>
        <v>4.5</v>
      </c>
      <c r="T30" s="46">
        <f t="shared" si="3"/>
        <v>9.3000000000000007</v>
      </c>
      <c r="U30" s="96">
        <f t="shared" si="4"/>
        <v>9.5</v>
      </c>
      <c r="V30" s="3"/>
      <c r="W30" s="3"/>
      <c r="X30" s="3"/>
      <c r="Y30" s="3"/>
    </row>
    <row r="31" spans="1:25" ht="19.5" customHeight="1" thickBot="1" x14ac:dyDescent="0.3">
      <c r="A31" s="102">
        <v>24</v>
      </c>
      <c r="B31" s="98" t="s">
        <v>106</v>
      </c>
      <c r="C31" s="107">
        <v>9.5</v>
      </c>
      <c r="D31" s="161">
        <v>1</v>
      </c>
      <c r="E31" s="162">
        <v>1</v>
      </c>
      <c r="F31" s="162">
        <v>1</v>
      </c>
      <c r="G31" s="148">
        <v>1</v>
      </c>
      <c r="H31" s="162">
        <v>1</v>
      </c>
      <c r="I31" s="163">
        <v>1</v>
      </c>
      <c r="J31" s="164">
        <v>1</v>
      </c>
      <c r="K31" s="151">
        <v>1</v>
      </c>
      <c r="L31" s="89">
        <f t="shared" si="5"/>
        <v>0</v>
      </c>
      <c r="M31" s="94">
        <v>9</v>
      </c>
      <c r="N31" s="90">
        <f t="shared" si="0"/>
        <v>0.9</v>
      </c>
      <c r="O31" s="94">
        <v>9</v>
      </c>
      <c r="P31" s="94">
        <v>8.5</v>
      </c>
      <c r="Q31" s="90">
        <f t="shared" si="1"/>
        <v>3.5</v>
      </c>
      <c r="R31" s="94">
        <v>8.5</v>
      </c>
      <c r="S31" s="100">
        <f t="shared" si="2"/>
        <v>4.25</v>
      </c>
      <c r="T31" s="90">
        <f t="shared" si="3"/>
        <v>8.65</v>
      </c>
      <c r="U31" s="109">
        <f t="shared" si="4"/>
        <v>9.0749999999999993</v>
      </c>
      <c r="V31" s="3"/>
      <c r="W31" s="3"/>
      <c r="X31" s="3"/>
      <c r="Y31" s="3"/>
    </row>
    <row r="32" spans="1:25" s="106" customFormat="1" ht="33" customHeight="1" x14ac:dyDescent="0.2">
      <c r="A32" s="310" t="s">
        <v>107</v>
      </c>
      <c r="B32" s="311"/>
      <c r="C32" s="130">
        <f>AVERAGE(C8:C31)</f>
        <v>9.4958333333333318</v>
      </c>
      <c r="D32" s="91">
        <f t="shared" ref="D32:U32" si="6">AVERAGE(D8:D31)</f>
        <v>1</v>
      </c>
      <c r="E32" s="91">
        <f t="shared" si="6"/>
        <v>0.91666666666666663</v>
      </c>
      <c r="F32" s="91">
        <f t="shared" si="6"/>
        <v>1</v>
      </c>
      <c r="G32" s="91">
        <f t="shared" si="6"/>
        <v>1</v>
      </c>
      <c r="H32" s="91">
        <f t="shared" si="6"/>
        <v>0.91666666666666663</v>
      </c>
      <c r="I32" s="91">
        <f t="shared" si="6"/>
        <v>0.875</v>
      </c>
      <c r="J32" s="91">
        <f t="shared" si="6"/>
        <v>0.91666666666666663</v>
      </c>
      <c r="K32" s="91">
        <f t="shared" si="6"/>
        <v>1</v>
      </c>
      <c r="L32" s="91">
        <f t="shared" si="6"/>
        <v>0.375</v>
      </c>
      <c r="M32" s="91">
        <f t="shared" si="6"/>
        <v>9</v>
      </c>
      <c r="N32" s="91">
        <f t="shared" si="6"/>
        <v>0.9</v>
      </c>
      <c r="O32" s="91">
        <f t="shared" si="6"/>
        <v>9.75</v>
      </c>
      <c r="P32" s="91">
        <f t="shared" si="6"/>
        <v>9.375</v>
      </c>
      <c r="Q32" s="91">
        <f t="shared" si="6"/>
        <v>3.8249999999999993</v>
      </c>
      <c r="R32" s="91">
        <f t="shared" si="6"/>
        <v>8.4166666666666661</v>
      </c>
      <c r="S32" s="91">
        <f t="shared" si="6"/>
        <v>4.208333333333333</v>
      </c>
      <c r="T32" s="91">
        <f t="shared" si="6"/>
        <v>9.0083333333333346</v>
      </c>
      <c r="U32" s="91">
        <f t="shared" si="6"/>
        <v>9.252083333333335</v>
      </c>
      <c r="V32" s="93"/>
      <c r="W32" s="93"/>
      <c r="X32" s="93"/>
      <c r="Y32" s="93"/>
    </row>
    <row r="33" spans="1:25" ht="12.75" customHeight="1" x14ac:dyDescent="0.2">
      <c r="A33" s="3"/>
      <c r="B33" s="3"/>
      <c r="C33" s="70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70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73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70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70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70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70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70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70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70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70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70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70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70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70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70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70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70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70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70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70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70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70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70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70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70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70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70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70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70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70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70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70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70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70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70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70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70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70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70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70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70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70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70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70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70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70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70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70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70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70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70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70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70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70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70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70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70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70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70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70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70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70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70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70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70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70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70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70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70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70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70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70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70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70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70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70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70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70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70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70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70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70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70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70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70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70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70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70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70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70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70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70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70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70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70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70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70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70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70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70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70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70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70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70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70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70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70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70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70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70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70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70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70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70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70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70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70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70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70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70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70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70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70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70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70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70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70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70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70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70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70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70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70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70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70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70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70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70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70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70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70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70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70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70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70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70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70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70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70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70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70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70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70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70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70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70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70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70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70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70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70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70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70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70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70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70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70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70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70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70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70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70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70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70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70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70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70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70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70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70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70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70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70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70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70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70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70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70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70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70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70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70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70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70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70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70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70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70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70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70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70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70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70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70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70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70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70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70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70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70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70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70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70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70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70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70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70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70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70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70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70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70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70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70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70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70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70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70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70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70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70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70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70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70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70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70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70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70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70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70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70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70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70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70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70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70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70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70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70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70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70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70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70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70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70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70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70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70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70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70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70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70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70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70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70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70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70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70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70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70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70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70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70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70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70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70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70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70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70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70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70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70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70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70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70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70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70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70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70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70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70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70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70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70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70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70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70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70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70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70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70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70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70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70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70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70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70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70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70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70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70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70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70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70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70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70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70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70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70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70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70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70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70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70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70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70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70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70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70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70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70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70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70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70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70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70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70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70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70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70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70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70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70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70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70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70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70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70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70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70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70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70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70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70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70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70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70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70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70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70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70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70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70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70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70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70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70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70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70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70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70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70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70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70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70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70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70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70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70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70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70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70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70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70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70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70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70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70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70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70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70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70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70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70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70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70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70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70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70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70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70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70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70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70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70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70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70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70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70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70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70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70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70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70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70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70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70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70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70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70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70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70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70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70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70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70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70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70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70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70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70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70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70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70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70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70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70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70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70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70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70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70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70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70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70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70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70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70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70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70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70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70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70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70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70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70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70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70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70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70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70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70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70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70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70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70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70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70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70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70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70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70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70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70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70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70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70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70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70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70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70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70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70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70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70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70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70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70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70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70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70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70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70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70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70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70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70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70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70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70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70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70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70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70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70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70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70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70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70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70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70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70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70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70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70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70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70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70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70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70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70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70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70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70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70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70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70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70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70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70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70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70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70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70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70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70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70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70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70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70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70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70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70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70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70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70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70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70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70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70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70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70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70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70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70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70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70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70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70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70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70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70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70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70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70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70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70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70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70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70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70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70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70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70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70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70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70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70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70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70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70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70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70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70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70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70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70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70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70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70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70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70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70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70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70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70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70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70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70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70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70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70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70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70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70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70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70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70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70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70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70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70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70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70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70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70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70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70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70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70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70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70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70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70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70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70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70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70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70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70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70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70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70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70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70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70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70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70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70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70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70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70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70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70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70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70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70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70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70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70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70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70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70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70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70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70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70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70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70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70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70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70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70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70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70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70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70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70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70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70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70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70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70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70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70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70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70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70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70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70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70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70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70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70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70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70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70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70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70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70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70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70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70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70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70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70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70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70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70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70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70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70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70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70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70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70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70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70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70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70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70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70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70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70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70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70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70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70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70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70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70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70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70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70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70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70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70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70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70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70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70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70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70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70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70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70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70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70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70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70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70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70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70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70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70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70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70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70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70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70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70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70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70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70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70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70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70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70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70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70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70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70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70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70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70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70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70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70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70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70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70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70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70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70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70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70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70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70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70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70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70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70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70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70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70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70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70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70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70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70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70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70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70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70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70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70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70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70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70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70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70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70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70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70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70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70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70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70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70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70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70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70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70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70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70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70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70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70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70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70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70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70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70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70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70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70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70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70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70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70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70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70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70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70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70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70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70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70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70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70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70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70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70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70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70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70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70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70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70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70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70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70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70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70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70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70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70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70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70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70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70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70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70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70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70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70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70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70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70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70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70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70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70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70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70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70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70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70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70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70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70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70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70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70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70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70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70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70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70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70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70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70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70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70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70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70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70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70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70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70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70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70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70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70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70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70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70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70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70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70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70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70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70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70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70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70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70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70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70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70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70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70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70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70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70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70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70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70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70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70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70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70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70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70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70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70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70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70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70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70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70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70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70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70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70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70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70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70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70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70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70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70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70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70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70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70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70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70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70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70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70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70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70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70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70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70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70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70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D4:O4"/>
    <mergeCell ref="D5:T5"/>
    <mergeCell ref="A32:B32"/>
    <mergeCell ref="R6:S6"/>
    <mergeCell ref="U5:U7"/>
    <mergeCell ref="Q1:U4"/>
    <mergeCell ref="T6:T7"/>
    <mergeCell ref="A1:B5"/>
    <mergeCell ref="A6:A7"/>
    <mergeCell ref="B6:B7"/>
    <mergeCell ref="C6:C7"/>
    <mergeCell ref="D6:L6"/>
    <mergeCell ref="M6:N6"/>
    <mergeCell ref="O6:Q6"/>
    <mergeCell ref="D1:O1"/>
    <mergeCell ref="D2:O2"/>
    <mergeCell ref="D3:O3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000"/>
  <sheetViews>
    <sheetView topLeftCell="N1" zoomScaleNormal="100" workbookViewId="0">
      <selection activeCell="Z29" sqref="Z29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customWidth="1"/>
    <col min="6" max="6" width="8" customWidth="1"/>
    <col min="7" max="7" width="8.140625" customWidth="1"/>
    <col min="8" max="8" width="7.85546875" customWidth="1"/>
    <col min="9" max="9" width="8.85546875" customWidth="1"/>
    <col min="10" max="12" width="7.42578125" customWidth="1"/>
    <col min="13" max="13" width="8" customWidth="1"/>
    <col min="14" max="14" width="7.7109375" customWidth="1"/>
    <col min="15" max="15" width="13.28515625" style="175" customWidth="1"/>
    <col min="16" max="16" width="13.85546875" style="188" customWidth="1"/>
    <col min="17" max="17" width="22.28515625" style="190" customWidth="1"/>
    <col min="18" max="18" width="15.42578125" style="190" customWidth="1"/>
    <col min="19" max="19" width="10.85546875" style="145" customWidth="1"/>
    <col min="20" max="20" width="7.7109375" style="145" customWidth="1"/>
    <col min="21" max="21" width="12.42578125" style="165" customWidth="1"/>
    <col min="22" max="22" width="11.85546875" customWidth="1"/>
    <col min="23" max="23" width="7.85546875" customWidth="1"/>
    <col min="24" max="24" width="12.42578125" style="82" customWidth="1"/>
    <col min="25" max="25" width="11.42578125" customWidth="1"/>
    <col min="26" max="26" width="11.42578125" style="191" customWidth="1"/>
    <col min="27" max="28" width="11.42578125" customWidth="1"/>
    <col min="29" max="29" width="11.42578125" style="190" customWidth="1"/>
    <col min="30" max="30" width="12.7109375" customWidth="1"/>
    <col min="31" max="36" width="10" customWidth="1"/>
  </cols>
  <sheetData>
    <row r="1" spans="1:36" ht="19.5" customHeight="1" x14ac:dyDescent="0.25">
      <c r="A1" s="318"/>
      <c r="B1" s="317"/>
      <c r="C1" s="315"/>
      <c r="D1" s="317"/>
      <c r="E1" s="296" t="s">
        <v>0</v>
      </c>
      <c r="F1" s="297"/>
      <c r="G1" s="297"/>
      <c r="H1" s="297"/>
      <c r="I1" s="297"/>
      <c r="J1" s="297"/>
      <c r="K1" s="297"/>
      <c r="L1" s="297"/>
      <c r="M1" s="297"/>
      <c r="N1" s="297"/>
      <c r="O1" s="278"/>
      <c r="P1" s="278"/>
      <c r="Q1" s="278"/>
      <c r="R1" s="278"/>
      <c r="S1" s="278"/>
      <c r="T1" s="278"/>
      <c r="U1" s="278"/>
      <c r="V1" s="321"/>
      <c r="W1" s="315"/>
      <c r="X1" s="335"/>
      <c r="Y1" s="316"/>
      <c r="Z1" s="295"/>
      <c r="AA1" s="316"/>
      <c r="AB1" s="316"/>
      <c r="AC1" s="295"/>
      <c r="AD1" s="317"/>
      <c r="AE1" s="3"/>
      <c r="AF1" s="3"/>
      <c r="AG1" s="3"/>
      <c r="AH1" s="3"/>
      <c r="AI1" s="3"/>
      <c r="AJ1" s="3"/>
    </row>
    <row r="2" spans="1:36" ht="15" customHeight="1" x14ac:dyDescent="0.25">
      <c r="A2" s="280"/>
      <c r="B2" s="274"/>
      <c r="C2" s="280"/>
      <c r="D2" s="274"/>
      <c r="E2" s="299" t="s">
        <v>1</v>
      </c>
      <c r="F2" s="294"/>
      <c r="G2" s="294"/>
      <c r="H2" s="294"/>
      <c r="I2" s="294"/>
      <c r="J2" s="294"/>
      <c r="K2" s="294"/>
      <c r="L2" s="294"/>
      <c r="M2" s="294"/>
      <c r="N2" s="294"/>
      <c r="O2" s="295"/>
      <c r="P2" s="295"/>
      <c r="Q2" s="295"/>
      <c r="R2" s="295"/>
      <c r="S2" s="295"/>
      <c r="T2" s="295"/>
      <c r="U2" s="295"/>
      <c r="V2" s="322"/>
      <c r="W2" s="280"/>
      <c r="X2" s="295"/>
      <c r="Y2" s="281"/>
      <c r="Z2" s="281"/>
      <c r="AA2" s="281"/>
      <c r="AB2" s="281"/>
      <c r="AC2" s="281"/>
      <c r="AD2" s="274"/>
      <c r="AE2" s="3"/>
      <c r="AF2" s="3"/>
      <c r="AG2" s="3"/>
      <c r="AH2" s="3"/>
      <c r="AI2" s="3"/>
      <c r="AJ2" s="3"/>
    </row>
    <row r="3" spans="1:36" ht="18" customHeight="1" x14ac:dyDescent="0.25">
      <c r="A3" s="280"/>
      <c r="B3" s="274"/>
      <c r="C3" s="280"/>
      <c r="D3" s="274"/>
      <c r="E3" s="293" t="s">
        <v>2</v>
      </c>
      <c r="F3" s="294"/>
      <c r="G3" s="294"/>
      <c r="H3" s="294"/>
      <c r="I3" s="294"/>
      <c r="J3" s="294"/>
      <c r="K3" s="294"/>
      <c r="L3" s="294"/>
      <c r="M3" s="294"/>
      <c r="N3" s="294"/>
      <c r="O3" s="295"/>
      <c r="P3" s="295"/>
      <c r="Q3" s="295"/>
      <c r="R3" s="295"/>
      <c r="S3" s="295"/>
      <c r="T3" s="295"/>
      <c r="U3" s="295"/>
      <c r="V3" s="322"/>
      <c r="W3" s="280"/>
      <c r="X3" s="295"/>
      <c r="Y3" s="281"/>
      <c r="Z3" s="281"/>
      <c r="AA3" s="281"/>
      <c r="AB3" s="281"/>
      <c r="AC3" s="281"/>
      <c r="AD3" s="274"/>
      <c r="AE3" s="3"/>
      <c r="AF3" s="3"/>
      <c r="AG3" s="3"/>
      <c r="AH3" s="3"/>
      <c r="AI3" s="3"/>
      <c r="AJ3" s="3"/>
    </row>
    <row r="4" spans="1:36" ht="15.75" customHeight="1" thickBot="1" x14ac:dyDescent="0.3">
      <c r="A4" s="280"/>
      <c r="B4" s="274"/>
      <c r="C4" s="283"/>
      <c r="D4" s="276"/>
      <c r="E4" s="300" t="s">
        <v>5</v>
      </c>
      <c r="F4" s="290"/>
      <c r="G4" s="290"/>
      <c r="H4" s="290"/>
      <c r="I4" s="290"/>
      <c r="J4" s="290"/>
      <c r="K4" s="290"/>
      <c r="L4" s="290"/>
      <c r="M4" s="290"/>
      <c r="N4" s="290"/>
      <c r="O4" s="323"/>
      <c r="P4" s="323"/>
      <c r="Q4" s="323"/>
      <c r="R4" s="323"/>
      <c r="S4" s="323"/>
      <c r="T4" s="323"/>
      <c r="U4" s="323"/>
      <c r="V4" s="302"/>
      <c r="W4" s="283"/>
      <c r="X4" s="323"/>
      <c r="Y4" s="284"/>
      <c r="Z4" s="323"/>
      <c r="AA4" s="284"/>
      <c r="AB4" s="284"/>
      <c r="AC4" s="323"/>
      <c r="AD4" s="276"/>
      <c r="AE4" s="3"/>
      <c r="AF4" s="3"/>
      <c r="AG4" s="3"/>
      <c r="AH4" s="3"/>
      <c r="AI4" s="3"/>
      <c r="AJ4" s="3"/>
    </row>
    <row r="5" spans="1:36" ht="39.75" customHeight="1" thickBot="1" x14ac:dyDescent="0.25">
      <c r="A5" s="283"/>
      <c r="B5" s="276"/>
      <c r="C5" s="327" t="s">
        <v>8</v>
      </c>
      <c r="D5" s="328"/>
      <c r="E5" s="340" t="s">
        <v>138</v>
      </c>
      <c r="F5" s="341"/>
      <c r="G5" s="341"/>
      <c r="H5" s="341"/>
      <c r="I5" s="341"/>
      <c r="J5" s="341"/>
      <c r="K5" s="341"/>
      <c r="L5" s="341"/>
      <c r="M5" s="341"/>
      <c r="N5" s="341"/>
      <c r="O5" s="341"/>
      <c r="P5" s="341"/>
      <c r="Q5" s="341"/>
      <c r="R5" s="341"/>
      <c r="S5" s="341"/>
      <c r="T5" s="341"/>
      <c r="U5" s="341"/>
      <c r="V5" s="341"/>
      <c r="W5" s="341"/>
      <c r="X5" s="341"/>
      <c r="Y5" s="341"/>
      <c r="Z5" s="341"/>
      <c r="AA5" s="341"/>
      <c r="AB5" s="341"/>
      <c r="AC5" s="342"/>
      <c r="AD5" s="331" t="s">
        <v>35</v>
      </c>
      <c r="AE5" s="3"/>
      <c r="AF5" s="3"/>
      <c r="AG5" s="3"/>
      <c r="AH5" s="3"/>
      <c r="AI5" s="3"/>
      <c r="AJ5" s="3"/>
    </row>
    <row r="6" spans="1:36" ht="26.25" customHeight="1" thickBot="1" x14ac:dyDescent="0.25">
      <c r="A6" s="319" t="s">
        <v>7</v>
      </c>
      <c r="B6" s="286" t="s">
        <v>9</v>
      </c>
      <c r="C6" s="324" t="s">
        <v>13</v>
      </c>
      <c r="D6" s="326" t="s">
        <v>38</v>
      </c>
      <c r="E6" s="289" t="s">
        <v>11</v>
      </c>
      <c r="F6" s="290"/>
      <c r="G6" s="290"/>
      <c r="H6" s="290"/>
      <c r="I6" s="290"/>
      <c r="J6" s="290"/>
      <c r="K6" s="290"/>
      <c r="L6" s="290"/>
      <c r="M6" s="290"/>
      <c r="N6" s="295"/>
      <c r="O6" s="337" t="s">
        <v>119</v>
      </c>
      <c r="P6" s="338"/>
      <c r="Q6" s="338"/>
      <c r="R6" s="338"/>
      <c r="S6" s="338"/>
      <c r="T6" s="339"/>
      <c r="U6" s="329" t="s">
        <v>118</v>
      </c>
      <c r="V6" s="329"/>
      <c r="W6" s="330"/>
      <c r="X6" s="307" t="s">
        <v>15</v>
      </c>
      <c r="Y6" s="336"/>
      <c r="Z6" s="329"/>
      <c r="AA6" s="329"/>
      <c r="AB6" s="333" t="s">
        <v>16</v>
      </c>
      <c r="AC6" s="343" t="s">
        <v>134</v>
      </c>
      <c r="AD6" s="332"/>
      <c r="AE6" s="3"/>
      <c r="AF6" s="3"/>
      <c r="AG6" s="3"/>
      <c r="AH6" s="3"/>
      <c r="AI6" s="3"/>
      <c r="AJ6" s="3"/>
    </row>
    <row r="7" spans="1:36" ht="24.75" customHeight="1" thickBot="1" x14ac:dyDescent="0.25">
      <c r="A7" s="284"/>
      <c r="B7" s="287"/>
      <c r="C7" s="325"/>
      <c r="D7" s="314"/>
      <c r="E7" s="13" t="s">
        <v>123</v>
      </c>
      <c r="F7" s="13" t="s">
        <v>124</v>
      </c>
      <c r="G7" s="13" t="s">
        <v>125</v>
      </c>
      <c r="H7" s="131" t="s">
        <v>130</v>
      </c>
      <c r="I7" s="13" t="s">
        <v>126</v>
      </c>
      <c r="J7" s="131" t="s">
        <v>131</v>
      </c>
      <c r="K7" s="92" t="s">
        <v>127</v>
      </c>
      <c r="L7" s="13" t="s">
        <v>128</v>
      </c>
      <c r="M7" s="116" t="s">
        <v>129</v>
      </c>
      <c r="N7" s="125" t="s">
        <v>29</v>
      </c>
      <c r="O7" s="169" t="s">
        <v>108</v>
      </c>
      <c r="P7" s="169" t="s">
        <v>122</v>
      </c>
      <c r="Q7" s="169" t="s">
        <v>132</v>
      </c>
      <c r="R7" s="169" t="s">
        <v>135</v>
      </c>
      <c r="S7" s="169" t="s">
        <v>120</v>
      </c>
      <c r="T7" s="170">
        <v>0.4</v>
      </c>
      <c r="U7" s="120" t="s">
        <v>121</v>
      </c>
      <c r="V7" s="176" t="s">
        <v>133</v>
      </c>
      <c r="W7" s="127">
        <v>0.2</v>
      </c>
      <c r="X7" s="121" t="s">
        <v>109</v>
      </c>
      <c r="Y7" s="128" t="s">
        <v>39</v>
      </c>
      <c r="Z7" s="201" t="s">
        <v>136</v>
      </c>
      <c r="AA7" s="127">
        <v>0.4</v>
      </c>
      <c r="AB7" s="334"/>
      <c r="AC7" s="344"/>
      <c r="AD7" s="332"/>
      <c r="AE7" s="30"/>
      <c r="AF7" s="30"/>
      <c r="AG7" s="30"/>
      <c r="AH7" s="30"/>
      <c r="AI7" s="30"/>
      <c r="AJ7" s="30"/>
    </row>
    <row r="8" spans="1:36" ht="19.5" customHeight="1" thickBot="1" x14ac:dyDescent="0.3">
      <c r="A8" s="32">
        <v>1</v>
      </c>
      <c r="B8" s="83" t="s">
        <v>83</v>
      </c>
      <c r="C8" s="182">
        <v>9.6</v>
      </c>
      <c r="D8" s="187">
        <v>9.6999999999999993</v>
      </c>
      <c r="E8" s="212">
        <v>1</v>
      </c>
      <c r="F8" s="212">
        <v>1</v>
      </c>
      <c r="G8" s="114">
        <v>1</v>
      </c>
      <c r="H8" s="114">
        <v>1</v>
      </c>
      <c r="I8" s="114">
        <v>1</v>
      </c>
      <c r="J8" s="212">
        <v>1</v>
      </c>
      <c r="K8" s="212">
        <v>1</v>
      </c>
      <c r="L8" s="212">
        <v>1</v>
      </c>
      <c r="M8" s="212">
        <v>1</v>
      </c>
      <c r="N8" s="166">
        <f t="shared" ref="N8:N31" si="0">9-SUM(E8:M8)</f>
        <v>0</v>
      </c>
      <c r="O8" s="200">
        <v>10</v>
      </c>
      <c r="P8" s="200">
        <v>10</v>
      </c>
      <c r="Q8" s="197">
        <v>10</v>
      </c>
      <c r="R8" s="200">
        <v>9.5</v>
      </c>
      <c r="S8" s="200">
        <v>10</v>
      </c>
      <c r="T8" s="198">
        <v>4</v>
      </c>
      <c r="U8" s="171">
        <v>10</v>
      </c>
      <c r="V8" s="177">
        <v>10</v>
      </c>
      <c r="W8" s="126">
        <f>(U8*0.15)+(V8*0.05)</f>
        <v>2</v>
      </c>
      <c r="X8" s="202">
        <v>10</v>
      </c>
      <c r="Y8" s="117">
        <v>10</v>
      </c>
      <c r="Z8" s="207">
        <v>10</v>
      </c>
      <c r="AA8" s="126">
        <f>((Y8*0.3)+(X8*0.1))</f>
        <v>4</v>
      </c>
      <c r="AB8" s="129">
        <f t="shared" ref="AB8:AB29" si="1">SUM(T8, W8,AA8)</f>
        <v>10</v>
      </c>
      <c r="AC8" s="192">
        <v>9</v>
      </c>
      <c r="AD8" s="122">
        <f t="shared" ref="AD8:AD31" si="2">AVERAGE(C8,D8,AB8)</f>
        <v>9.7666666666666657</v>
      </c>
      <c r="AE8" s="3"/>
      <c r="AF8" s="3"/>
      <c r="AG8" s="3"/>
      <c r="AH8" s="3"/>
      <c r="AI8" s="3"/>
      <c r="AJ8" s="3"/>
    </row>
    <row r="9" spans="1:36" ht="19.5" customHeight="1" thickBot="1" x14ac:dyDescent="0.3">
      <c r="A9" s="44">
        <v>2</v>
      </c>
      <c r="B9" s="87" t="s">
        <v>84</v>
      </c>
      <c r="C9" s="183">
        <v>9.5</v>
      </c>
      <c r="D9" s="186">
        <v>8</v>
      </c>
      <c r="E9" s="212">
        <v>1</v>
      </c>
      <c r="F9" s="212">
        <v>1</v>
      </c>
      <c r="G9" s="112">
        <v>1</v>
      </c>
      <c r="H9" s="205">
        <v>0</v>
      </c>
      <c r="I9" s="205">
        <v>0</v>
      </c>
      <c r="J9" s="212">
        <v>1</v>
      </c>
      <c r="K9" s="212">
        <v>1</v>
      </c>
      <c r="L9" s="212">
        <v>1</v>
      </c>
      <c r="M9" s="212">
        <v>1</v>
      </c>
      <c r="N9" s="167">
        <v>1</v>
      </c>
      <c r="O9" s="195"/>
      <c r="P9" s="195"/>
      <c r="Q9" s="189">
        <v>10</v>
      </c>
      <c r="R9" s="195">
        <v>9</v>
      </c>
      <c r="S9" s="195"/>
      <c r="T9" s="198">
        <v>4</v>
      </c>
      <c r="U9" s="172">
        <v>10</v>
      </c>
      <c r="V9" s="178">
        <v>5</v>
      </c>
      <c r="W9" s="126">
        <f t="shared" ref="W9:W31" si="3">(U9*0.15)+(V9*0.05)</f>
        <v>1.75</v>
      </c>
      <c r="X9" s="203">
        <v>5</v>
      </c>
      <c r="Y9" s="118">
        <v>6</v>
      </c>
      <c r="Z9" s="208">
        <v>10</v>
      </c>
      <c r="AA9" s="126">
        <f t="shared" ref="AA9:AA31" si="4">((Y9*0.3)+(X9*0.1))</f>
        <v>2.2999999999999998</v>
      </c>
      <c r="AB9" s="129">
        <f t="shared" si="1"/>
        <v>8.0500000000000007</v>
      </c>
      <c r="AC9" s="193">
        <v>8</v>
      </c>
      <c r="AD9" s="123">
        <f t="shared" si="2"/>
        <v>8.5166666666666675</v>
      </c>
      <c r="AE9" s="3"/>
      <c r="AF9" s="3"/>
      <c r="AG9" s="3"/>
      <c r="AH9" s="3"/>
      <c r="AI9" s="3"/>
      <c r="AJ9" s="3"/>
    </row>
    <row r="10" spans="1:36" ht="19.5" customHeight="1" thickBot="1" x14ac:dyDescent="0.3">
      <c r="A10" s="44">
        <v>3</v>
      </c>
      <c r="B10" s="144" t="s">
        <v>85</v>
      </c>
      <c r="C10" s="181">
        <v>8</v>
      </c>
      <c r="D10" s="185">
        <v>7.5</v>
      </c>
      <c r="E10" s="212">
        <v>1</v>
      </c>
      <c r="F10" s="212">
        <v>1</v>
      </c>
      <c r="G10" s="112">
        <v>1</v>
      </c>
      <c r="H10" s="111">
        <v>1</v>
      </c>
      <c r="I10" s="111">
        <v>1</v>
      </c>
      <c r="J10" s="212">
        <v>1</v>
      </c>
      <c r="K10" s="212">
        <v>1</v>
      </c>
      <c r="L10" s="212">
        <v>1</v>
      </c>
      <c r="M10" s="212">
        <v>1</v>
      </c>
      <c r="N10" s="167">
        <f t="shared" si="0"/>
        <v>0</v>
      </c>
      <c r="O10" s="195"/>
      <c r="P10" s="195"/>
      <c r="Q10" s="189">
        <v>10</v>
      </c>
      <c r="R10" s="195">
        <v>7</v>
      </c>
      <c r="S10" s="195"/>
      <c r="T10" s="174">
        <v>4</v>
      </c>
      <c r="U10" s="172">
        <v>10</v>
      </c>
      <c r="V10" s="178">
        <v>5</v>
      </c>
      <c r="W10" s="126">
        <f t="shared" si="3"/>
        <v>1.75</v>
      </c>
      <c r="X10" s="203">
        <v>5</v>
      </c>
      <c r="Y10" s="118">
        <v>5</v>
      </c>
      <c r="Z10" s="208">
        <v>10</v>
      </c>
      <c r="AA10" s="126">
        <f t="shared" si="4"/>
        <v>2</v>
      </c>
      <c r="AB10" s="129">
        <v>6</v>
      </c>
      <c r="AC10" s="193">
        <v>8</v>
      </c>
      <c r="AD10" s="123">
        <f t="shared" si="2"/>
        <v>7.166666666666667</v>
      </c>
      <c r="AE10" s="3"/>
      <c r="AF10" s="3"/>
      <c r="AG10" s="3"/>
      <c r="AH10" s="3"/>
      <c r="AI10" s="3"/>
      <c r="AJ10" s="3"/>
    </row>
    <row r="11" spans="1:36" ht="19.5" customHeight="1" thickBot="1" x14ac:dyDescent="0.3">
      <c r="A11" s="44">
        <v>4</v>
      </c>
      <c r="B11" s="87" t="s">
        <v>86</v>
      </c>
      <c r="C11" s="183">
        <v>10</v>
      </c>
      <c r="D11" s="186">
        <v>10</v>
      </c>
      <c r="E11" s="212">
        <v>1</v>
      </c>
      <c r="F11" s="212">
        <v>1</v>
      </c>
      <c r="G11" s="112">
        <v>1</v>
      </c>
      <c r="H11" s="111">
        <v>1</v>
      </c>
      <c r="I11" s="111">
        <v>1</v>
      </c>
      <c r="J11" s="212">
        <v>1</v>
      </c>
      <c r="K11" s="212">
        <v>1</v>
      </c>
      <c r="L11" s="212">
        <v>1</v>
      </c>
      <c r="M11" s="212">
        <v>1</v>
      </c>
      <c r="N11" s="167">
        <f t="shared" si="0"/>
        <v>0</v>
      </c>
      <c r="O11" s="195"/>
      <c r="P11" s="195">
        <v>8.5</v>
      </c>
      <c r="Q11" s="197">
        <v>10</v>
      </c>
      <c r="R11" s="195">
        <v>9</v>
      </c>
      <c r="S11" s="195"/>
      <c r="T11" s="174">
        <v>4</v>
      </c>
      <c r="U11" s="172">
        <v>10</v>
      </c>
      <c r="V11" s="178">
        <v>10</v>
      </c>
      <c r="W11" s="126">
        <f t="shared" si="3"/>
        <v>2</v>
      </c>
      <c r="X11" s="203">
        <v>10</v>
      </c>
      <c r="Y11" s="118">
        <v>10</v>
      </c>
      <c r="Z11" s="208">
        <v>10</v>
      </c>
      <c r="AA11" s="126">
        <f t="shared" si="4"/>
        <v>4</v>
      </c>
      <c r="AB11" s="129">
        <f t="shared" si="1"/>
        <v>10</v>
      </c>
      <c r="AC11" s="193"/>
      <c r="AD11" s="123">
        <f t="shared" si="2"/>
        <v>10</v>
      </c>
      <c r="AE11" s="3"/>
      <c r="AF11" s="3"/>
      <c r="AG11" s="3"/>
      <c r="AH11" s="3"/>
      <c r="AI11" s="3"/>
      <c r="AJ11" s="3"/>
    </row>
    <row r="12" spans="1:36" ht="19.5" customHeight="1" thickBot="1" x14ac:dyDescent="0.3">
      <c r="A12" s="44">
        <v>5</v>
      </c>
      <c r="B12" s="140" t="s">
        <v>87</v>
      </c>
      <c r="C12" s="181">
        <v>10</v>
      </c>
      <c r="D12" s="185">
        <v>10</v>
      </c>
      <c r="E12" s="212">
        <v>1</v>
      </c>
      <c r="F12" s="212">
        <v>1</v>
      </c>
      <c r="G12" s="112">
        <v>1</v>
      </c>
      <c r="H12" s="111">
        <v>1</v>
      </c>
      <c r="I12" s="111">
        <v>1</v>
      </c>
      <c r="J12" s="212">
        <v>1</v>
      </c>
      <c r="K12" s="212">
        <v>1</v>
      </c>
      <c r="L12" s="212">
        <v>1</v>
      </c>
      <c r="M12" s="212">
        <v>1</v>
      </c>
      <c r="N12" s="167">
        <f t="shared" si="0"/>
        <v>0</v>
      </c>
      <c r="O12" s="195">
        <v>10</v>
      </c>
      <c r="P12" s="189">
        <v>10</v>
      </c>
      <c r="Q12" s="189">
        <v>10</v>
      </c>
      <c r="R12" s="195">
        <v>10</v>
      </c>
      <c r="S12" s="195">
        <v>10</v>
      </c>
      <c r="T12" s="174">
        <f t="shared" ref="T12:T30" si="5">SUM((P12*0.1),(Q12*0.1),(R12*0.1),(S12*0.1))</f>
        <v>4</v>
      </c>
      <c r="U12" s="172">
        <v>10</v>
      </c>
      <c r="V12" s="178">
        <v>10</v>
      </c>
      <c r="W12" s="126">
        <f t="shared" si="3"/>
        <v>2</v>
      </c>
      <c r="X12" s="203">
        <v>10</v>
      </c>
      <c r="Y12" s="118">
        <v>10</v>
      </c>
      <c r="Z12" s="208"/>
      <c r="AA12" s="126">
        <f t="shared" si="4"/>
        <v>4</v>
      </c>
      <c r="AB12" s="129">
        <f t="shared" si="1"/>
        <v>10</v>
      </c>
      <c r="AC12" s="193">
        <v>9</v>
      </c>
      <c r="AD12" s="123">
        <f t="shared" si="2"/>
        <v>10</v>
      </c>
      <c r="AE12" s="3"/>
      <c r="AF12" s="3"/>
      <c r="AG12" s="3"/>
      <c r="AH12" s="3"/>
      <c r="AI12" s="3"/>
      <c r="AJ12" s="3"/>
    </row>
    <row r="13" spans="1:36" ht="19.5" customHeight="1" thickBot="1" x14ac:dyDescent="0.3">
      <c r="A13" s="44">
        <v>6</v>
      </c>
      <c r="B13" s="142" t="s">
        <v>88</v>
      </c>
      <c r="C13" s="183">
        <v>9.8000000000000007</v>
      </c>
      <c r="D13" s="186">
        <v>10</v>
      </c>
      <c r="E13" s="212">
        <v>1</v>
      </c>
      <c r="F13" s="212">
        <v>1</v>
      </c>
      <c r="G13" s="112">
        <v>1</v>
      </c>
      <c r="H13" s="111">
        <v>1</v>
      </c>
      <c r="I13" s="111">
        <v>1</v>
      </c>
      <c r="J13" s="212">
        <v>1</v>
      </c>
      <c r="K13" s="212">
        <v>1</v>
      </c>
      <c r="L13" s="212">
        <v>1</v>
      </c>
      <c r="M13" s="212">
        <v>1</v>
      </c>
      <c r="N13" s="167">
        <f t="shared" si="0"/>
        <v>0</v>
      </c>
      <c r="O13" s="172"/>
      <c r="P13" s="172">
        <v>9.5</v>
      </c>
      <c r="Q13" s="172">
        <v>10</v>
      </c>
      <c r="R13" s="172">
        <v>9</v>
      </c>
      <c r="S13" s="172">
        <v>9</v>
      </c>
      <c r="T13" s="174">
        <f t="shared" si="5"/>
        <v>3.75</v>
      </c>
      <c r="U13" s="172">
        <v>9</v>
      </c>
      <c r="V13" s="178">
        <v>10</v>
      </c>
      <c r="W13" s="126">
        <f t="shared" si="3"/>
        <v>1.8499999999999999</v>
      </c>
      <c r="X13" s="203">
        <v>5</v>
      </c>
      <c r="Y13" s="118">
        <v>9.5</v>
      </c>
      <c r="Z13" s="208">
        <v>10</v>
      </c>
      <c r="AA13" s="126">
        <f t="shared" si="4"/>
        <v>3.35</v>
      </c>
      <c r="AB13" s="129">
        <v>10</v>
      </c>
      <c r="AC13" s="193">
        <v>9</v>
      </c>
      <c r="AD13" s="123">
        <f t="shared" si="2"/>
        <v>9.9333333333333336</v>
      </c>
      <c r="AE13" s="3"/>
      <c r="AF13" s="3"/>
      <c r="AG13" s="3"/>
      <c r="AH13" s="3"/>
      <c r="AI13" s="3"/>
      <c r="AJ13" s="3"/>
    </row>
    <row r="14" spans="1:36" ht="19.5" customHeight="1" thickBot="1" x14ac:dyDescent="0.3">
      <c r="A14" s="44">
        <v>7</v>
      </c>
      <c r="B14" s="87" t="s">
        <v>89</v>
      </c>
      <c r="C14" s="181">
        <v>9.8000000000000007</v>
      </c>
      <c r="D14" s="185">
        <v>9.8000000000000007</v>
      </c>
      <c r="E14" s="212">
        <v>1</v>
      </c>
      <c r="F14" s="212">
        <v>1</v>
      </c>
      <c r="G14" s="112">
        <v>1</v>
      </c>
      <c r="H14" s="111">
        <v>1</v>
      </c>
      <c r="I14" s="111">
        <v>1</v>
      </c>
      <c r="J14" s="212">
        <v>1</v>
      </c>
      <c r="K14" s="212">
        <v>1</v>
      </c>
      <c r="L14" s="212">
        <v>1</v>
      </c>
      <c r="M14" s="212">
        <v>1</v>
      </c>
      <c r="N14" s="167">
        <f t="shared" si="0"/>
        <v>0</v>
      </c>
      <c r="O14" s="172"/>
      <c r="P14" s="189">
        <v>10</v>
      </c>
      <c r="Q14" s="172">
        <v>10</v>
      </c>
      <c r="R14" s="172">
        <v>9.5</v>
      </c>
      <c r="S14" s="172">
        <v>10</v>
      </c>
      <c r="T14" s="174">
        <f t="shared" si="5"/>
        <v>3.95</v>
      </c>
      <c r="U14" s="172">
        <v>9</v>
      </c>
      <c r="V14" s="178">
        <v>10</v>
      </c>
      <c r="W14" s="126">
        <f t="shared" si="3"/>
        <v>1.8499999999999999</v>
      </c>
      <c r="X14" s="203">
        <v>10</v>
      </c>
      <c r="Y14" s="118">
        <v>10</v>
      </c>
      <c r="Z14" s="208">
        <v>10</v>
      </c>
      <c r="AA14" s="126">
        <f t="shared" si="4"/>
        <v>4</v>
      </c>
      <c r="AB14" s="129">
        <f t="shared" si="1"/>
        <v>9.8000000000000007</v>
      </c>
      <c r="AC14" s="193">
        <v>8</v>
      </c>
      <c r="AD14" s="123">
        <f t="shared" si="2"/>
        <v>9.8000000000000007</v>
      </c>
      <c r="AE14" s="3"/>
      <c r="AF14" s="3"/>
      <c r="AG14" s="3"/>
      <c r="AH14" s="3"/>
      <c r="AI14" s="3"/>
      <c r="AJ14" s="3"/>
    </row>
    <row r="15" spans="1:36" ht="19.5" customHeight="1" thickBot="1" x14ac:dyDescent="0.3">
      <c r="A15" s="44">
        <v>8</v>
      </c>
      <c r="B15" s="140" t="s">
        <v>90</v>
      </c>
      <c r="C15" s="183">
        <v>10</v>
      </c>
      <c r="D15" s="186">
        <v>10</v>
      </c>
      <c r="E15" s="212">
        <v>1</v>
      </c>
      <c r="F15" s="212">
        <v>1</v>
      </c>
      <c r="G15" s="112">
        <v>1</v>
      </c>
      <c r="H15" s="111">
        <v>1</v>
      </c>
      <c r="I15" s="111">
        <v>1</v>
      </c>
      <c r="J15" s="212">
        <v>1</v>
      </c>
      <c r="K15" s="212">
        <v>1</v>
      </c>
      <c r="L15" s="212">
        <v>1</v>
      </c>
      <c r="M15" s="212">
        <v>1</v>
      </c>
      <c r="N15" s="167">
        <f t="shared" si="0"/>
        <v>0</v>
      </c>
      <c r="O15" s="195">
        <v>10</v>
      </c>
      <c r="P15" s="195">
        <v>8</v>
      </c>
      <c r="Q15" s="197">
        <v>10</v>
      </c>
      <c r="R15" s="195">
        <v>9</v>
      </c>
      <c r="S15" s="195">
        <v>10</v>
      </c>
      <c r="T15" s="198">
        <v>4</v>
      </c>
      <c r="U15" s="172">
        <v>10</v>
      </c>
      <c r="V15" s="178">
        <v>10</v>
      </c>
      <c r="W15" s="126">
        <f t="shared" si="3"/>
        <v>2</v>
      </c>
      <c r="X15" s="203">
        <v>10</v>
      </c>
      <c r="Y15" s="118">
        <v>10</v>
      </c>
      <c r="Z15" s="208">
        <v>10</v>
      </c>
      <c r="AA15" s="126">
        <f t="shared" si="4"/>
        <v>4</v>
      </c>
      <c r="AB15" s="129">
        <f t="shared" si="1"/>
        <v>10</v>
      </c>
      <c r="AC15" s="193">
        <v>10</v>
      </c>
      <c r="AD15" s="123">
        <f t="shared" si="2"/>
        <v>10</v>
      </c>
      <c r="AE15" s="3"/>
      <c r="AF15" s="3"/>
      <c r="AG15" s="3"/>
      <c r="AH15" s="3"/>
      <c r="AI15" s="3"/>
      <c r="AJ15" s="3"/>
    </row>
    <row r="16" spans="1:36" ht="19.5" customHeight="1" thickBot="1" x14ac:dyDescent="0.3">
      <c r="A16" s="44">
        <v>9</v>
      </c>
      <c r="B16" s="140" t="s">
        <v>91</v>
      </c>
      <c r="C16" s="181">
        <v>9.8000000000000007</v>
      </c>
      <c r="D16" s="185">
        <v>7.7</v>
      </c>
      <c r="E16" s="212">
        <v>1</v>
      </c>
      <c r="F16" s="212">
        <v>1</v>
      </c>
      <c r="G16" s="112">
        <v>1</v>
      </c>
      <c r="H16" s="111">
        <v>1</v>
      </c>
      <c r="I16" s="111">
        <v>1</v>
      </c>
      <c r="J16" s="212">
        <v>1</v>
      </c>
      <c r="K16" s="212">
        <v>1</v>
      </c>
      <c r="L16" s="212">
        <v>1</v>
      </c>
      <c r="M16" s="212">
        <v>1</v>
      </c>
      <c r="N16" s="167">
        <f t="shared" si="0"/>
        <v>0</v>
      </c>
      <c r="O16" s="195"/>
      <c r="P16" s="195">
        <v>9</v>
      </c>
      <c r="Q16" s="189">
        <v>10</v>
      </c>
      <c r="R16" s="195">
        <v>8</v>
      </c>
      <c r="S16" s="195">
        <v>7</v>
      </c>
      <c r="T16" s="198">
        <v>4</v>
      </c>
      <c r="U16" s="172">
        <v>10</v>
      </c>
      <c r="V16" s="178">
        <v>5</v>
      </c>
      <c r="W16" s="126">
        <f t="shared" si="3"/>
        <v>1.75</v>
      </c>
      <c r="X16" s="203">
        <v>5</v>
      </c>
      <c r="Y16" s="118">
        <v>9.5</v>
      </c>
      <c r="Z16" s="208"/>
      <c r="AA16" s="126">
        <f t="shared" si="4"/>
        <v>3.35</v>
      </c>
      <c r="AB16" s="129">
        <f t="shared" si="1"/>
        <v>9.1</v>
      </c>
      <c r="AC16" s="193">
        <v>8</v>
      </c>
      <c r="AD16" s="123">
        <f t="shared" si="2"/>
        <v>8.8666666666666671</v>
      </c>
      <c r="AE16" s="3"/>
      <c r="AF16" s="3"/>
      <c r="AG16" s="3"/>
      <c r="AH16" s="3"/>
      <c r="AI16" s="3"/>
      <c r="AJ16" s="3"/>
    </row>
    <row r="17" spans="1:36" ht="19.5" customHeight="1" thickBot="1" x14ac:dyDescent="0.3">
      <c r="A17" s="44">
        <v>10</v>
      </c>
      <c r="B17" s="87" t="s">
        <v>92</v>
      </c>
      <c r="C17" s="183">
        <v>9.6</v>
      </c>
      <c r="D17" s="186">
        <v>9.1999999999999993</v>
      </c>
      <c r="E17" s="212">
        <v>1</v>
      </c>
      <c r="F17" s="212">
        <v>1</v>
      </c>
      <c r="G17" s="113">
        <v>1</v>
      </c>
      <c r="H17" s="111">
        <v>1</v>
      </c>
      <c r="I17" s="111">
        <v>1</v>
      </c>
      <c r="J17" s="212">
        <v>1</v>
      </c>
      <c r="K17" s="212">
        <v>1</v>
      </c>
      <c r="L17" s="212">
        <v>1</v>
      </c>
      <c r="M17" s="212">
        <v>1</v>
      </c>
      <c r="N17" s="167">
        <f t="shared" si="0"/>
        <v>0</v>
      </c>
      <c r="O17" s="196">
        <v>10</v>
      </c>
      <c r="P17" s="195">
        <v>10</v>
      </c>
      <c r="Q17" s="189">
        <v>10</v>
      </c>
      <c r="R17" s="195">
        <v>9</v>
      </c>
      <c r="S17" s="195">
        <v>10</v>
      </c>
      <c r="T17" s="198">
        <v>4</v>
      </c>
      <c r="U17" s="172">
        <v>10</v>
      </c>
      <c r="V17" s="178">
        <v>5</v>
      </c>
      <c r="W17" s="126">
        <f t="shared" si="3"/>
        <v>1.75</v>
      </c>
      <c r="X17" s="203">
        <v>10</v>
      </c>
      <c r="Y17" s="210">
        <v>9.5</v>
      </c>
      <c r="Z17" s="208"/>
      <c r="AA17" s="126">
        <f t="shared" si="4"/>
        <v>3.85</v>
      </c>
      <c r="AB17" s="129">
        <f t="shared" si="1"/>
        <v>9.6</v>
      </c>
      <c r="AC17" s="193">
        <v>10</v>
      </c>
      <c r="AD17" s="123">
        <f t="shared" si="2"/>
        <v>9.4666666666666668</v>
      </c>
      <c r="AE17" s="3"/>
      <c r="AF17" s="3"/>
      <c r="AG17" s="3"/>
      <c r="AH17" s="3"/>
      <c r="AI17" s="3"/>
      <c r="AJ17" s="3"/>
    </row>
    <row r="18" spans="1:36" ht="19.5" customHeight="1" thickBot="1" x14ac:dyDescent="0.3">
      <c r="A18" s="60">
        <v>11</v>
      </c>
      <c r="B18" s="87" t="s">
        <v>93</v>
      </c>
      <c r="C18" s="181">
        <v>10</v>
      </c>
      <c r="D18" s="185">
        <v>9.5</v>
      </c>
      <c r="E18" s="212">
        <v>1</v>
      </c>
      <c r="F18" s="212">
        <v>1</v>
      </c>
      <c r="G18" s="112">
        <v>1</v>
      </c>
      <c r="H18" s="112">
        <v>1</v>
      </c>
      <c r="I18" s="112">
        <v>1</v>
      </c>
      <c r="J18" s="212">
        <v>1</v>
      </c>
      <c r="K18" s="212">
        <v>1</v>
      </c>
      <c r="L18" s="212">
        <v>1</v>
      </c>
      <c r="M18" s="212">
        <v>1</v>
      </c>
      <c r="N18" s="167">
        <f t="shared" si="0"/>
        <v>0</v>
      </c>
      <c r="O18" s="172"/>
      <c r="P18" s="172">
        <v>9</v>
      </c>
      <c r="Q18" s="172">
        <v>10</v>
      </c>
      <c r="R18" s="172">
        <v>9</v>
      </c>
      <c r="S18" s="172">
        <v>10</v>
      </c>
      <c r="T18" s="174">
        <f t="shared" si="5"/>
        <v>3.8</v>
      </c>
      <c r="U18" s="172">
        <v>10</v>
      </c>
      <c r="V18" s="178">
        <v>10</v>
      </c>
      <c r="W18" s="126">
        <f t="shared" si="3"/>
        <v>2</v>
      </c>
      <c r="X18" s="203">
        <v>10</v>
      </c>
      <c r="Y18" s="118">
        <v>9</v>
      </c>
      <c r="Z18" s="208">
        <v>10</v>
      </c>
      <c r="AA18" s="126">
        <f t="shared" si="4"/>
        <v>3.6999999999999997</v>
      </c>
      <c r="AB18" s="129">
        <f t="shared" si="1"/>
        <v>9.5</v>
      </c>
      <c r="AC18" s="193"/>
      <c r="AD18" s="123">
        <f t="shared" si="2"/>
        <v>9.6666666666666661</v>
      </c>
      <c r="AE18" s="3"/>
      <c r="AF18" s="3"/>
      <c r="AG18" s="3"/>
      <c r="AH18" s="3"/>
      <c r="AI18" s="3"/>
      <c r="AJ18" s="3"/>
    </row>
    <row r="19" spans="1:36" ht="19.5" customHeight="1" thickBot="1" x14ac:dyDescent="0.3">
      <c r="A19" s="44">
        <v>12</v>
      </c>
      <c r="B19" s="142" t="s">
        <v>94</v>
      </c>
      <c r="C19" s="183">
        <v>9.6</v>
      </c>
      <c r="D19" s="186">
        <v>9.1999999999999993</v>
      </c>
      <c r="E19" s="212">
        <v>1</v>
      </c>
      <c r="F19" s="212">
        <v>1</v>
      </c>
      <c r="G19" s="112">
        <v>1</v>
      </c>
      <c r="H19" s="112">
        <v>1</v>
      </c>
      <c r="I19" s="112">
        <v>1</v>
      </c>
      <c r="J19" s="212">
        <v>1</v>
      </c>
      <c r="K19" s="212">
        <v>1</v>
      </c>
      <c r="L19" s="212">
        <v>1</v>
      </c>
      <c r="M19" s="212">
        <v>1</v>
      </c>
      <c r="N19" s="167">
        <f t="shared" si="0"/>
        <v>0</v>
      </c>
      <c r="O19" s="194">
        <v>10</v>
      </c>
      <c r="P19" s="194">
        <v>9.5</v>
      </c>
      <c r="Q19" s="189">
        <v>10</v>
      </c>
      <c r="R19" s="194">
        <v>9</v>
      </c>
      <c r="S19" s="195">
        <v>10</v>
      </c>
      <c r="T19" s="198">
        <v>4</v>
      </c>
      <c r="U19" s="172">
        <v>9</v>
      </c>
      <c r="V19" s="178">
        <v>10</v>
      </c>
      <c r="W19" s="126">
        <f t="shared" si="3"/>
        <v>1.8499999999999999</v>
      </c>
      <c r="X19" s="203">
        <v>10</v>
      </c>
      <c r="Y19" s="118">
        <v>7.5</v>
      </c>
      <c r="Z19" s="208">
        <v>10</v>
      </c>
      <c r="AA19" s="126">
        <f t="shared" si="4"/>
        <v>3.25</v>
      </c>
      <c r="AB19" s="213">
        <v>10</v>
      </c>
      <c r="AC19" s="193">
        <v>9</v>
      </c>
      <c r="AD19" s="123">
        <f t="shared" si="2"/>
        <v>9.6</v>
      </c>
      <c r="AE19" s="3"/>
      <c r="AF19" s="3"/>
      <c r="AG19" s="3"/>
      <c r="AH19" s="3"/>
      <c r="AI19" s="3"/>
      <c r="AJ19" s="3"/>
    </row>
    <row r="20" spans="1:36" ht="19.5" customHeight="1" thickBot="1" x14ac:dyDescent="0.3">
      <c r="A20" s="44">
        <v>13</v>
      </c>
      <c r="B20" s="87" t="s">
        <v>95</v>
      </c>
      <c r="C20" s="181">
        <v>9.6999999999999993</v>
      </c>
      <c r="D20" s="185">
        <v>6.3</v>
      </c>
      <c r="E20" s="212">
        <v>1</v>
      </c>
      <c r="F20" s="212">
        <v>1</v>
      </c>
      <c r="G20" s="112">
        <v>1</v>
      </c>
      <c r="H20" s="112">
        <v>1</v>
      </c>
      <c r="I20" s="206">
        <v>0</v>
      </c>
      <c r="J20" s="212">
        <v>1</v>
      </c>
      <c r="K20" s="212">
        <v>1</v>
      </c>
      <c r="L20" s="212">
        <v>1</v>
      </c>
      <c r="M20" s="212">
        <v>1</v>
      </c>
      <c r="N20" s="167">
        <v>0</v>
      </c>
      <c r="O20" s="172"/>
      <c r="P20" s="172">
        <v>9.5</v>
      </c>
      <c r="Q20" s="172">
        <v>9</v>
      </c>
      <c r="R20" s="172">
        <v>9</v>
      </c>
      <c r="S20" s="172">
        <v>10</v>
      </c>
      <c r="T20" s="174">
        <f t="shared" si="5"/>
        <v>3.75</v>
      </c>
      <c r="U20" s="172">
        <v>9</v>
      </c>
      <c r="V20" s="178">
        <v>10</v>
      </c>
      <c r="W20" s="126">
        <f t="shared" si="3"/>
        <v>1.8499999999999999</v>
      </c>
      <c r="X20" s="203">
        <v>5</v>
      </c>
      <c r="Y20" s="118">
        <v>9</v>
      </c>
      <c r="Z20" s="208"/>
      <c r="AA20" s="126">
        <f t="shared" si="4"/>
        <v>3.1999999999999997</v>
      </c>
      <c r="AB20" s="213">
        <v>9.3000000000000007</v>
      </c>
      <c r="AC20" s="193"/>
      <c r="AD20" s="123">
        <f t="shared" si="2"/>
        <v>8.4333333333333336</v>
      </c>
      <c r="AE20" s="3" t="s">
        <v>137</v>
      </c>
      <c r="AF20" s="3"/>
      <c r="AG20" s="3"/>
      <c r="AH20" s="3"/>
      <c r="AI20" s="3"/>
      <c r="AJ20" s="3"/>
    </row>
    <row r="21" spans="1:36" ht="19.5" customHeight="1" thickBot="1" x14ac:dyDescent="0.3">
      <c r="A21" s="44">
        <v>14</v>
      </c>
      <c r="B21" s="87" t="s">
        <v>96</v>
      </c>
      <c r="C21" s="183">
        <v>9</v>
      </c>
      <c r="D21" s="186">
        <v>9.5</v>
      </c>
      <c r="E21" s="212">
        <v>1</v>
      </c>
      <c r="F21" s="212">
        <v>1</v>
      </c>
      <c r="G21" s="112">
        <v>1</v>
      </c>
      <c r="H21" s="112">
        <v>1</v>
      </c>
      <c r="I21" s="206">
        <v>0</v>
      </c>
      <c r="J21" s="212">
        <v>1</v>
      </c>
      <c r="K21" s="212">
        <v>1</v>
      </c>
      <c r="L21" s="212">
        <v>1</v>
      </c>
      <c r="M21" s="212">
        <v>1</v>
      </c>
      <c r="N21" s="167">
        <v>0</v>
      </c>
      <c r="O21" s="172">
        <v>10</v>
      </c>
      <c r="P21" s="172">
        <v>8</v>
      </c>
      <c r="Q21" s="172">
        <v>9</v>
      </c>
      <c r="R21" s="172">
        <v>9</v>
      </c>
      <c r="S21" s="172"/>
      <c r="T21" s="174">
        <f t="shared" si="5"/>
        <v>2.6</v>
      </c>
      <c r="U21" s="172">
        <v>10</v>
      </c>
      <c r="V21" s="178">
        <v>10</v>
      </c>
      <c r="W21" s="126">
        <f t="shared" si="3"/>
        <v>2</v>
      </c>
      <c r="X21" s="203">
        <v>10</v>
      </c>
      <c r="Y21" s="118"/>
      <c r="Z21" s="208"/>
      <c r="AA21" s="126">
        <f t="shared" si="4"/>
        <v>1</v>
      </c>
      <c r="AB21" s="129">
        <f t="shared" si="1"/>
        <v>5.6</v>
      </c>
      <c r="AC21" s="193">
        <v>10</v>
      </c>
      <c r="AD21" s="123">
        <f t="shared" si="2"/>
        <v>8.0333333333333332</v>
      </c>
      <c r="AE21" s="3"/>
      <c r="AF21" s="3"/>
      <c r="AG21" s="3"/>
      <c r="AH21" s="3"/>
      <c r="AI21" s="3"/>
      <c r="AJ21" s="3"/>
    </row>
    <row r="22" spans="1:36" ht="19.5" customHeight="1" thickBot="1" x14ac:dyDescent="0.3">
      <c r="A22" s="44">
        <v>15</v>
      </c>
      <c r="B22" s="87" t="s">
        <v>97</v>
      </c>
      <c r="C22" s="181">
        <v>9.8000000000000007</v>
      </c>
      <c r="D22" s="185">
        <v>10</v>
      </c>
      <c r="E22" s="212">
        <v>1</v>
      </c>
      <c r="F22" s="212">
        <v>1</v>
      </c>
      <c r="G22" s="206">
        <v>0</v>
      </c>
      <c r="H22" s="206">
        <v>0</v>
      </c>
      <c r="I22" s="206">
        <v>0</v>
      </c>
      <c r="J22" s="212">
        <v>1</v>
      </c>
      <c r="K22" s="212">
        <v>1</v>
      </c>
      <c r="L22" s="212">
        <v>1</v>
      </c>
      <c r="M22" s="212">
        <v>1</v>
      </c>
      <c r="N22" s="167">
        <v>1</v>
      </c>
      <c r="O22" s="172">
        <v>10</v>
      </c>
      <c r="P22" s="172">
        <v>9</v>
      </c>
      <c r="Q22" s="172">
        <v>9</v>
      </c>
      <c r="R22" s="172">
        <v>10</v>
      </c>
      <c r="S22" s="172">
        <v>10</v>
      </c>
      <c r="T22" s="174">
        <f t="shared" si="5"/>
        <v>3.8</v>
      </c>
      <c r="U22" s="172">
        <v>10</v>
      </c>
      <c r="V22" s="178">
        <v>10</v>
      </c>
      <c r="W22" s="126">
        <f t="shared" si="3"/>
        <v>2</v>
      </c>
      <c r="X22" s="203">
        <v>10</v>
      </c>
      <c r="Y22" s="118">
        <v>9.5</v>
      </c>
      <c r="Z22" s="208"/>
      <c r="AA22" s="126">
        <f t="shared" si="4"/>
        <v>3.85</v>
      </c>
      <c r="AB22" s="213">
        <v>10</v>
      </c>
      <c r="AC22" s="193"/>
      <c r="AD22" s="123">
        <f t="shared" si="2"/>
        <v>9.9333333333333336</v>
      </c>
      <c r="AE22" s="3"/>
      <c r="AF22" s="3"/>
      <c r="AG22" s="3"/>
      <c r="AH22" s="3"/>
      <c r="AI22" s="3"/>
      <c r="AJ22" s="3"/>
    </row>
    <row r="23" spans="1:36" ht="19.5" customHeight="1" thickBot="1" x14ac:dyDescent="0.3">
      <c r="A23" s="44">
        <v>16</v>
      </c>
      <c r="B23" s="87" t="s">
        <v>98</v>
      </c>
      <c r="C23" s="183">
        <v>8</v>
      </c>
      <c r="D23" s="186">
        <v>7.5</v>
      </c>
      <c r="E23" s="212">
        <v>1</v>
      </c>
      <c r="F23" s="212">
        <v>1</v>
      </c>
      <c r="G23" s="112">
        <v>1</v>
      </c>
      <c r="H23" s="112">
        <v>1</v>
      </c>
      <c r="I23" s="112">
        <v>1</v>
      </c>
      <c r="J23" s="212">
        <v>1</v>
      </c>
      <c r="K23" s="212">
        <v>1</v>
      </c>
      <c r="L23" s="212">
        <v>1</v>
      </c>
      <c r="M23" s="212">
        <v>1</v>
      </c>
      <c r="N23" s="167">
        <f t="shared" si="0"/>
        <v>0</v>
      </c>
      <c r="O23" s="195"/>
      <c r="P23" s="195">
        <v>7</v>
      </c>
      <c r="Q23" s="189">
        <v>10</v>
      </c>
      <c r="R23" s="195"/>
      <c r="S23" s="195"/>
      <c r="T23" s="174">
        <v>4</v>
      </c>
      <c r="U23" s="172">
        <v>10</v>
      </c>
      <c r="V23" s="178">
        <v>5</v>
      </c>
      <c r="W23" s="126">
        <f t="shared" si="3"/>
        <v>1.75</v>
      </c>
      <c r="X23" s="203">
        <v>5</v>
      </c>
      <c r="Y23" s="118">
        <v>5</v>
      </c>
      <c r="Z23" s="208">
        <v>10</v>
      </c>
      <c r="AA23" s="126">
        <f t="shared" si="4"/>
        <v>2</v>
      </c>
      <c r="AB23" s="129">
        <v>6</v>
      </c>
      <c r="AC23" s="193"/>
      <c r="AD23" s="123">
        <f t="shared" si="2"/>
        <v>7.166666666666667</v>
      </c>
      <c r="AE23" s="3"/>
      <c r="AF23" s="3"/>
      <c r="AG23" s="3"/>
      <c r="AH23" s="3"/>
      <c r="AI23" s="3"/>
      <c r="AJ23" s="3"/>
    </row>
    <row r="24" spans="1:36" ht="19.5" customHeight="1" thickBot="1" x14ac:dyDescent="0.3">
      <c r="A24" s="44">
        <v>17</v>
      </c>
      <c r="B24" s="143" t="s">
        <v>99</v>
      </c>
      <c r="C24" s="181">
        <v>9</v>
      </c>
      <c r="D24" s="185">
        <v>9.5</v>
      </c>
      <c r="E24" s="212">
        <v>1</v>
      </c>
      <c r="F24" s="212">
        <v>1</v>
      </c>
      <c r="G24" s="112">
        <v>1</v>
      </c>
      <c r="H24" s="112">
        <v>1</v>
      </c>
      <c r="I24" s="112">
        <v>1</v>
      </c>
      <c r="J24" s="212">
        <v>1</v>
      </c>
      <c r="K24" s="212">
        <v>1</v>
      </c>
      <c r="L24" s="212">
        <v>1</v>
      </c>
      <c r="M24" s="212">
        <v>1</v>
      </c>
      <c r="N24" s="167">
        <f t="shared" si="0"/>
        <v>0</v>
      </c>
      <c r="O24" s="195"/>
      <c r="P24" s="195">
        <v>9</v>
      </c>
      <c r="Q24" s="189">
        <v>10</v>
      </c>
      <c r="R24" s="195">
        <v>9</v>
      </c>
      <c r="S24" s="195"/>
      <c r="T24" s="174">
        <v>4</v>
      </c>
      <c r="U24" s="172">
        <v>10</v>
      </c>
      <c r="V24" s="178">
        <v>10</v>
      </c>
      <c r="W24" s="126">
        <f t="shared" si="3"/>
        <v>2</v>
      </c>
      <c r="X24" s="203">
        <v>10</v>
      </c>
      <c r="Y24" s="118">
        <v>10</v>
      </c>
      <c r="Z24" s="208"/>
      <c r="AA24" s="126">
        <f t="shared" si="4"/>
        <v>4</v>
      </c>
      <c r="AB24" s="129">
        <f t="shared" si="1"/>
        <v>10</v>
      </c>
      <c r="AC24" s="193">
        <v>9</v>
      </c>
      <c r="AD24" s="123">
        <f t="shared" si="2"/>
        <v>9.5</v>
      </c>
      <c r="AE24" s="3"/>
      <c r="AF24" s="3"/>
      <c r="AG24" s="3"/>
      <c r="AH24" s="3"/>
      <c r="AI24" s="3"/>
      <c r="AJ24" s="3"/>
    </row>
    <row r="25" spans="1:36" ht="19.5" customHeight="1" thickBot="1" x14ac:dyDescent="0.3">
      <c r="A25" s="44">
        <v>18</v>
      </c>
      <c r="B25" s="87" t="s">
        <v>100</v>
      </c>
      <c r="C25" s="183">
        <v>10</v>
      </c>
      <c r="D25" s="186">
        <v>10</v>
      </c>
      <c r="E25" s="212">
        <v>1</v>
      </c>
      <c r="F25" s="212">
        <v>1</v>
      </c>
      <c r="G25" s="112">
        <v>1</v>
      </c>
      <c r="H25" s="112">
        <v>1</v>
      </c>
      <c r="I25" s="112">
        <v>1</v>
      </c>
      <c r="J25" s="212">
        <v>1</v>
      </c>
      <c r="K25" s="212">
        <v>1</v>
      </c>
      <c r="L25" s="212">
        <v>1</v>
      </c>
      <c r="M25" s="212">
        <v>1</v>
      </c>
      <c r="N25" s="167">
        <f t="shared" si="0"/>
        <v>0</v>
      </c>
      <c r="O25" s="189">
        <v>10</v>
      </c>
      <c r="P25" s="194"/>
      <c r="Q25" s="197">
        <v>10</v>
      </c>
      <c r="R25" s="194"/>
      <c r="S25" s="195"/>
      <c r="T25" s="198">
        <v>4</v>
      </c>
      <c r="U25" s="172">
        <v>10</v>
      </c>
      <c r="V25" s="178">
        <v>10</v>
      </c>
      <c r="W25" s="126">
        <f t="shared" si="3"/>
        <v>2</v>
      </c>
      <c r="X25" s="203">
        <v>10</v>
      </c>
      <c r="Y25" s="118">
        <v>10</v>
      </c>
      <c r="Z25" s="208">
        <v>10</v>
      </c>
      <c r="AA25" s="126">
        <f t="shared" si="4"/>
        <v>4</v>
      </c>
      <c r="AB25" s="129">
        <f t="shared" si="1"/>
        <v>10</v>
      </c>
      <c r="AC25" s="193"/>
      <c r="AD25" s="123">
        <f t="shared" si="2"/>
        <v>10</v>
      </c>
      <c r="AE25" s="3"/>
      <c r="AF25" s="3"/>
      <c r="AG25" s="3"/>
      <c r="AH25" s="3"/>
      <c r="AI25" s="3"/>
      <c r="AJ25" s="3"/>
    </row>
    <row r="26" spans="1:36" ht="19.5" customHeight="1" thickBot="1" x14ac:dyDescent="0.3">
      <c r="A26" s="44">
        <v>19</v>
      </c>
      <c r="B26" s="87" t="s">
        <v>101</v>
      </c>
      <c r="C26" s="181">
        <v>8.5</v>
      </c>
      <c r="D26" s="185">
        <v>9</v>
      </c>
      <c r="E26" s="212">
        <v>1</v>
      </c>
      <c r="F26" s="212">
        <v>1</v>
      </c>
      <c r="G26" s="112">
        <v>1</v>
      </c>
      <c r="H26" s="112">
        <v>1</v>
      </c>
      <c r="I26" s="112">
        <v>1</v>
      </c>
      <c r="J26" s="212">
        <v>1</v>
      </c>
      <c r="K26" s="212">
        <v>1</v>
      </c>
      <c r="L26" s="212">
        <v>1</v>
      </c>
      <c r="M26" s="212">
        <v>1</v>
      </c>
      <c r="N26" s="167">
        <f t="shared" si="0"/>
        <v>0</v>
      </c>
      <c r="O26" s="172"/>
      <c r="P26" s="172">
        <v>9</v>
      </c>
      <c r="Q26" s="172">
        <v>10</v>
      </c>
      <c r="R26" s="172">
        <v>8</v>
      </c>
      <c r="S26" s="172">
        <v>9</v>
      </c>
      <c r="T26" s="174">
        <f t="shared" si="5"/>
        <v>3.6</v>
      </c>
      <c r="U26" s="172">
        <v>10</v>
      </c>
      <c r="V26" s="178">
        <v>10</v>
      </c>
      <c r="W26" s="126">
        <f t="shared" si="3"/>
        <v>2</v>
      </c>
      <c r="X26" s="203">
        <v>10</v>
      </c>
      <c r="Y26" s="211">
        <v>10</v>
      </c>
      <c r="Z26" s="208">
        <v>10</v>
      </c>
      <c r="AA26" s="126">
        <f t="shared" si="4"/>
        <v>4</v>
      </c>
      <c r="AB26" s="129">
        <f t="shared" si="1"/>
        <v>9.6</v>
      </c>
      <c r="AC26" s="193"/>
      <c r="AD26" s="123">
        <f t="shared" si="2"/>
        <v>9.0333333333333332</v>
      </c>
      <c r="AE26" s="3"/>
      <c r="AF26" s="3"/>
      <c r="AG26" s="3"/>
      <c r="AH26" s="3"/>
      <c r="AI26" s="3"/>
      <c r="AJ26" s="3"/>
    </row>
    <row r="27" spans="1:36" ht="19.5" customHeight="1" thickBot="1" x14ac:dyDescent="0.3">
      <c r="A27" s="44">
        <v>20</v>
      </c>
      <c r="B27" s="144" t="s">
        <v>102</v>
      </c>
      <c r="C27" s="183">
        <v>10</v>
      </c>
      <c r="D27" s="186">
        <v>10</v>
      </c>
      <c r="E27" s="212">
        <v>1</v>
      </c>
      <c r="F27" s="212">
        <v>1</v>
      </c>
      <c r="G27" s="112">
        <v>1</v>
      </c>
      <c r="H27" s="112">
        <v>1</v>
      </c>
      <c r="I27" s="206">
        <v>0</v>
      </c>
      <c r="J27" s="212">
        <v>1</v>
      </c>
      <c r="K27" s="212">
        <v>1</v>
      </c>
      <c r="L27" s="212">
        <v>1</v>
      </c>
      <c r="M27" s="212">
        <v>1</v>
      </c>
      <c r="N27" s="167">
        <v>0</v>
      </c>
      <c r="O27" s="172">
        <v>10</v>
      </c>
      <c r="P27" s="172"/>
      <c r="Q27" s="172">
        <v>9</v>
      </c>
      <c r="R27" s="172"/>
      <c r="S27" s="172">
        <v>10</v>
      </c>
      <c r="T27" s="174">
        <f t="shared" si="5"/>
        <v>1.9</v>
      </c>
      <c r="U27" s="172">
        <v>10</v>
      </c>
      <c r="V27" s="178">
        <v>10</v>
      </c>
      <c r="W27" s="126">
        <f t="shared" si="3"/>
        <v>2</v>
      </c>
      <c r="X27" s="203">
        <v>10</v>
      </c>
      <c r="Y27" s="118">
        <v>10</v>
      </c>
      <c r="Z27" s="208">
        <v>10</v>
      </c>
      <c r="AA27" s="126">
        <f t="shared" si="4"/>
        <v>4</v>
      </c>
      <c r="AB27" s="129">
        <f t="shared" si="1"/>
        <v>7.9</v>
      </c>
      <c r="AC27" s="193"/>
      <c r="AD27" s="123">
        <f t="shared" si="2"/>
        <v>9.2999999999999989</v>
      </c>
      <c r="AE27" s="3"/>
      <c r="AF27" s="3"/>
      <c r="AG27" s="3"/>
      <c r="AH27" s="3"/>
      <c r="AI27" s="3"/>
      <c r="AJ27" s="3"/>
    </row>
    <row r="28" spans="1:36" ht="19.5" customHeight="1" thickBot="1" x14ac:dyDescent="0.3">
      <c r="A28" s="44">
        <v>21</v>
      </c>
      <c r="B28" s="87" t="s">
        <v>103</v>
      </c>
      <c r="C28" s="181">
        <v>9.5</v>
      </c>
      <c r="D28" s="185">
        <v>8.5</v>
      </c>
      <c r="E28" s="212">
        <v>1</v>
      </c>
      <c r="F28" s="212">
        <v>1</v>
      </c>
      <c r="G28" s="206">
        <v>0</v>
      </c>
      <c r="H28" s="112">
        <v>1</v>
      </c>
      <c r="I28" s="112">
        <v>1</v>
      </c>
      <c r="J28" s="212">
        <v>1</v>
      </c>
      <c r="K28" s="212">
        <v>1</v>
      </c>
      <c r="L28" s="212">
        <v>1</v>
      </c>
      <c r="M28" s="212">
        <v>1</v>
      </c>
      <c r="N28" s="167">
        <f t="shared" si="0"/>
        <v>1</v>
      </c>
      <c r="O28" s="195"/>
      <c r="P28" s="195"/>
      <c r="Q28" s="189">
        <v>10</v>
      </c>
      <c r="R28" s="195">
        <v>9</v>
      </c>
      <c r="S28" s="189">
        <v>10</v>
      </c>
      <c r="T28" s="198">
        <v>4</v>
      </c>
      <c r="U28" s="172">
        <v>10</v>
      </c>
      <c r="V28" s="178">
        <v>10</v>
      </c>
      <c r="W28" s="126">
        <f t="shared" si="3"/>
        <v>2</v>
      </c>
      <c r="X28" s="203">
        <v>9</v>
      </c>
      <c r="Y28" s="118">
        <v>10</v>
      </c>
      <c r="Z28" s="208">
        <v>10</v>
      </c>
      <c r="AA28" s="126">
        <f t="shared" si="4"/>
        <v>3.9</v>
      </c>
      <c r="AB28" s="129">
        <f t="shared" si="1"/>
        <v>9.9</v>
      </c>
      <c r="AC28" s="193"/>
      <c r="AD28" s="123">
        <f t="shared" si="2"/>
        <v>9.2999999999999989</v>
      </c>
      <c r="AE28" s="3"/>
      <c r="AF28" s="3"/>
      <c r="AG28" s="3"/>
      <c r="AH28" s="3"/>
      <c r="AI28" s="3"/>
      <c r="AJ28" s="3"/>
    </row>
    <row r="29" spans="1:36" ht="19.5" customHeight="1" thickBot="1" x14ac:dyDescent="0.3">
      <c r="A29" s="44">
        <v>22</v>
      </c>
      <c r="B29" s="87" t="s">
        <v>104</v>
      </c>
      <c r="C29" s="183">
        <v>9.5</v>
      </c>
      <c r="D29" s="186">
        <v>9.5</v>
      </c>
      <c r="E29" s="212">
        <v>1</v>
      </c>
      <c r="F29" s="212">
        <v>1</v>
      </c>
      <c r="G29" s="206">
        <v>0</v>
      </c>
      <c r="H29" s="112">
        <v>1</v>
      </c>
      <c r="I29" s="112">
        <v>1</v>
      </c>
      <c r="J29" s="212">
        <v>1</v>
      </c>
      <c r="K29" s="212">
        <v>1</v>
      </c>
      <c r="L29" s="212">
        <v>1</v>
      </c>
      <c r="M29" s="212">
        <v>1</v>
      </c>
      <c r="N29" s="167">
        <f t="shared" si="0"/>
        <v>1</v>
      </c>
      <c r="O29" s="172"/>
      <c r="P29" s="172">
        <v>9</v>
      </c>
      <c r="Q29" s="172">
        <v>10</v>
      </c>
      <c r="R29" s="172">
        <v>9</v>
      </c>
      <c r="S29" s="254">
        <v>0</v>
      </c>
      <c r="T29" s="174">
        <f t="shared" si="5"/>
        <v>2.8</v>
      </c>
      <c r="U29" s="172">
        <v>10</v>
      </c>
      <c r="V29" s="178">
        <v>5</v>
      </c>
      <c r="W29" s="126">
        <f t="shared" si="3"/>
        <v>1.75</v>
      </c>
      <c r="X29" s="255">
        <v>0</v>
      </c>
      <c r="Y29" s="256">
        <v>0</v>
      </c>
      <c r="Z29" s="208">
        <v>10</v>
      </c>
      <c r="AA29" s="126">
        <f t="shared" si="4"/>
        <v>0</v>
      </c>
      <c r="AB29" s="129">
        <f t="shared" si="1"/>
        <v>4.55</v>
      </c>
      <c r="AC29" s="193">
        <v>7</v>
      </c>
      <c r="AD29" s="123">
        <f t="shared" si="2"/>
        <v>7.8500000000000005</v>
      </c>
      <c r="AE29" s="3"/>
      <c r="AF29" s="3"/>
      <c r="AG29" s="3"/>
      <c r="AH29" s="3"/>
      <c r="AI29" s="3"/>
      <c r="AJ29" s="3"/>
    </row>
    <row r="30" spans="1:36" ht="19.5" customHeight="1" thickBot="1" x14ac:dyDescent="0.3">
      <c r="A30" s="44">
        <v>23</v>
      </c>
      <c r="B30" s="87" t="s">
        <v>105</v>
      </c>
      <c r="C30" s="181">
        <v>9.6999999999999993</v>
      </c>
      <c r="D30" s="185">
        <v>9.5</v>
      </c>
      <c r="E30" s="212">
        <v>1</v>
      </c>
      <c r="F30" s="212">
        <v>1</v>
      </c>
      <c r="G30" s="112">
        <v>1</v>
      </c>
      <c r="H30" s="112">
        <v>1</v>
      </c>
      <c r="I30" s="206">
        <v>0</v>
      </c>
      <c r="J30" s="212">
        <v>1</v>
      </c>
      <c r="K30" s="212">
        <v>1</v>
      </c>
      <c r="L30" s="212">
        <v>1</v>
      </c>
      <c r="M30" s="212">
        <v>1</v>
      </c>
      <c r="N30" s="167">
        <v>0</v>
      </c>
      <c r="O30" s="172"/>
      <c r="P30" s="189">
        <v>10</v>
      </c>
      <c r="Q30" s="172">
        <v>9</v>
      </c>
      <c r="R30" s="172">
        <v>9</v>
      </c>
      <c r="S30" s="172">
        <v>10</v>
      </c>
      <c r="T30" s="174">
        <f t="shared" si="5"/>
        <v>3.8</v>
      </c>
      <c r="U30" s="172">
        <v>10</v>
      </c>
      <c r="V30" s="178">
        <v>10</v>
      </c>
      <c r="W30" s="126">
        <f t="shared" si="3"/>
        <v>2</v>
      </c>
      <c r="X30" s="203">
        <v>10</v>
      </c>
      <c r="Y30" s="118">
        <v>9</v>
      </c>
      <c r="Z30" s="208">
        <v>10</v>
      </c>
      <c r="AA30" s="126">
        <f t="shared" si="4"/>
        <v>3.6999999999999997</v>
      </c>
      <c r="AB30" s="213">
        <v>10</v>
      </c>
      <c r="AC30" s="193"/>
      <c r="AD30" s="123">
        <f t="shared" si="2"/>
        <v>9.7333333333333325</v>
      </c>
      <c r="AE30" s="3"/>
      <c r="AF30" s="3"/>
      <c r="AG30" s="3"/>
      <c r="AH30" s="3"/>
      <c r="AI30" s="3"/>
      <c r="AJ30" s="3"/>
    </row>
    <row r="31" spans="1:36" ht="19.5" customHeight="1" thickBot="1" x14ac:dyDescent="0.3">
      <c r="A31" s="44">
        <v>24</v>
      </c>
      <c r="B31" s="98" t="s">
        <v>106</v>
      </c>
      <c r="C31" s="180">
        <v>9.5</v>
      </c>
      <c r="D31" s="184">
        <v>8.6999999999999993</v>
      </c>
      <c r="E31" s="212">
        <v>1</v>
      </c>
      <c r="F31" s="212">
        <v>1</v>
      </c>
      <c r="G31" s="115">
        <v>1</v>
      </c>
      <c r="H31" s="115">
        <v>1</v>
      </c>
      <c r="I31" s="115">
        <v>1</v>
      </c>
      <c r="J31" s="212">
        <v>1</v>
      </c>
      <c r="K31" s="212">
        <v>1</v>
      </c>
      <c r="L31" s="212">
        <v>1</v>
      </c>
      <c r="M31" s="212">
        <v>1</v>
      </c>
      <c r="N31" s="168">
        <f t="shared" si="0"/>
        <v>0</v>
      </c>
      <c r="O31" s="199">
        <v>10</v>
      </c>
      <c r="P31" s="199">
        <v>8.5</v>
      </c>
      <c r="Q31" s="189">
        <v>10</v>
      </c>
      <c r="R31" s="199">
        <v>9</v>
      </c>
      <c r="S31" s="199">
        <v>10</v>
      </c>
      <c r="T31" s="198">
        <v>4</v>
      </c>
      <c r="U31" s="173">
        <v>9</v>
      </c>
      <c r="V31" s="179">
        <v>10</v>
      </c>
      <c r="W31" s="126">
        <f t="shared" si="3"/>
        <v>1.8499999999999999</v>
      </c>
      <c r="X31" s="204">
        <v>10</v>
      </c>
      <c r="Y31" s="119">
        <v>10</v>
      </c>
      <c r="Z31" s="209">
        <v>10</v>
      </c>
      <c r="AA31" s="126">
        <f t="shared" si="4"/>
        <v>4</v>
      </c>
      <c r="AB31" s="213">
        <v>10</v>
      </c>
      <c r="AC31" s="129"/>
      <c r="AD31" s="124">
        <f t="shared" si="2"/>
        <v>9.4</v>
      </c>
      <c r="AE31" s="3"/>
      <c r="AF31" s="3"/>
      <c r="AG31" s="3"/>
      <c r="AH31" s="3"/>
      <c r="AI31" s="3"/>
      <c r="AJ31" s="3"/>
    </row>
    <row r="32" spans="1:36" ht="12.75" customHeight="1" x14ac:dyDescent="0.2">
      <c r="A32" s="3"/>
      <c r="B32" s="3"/>
      <c r="C32" s="70">
        <f>AVERAGE(C8:C31)</f>
        <v>9.4958333333333318</v>
      </c>
      <c r="D32" s="70">
        <f>AVERAGE(D8:D31)</f>
        <v>9.1083333333333325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>
        <f>AVERAGE(AB8:AB31)</f>
        <v>8.9541666666666675</v>
      </c>
      <c r="AC32" s="3"/>
      <c r="AD32" s="3"/>
      <c r="AE32" s="3"/>
      <c r="AF32" s="3"/>
      <c r="AG32" s="3"/>
      <c r="AH32" s="3"/>
      <c r="AI32" s="3"/>
      <c r="AJ32" s="3"/>
    </row>
    <row r="33" spans="1:36" ht="12.75" customHeight="1" x14ac:dyDescent="0.2">
      <c r="A33" s="3"/>
      <c r="B33" s="3"/>
      <c r="C33" s="70"/>
      <c r="D33" s="70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ht="12.75" customHeight="1" x14ac:dyDescent="0.2">
      <c r="A34" s="3"/>
      <c r="B34" s="3"/>
      <c r="C34" s="70"/>
      <c r="D34" s="70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73"/>
      <c r="Z34" s="7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ht="12.75" customHeight="1" x14ac:dyDescent="0.2">
      <c r="A35" s="3"/>
      <c r="B35" s="3"/>
      <c r="C35" s="70"/>
      <c r="D35" s="70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ht="12.75" customHeight="1" x14ac:dyDescent="0.2">
      <c r="A36" s="3"/>
      <c r="B36" s="3"/>
      <c r="C36" s="70"/>
      <c r="D36" s="70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ht="12.75" customHeight="1" x14ac:dyDescent="0.2">
      <c r="A37" s="3"/>
      <c r="B37" s="3"/>
      <c r="C37" s="70"/>
      <c r="D37" s="70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ht="12.75" customHeight="1" x14ac:dyDescent="0.2">
      <c r="A38" s="3"/>
      <c r="B38" s="3"/>
      <c r="C38" s="70"/>
      <c r="D38" s="70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ht="12.75" customHeight="1" x14ac:dyDescent="0.2">
      <c r="A39" s="3"/>
      <c r="B39" s="3"/>
      <c r="C39" s="70"/>
      <c r="D39" s="70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ht="12.75" customHeight="1" x14ac:dyDescent="0.2">
      <c r="A40" s="3"/>
      <c r="B40" s="3"/>
      <c r="C40" s="70"/>
      <c r="D40" s="70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ht="12.75" customHeight="1" x14ac:dyDescent="0.2">
      <c r="A41" s="3"/>
      <c r="B41" s="3"/>
      <c r="C41" s="70"/>
      <c r="D41" s="70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ht="12.75" customHeight="1" x14ac:dyDescent="0.2">
      <c r="A42" s="3"/>
      <c r="B42" s="3"/>
      <c r="C42" s="70"/>
      <c r="D42" s="70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ht="12.75" customHeight="1" x14ac:dyDescent="0.2">
      <c r="A43" s="3"/>
      <c r="B43" s="3"/>
      <c r="C43" s="70"/>
      <c r="D43" s="70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ht="12.75" customHeight="1" x14ac:dyDescent="0.2">
      <c r="A44" s="3"/>
      <c r="B44" s="3"/>
      <c r="C44" s="70"/>
      <c r="D44" s="70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ht="12.75" customHeight="1" x14ac:dyDescent="0.2">
      <c r="A45" s="3"/>
      <c r="B45" s="3"/>
      <c r="C45" s="70"/>
      <c r="D45" s="70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ht="12.75" customHeight="1" x14ac:dyDescent="0.2">
      <c r="A46" s="3"/>
      <c r="B46" s="3"/>
      <c r="C46" s="70"/>
      <c r="D46" s="70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ht="12.75" customHeight="1" x14ac:dyDescent="0.2">
      <c r="A47" s="3"/>
      <c r="B47" s="3"/>
      <c r="C47" s="70"/>
      <c r="D47" s="70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ht="12.75" customHeight="1" x14ac:dyDescent="0.2">
      <c r="A48" s="3"/>
      <c r="B48" s="3"/>
      <c r="C48" s="70"/>
      <c r="D48" s="70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ht="12.75" customHeight="1" x14ac:dyDescent="0.2">
      <c r="A49" s="3"/>
      <c r="B49" s="3"/>
      <c r="C49" s="70"/>
      <c r="D49" s="70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ht="12.75" customHeight="1" x14ac:dyDescent="0.2">
      <c r="A50" s="3"/>
      <c r="B50" s="3"/>
      <c r="C50" s="70"/>
      <c r="D50" s="70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ht="12.75" customHeight="1" x14ac:dyDescent="0.2">
      <c r="A51" s="3"/>
      <c r="B51" s="3"/>
      <c r="C51" s="70"/>
      <c r="D51" s="70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ht="12.75" customHeight="1" x14ac:dyDescent="0.2">
      <c r="A52" s="3"/>
      <c r="B52" s="3"/>
      <c r="C52" s="70"/>
      <c r="D52" s="70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ht="12.75" customHeight="1" x14ac:dyDescent="0.2">
      <c r="A53" s="3"/>
      <c r="B53" s="3"/>
      <c r="C53" s="70"/>
      <c r="D53" s="70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ht="12.75" customHeight="1" x14ac:dyDescent="0.2">
      <c r="A54" s="3"/>
      <c r="B54" s="3"/>
      <c r="C54" s="70"/>
      <c r="D54" s="70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ht="12.75" customHeight="1" x14ac:dyDescent="0.2">
      <c r="A55" s="3"/>
      <c r="B55" s="3"/>
      <c r="C55" s="70"/>
      <c r="D55" s="70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ht="12.75" customHeight="1" x14ac:dyDescent="0.2">
      <c r="A56" s="3"/>
      <c r="B56" s="3"/>
      <c r="C56" s="70"/>
      <c r="D56" s="70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ht="12.75" customHeight="1" x14ac:dyDescent="0.2">
      <c r="A57" s="3"/>
      <c r="B57" s="3"/>
      <c r="C57" s="70"/>
      <c r="D57" s="70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ht="12.75" customHeight="1" x14ac:dyDescent="0.2">
      <c r="A58" s="3"/>
      <c r="B58" s="3"/>
      <c r="C58" s="70"/>
      <c r="D58" s="70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ht="12.75" customHeight="1" x14ac:dyDescent="0.2">
      <c r="A59" s="3"/>
      <c r="B59" s="3"/>
      <c r="C59" s="70"/>
      <c r="D59" s="70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ht="12.75" customHeight="1" x14ac:dyDescent="0.2">
      <c r="A60" s="3"/>
      <c r="B60" s="3"/>
      <c r="C60" s="70"/>
      <c r="D60" s="70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ht="12.75" customHeight="1" x14ac:dyDescent="0.2">
      <c r="A61" s="3"/>
      <c r="B61" s="3"/>
      <c r="C61" s="70"/>
      <c r="D61" s="70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ht="12.75" customHeight="1" x14ac:dyDescent="0.2">
      <c r="A62" s="3"/>
      <c r="B62" s="3"/>
      <c r="C62" s="70"/>
      <c r="D62" s="70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ht="12.75" customHeight="1" x14ac:dyDescent="0.2">
      <c r="A63" s="3"/>
      <c r="B63" s="3"/>
      <c r="C63" s="70"/>
      <c r="D63" s="70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ht="12.75" customHeight="1" x14ac:dyDescent="0.2">
      <c r="A64" s="3"/>
      <c r="B64" s="3"/>
      <c r="C64" s="70"/>
      <c r="D64" s="70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ht="12.75" customHeight="1" x14ac:dyDescent="0.2">
      <c r="A65" s="3"/>
      <c r="B65" s="3"/>
      <c r="C65" s="70"/>
      <c r="D65" s="70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 ht="12.75" customHeight="1" x14ac:dyDescent="0.2">
      <c r="A66" s="3"/>
      <c r="B66" s="3"/>
      <c r="C66" s="70"/>
      <c r="D66" s="70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ht="12.75" customHeight="1" x14ac:dyDescent="0.2">
      <c r="A67" s="3"/>
      <c r="B67" s="3"/>
      <c r="C67" s="70"/>
      <c r="D67" s="70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 ht="12.75" customHeight="1" x14ac:dyDescent="0.2">
      <c r="A68" s="3"/>
      <c r="B68" s="3"/>
      <c r="C68" s="70"/>
      <c r="D68" s="70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ht="12.75" customHeight="1" x14ac:dyDescent="0.2">
      <c r="A69" s="3"/>
      <c r="B69" s="3"/>
      <c r="C69" s="70"/>
      <c r="D69" s="70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ht="12.75" customHeight="1" x14ac:dyDescent="0.2">
      <c r="A70" s="3"/>
      <c r="B70" s="3"/>
      <c r="C70" s="70"/>
      <c r="D70" s="70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 ht="12.75" customHeight="1" x14ac:dyDescent="0.2">
      <c r="A71" s="3"/>
      <c r="B71" s="3"/>
      <c r="C71" s="70"/>
      <c r="D71" s="70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 ht="12.75" customHeight="1" x14ac:dyDescent="0.2">
      <c r="A72" s="3"/>
      <c r="B72" s="3"/>
      <c r="C72" s="70"/>
      <c r="D72" s="70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ht="12.75" customHeight="1" x14ac:dyDescent="0.2">
      <c r="A73" s="3"/>
      <c r="B73" s="3"/>
      <c r="C73" s="70"/>
      <c r="D73" s="70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 ht="12.75" customHeight="1" x14ac:dyDescent="0.2">
      <c r="A74" s="3"/>
      <c r="B74" s="3"/>
      <c r="C74" s="70"/>
      <c r="D74" s="70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 ht="12.75" customHeight="1" x14ac:dyDescent="0.2">
      <c r="A75" s="3"/>
      <c r="B75" s="3"/>
      <c r="C75" s="70"/>
      <c r="D75" s="70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36" ht="12.75" customHeight="1" x14ac:dyDescent="0.2">
      <c r="A76" s="3"/>
      <c r="B76" s="3"/>
      <c r="C76" s="70"/>
      <c r="D76" s="70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 ht="12.75" customHeight="1" x14ac:dyDescent="0.2">
      <c r="A77" s="3"/>
      <c r="B77" s="3"/>
      <c r="C77" s="70"/>
      <c r="D77" s="70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 ht="12.75" customHeight="1" x14ac:dyDescent="0.2">
      <c r="A78" s="3"/>
      <c r="B78" s="3"/>
      <c r="C78" s="70"/>
      <c r="D78" s="70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 ht="12.75" customHeight="1" x14ac:dyDescent="0.2">
      <c r="A79" s="3"/>
      <c r="B79" s="3"/>
      <c r="C79" s="70"/>
      <c r="D79" s="70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ht="12.75" customHeight="1" x14ac:dyDescent="0.2">
      <c r="A80" s="3"/>
      <c r="B80" s="3"/>
      <c r="C80" s="70"/>
      <c r="D80" s="70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 ht="12.75" customHeight="1" x14ac:dyDescent="0.2">
      <c r="A81" s="3"/>
      <c r="B81" s="3"/>
      <c r="C81" s="70"/>
      <c r="D81" s="70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1:36" ht="12.75" customHeight="1" x14ac:dyDescent="0.2">
      <c r="A82" s="3"/>
      <c r="B82" s="3"/>
      <c r="C82" s="70"/>
      <c r="D82" s="70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1:36" ht="12.75" customHeight="1" x14ac:dyDescent="0.2">
      <c r="A83" s="3"/>
      <c r="B83" s="3"/>
      <c r="C83" s="70"/>
      <c r="D83" s="70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 ht="12.75" customHeight="1" x14ac:dyDescent="0.2">
      <c r="A84" s="3"/>
      <c r="B84" s="3"/>
      <c r="C84" s="70"/>
      <c r="D84" s="70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 ht="12.75" customHeight="1" x14ac:dyDescent="0.2">
      <c r="A85" s="3"/>
      <c r="B85" s="3"/>
      <c r="C85" s="70"/>
      <c r="D85" s="70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ht="12.75" customHeight="1" x14ac:dyDescent="0.2">
      <c r="A86" s="3"/>
      <c r="B86" s="3"/>
      <c r="C86" s="70"/>
      <c r="D86" s="70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ht="12.75" customHeight="1" x14ac:dyDescent="0.2">
      <c r="A87" s="3"/>
      <c r="B87" s="3"/>
      <c r="C87" s="70"/>
      <c r="D87" s="70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ht="12.75" customHeight="1" x14ac:dyDescent="0.2">
      <c r="A88" s="3"/>
      <c r="B88" s="3"/>
      <c r="C88" s="70"/>
      <c r="D88" s="70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 ht="12.75" customHeight="1" x14ac:dyDescent="0.2">
      <c r="A89" s="3"/>
      <c r="B89" s="3"/>
      <c r="C89" s="70"/>
      <c r="D89" s="70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ht="12.75" customHeight="1" x14ac:dyDescent="0.2">
      <c r="A90" s="3"/>
      <c r="B90" s="3"/>
      <c r="C90" s="70"/>
      <c r="D90" s="70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ht="12.75" customHeight="1" x14ac:dyDescent="0.2">
      <c r="A91" s="3"/>
      <c r="B91" s="3"/>
      <c r="C91" s="70"/>
      <c r="D91" s="70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ht="12.75" customHeight="1" x14ac:dyDescent="0.2">
      <c r="A92" s="3"/>
      <c r="B92" s="3"/>
      <c r="C92" s="70"/>
      <c r="D92" s="70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ht="12.75" customHeight="1" x14ac:dyDescent="0.2">
      <c r="A93" s="3"/>
      <c r="B93" s="3"/>
      <c r="C93" s="70"/>
      <c r="D93" s="70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ht="12.75" customHeight="1" x14ac:dyDescent="0.2">
      <c r="A94" s="3"/>
      <c r="B94" s="3"/>
      <c r="C94" s="70"/>
      <c r="D94" s="70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ht="12.75" customHeight="1" x14ac:dyDescent="0.2">
      <c r="A95" s="3"/>
      <c r="B95" s="3"/>
      <c r="C95" s="70"/>
      <c r="D95" s="70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ht="12.75" customHeight="1" x14ac:dyDescent="0.2">
      <c r="A96" s="3"/>
      <c r="B96" s="3"/>
      <c r="C96" s="70"/>
      <c r="D96" s="70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ht="12.75" customHeight="1" x14ac:dyDescent="0.2">
      <c r="A97" s="3"/>
      <c r="B97" s="3"/>
      <c r="C97" s="70"/>
      <c r="D97" s="70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ht="12.75" customHeight="1" x14ac:dyDescent="0.2">
      <c r="A98" s="3"/>
      <c r="B98" s="3"/>
      <c r="C98" s="70"/>
      <c r="D98" s="70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ht="12.75" customHeight="1" x14ac:dyDescent="0.2">
      <c r="A99" s="3"/>
      <c r="B99" s="3"/>
      <c r="C99" s="70"/>
      <c r="D99" s="70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ht="12.75" customHeight="1" x14ac:dyDescent="0.2">
      <c r="A100" s="3"/>
      <c r="B100" s="3"/>
      <c r="C100" s="70"/>
      <c r="D100" s="70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 ht="12.75" customHeight="1" x14ac:dyDescent="0.2">
      <c r="A101" s="3"/>
      <c r="B101" s="3"/>
      <c r="C101" s="70"/>
      <c r="D101" s="70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 ht="12.75" customHeight="1" x14ac:dyDescent="0.2">
      <c r="A102" s="3"/>
      <c r="B102" s="3"/>
      <c r="C102" s="70"/>
      <c r="D102" s="70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 ht="12.75" customHeight="1" x14ac:dyDescent="0.2">
      <c r="A103" s="3"/>
      <c r="B103" s="3"/>
      <c r="C103" s="70"/>
      <c r="D103" s="70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 ht="12.75" customHeight="1" x14ac:dyDescent="0.2">
      <c r="A104" s="3"/>
      <c r="B104" s="3"/>
      <c r="C104" s="70"/>
      <c r="D104" s="70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 ht="12.75" customHeight="1" x14ac:dyDescent="0.2">
      <c r="A105" s="3"/>
      <c r="B105" s="3"/>
      <c r="C105" s="70"/>
      <c r="D105" s="70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 ht="12.75" customHeight="1" x14ac:dyDescent="0.2">
      <c r="A106" s="3"/>
      <c r="B106" s="3"/>
      <c r="C106" s="70"/>
      <c r="D106" s="70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 ht="12.75" customHeight="1" x14ac:dyDescent="0.2">
      <c r="A107" s="3"/>
      <c r="B107" s="3"/>
      <c r="C107" s="70"/>
      <c r="D107" s="70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1:36" ht="12.75" customHeight="1" x14ac:dyDescent="0.2">
      <c r="A108" s="3"/>
      <c r="B108" s="3"/>
      <c r="C108" s="70"/>
      <c r="D108" s="70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 ht="12.75" customHeight="1" x14ac:dyDescent="0.2">
      <c r="A109" s="3"/>
      <c r="B109" s="3"/>
      <c r="C109" s="70"/>
      <c r="D109" s="70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 ht="12.75" customHeight="1" x14ac:dyDescent="0.2">
      <c r="A110" s="3"/>
      <c r="B110" s="3"/>
      <c r="C110" s="70"/>
      <c r="D110" s="70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ht="12.75" customHeight="1" x14ac:dyDescent="0.2">
      <c r="A111" s="3"/>
      <c r="B111" s="3"/>
      <c r="C111" s="70"/>
      <c r="D111" s="70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 ht="12.75" customHeight="1" x14ac:dyDescent="0.2">
      <c r="A112" s="3"/>
      <c r="B112" s="3"/>
      <c r="C112" s="70"/>
      <c r="D112" s="70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 ht="12.75" customHeight="1" x14ac:dyDescent="0.2">
      <c r="A113" s="3"/>
      <c r="B113" s="3"/>
      <c r="C113" s="70"/>
      <c r="D113" s="70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 ht="12.75" customHeight="1" x14ac:dyDescent="0.2">
      <c r="A114" s="3"/>
      <c r="B114" s="3"/>
      <c r="C114" s="70"/>
      <c r="D114" s="70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1:36" ht="12.75" customHeight="1" x14ac:dyDescent="0.2">
      <c r="A115" s="3"/>
      <c r="B115" s="3"/>
      <c r="C115" s="70"/>
      <c r="D115" s="70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1:36" ht="12.75" customHeight="1" x14ac:dyDescent="0.2">
      <c r="A116" s="3"/>
      <c r="B116" s="3"/>
      <c r="C116" s="70"/>
      <c r="D116" s="70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1:36" ht="12.75" customHeight="1" x14ac:dyDescent="0.2">
      <c r="A117" s="3"/>
      <c r="B117" s="3"/>
      <c r="C117" s="70"/>
      <c r="D117" s="70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1:36" ht="12.75" customHeight="1" x14ac:dyDescent="0.2">
      <c r="A118" s="3"/>
      <c r="B118" s="3"/>
      <c r="C118" s="70"/>
      <c r="D118" s="70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 ht="12.75" customHeight="1" x14ac:dyDescent="0.2">
      <c r="A119" s="3"/>
      <c r="B119" s="3"/>
      <c r="C119" s="70"/>
      <c r="D119" s="70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1:36" ht="12.75" customHeight="1" x14ac:dyDescent="0.2">
      <c r="A120" s="3"/>
      <c r="B120" s="3"/>
      <c r="C120" s="70"/>
      <c r="D120" s="70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 ht="12.75" customHeight="1" x14ac:dyDescent="0.2">
      <c r="A121" s="3"/>
      <c r="B121" s="3"/>
      <c r="C121" s="70"/>
      <c r="D121" s="70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1:36" ht="12.75" customHeight="1" x14ac:dyDescent="0.2">
      <c r="A122" s="3"/>
      <c r="B122" s="3"/>
      <c r="C122" s="70"/>
      <c r="D122" s="70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 ht="12.75" customHeight="1" x14ac:dyDescent="0.2">
      <c r="A123" s="3"/>
      <c r="B123" s="3"/>
      <c r="C123" s="70"/>
      <c r="D123" s="70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 ht="12.75" customHeight="1" x14ac:dyDescent="0.2">
      <c r="A124" s="3"/>
      <c r="B124" s="3"/>
      <c r="C124" s="70"/>
      <c r="D124" s="70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 ht="12.75" customHeight="1" x14ac:dyDescent="0.2">
      <c r="A125" s="3"/>
      <c r="B125" s="3"/>
      <c r="C125" s="70"/>
      <c r="D125" s="70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 ht="12.75" customHeight="1" x14ac:dyDescent="0.2">
      <c r="A126" s="3"/>
      <c r="B126" s="3"/>
      <c r="C126" s="70"/>
      <c r="D126" s="70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 ht="12.75" customHeight="1" x14ac:dyDescent="0.2">
      <c r="A127" s="3"/>
      <c r="B127" s="3"/>
      <c r="C127" s="70"/>
      <c r="D127" s="70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 ht="12.75" customHeight="1" x14ac:dyDescent="0.2">
      <c r="A128" s="3"/>
      <c r="B128" s="3"/>
      <c r="C128" s="70"/>
      <c r="D128" s="70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1:36" ht="12.75" customHeight="1" x14ac:dyDescent="0.2">
      <c r="A129" s="3"/>
      <c r="B129" s="3"/>
      <c r="C129" s="70"/>
      <c r="D129" s="70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6" ht="12.75" customHeight="1" x14ac:dyDescent="0.2">
      <c r="A130" s="3"/>
      <c r="B130" s="3"/>
      <c r="C130" s="70"/>
      <c r="D130" s="70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 ht="12.75" customHeight="1" x14ac:dyDescent="0.2">
      <c r="A131" s="3"/>
      <c r="B131" s="3"/>
      <c r="C131" s="70"/>
      <c r="D131" s="70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 ht="12.75" customHeight="1" x14ac:dyDescent="0.2">
      <c r="A132" s="3"/>
      <c r="B132" s="3"/>
      <c r="C132" s="70"/>
      <c r="D132" s="70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6" ht="12.75" customHeight="1" x14ac:dyDescent="0.2">
      <c r="A133" s="3"/>
      <c r="B133" s="3"/>
      <c r="C133" s="70"/>
      <c r="D133" s="70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6" ht="12.75" customHeight="1" x14ac:dyDescent="0.2">
      <c r="A134" s="3"/>
      <c r="B134" s="3"/>
      <c r="C134" s="70"/>
      <c r="D134" s="70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 ht="12.75" customHeight="1" x14ac:dyDescent="0.2">
      <c r="A135" s="3"/>
      <c r="B135" s="3"/>
      <c r="C135" s="70"/>
      <c r="D135" s="70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6" ht="12.75" customHeight="1" x14ac:dyDescent="0.2">
      <c r="A136" s="3"/>
      <c r="B136" s="3"/>
      <c r="C136" s="70"/>
      <c r="D136" s="70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 ht="12.75" customHeight="1" x14ac:dyDescent="0.2">
      <c r="A137" s="3"/>
      <c r="B137" s="3"/>
      <c r="C137" s="70"/>
      <c r="D137" s="70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 ht="12.75" customHeight="1" x14ac:dyDescent="0.2">
      <c r="A138" s="3"/>
      <c r="B138" s="3"/>
      <c r="C138" s="70"/>
      <c r="D138" s="70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6" ht="12.75" customHeight="1" x14ac:dyDescent="0.2">
      <c r="A139" s="3"/>
      <c r="B139" s="3"/>
      <c r="C139" s="70"/>
      <c r="D139" s="70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1:36" ht="12.75" customHeight="1" x14ac:dyDescent="0.2">
      <c r="A140" s="3"/>
      <c r="B140" s="3"/>
      <c r="C140" s="70"/>
      <c r="D140" s="70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6" ht="12.75" customHeight="1" x14ac:dyDescent="0.2">
      <c r="A141" s="3"/>
      <c r="B141" s="3"/>
      <c r="C141" s="70"/>
      <c r="D141" s="70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 ht="12.75" customHeight="1" x14ac:dyDescent="0.2">
      <c r="A142" s="3"/>
      <c r="B142" s="3"/>
      <c r="C142" s="70"/>
      <c r="D142" s="70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1:36" ht="12.75" customHeight="1" x14ac:dyDescent="0.2">
      <c r="A143" s="3"/>
      <c r="B143" s="3"/>
      <c r="C143" s="70"/>
      <c r="D143" s="70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1:36" ht="12.75" customHeight="1" x14ac:dyDescent="0.2">
      <c r="A144" s="3"/>
      <c r="B144" s="3"/>
      <c r="C144" s="70"/>
      <c r="D144" s="70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1:36" ht="12.75" customHeight="1" x14ac:dyDescent="0.2">
      <c r="A145" s="3"/>
      <c r="B145" s="3"/>
      <c r="C145" s="70"/>
      <c r="D145" s="70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1:36" ht="12.75" customHeight="1" x14ac:dyDescent="0.2">
      <c r="A146" s="3"/>
      <c r="B146" s="3"/>
      <c r="C146" s="70"/>
      <c r="D146" s="70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1:36" ht="12.75" customHeight="1" x14ac:dyDescent="0.2">
      <c r="A147" s="3"/>
      <c r="B147" s="3"/>
      <c r="C147" s="70"/>
      <c r="D147" s="70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1:36" ht="12.75" customHeight="1" x14ac:dyDescent="0.2">
      <c r="A148" s="3"/>
      <c r="B148" s="3"/>
      <c r="C148" s="70"/>
      <c r="D148" s="70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1:36" ht="12.75" customHeight="1" x14ac:dyDescent="0.2">
      <c r="A149" s="3"/>
      <c r="B149" s="3"/>
      <c r="C149" s="70"/>
      <c r="D149" s="70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1:36" ht="12.75" customHeight="1" x14ac:dyDescent="0.2">
      <c r="A150" s="3"/>
      <c r="B150" s="3"/>
      <c r="C150" s="70"/>
      <c r="D150" s="70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1:36" ht="12.75" customHeight="1" x14ac:dyDescent="0.2">
      <c r="A151" s="3"/>
      <c r="B151" s="3"/>
      <c r="C151" s="70"/>
      <c r="D151" s="70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1:36" ht="12.75" customHeight="1" x14ac:dyDescent="0.2">
      <c r="A152" s="3"/>
      <c r="B152" s="3"/>
      <c r="C152" s="70"/>
      <c r="D152" s="70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1:36" ht="12.75" customHeight="1" x14ac:dyDescent="0.2">
      <c r="A153" s="3"/>
      <c r="B153" s="3"/>
      <c r="C153" s="70"/>
      <c r="D153" s="70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1:36" ht="12.75" customHeight="1" x14ac:dyDescent="0.2">
      <c r="A154" s="3"/>
      <c r="B154" s="3"/>
      <c r="C154" s="70"/>
      <c r="D154" s="70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1:36" ht="12.75" customHeight="1" x14ac:dyDescent="0.2">
      <c r="A155" s="3"/>
      <c r="B155" s="3"/>
      <c r="C155" s="70"/>
      <c r="D155" s="70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1:36" ht="12.75" customHeight="1" x14ac:dyDescent="0.2">
      <c r="A156" s="3"/>
      <c r="B156" s="3"/>
      <c r="C156" s="70"/>
      <c r="D156" s="70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1:36" ht="12.75" customHeight="1" x14ac:dyDescent="0.2">
      <c r="A157" s="3"/>
      <c r="B157" s="3"/>
      <c r="C157" s="70"/>
      <c r="D157" s="70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1:36" ht="12.75" customHeight="1" x14ac:dyDescent="0.2">
      <c r="A158" s="3"/>
      <c r="B158" s="3"/>
      <c r="C158" s="70"/>
      <c r="D158" s="70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1:36" ht="12.75" customHeight="1" x14ac:dyDescent="0.2">
      <c r="A159" s="3"/>
      <c r="B159" s="3"/>
      <c r="C159" s="70"/>
      <c r="D159" s="70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1:36" ht="12.75" customHeight="1" x14ac:dyDescent="0.2">
      <c r="A160" s="3"/>
      <c r="B160" s="3"/>
      <c r="C160" s="70"/>
      <c r="D160" s="70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1:36" ht="12.75" customHeight="1" x14ac:dyDescent="0.2">
      <c r="A161" s="3"/>
      <c r="B161" s="3"/>
      <c r="C161" s="70"/>
      <c r="D161" s="70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1:36" ht="12.75" customHeight="1" x14ac:dyDescent="0.2">
      <c r="A162" s="3"/>
      <c r="B162" s="3"/>
      <c r="C162" s="70"/>
      <c r="D162" s="70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1:36" ht="12.75" customHeight="1" x14ac:dyDescent="0.2">
      <c r="A163" s="3"/>
      <c r="B163" s="3"/>
      <c r="C163" s="70"/>
      <c r="D163" s="70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1:36" ht="12.75" customHeight="1" x14ac:dyDescent="0.2">
      <c r="A164" s="3"/>
      <c r="B164" s="3"/>
      <c r="C164" s="70"/>
      <c r="D164" s="70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1:36" ht="12.75" customHeight="1" x14ac:dyDescent="0.2">
      <c r="A165" s="3"/>
      <c r="B165" s="3"/>
      <c r="C165" s="70"/>
      <c r="D165" s="70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1:36" ht="12.75" customHeight="1" x14ac:dyDescent="0.2">
      <c r="A166" s="3"/>
      <c r="B166" s="3"/>
      <c r="C166" s="70"/>
      <c r="D166" s="70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1:36" ht="12.75" customHeight="1" x14ac:dyDescent="0.2">
      <c r="A167" s="3"/>
      <c r="B167" s="3"/>
      <c r="C167" s="70"/>
      <c r="D167" s="70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1:36" ht="12.75" customHeight="1" x14ac:dyDescent="0.2">
      <c r="A168" s="3"/>
      <c r="B168" s="3"/>
      <c r="C168" s="70"/>
      <c r="D168" s="70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1:36" ht="12.75" customHeight="1" x14ac:dyDescent="0.2">
      <c r="A169" s="3"/>
      <c r="B169" s="3"/>
      <c r="C169" s="70"/>
      <c r="D169" s="70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1:36" ht="12.75" customHeight="1" x14ac:dyDescent="0.2">
      <c r="A170" s="3"/>
      <c r="B170" s="3"/>
      <c r="C170" s="70"/>
      <c r="D170" s="70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1:36" ht="12.75" customHeight="1" x14ac:dyDescent="0.2">
      <c r="A171" s="3"/>
      <c r="B171" s="3"/>
      <c r="C171" s="70"/>
      <c r="D171" s="70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1:36" ht="12.75" customHeight="1" x14ac:dyDescent="0.2">
      <c r="A172" s="3"/>
      <c r="B172" s="3"/>
      <c r="C172" s="70"/>
      <c r="D172" s="70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1:36" ht="12.75" customHeight="1" x14ac:dyDescent="0.2">
      <c r="A173" s="3"/>
      <c r="B173" s="3"/>
      <c r="C173" s="70"/>
      <c r="D173" s="70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1:36" ht="12.75" customHeight="1" x14ac:dyDescent="0.2">
      <c r="A174" s="3"/>
      <c r="B174" s="3"/>
      <c r="C174" s="70"/>
      <c r="D174" s="70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1:36" ht="12.75" customHeight="1" x14ac:dyDescent="0.2">
      <c r="A175" s="3"/>
      <c r="B175" s="3"/>
      <c r="C175" s="70"/>
      <c r="D175" s="70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1:36" ht="12.75" customHeight="1" x14ac:dyDescent="0.2">
      <c r="A176" s="3"/>
      <c r="B176" s="3"/>
      <c r="C176" s="70"/>
      <c r="D176" s="70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1:36" ht="12.75" customHeight="1" x14ac:dyDescent="0.2">
      <c r="A177" s="3"/>
      <c r="B177" s="3"/>
      <c r="C177" s="70"/>
      <c r="D177" s="70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1:36" ht="12.75" customHeight="1" x14ac:dyDescent="0.2">
      <c r="A178" s="3"/>
      <c r="B178" s="3"/>
      <c r="C178" s="70"/>
      <c r="D178" s="70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1:36" ht="12.75" customHeight="1" x14ac:dyDescent="0.2">
      <c r="A179" s="3"/>
      <c r="B179" s="3"/>
      <c r="C179" s="70"/>
      <c r="D179" s="70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1:36" ht="12.75" customHeight="1" x14ac:dyDescent="0.2">
      <c r="A180" s="3"/>
      <c r="B180" s="3"/>
      <c r="C180" s="70"/>
      <c r="D180" s="70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1:36" ht="12.75" customHeight="1" x14ac:dyDescent="0.2">
      <c r="A181" s="3"/>
      <c r="B181" s="3"/>
      <c r="C181" s="70"/>
      <c r="D181" s="70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1:36" ht="12.75" customHeight="1" x14ac:dyDescent="0.2">
      <c r="A182" s="3"/>
      <c r="B182" s="3"/>
      <c r="C182" s="70"/>
      <c r="D182" s="70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1:36" ht="12.75" customHeight="1" x14ac:dyDescent="0.2">
      <c r="A183" s="3"/>
      <c r="B183" s="3"/>
      <c r="C183" s="70"/>
      <c r="D183" s="70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1:36" ht="12.75" customHeight="1" x14ac:dyDescent="0.2">
      <c r="A184" s="3"/>
      <c r="B184" s="3"/>
      <c r="C184" s="70"/>
      <c r="D184" s="70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1:36" ht="12.75" customHeight="1" x14ac:dyDescent="0.2">
      <c r="A185" s="3"/>
      <c r="B185" s="3"/>
      <c r="C185" s="70"/>
      <c r="D185" s="70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1:36" ht="12.75" customHeight="1" x14ac:dyDescent="0.2">
      <c r="A186" s="3"/>
      <c r="B186" s="3"/>
      <c r="C186" s="70"/>
      <c r="D186" s="70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1:36" ht="12.75" customHeight="1" x14ac:dyDescent="0.2">
      <c r="A187" s="3"/>
      <c r="B187" s="3"/>
      <c r="C187" s="70"/>
      <c r="D187" s="70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1:36" ht="12.75" customHeight="1" x14ac:dyDescent="0.2">
      <c r="A188" s="3"/>
      <c r="B188" s="3"/>
      <c r="C188" s="70"/>
      <c r="D188" s="70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1:36" ht="12.75" customHeight="1" x14ac:dyDescent="0.2">
      <c r="A189" s="3"/>
      <c r="B189" s="3"/>
      <c r="C189" s="70"/>
      <c r="D189" s="70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1:36" ht="12.75" customHeight="1" x14ac:dyDescent="0.2">
      <c r="A190" s="3"/>
      <c r="B190" s="3"/>
      <c r="C190" s="70"/>
      <c r="D190" s="70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1:36" ht="12.75" customHeight="1" x14ac:dyDescent="0.2">
      <c r="A191" s="3"/>
      <c r="B191" s="3"/>
      <c r="C191" s="70"/>
      <c r="D191" s="70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1:36" ht="12.75" customHeight="1" x14ac:dyDescent="0.2">
      <c r="A192" s="3"/>
      <c r="B192" s="3"/>
      <c r="C192" s="70"/>
      <c r="D192" s="70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1:36" ht="12.75" customHeight="1" x14ac:dyDescent="0.2">
      <c r="A193" s="3"/>
      <c r="B193" s="3"/>
      <c r="C193" s="70"/>
      <c r="D193" s="70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1:36" ht="12.75" customHeight="1" x14ac:dyDescent="0.2">
      <c r="A194" s="3"/>
      <c r="B194" s="3"/>
      <c r="C194" s="70"/>
      <c r="D194" s="70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1:36" ht="12.75" customHeight="1" x14ac:dyDescent="0.2">
      <c r="A195" s="3"/>
      <c r="B195" s="3"/>
      <c r="C195" s="70"/>
      <c r="D195" s="70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1:36" ht="12.75" customHeight="1" x14ac:dyDescent="0.2">
      <c r="A196" s="3"/>
      <c r="B196" s="3"/>
      <c r="C196" s="70"/>
      <c r="D196" s="70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1:36" ht="12.75" customHeight="1" x14ac:dyDescent="0.2">
      <c r="A197" s="3"/>
      <c r="B197" s="3"/>
      <c r="C197" s="70"/>
      <c r="D197" s="70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1:36" ht="12.75" customHeight="1" x14ac:dyDescent="0.2">
      <c r="A198" s="3"/>
      <c r="B198" s="3"/>
      <c r="C198" s="70"/>
      <c r="D198" s="70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1:36" ht="12.75" customHeight="1" x14ac:dyDescent="0.2">
      <c r="A199" s="3"/>
      <c r="B199" s="3"/>
      <c r="C199" s="70"/>
      <c r="D199" s="70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1:36" ht="12.75" customHeight="1" x14ac:dyDescent="0.2">
      <c r="A200" s="3"/>
      <c r="B200" s="3"/>
      <c r="C200" s="70"/>
      <c r="D200" s="70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1:36" ht="12.75" customHeight="1" x14ac:dyDescent="0.2">
      <c r="A201" s="3"/>
      <c r="B201" s="3"/>
      <c r="C201" s="70"/>
      <c r="D201" s="70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1:36" ht="12.75" customHeight="1" x14ac:dyDescent="0.2">
      <c r="A202" s="3"/>
      <c r="B202" s="3"/>
      <c r="C202" s="70"/>
      <c r="D202" s="70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1:36" ht="12.75" customHeight="1" x14ac:dyDescent="0.2">
      <c r="A203" s="3"/>
      <c r="B203" s="3"/>
      <c r="C203" s="70"/>
      <c r="D203" s="70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1:36" ht="12.75" customHeight="1" x14ac:dyDescent="0.2">
      <c r="A204" s="3"/>
      <c r="B204" s="3"/>
      <c r="C204" s="70"/>
      <c r="D204" s="70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1:36" ht="12.75" customHeight="1" x14ac:dyDescent="0.2">
      <c r="A205" s="3"/>
      <c r="B205" s="3"/>
      <c r="C205" s="70"/>
      <c r="D205" s="70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1:36" ht="12.75" customHeight="1" x14ac:dyDescent="0.2">
      <c r="A206" s="3"/>
      <c r="B206" s="3"/>
      <c r="C206" s="70"/>
      <c r="D206" s="70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1:36" ht="12.75" customHeight="1" x14ac:dyDescent="0.2">
      <c r="A207" s="3"/>
      <c r="B207" s="3"/>
      <c r="C207" s="70"/>
      <c r="D207" s="70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1:36" ht="12.75" customHeight="1" x14ac:dyDescent="0.2">
      <c r="A208" s="3"/>
      <c r="B208" s="3"/>
      <c r="C208" s="70"/>
      <c r="D208" s="70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1:36" ht="12.75" customHeight="1" x14ac:dyDescent="0.2">
      <c r="A209" s="3"/>
      <c r="B209" s="3"/>
      <c r="C209" s="70"/>
      <c r="D209" s="70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1:36" ht="12.75" customHeight="1" x14ac:dyDescent="0.2">
      <c r="A210" s="3"/>
      <c r="B210" s="3"/>
      <c r="C210" s="70"/>
      <c r="D210" s="70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1:36" ht="12.75" customHeight="1" x14ac:dyDescent="0.2">
      <c r="A211" s="3"/>
      <c r="B211" s="3"/>
      <c r="C211" s="70"/>
      <c r="D211" s="70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1:36" ht="12.75" customHeight="1" x14ac:dyDescent="0.2">
      <c r="A212" s="3"/>
      <c r="B212" s="3"/>
      <c r="C212" s="70"/>
      <c r="D212" s="70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1:36" ht="12.75" customHeight="1" x14ac:dyDescent="0.2">
      <c r="A213" s="3"/>
      <c r="B213" s="3"/>
      <c r="C213" s="70"/>
      <c r="D213" s="70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1:36" ht="12.75" customHeight="1" x14ac:dyDescent="0.2">
      <c r="A214" s="3"/>
      <c r="B214" s="3"/>
      <c r="C214" s="70"/>
      <c r="D214" s="70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1:36" ht="12.75" customHeight="1" x14ac:dyDescent="0.2">
      <c r="A215" s="3"/>
      <c r="B215" s="3"/>
      <c r="C215" s="70"/>
      <c r="D215" s="70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1:36" ht="12.75" customHeight="1" x14ac:dyDescent="0.2">
      <c r="A216" s="3"/>
      <c r="B216" s="3"/>
      <c r="C216" s="70"/>
      <c r="D216" s="70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1:36" ht="12.75" customHeight="1" x14ac:dyDescent="0.2">
      <c r="A217" s="3"/>
      <c r="B217" s="3"/>
      <c r="C217" s="70"/>
      <c r="D217" s="70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1:36" ht="12.75" customHeight="1" x14ac:dyDescent="0.2">
      <c r="A218" s="3"/>
      <c r="B218" s="3"/>
      <c r="C218" s="70"/>
      <c r="D218" s="70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1:36" ht="12.75" customHeight="1" x14ac:dyDescent="0.2">
      <c r="A219" s="3"/>
      <c r="B219" s="3"/>
      <c r="C219" s="70"/>
      <c r="D219" s="70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1:36" ht="12.75" customHeight="1" x14ac:dyDescent="0.2">
      <c r="A220" s="3"/>
      <c r="B220" s="3"/>
      <c r="C220" s="70"/>
      <c r="D220" s="70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1:36" ht="12.75" customHeight="1" x14ac:dyDescent="0.2">
      <c r="A221" s="3"/>
      <c r="B221" s="3"/>
      <c r="C221" s="70"/>
      <c r="D221" s="70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1:36" ht="12.75" customHeight="1" x14ac:dyDescent="0.2">
      <c r="A222" s="3"/>
      <c r="B222" s="3"/>
      <c r="C222" s="70"/>
      <c r="D222" s="70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1:36" ht="12.75" customHeight="1" x14ac:dyDescent="0.2">
      <c r="A223" s="3"/>
      <c r="B223" s="3"/>
      <c r="C223" s="70"/>
      <c r="D223" s="70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1:36" ht="12.75" customHeight="1" x14ac:dyDescent="0.2">
      <c r="A224" s="3"/>
      <c r="B224" s="3"/>
      <c r="C224" s="70"/>
      <c r="D224" s="70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1:36" ht="12.75" customHeight="1" x14ac:dyDescent="0.2">
      <c r="A225" s="3"/>
      <c r="B225" s="3"/>
      <c r="C225" s="70"/>
      <c r="D225" s="70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1:36" ht="12.75" customHeight="1" x14ac:dyDescent="0.2">
      <c r="A226" s="3"/>
      <c r="B226" s="3"/>
      <c r="C226" s="70"/>
      <c r="D226" s="70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1:36" ht="12.75" customHeight="1" x14ac:dyDescent="0.2">
      <c r="A227" s="3"/>
      <c r="B227" s="3"/>
      <c r="C227" s="70"/>
      <c r="D227" s="70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1:36" ht="12.75" customHeight="1" x14ac:dyDescent="0.2">
      <c r="A228" s="3"/>
      <c r="B228" s="3"/>
      <c r="C228" s="70"/>
      <c r="D228" s="70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1:36" ht="12.75" customHeight="1" x14ac:dyDescent="0.2">
      <c r="A229" s="3"/>
      <c r="B229" s="3"/>
      <c r="C229" s="70"/>
      <c r="D229" s="70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1:36" ht="12.75" customHeight="1" x14ac:dyDescent="0.2">
      <c r="A230" s="3"/>
      <c r="B230" s="3"/>
      <c r="C230" s="70"/>
      <c r="D230" s="70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1:36" ht="12.75" customHeight="1" x14ac:dyDescent="0.2">
      <c r="A231" s="3"/>
      <c r="B231" s="3"/>
      <c r="C231" s="70"/>
      <c r="D231" s="70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1:36" ht="12.75" customHeight="1" x14ac:dyDescent="0.2">
      <c r="A232" s="3"/>
      <c r="B232" s="3"/>
      <c r="C232" s="70"/>
      <c r="D232" s="70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1:36" ht="12.75" customHeight="1" x14ac:dyDescent="0.2">
      <c r="A233" s="3"/>
      <c r="B233" s="3"/>
      <c r="C233" s="70"/>
      <c r="D233" s="70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1:36" ht="12.75" customHeight="1" x14ac:dyDescent="0.2">
      <c r="A234" s="3"/>
      <c r="B234" s="3"/>
      <c r="C234" s="70"/>
      <c r="D234" s="70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1:36" ht="12.75" customHeight="1" x14ac:dyDescent="0.2">
      <c r="A235" s="3"/>
      <c r="B235" s="3"/>
      <c r="C235" s="70"/>
      <c r="D235" s="70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1:36" ht="12.75" customHeight="1" x14ac:dyDescent="0.2">
      <c r="A236" s="3"/>
      <c r="B236" s="3"/>
      <c r="C236" s="70"/>
      <c r="D236" s="70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1:36" ht="12.75" customHeight="1" x14ac:dyDescent="0.2">
      <c r="A237" s="3"/>
      <c r="B237" s="3"/>
      <c r="C237" s="70"/>
      <c r="D237" s="70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1:36" ht="12.75" customHeight="1" x14ac:dyDescent="0.2">
      <c r="A238" s="3"/>
      <c r="B238" s="3"/>
      <c r="C238" s="70"/>
      <c r="D238" s="70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1:36" ht="12.75" customHeight="1" x14ac:dyDescent="0.2">
      <c r="A239" s="3"/>
      <c r="B239" s="3"/>
      <c r="C239" s="70"/>
      <c r="D239" s="70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1:36" ht="12.75" customHeight="1" x14ac:dyDescent="0.2">
      <c r="A240" s="3"/>
      <c r="B240" s="3"/>
      <c r="C240" s="70"/>
      <c r="D240" s="70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1:36" ht="12.75" customHeight="1" x14ac:dyDescent="0.2">
      <c r="A241" s="3"/>
      <c r="B241" s="3"/>
      <c r="C241" s="70"/>
      <c r="D241" s="70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1:36" ht="12.75" customHeight="1" x14ac:dyDescent="0.2">
      <c r="A242" s="3"/>
      <c r="B242" s="3"/>
      <c r="C242" s="70"/>
      <c r="D242" s="70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1:36" ht="12.75" customHeight="1" x14ac:dyDescent="0.2">
      <c r="A243" s="3"/>
      <c r="B243" s="3"/>
      <c r="C243" s="70"/>
      <c r="D243" s="70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1:36" ht="12.75" customHeight="1" x14ac:dyDescent="0.2">
      <c r="A244" s="3"/>
      <c r="B244" s="3"/>
      <c r="C244" s="70"/>
      <c r="D244" s="70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1:36" ht="12.75" customHeight="1" x14ac:dyDescent="0.2">
      <c r="A245" s="3"/>
      <c r="B245" s="3"/>
      <c r="C245" s="70"/>
      <c r="D245" s="70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1:36" ht="12.75" customHeight="1" x14ac:dyDescent="0.2">
      <c r="A246" s="3"/>
      <c r="B246" s="3"/>
      <c r="C246" s="70"/>
      <c r="D246" s="70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1:36" ht="12.75" customHeight="1" x14ac:dyDescent="0.2">
      <c r="A247" s="3"/>
      <c r="B247" s="3"/>
      <c r="C247" s="70"/>
      <c r="D247" s="70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1:36" ht="12.75" customHeight="1" x14ac:dyDescent="0.2">
      <c r="A248" s="3"/>
      <c r="B248" s="3"/>
      <c r="C248" s="70"/>
      <c r="D248" s="70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1:36" ht="12.75" customHeight="1" x14ac:dyDescent="0.2">
      <c r="A249" s="3"/>
      <c r="B249" s="3"/>
      <c r="C249" s="70"/>
      <c r="D249" s="70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1:36" ht="12.75" customHeight="1" x14ac:dyDescent="0.2">
      <c r="A250" s="3"/>
      <c r="B250" s="3"/>
      <c r="C250" s="70"/>
      <c r="D250" s="70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1:36" ht="12.75" customHeight="1" x14ac:dyDescent="0.2">
      <c r="A251" s="3"/>
      <c r="B251" s="3"/>
      <c r="C251" s="70"/>
      <c r="D251" s="70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1:36" ht="12.75" customHeight="1" x14ac:dyDescent="0.2">
      <c r="A252" s="3"/>
      <c r="B252" s="3"/>
      <c r="C252" s="70"/>
      <c r="D252" s="70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1:36" ht="12.75" customHeight="1" x14ac:dyDescent="0.2">
      <c r="A253" s="3"/>
      <c r="B253" s="3"/>
      <c r="C253" s="70"/>
      <c r="D253" s="70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1:36" ht="12.75" customHeight="1" x14ac:dyDescent="0.2">
      <c r="A254" s="3"/>
      <c r="B254" s="3"/>
      <c r="C254" s="70"/>
      <c r="D254" s="70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1:36" ht="12.75" customHeight="1" x14ac:dyDescent="0.2">
      <c r="A255" s="3"/>
      <c r="B255" s="3"/>
      <c r="C255" s="70"/>
      <c r="D255" s="70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1:36" ht="12.75" customHeight="1" x14ac:dyDescent="0.2">
      <c r="A256" s="3"/>
      <c r="B256" s="3"/>
      <c r="C256" s="70"/>
      <c r="D256" s="70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1:36" ht="12.75" customHeight="1" x14ac:dyDescent="0.2">
      <c r="A257" s="3"/>
      <c r="B257" s="3"/>
      <c r="C257" s="70"/>
      <c r="D257" s="70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1:36" ht="12.75" customHeight="1" x14ac:dyDescent="0.2">
      <c r="A258" s="3"/>
      <c r="B258" s="3"/>
      <c r="C258" s="70"/>
      <c r="D258" s="70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1:36" ht="12.75" customHeight="1" x14ac:dyDescent="0.2">
      <c r="A259" s="3"/>
      <c r="B259" s="3"/>
      <c r="C259" s="70"/>
      <c r="D259" s="70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1:36" ht="12.75" customHeight="1" x14ac:dyDescent="0.2">
      <c r="A260" s="3"/>
      <c r="B260" s="3"/>
      <c r="C260" s="70"/>
      <c r="D260" s="70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1:36" ht="12.75" customHeight="1" x14ac:dyDescent="0.2">
      <c r="A261" s="3"/>
      <c r="B261" s="3"/>
      <c r="C261" s="70"/>
      <c r="D261" s="70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1:36" ht="12.75" customHeight="1" x14ac:dyDescent="0.2">
      <c r="A262" s="3"/>
      <c r="B262" s="3"/>
      <c r="C262" s="70"/>
      <c r="D262" s="70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1:36" ht="12.75" customHeight="1" x14ac:dyDescent="0.2">
      <c r="A263" s="3"/>
      <c r="B263" s="3"/>
      <c r="C263" s="70"/>
      <c r="D263" s="70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1:36" ht="12.75" customHeight="1" x14ac:dyDescent="0.2">
      <c r="A264" s="3"/>
      <c r="B264" s="3"/>
      <c r="C264" s="70"/>
      <c r="D264" s="70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1:36" ht="12.75" customHeight="1" x14ac:dyDescent="0.2">
      <c r="A265" s="3"/>
      <c r="B265" s="3"/>
      <c r="C265" s="70"/>
      <c r="D265" s="70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1:36" ht="12.75" customHeight="1" x14ac:dyDescent="0.2">
      <c r="A266" s="3"/>
      <c r="B266" s="3"/>
      <c r="C266" s="70"/>
      <c r="D266" s="70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1:36" ht="12.75" customHeight="1" x14ac:dyDescent="0.2">
      <c r="A267" s="3"/>
      <c r="B267" s="3"/>
      <c r="C267" s="70"/>
      <c r="D267" s="70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1:36" ht="12.75" customHeight="1" x14ac:dyDescent="0.2">
      <c r="A268" s="3"/>
      <c r="B268" s="3"/>
      <c r="C268" s="70"/>
      <c r="D268" s="70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1:36" ht="12.75" customHeight="1" x14ac:dyDescent="0.2">
      <c r="A269" s="3"/>
      <c r="B269" s="3"/>
      <c r="C269" s="70"/>
      <c r="D269" s="70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1:36" ht="12.75" customHeight="1" x14ac:dyDescent="0.2">
      <c r="A270" s="3"/>
      <c r="B270" s="3"/>
      <c r="C270" s="70"/>
      <c r="D270" s="70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1:36" ht="12.75" customHeight="1" x14ac:dyDescent="0.2">
      <c r="A271" s="3"/>
      <c r="B271" s="3"/>
      <c r="C271" s="70"/>
      <c r="D271" s="70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1:36" ht="12.75" customHeight="1" x14ac:dyDescent="0.2">
      <c r="A272" s="3"/>
      <c r="B272" s="3"/>
      <c r="C272" s="70"/>
      <c r="D272" s="70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1:36" ht="12.75" customHeight="1" x14ac:dyDescent="0.2">
      <c r="A273" s="3"/>
      <c r="B273" s="3"/>
      <c r="C273" s="70"/>
      <c r="D273" s="70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1:36" ht="12.75" customHeight="1" x14ac:dyDescent="0.2">
      <c r="A274" s="3"/>
      <c r="B274" s="3"/>
      <c r="C274" s="70"/>
      <c r="D274" s="70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1:36" ht="12.75" customHeight="1" x14ac:dyDescent="0.2">
      <c r="A275" s="3"/>
      <c r="B275" s="3"/>
      <c r="C275" s="70"/>
      <c r="D275" s="70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1:36" ht="12.75" customHeight="1" x14ac:dyDescent="0.2">
      <c r="A276" s="3"/>
      <c r="B276" s="3"/>
      <c r="C276" s="70"/>
      <c r="D276" s="70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1:36" ht="12.75" customHeight="1" x14ac:dyDescent="0.2">
      <c r="A277" s="3"/>
      <c r="B277" s="3"/>
      <c r="C277" s="70"/>
      <c r="D277" s="70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1:36" ht="12.75" customHeight="1" x14ac:dyDescent="0.2">
      <c r="A278" s="3"/>
      <c r="B278" s="3"/>
      <c r="C278" s="70"/>
      <c r="D278" s="70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1:36" ht="12.75" customHeight="1" x14ac:dyDescent="0.2">
      <c r="A279" s="3"/>
      <c r="B279" s="3"/>
      <c r="C279" s="70"/>
      <c r="D279" s="70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1:36" ht="12.75" customHeight="1" x14ac:dyDescent="0.2">
      <c r="A280" s="3"/>
      <c r="B280" s="3"/>
      <c r="C280" s="70"/>
      <c r="D280" s="70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1:36" ht="12.75" customHeight="1" x14ac:dyDescent="0.2">
      <c r="A281" s="3"/>
      <c r="B281" s="3"/>
      <c r="C281" s="70"/>
      <c r="D281" s="70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1:36" ht="12.75" customHeight="1" x14ac:dyDescent="0.2">
      <c r="A282" s="3"/>
      <c r="B282" s="3"/>
      <c r="C282" s="70"/>
      <c r="D282" s="70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1:36" ht="12.75" customHeight="1" x14ac:dyDescent="0.2">
      <c r="A283" s="3"/>
      <c r="B283" s="3"/>
      <c r="C283" s="70"/>
      <c r="D283" s="70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1:36" ht="12.75" customHeight="1" x14ac:dyDescent="0.2">
      <c r="A284" s="3"/>
      <c r="B284" s="3"/>
      <c r="C284" s="70"/>
      <c r="D284" s="70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1:36" ht="12.75" customHeight="1" x14ac:dyDescent="0.2">
      <c r="A285" s="3"/>
      <c r="B285" s="3"/>
      <c r="C285" s="70"/>
      <c r="D285" s="70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1:36" ht="12.75" customHeight="1" x14ac:dyDescent="0.2">
      <c r="A286" s="3"/>
      <c r="B286" s="3"/>
      <c r="C286" s="70"/>
      <c r="D286" s="70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1:36" ht="12.75" customHeight="1" x14ac:dyDescent="0.2">
      <c r="A287" s="3"/>
      <c r="B287" s="3"/>
      <c r="C287" s="70"/>
      <c r="D287" s="70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1:36" ht="12.75" customHeight="1" x14ac:dyDescent="0.2">
      <c r="A288" s="3"/>
      <c r="B288" s="3"/>
      <c r="C288" s="70"/>
      <c r="D288" s="70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1:36" ht="12.75" customHeight="1" x14ac:dyDescent="0.2">
      <c r="A289" s="3"/>
      <c r="B289" s="3"/>
      <c r="C289" s="70"/>
      <c r="D289" s="70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1:36" ht="12.75" customHeight="1" x14ac:dyDescent="0.2">
      <c r="A290" s="3"/>
      <c r="B290" s="3"/>
      <c r="C290" s="70"/>
      <c r="D290" s="70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1:36" ht="12.75" customHeight="1" x14ac:dyDescent="0.2">
      <c r="A291" s="3"/>
      <c r="B291" s="3"/>
      <c r="C291" s="70"/>
      <c r="D291" s="70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1:36" ht="12.75" customHeight="1" x14ac:dyDescent="0.2">
      <c r="A292" s="3"/>
      <c r="B292" s="3"/>
      <c r="C292" s="70"/>
      <c r="D292" s="70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1:36" ht="12.75" customHeight="1" x14ac:dyDescent="0.2">
      <c r="A293" s="3"/>
      <c r="B293" s="3"/>
      <c r="C293" s="70"/>
      <c r="D293" s="70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1:36" ht="12.75" customHeight="1" x14ac:dyDescent="0.2">
      <c r="A294" s="3"/>
      <c r="B294" s="3"/>
      <c r="C294" s="70"/>
      <c r="D294" s="70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1:36" ht="12.75" customHeight="1" x14ac:dyDescent="0.2">
      <c r="A295" s="3"/>
      <c r="B295" s="3"/>
      <c r="C295" s="70"/>
      <c r="D295" s="70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1:36" ht="12.75" customHeight="1" x14ac:dyDescent="0.2">
      <c r="A296" s="3"/>
      <c r="B296" s="3"/>
      <c r="C296" s="70"/>
      <c r="D296" s="70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1:36" ht="12.75" customHeight="1" x14ac:dyDescent="0.2">
      <c r="A297" s="3"/>
      <c r="B297" s="3"/>
      <c r="C297" s="70"/>
      <c r="D297" s="70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1:36" ht="12.75" customHeight="1" x14ac:dyDescent="0.2">
      <c r="A298" s="3"/>
      <c r="B298" s="3"/>
      <c r="C298" s="70"/>
      <c r="D298" s="70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1:36" ht="12.75" customHeight="1" x14ac:dyDescent="0.2">
      <c r="A299" s="3"/>
      <c r="B299" s="3"/>
      <c r="C299" s="70"/>
      <c r="D299" s="70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1:36" ht="12.75" customHeight="1" x14ac:dyDescent="0.2">
      <c r="A300" s="3"/>
      <c r="B300" s="3"/>
      <c r="C300" s="70"/>
      <c r="D300" s="70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1:36" ht="12.75" customHeight="1" x14ac:dyDescent="0.2">
      <c r="A301" s="3"/>
      <c r="B301" s="3"/>
      <c r="C301" s="70"/>
      <c r="D301" s="70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1:36" ht="12.75" customHeight="1" x14ac:dyDescent="0.2">
      <c r="A302" s="3"/>
      <c r="B302" s="3"/>
      <c r="C302" s="70"/>
      <c r="D302" s="70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1:36" ht="12.75" customHeight="1" x14ac:dyDescent="0.2">
      <c r="A303" s="3"/>
      <c r="B303" s="3"/>
      <c r="C303" s="70"/>
      <c r="D303" s="70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1:36" ht="12.75" customHeight="1" x14ac:dyDescent="0.2">
      <c r="A304" s="3"/>
      <c r="B304" s="3"/>
      <c r="C304" s="70"/>
      <c r="D304" s="70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1:36" ht="12.75" customHeight="1" x14ac:dyDescent="0.2">
      <c r="A305" s="3"/>
      <c r="B305" s="3"/>
      <c r="C305" s="70"/>
      <c r="D305" s="70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1:36" ht="12.75" customHeight="1" x14ac:dyDescent="0.2">
      <c r="A306" s="3"/>
      <c r="B306" s="3"/>
      <c r="C306" s="70"/>
      <c r="D306" s="70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1:36" ht="12.75" customHeight="1" x14ac:dyDescent="0.2">
      <c r="A307" s="3"/>
      <c r="B307" s="3"/>
      <c r="C307" s="70"/>
      <c r="D307" s="70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1:36" ht="12.75" customHeight="1" x14ac:dyDescent="0.2">
      <c r="A308" s="3"/>
      <c r="B308" s="3"/>
      <c r="C308" s="70"/>
      <c r="D308" s="70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1:36" ht="12.75" customHeight="1" x14ac:dyDescent="0.2">
      <c r="A309" s="3"/>
      <c r="B309" s="3"/>
      <c r="C309" s="70"/>
      <c r="D309" s="70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1:36" ht="12.75" customHeight="1" x14ac:dyDescent="0.2">
      <c r="A310" s="3"/>
      <c r="B310" s="3"/>
      <c r="C310" s="70"/>
      <c r="D310" s="70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1:36" ht="12.75" customHeight="1" x14ac:dyDescent="0.2">
      <c r="A311" s="3"/>
      <c r="B311" s="3"/>
      <c r="C311" s="70"/>
      <c r="D311" s="70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1:36" ht="12.75" customHeight="1" x14ac:dyDescent="0.2">
      <c r="A312" s="3"/>
      <c r="B312" s="3"/>
      <c r="C312" s="70"/>
      <c r="D312" s="70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1:36" ht="12.75" customHeight="1" x14ac:dyDescent="0.2">
      <c r="A313" s="3"/>
      <c r="B313" s="3"/>
      <c r="C313" s="70"/>
      <c r="D313" s="70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1:36" ht="12.75" customHeight="1" x14ac:dyDescent="0.2">
      <c r="A314" s="3"/>
      <c r="B314" s="3"/>
      <c r="C314" s="70"/>
      <c r="D314" s="70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1:36" ht="12.75" customHeight="1" x14ac:dyDescent="0.2">
      <c r="A315" s="3"/>
      <c r="B315" s="3"/>
      <c r="C315" s="70"/>
      <c r="D315" s="70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1:36" ht="12.75" customHeight="1" x14ac:dyDescent="0.2">
      <c r="A316" s="3"/>
      <c r="B316" s="3"/>
      <c r="C316" s="70"/>
      <c r="D316" s="70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1:36" ht="12.75" customHeight="1" x14ac:dyDescent="0.2">
      <c r="A317" s="3"/>
      <c r="B317" s="3"/>
      <c r="C317" s="70"/>
      <c r="D317" s="70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1:36" ht="12.75" customHeight="1" x14ac:dyDescent="0.2">
      <c r="A318" s="3"/>
      <c r="B318" s="3"/>
      <c r="C318" s="70"/>
      <c r="D318" s="70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1:36" ht="12.75" customHeight="1" x14ac:dyDescent="0.2">
      <c r="A319" s="3"/>
      <c r="B319" s="3"/>
      <c r="C319" s="70"/>
      <c r="D319" s="70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1:36" ht="12.75" customHeight="1" x14ac:dyDescent="0.2">
      <c r="A320" s="3"/>
      <c r="B320" s="3"/>
      <c r="C320" s="70"/>
      <c r="D320" s="70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1:36" ht="12.75" customHeight="1" x14ac:dyDescent="0.2">
      <c r="A321" s="3"/>
      <c r="B321" s="3"/>
      <c r="C321" s="70"/>
      <c r="D321" s="70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1:36" ht="12.75" customHeight="1" x14ac:dyDescent="0.2">
      <c r="A322" s="3"/>
      <c r="B322" s="3"/>
      <c r="C322" s="70"/>
      <c r="D322" s="70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1:36" ht="12.75" customHeight="1" x14ac:dyDescent="0.2">
      <c r="A323" s="3"/>
      <c r="B323" s="3"/>
      <c r="C323" s="70"/>
      <c r="D323" s="70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1:36" ht="12.75" customHeight="1" x14ac:dyDescent="0.2">
      <c r="A324" s="3"/>
      <c r="B324" s="3"/>
      <c r="C324" s="70"/>
      <c r="D324" s="70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1:36" ht="12.75" customHeight="1" x14ac:dyDescent="0.2">
      <c r="A325" s="3"/>
      <c r="B325" s="3"/>
      <c r="C325" s="70"/>
      <c r="D325" s="70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1:36" ht="12.75" customHeight="1" x14ac:dyDescent="0.2">
      <c r="A326" s="3"/>
      <c r="B326" s="3"/>
      <c r="C326" s="70"/>
      <c r="D326" s="70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1:36" ht="12.75" customHeight="1" x14ac:dyDescent="0.2">
      <c r="A327" s="3"/>
      <c r="B327" s="3"/>
      <c r="C327" s="70"/>
      <c r="D327" s="70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1:36" ht="12.75" customHeight="1" x14ac:dyDescent="0.2">
      <c r="A328" s="3"/>
      <c r="B328" s="3"/>
      <c r="C328" s="70"/>
      <c r="D328" s="70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1:36" ht="12.75" customHeight="1" x14ac:dyDescent="0.2">
      <c r="A329" s="3"/>
      <c r="B329" s="3"/>
      <c r="C329" s="70"/>
      <c r="D329" s="70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1:36" ht="12.75" customHeight="1" x14ac:dyDescent="0.2">
      <c r="A330" s="3"/>
      <c r="B330" s="3"/>
      <c r="C330" s="70"/>
      <c r="D330" s="70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1:36" ht="12.75" customHeight="1" x14ac:dyDescent="0.2">
      <c r="A331" s="3"/>
      <c r="B331" s="3"/>
      <c r="C331" s="70"/>
      <c r="D331" s="70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1:36" ht="12.75" customHeight="1" x14ac:dyDescent="0.2">
      <c r="A332" s="3"/>
      <c r="B332" s="3"/>
      <c r="C332" s="70"/>
      <c r="D332" s="70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1:36" ht="12.75" customHeight="1" x14ac:dyDescent="0.2">
      <c r="A333" s="3"/>
      <c r="B333" s="3"/>
      <c r="C333" s="70"/>
      <c r="D333" s="70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1:36" ht="12.75" customHeight="1" x14ac:dyDescent="0.2">
      <c r="A334" s="3"/>
      <c r="B334" s="3"/>
      <c r="C334" s="70"/>
      <c r="D334" s="70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1:36" ht="12.75" customHeight="1" x14ac:dyDescent="0.2">
      <c r="A335" s="3"/>
      <c r="B335" s="3"/>
      <c r="C335" s="70"/>
      <c r="D335" s="70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1:36" ht="12.75" customHeight="1" x14ac:dyDescent="0.2">
      <c r="A336" s="3"/>
      <c r="B336" s="3"/>
      <c r="C336" s="70"/>
      <c r="D336" s="70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1:36" ht="12.75" customHeight="1" x14ac:dyDescent="0.2">
      <c r="A337" s="3"/>
      <c r="B337" s="3"/>
      <c r="C337" s="70"/>
      <c r="D337" s="70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1:36" ht="12.75" customHeight="1" x14ac:dyDescent="0.2">
      <c r="A338" s="3"/>
      <c r="B338" s="3"/>
      <c r="C338" s="70"/>
      <c r="D338" s="70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1:36" ht="12.75" customHeight="1" x14ac:dyDescent="0.2">
      <c r="A339" s="3"/>
      <c r="B339" s="3"/>
      <c r="C339" s="70"/>
      <c r="D339" s="70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1:36" ht="12.75" customHeight="1" x14ac:dyDescent="0.2">
      <c r="A340" s="3"/>
      <c r="B340" s="3"/>
      <c r="C340" s="70"/>
      <c r="D340" s="70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1:36" ht="12.75" customHeight="1" x14ac:dyDescent="0.2">
      <c r="A341" s="3"/>
      <c r="B341" s="3"/>
      <c r="C341" s="70"/>
      <c r="D341" s="70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1:36" ht="12.75" customHeight="1" x14ac:dyDescent="0.2">
      <c r="A342" s="3"/>
      <c r="B342" s="3"/>
      <c r="C342" s="70"/>
      <c r="D342" s="70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1:36" ht="12.75" customHeight="1" x14ac:dyDescent="0.2">
      <c r="A343" s="3"/>
      <c r="B343" s="3"/>
      <c r="C343" s="70"/>
      <c r="D343" s="70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1:36" ht="12.75" customHeight="1" x14ac:dyDescent="0.2">
      <c r="A344" s="3"/>
      <c r="B344" s="3"/>
      <c r="C344" s="70"/>
      <c r="D344" s="70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1:36" ht="12.75" customHeight="1" x14ac:dyDescent="0.2">
      <c r="A345" s="3"/>
      <c r="B345" s="3"/>
      <c r="C345" s="70"/>
      <c r="D345" s="70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1:36" ht="12.75" customHeight="1" x14ac:dyDescent="0.2">
      <c r="A346" s="3"/>
      <c r="B346" s="3"/>
      <c r="C346" s="70"/>
      <c r="D346" s="70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1:36" ht="12.75" customHeight="1" x14ac:dyDescent="0.2">
      <c r="A347" s="3"/>
      <c r="B347" s="3"/>
      <c r="C347" s="70"/>
      <c r="D347" s="70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1:36" ht="12.75" customHeight="1" x14ac:dyDescent="0.2">
      <c r="A348" s="3"/>
      <c r="B348" s="3"/>
      <c r="C348" s="70"/>
      <c r="D348" s="70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1:36" ht="12.75" customHeight="1" x14ac:dyDescent="0.2">
      <c r="A349" s="3"/>
      <c r="B349" s="3"/>
      <c r="C349" s="70"/>
      <c r="D349" s="70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1:36" ht="12.75" customHeight="1" x14ac:dyDescent="0.2">
      <c r="A350" s="3"/>
      <c r="B350" s="3"/>
      <c r="C350" s="70"/>
      <c r="D350" s="70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1:36" ht="12.75" customHeight="1" x14ac:dyDescent="0.2">
      <c r="A351" s="3"/>
      <c r="B351" s="3"/>
      <c r="C351" s="70"/>
      <c r="D351" s="70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1:36" ht="12.75" customHeight="1" x14ac:dyDescent="0.2">
      <c r="A352" s="3"/>
      <c r="B352" s="3"/>
      <c r="C352" s="70"/>
      <c r="D352" s="70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1:36" ht="12.75" customHeight="1" x14ac:dyDescent="0.2">
      <c r="A353" s="3"/>
      <c r="B353" s="3"/>
      <c r="C353" s="70"/>
      <c r="D353" s="70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1:36" ht="12.75" customHeight="1" x14ac:dyDescent="0.2">
      <c r="A354" s="3"/>
      <c r="B354" s="3"/>
      <c r="C354" s="70"/>
      <c r="D354" s="70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1:36" ht="12.75" customHeight="1" x14ac:dyDescent="0.2">
      <c r="A355" s="3"/>
      <c r="B355" s="3"/>
      <c r="C355" s="70"/>
      <c r="D355" s="70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1:36" ht="12.75" customHeight="1" x14ac:dyDescent="0.2">
      <c r="A356" s="3"/>
      <c r="B356" s="3"/>
      <c r="C356" s="70"/>
      <c r="D356" s="70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1:36" ht="12.75" customHeight="1" x14ac:dyDescent="0.2">
      <c r="A357" s="3"/>
      <c r="B357" s="3"/>
      <c r="C357" s="70"/>
      <c r="D357" s="70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1:36" ht="12.75" customHeight="1" x14ac:dyDescent="0.2">
      <c r="A358" s="3"/>
      <c r="B358" s="3"/>
      <c r="C358" s="70"/>
      <c r="D358" s="70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1:36" ht="12.75" customHeight="1" x14ac:dyDescent="0.2">
      <c r="A359" s="3"/>
      <c r="B359" s="3"/>
      <c r="C359" s="70"/>
      <c r="D359" s="70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1:36" ht="12.75" customHeight="1" x14ac:dyDescent="0.2">
      <c r="A360" s="3"/>
      <c r="B360" s="3"/>
      <c r="C360" s="70"/>
      <c r="D360" s="70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1:36" ht="12.75" customHeight="1" x14ac:dyDescent="0.2">
      <c r="A361" s="3"/>
      <c r="B361" s="3"/>
      <c r="C361" s="70"/>
      <c r="D361" s="70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1:36" ht="12.75" customHeight="1" x14ac:dyDescent="0.2">
      <c r="A362" s="3"/>
      <c r="B362" s="3"/>
      <c r="C362" s="70"/>
      <c r="D362" s="70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1:36" ht="12.75" customHeight="1" x14ac:dyDescent="0.2">
      <c r="A363" s="3"/>
      <c r="B363" s="3"/>
      <c r="C363" s="70"/>
      <c r="D363" s="70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1:36" ht="12.75" customHeight="1" x14ac:dyDescent="0.2">
      <c r="A364" s="3"/>
      <c r="B364" s="3"/>
      <c r="C364" s="70"/>
      <c r="D364" s="70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1:36" ht="12.75" customHeight="1" x14ac:dyDescent="0.2">
      <c r="A365" s="3"/>
      <c r="B365" s="3"/>
      <c r="C365" s="70"/>
      <c r="D365" s="70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1:36" ht="12.75" customHeight="1" x14ac:dyDescent="0.2">
      <c r="A366" s="3"/>
      <c r="B366" s="3"/>
      <c r="C366" s="70"/>
      <c r="D366" s="70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1:36" ht="12.75" customHeight="1" x14ac:dyDescent="0.2">
      <c r="A367" s="3"/>
      <c r="B367" s="3"/>
      <c r="C367" s="70"/>
      <c r="D367" s="70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1:36" ht="12.75" customHeight="1" x14ac:dyDescent="0.2">
      <c r="A368" s="3"/>
      <c r="B368" s="3"/>
      <c r="C368" s="70"/>
      <c r="D368" s="70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1:36" ht="12.75" customHeight="1" x14ac:dyDescent="0.2">
      <c r="A369" s="3"/>
      <c r="B369" s="3"/>
      <c r="C369" s="70"/>
      <c r="D369" s="70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1:36" ht="12.75" customHeight="1" x14ac:dyDescent="0.2">
      <c r="A370" s="3"/>
      <c r="B370" s="3"/>
      <c r="C370" s="70"/>
      <c r="D370" s="70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1:36" ht="12.75" customHeight="1" x14ac:dyDescent="0.2">
      <c r="A371" s="3"/>
      <c r="B371" s="3"/>
      <c r="C371" s="70"/>
      <c r="D371" s="70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1:36" ht="12.75" customHeight="1" x14ac:dyDescent="0.2">
      <c r="A372" s="3"/>
      <c r="B372" s="3"/>
      <c r="C372" s="70"/>
      <c r="D372" s="70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1:36" ht="12.75" customHeight="1" x14ac:dyDescent="0.2">
      <c r="A373" s="3"/>
      <c r="B373" s="3"/>
      <c r="C373" s="70"/>
      <c r="D373" s="70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1:36" ht="12.75" customHeight="1" x14ac:dyDescent="0.2">
      <c r="A374" s="3"/>
      <c r="B374" s="3"/>
      <c r="C374" s="70"/>
      <c r="D374" s="70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1:36" ht="12.75" customHeight="1" x14ac:dyDescent="0.2">
      <c r="A375" s="3"/>
      <c r="B375" s="3"/>
      <c r="C375" s="70"/>
      <c r="D375" s="70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1:36" ht="12.75" customHeight="1" x14ac:dyDescent="0.2">
      <c r="A376" s="3"/>
      <c r="B376" s="3"/>
      <c r="C376" s="70"/>
      <c r="D376" s="70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1:36" ht="12.75" customHeight="1" x14ac:dyDescent="0.2">
      <c r="A377" s="3"/>
      <c r="B377" s="3"/>
      <c r="C377" s="70"/>
      <c r="D377" s="70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1:36" ht="12.75" customHeight="1" x14ac:dyDescent="0.2">
      <c r="A378" s="3"/>
      <c r="B378" s="3"/>
      <c r="C378" s="70"/>
      <c r="D378" s="70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1:36" ht="12.75" customHeight="1" x14ac:dyDescent="0.2">
      <c r="A379" s="3"/>
      <c r="B379" s="3"/>
      <c r="C379" s="70"/>
      <c r="D379" s="70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1:36" ht="12.75" customHeight="1" x14ac:dyDescent="0.2">
      <c r="A380" s="3"/>
      <c r="B380" s="3"/>
      <c r="C380" s="70"/>
      <c r="D380" s="70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1:36" ht="12.75" customHeight="1" x14ac:dyDescent="0.2">
      <c r="A381" s="3"/>
      <c r="B381" s="3"/>
      <c r="C381" s="70"/>
      <c r="D381" s="70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1:36" ht="12.75" customHeight="1" x14ac:dyDescent="0.2">
      <c r="A382" s="3"/>
      <c r="B382" s="3"/>
      <c r="C382" s="70"/>
      <c r="D382" s="70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1:36" ht="12.75" customHeight="1" x14ac:dyDescent="0.2">
      <c r="A383" s="3"/>
      <c r="B383" s="3"/>
      <c r="C383" s="70"/>
      <c r="D383" s="70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1:36" ht="12.75" customHeight="1" x14ac:dyDescent="0.2">
      <c r="A384" s="3"/>
      <c r="B384" s="3"/>
      <c r="C384" s="70"/>
      <c r="D384" s="70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1:36" ht="12.75" customHeight="1" x14ac:dyDescent="0.2">
      <c r="A385" s="3"/>
      <c r="B385" s="3"/>
      <c r="C385" s="70"/>
      <c r="D385" s="70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1:36" ht="12.75" customHeight="1" x14ac:dyDescent="0.2">
      <c r="A386" s="3"/>
      <c r="B386" s="3"/>
      <c r="C386" s="70"/>
      <c r="D386" s="70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1:36" ht="12.75" customHeight="1" x14ac:dyDescent="0.2">
      <c r="A387" s="3"/>
      <c r="B387" s="3"/>
      <c r="C387" s="70"/>
      <c r="D387" s="70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1:36" ht="12.75" customHeight="1" x14ac:dyDescent="0.2">
      <c r="A388" s="3"/>
      <c r="B388" s="3"/>
      <c r="C388" s="70"/>
      <c r="D388" s="70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1:36" ht="12.75" customHeight="1" x14ac:dyDescent="0.2">
      <c r="A389" s="3"/>
      <c r="B389" s="3"/>
      <c r="C389" s="70"/>
      <c r="D389" s="70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1:36" ht="12.75" customHeight="1" x14ac:dyDescent="0.2">
      <c r="A390" s="3"/>
      <c r="B390" s="3"/>
      <c r="C390" s="70"/>
      <c r="D390" s="70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1:36" ht="12.75" customHeight="1" x14ac:dyDescent="0.2">
      <c r="A391" s="3"/>
      <c r="B391" s="3"/>
      <c r="C391" s="70"/>
      <c r="D391" s="70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1:36" ht="12.75" customHeight="1" x14ac:dyDescent="0.2">
      <c r="A392" s="3"/>
      <c r="B392" s="3"/>
      <c r="C392" s="70"/>
      <c r="D392" s="70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1:36" ht="12.75" customHeight="1" x14ac:dyDescent="0.2">
      <c r="A393" s="3"/>
      <c r="B393" s="3"/>
      <c r="C393" s="70"/>
      <c r="D393" s="70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1:36" ht="12.75" customHeight="1" x14ac:dyDescent="0.2">
      <c r="A394" s="3"/>
      <c r="B394" s="3"/>
      <c r="C394" s="70"/>
      <c r="D394" s="70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1:36" ht="12.75" customHeight="1" x14ac:dyDescent="0.2">
      <c r="A395" s="3"/>
      <c r="B395" s="3"/>
      <c r="C395" s="70"/>
      <c r="D395" s="70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1:36" ht="12.75" customHeight="1" x14ac:dyDescent="0.2">
      <c r="A396" s="3"/>
      <c r="B396" s="3"/>
      <c r="C396" s="70"/>
      <c r="D396" s="70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1:36" ht="12.75" customHeight="1" x14ac:dyDescent="0.2">
      <c r="A397" s="3"/>
      <c r="B397" s="3"/>
      <c r="C397" s="70"/>
      <c r="D397" s="70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1:36" ht="12.75" customHeight="1" x14ac:dyDescent="0.2">
      <c r="A398" s="3"/>
      <c r="B398" s="3"/>
      <c r="C398" s="70"/>
      <c r="D398" s="70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1:36" ht="12.75" customHeight="1" x14ac:dyDescent="0.2">
      <c r="A399" s="3"/>
      <c r="B399" s="3"/>
      <c r="C399" s="70"/>
      <c r="D399" s="70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1:36" ht="12.75" customHeight="1" x14ac:dyDescent="0.2">
      <c r="A400" s="3"/>
      <c r="B400" s="3"/>
      <c r="C400" s="70"/>
      <c r="D400" s="70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1:36" ht="12.75" customHeight="1" x14ac:dyDescent="0.2">
      <c r="A401" s="3"/>
      <c r="B401" s="3"/>
      <c r="C401" s="70"/>
      <c r="D401" s="70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1:36" ht="12.75" customHeight="1" x14ac:dyDescent="0.2">
      <c r="A402" s="3"/>
      <c r="B402" s="3"/>
      <c r="C402" s="70"/>
      <c r="D402" s="70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1:36" ht="12.75" customHeight="1" x14ac:dyDescent="0.2">
      <c r="A403" s="3"/>
      <c r="B403" s="3"/>
      <c r="C403" s="70"/>
      <c r="D403" s="70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1:36" ht="12.75" customHeight="1" x14ac:dyDescent="0.2">
      <c r="A404" s="3"/>
      <c r="B404" s="3"/>
      <c r="C404" s="70"/>
      <c r="D404" s="70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1:36" ht="12.75" customHeight="1" x14ac:dyDescent="0.2">
      <c r="A405" s="3"/>
      <c r="B405" s="3"/>
      <c r="C405" s="70"/>
      <c r="D405" s="70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1:36" ht="12.75" customHeight="1" x14ac:dyDescent="0.2">
      <c r="A406" s="3"/>
      <c r="B406" s="3"/>
      <c r="C406" s="70"/>
      <c r="D406" s="70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1:36" ht="12.75" customHeight="1" x14ac:dyDescent="0.2">
      <c r="A407" s="3"/>
      <c r="B407" s="3"/>
      <c r="C407" s="70"/>
      <c r="D407" s="70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1:36" ht="12.75" customHeight="1" x14ac:dyDescent="0.2">
      <c r="A408" s="3"/>
      <c r="B408" s="3"/>
      <c r="C408" s="70"/>
      <c r="D408" s="70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1:36" ht="12.75" customHeight="1" x14ac:dyDescent="0.2">
      <c r="A409" s="3"/>
      <c r="B409" s="3"/>
      <c r="C409" s="70"/>
      <c r="D409" s="70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1:36" ht="12.75" customHeight="1" x14ac:dyDescent="0.2">
      <c r="A410" s="3"/>
      <c r="B410" s="3"/>
      <c r="C410" s="70"/>
      <c r="D410" s="70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1:36" ht="12.75" customHeight="1" x14ac:dyDescent="0.2">
      <c r="A411" s="3"/>
      <c r="B411" s="3"/>
      <c r="C411" s="70"/>
      <c r="D411" s="70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1:36" ht="12.75" customHeight="1" x14ac:dyDescent="0.2">
      <c r="A412" s="3"/>
      <c r="B412" s="3"/>
      <c r="C412" s="70"/>
      <c r="D412" s="70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1:36" ht="12.75" customHeight="1" x14ac:dyDescent="0.2">
      <c r="A413" s="3"/>
      <c r="B413" s="3"/>
      <c r="C413" s="70"/>
      <c r="D413" s="70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1:36" ht="12.75" customHeight="1" x14ac:dyDescent="0.2">
      <c r="A414" s="3"/>
      <c r="B414" s="3"/>
      <c r="C414" s="70"/>
      <c r="D414" s="70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1:36" ht="12.75" customHeight="1" x14ac:dyDescent="0.2">
      <c r="A415" s="3"/>
      <c r="B415" s="3"/>
      <c r="C415" s="70"/>
      <c r="D415" s="70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1:36" ht="12.75" customHeight="1" x14ac:dyDescent="0.2">
      <c r="A416" s="3"/>
      <c r="B416" s="3"/>
      <c r="C416" s="70"/>
      <c r="D416" s="70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1:36" ht="12.75" customHeight="1" x14ac:dyDescent="0.2">
      <c r="A417" s="3"/>
      <c r="B417" s="3"/>
      <c r="C417" s="70"/>
      <c r="D417" s="70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1:36" ht="12.75" customHeight="1" x14ac:dyDescent="0.2">
      <c r="A418" s="3"/>
      <c r="B418" s="3"/>
      <c r="C418" s="70"/>
      <c r="D418" s="70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1:36" ht="12.75" customHeight="1" x14ac:dyDescent="0.2">
      <c r="A419" s="3"/>
      <c r="B419" s="3"/>
      <c r="C419" s="70"/>
      <c r="D419" s="70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1:36" ht="12.75" customHeight="1" x14ac:dyDescent="0.2">
      <c r="A420" s="3"/>
      <c r="B420" s="3"/>
      <c r="C420" s="70"/>
      <c r="D420" s="70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1:36" ht="12.75" customHeight="1" x14ac:dyDescent="0.2">
      <c r="A421" s="3"/>
      <c r="B421" s="3"/>
      <c r="C421" s="70"/>
      <c r="D421" s="70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1:36" ht="12.75" customHeight="1" x14ac:dyDescent="0.2">
      <c r="A422" s="3"/>
      <c r="B422" s="3"/>
      <c r="C422" s="70"/>
      <c r="D422" s="70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1:36" ht="12.75" customHeight="1" x14ac:dyDescent="0.2">
      <c r="A423" s="3"/>
      <c r="B423" s="3"/>
      <c r="C423" s="70"/>
      <c r="D423" s="70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1:36" ht="12.75" customHeight="1" x14ac:dyDescent="0.2">
      <c r="A424" s="3"/>
      <c r="B424" s="3"/>
      <c r="C424" s="70"/>
      <c r="D424" s="70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1:36" ht="12.75" customHeight="1" x14ac:dyDescent="0.2">
      <c r="A425" s="3"/>
      <c r="B425" s="3"/>
      <c r="C425" s="70"/>
      <c r="D425" s="70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1:36" ht="12.75" customHeight="1" x14ac:dyDescent="0.2">
      <c r="A426" s="3"/>
      <c r="B426" s="3"/>
      <c r="C426" s="70"/>
      <c r="D426" s="70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1:36" ht="12.75" customHeight="1" x14ac:dyDescent="0.2">
      <c r="A427" s="3"/>
      <c r="B427" s="3"/>
      <c r="C427" s="70"/>
      <c r="D427" s="70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1:36" ht="12.75" customHeight="1" x14ac:dyDescent="0.2">
      <c r="A428" s="3"/>
      <c r="B428" s="3"/>
      <c r="C428" s="70"/>
      <c r="D428" s="70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1:36" ht="12.75" customHeight="1" x14ac:dyDescent="0.2">
      <c r="A429" s="3"/>
      <c r="B429" s="3"/>
      <c r="C429" s="70"/>
      <c r="D429" s="70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1:36" ht="12.75" customHeight="1" x14ac:dyDescent="0.2">
      <c r="A430" s="3"/>
      <c r="B430" s="3"/>
      <c r="C430" s="70"/>
      <c r="D430" s="70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1:36" ht="12.75" customHeight="1" x14ac:dyDescent="0.2">
      <c r="A431" s="3"/>
      <c r="B431" s="3"/>
      <c r="C431" s="70"/>
      <c r="D431" s="70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1:36" ht="12.75" customHeight="1" x14ac:dyDescent="0.2">
      <c r="A432" s="3"/>
      <c r="B432" s="3"/>
      <c r="C432" s="70"/>
      <c r="D432" s="70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1:36" ht="12.75" customHeight="1" x14ac:dyDescent="0.2">
      <c r="A433" s="3"/>
      <c r="B433" s="3"/>
      <c r="C433" s="70"/>
      <c r="D433" s="70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1:36" ht="12.75" customHeight="1" x14ac:dyDescent="0.2">
      <c r="A434" s="3"/>
      <c r="B434" s="3"/>
      <c r="C434" s="70"/>
      <c r="D434" s="70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1:36" ht="12.75" customHeight="1" x14ac:dyDescent="0.2">
      <c r="A435" s="3"/>
      <c r="B435" s="3"/>
      <c r="C435" s="70"/>
      <c r="D435" s="70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1:36" ht="12.75" customHeight="1" x14ac:dyDescent="0.2">
      <c r="A436" s="3"/>
      <c r="B436" s="3"/>
      <c r="C436" s="70"/>
      <c r="D436" s="70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1:36" ht="12.75" customHeight="1" x14ac:dyDescent="0.2">
      <c r="A437" s="3"/>
      <c r="B437" s="3"/>
      <c r="C437" s="70"/>
      <c r="D437" s="70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1:36" ht="12.75" customHeight="1" x14ac:dyDescent="0.2">
      <c r="A438" s="3"/>
      <c r="B438" s="3"/>
      <c r="C438" s="70"/>
      <c r="D438" s="70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1:36" ht="12.75" customHeight="1" x14ac:dyDescent="0.2">
      <c r="A439" s="3"/>
      <c r="B439" s="3"/>
      <c r="C439" s="70"/>
      <c r="D439" s="70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1:36" ht="12.75" customHeight="1" x14ac:dyDescent="0.2">
      <c r="A440" s="3"/>
      <c r="B440" s="3"/>
      <c r="C440" s="70"/>
      <c r="D440" s="70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1:36" ht="12.75" customHeight="1" x14ac:dyDescent="0.2">
      <c r="A441" s="3"/>
      <c r="B441" s="3"/>
      <c r="C441" s="70"/>
      <c r="D441" s="70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1:36" ht="12.75" customHeight="1" x14ac:dyDescent="0.2">
      <c r="A442" s="3"/>
      <c r="B442" s="3"/>
      <c r="C442" s="70"/>
      <c r="D442" s="70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1:36" ht="12.75" customHeight="1" x14ac:dyDescent="0.2">
      <c r="A443" s="3"/>
      <c r="B443" s="3"/>
      <c r="C443" s="70"/>
      <c r="D443" s="70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1:36" ht="12.75" customHeight="1" x14ac:dyDescent="0.2">
      <c r="A444" s="3"/>
      <c r="B444" s="3"/>
      <c r="C444" s="70"/>
      <c r="D444" s="70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1:36" ht="12.75" customHeight="1" x14ac:dyDescent="0.2">
      <c r="A445" s="3"/>
      <c r="B445" s="3"/>
      <c r="C445" s="70"/>
      <c r="D445" s="70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1:36" ht="12.75" customHeight="1" x14ac:dyDescent="0.2">
      <c r="A446" s="3"/>
      <c r="B446" s="3"/>
      <c r="C446" s="70"/>
      <c r="D446" s="70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1:36" ht="12.75" customHeight="1" x14ac:dyDescent="0.2">
      <c r="A447" s="3"/>
      <c r="B447" s="3"/>
      <c r="C447" s="70"/>
      <c r="D447" s="70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1:36" ht="12.75" customHeight="1" x14ac:dyDescent="0.2">
      <c r="A448" s="3"/>
      <c r="B448" s="3"/>
      <c r="C448" s="70"/>
      <c r="D448" s="70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1:36" ht="12.75" customHeight="1" x14ac:dyDescent="0.2">
      <c r="A449" s="3"/>
      <c r="B449" s="3"/>
      <c r="C449" s="70"/>
      <c r="D449" s="70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1:36" ht="12.75" customHeight="1" x14ac:dyDescent="0.2">
      <c r="A450" s="3"/>
      <c r="B450" s="3"/>
      <c r="C450" s="70"/>
      <c r="D450" s="70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1:36" ht="12.75" customHeight="1" x14ac:dyDescent="0.2">
      <c r="A451" s="3"/>
      <c r="B451" s="3"/>
      <c r="C451" s="70"/>
      <c r="D451" s="70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1:36" ht="12.75" customHeight="1" x14ac:dyDescent="0.2">
      <c r="A452" s="3"/>
      <c r="B452" s="3"/>
      <c r="C452" s="70"/>
      <c r="D452" s="70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1:36" ht="12.75" customHeight="1" x14ac:dyDescent="0.2">
      <c r="A453" s="3"/>
      <c r="B453" s="3"/>
      <c r="C453" s="70"/>
      <c r="D453" s="70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1:36" ht="12.75" customHeight="1" x14ac:dyDescent="0.2">
      <c r="A454" s="3"/>
      <c r="B454" s="3"/>
      <c r="C454" s="70"/>
      <c r="D454" s="70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1:36" ht="12.75" customHeight="1" x14ac:dyDescent="0.2">
      <c r="A455" s="3"/>
      <c r="B455" s="3"/>
      <c r="C455" s="70"/>
      <c r="D455" s="70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1:36" ht="12.75" customHeight="1" x14ac:dyDescent="0.2">
      <c r="A456" s="3"/>
      <c r="B456" s="3"/>
      <c r="C456" s="70"/>
      <c r="D456" s="70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1:36" ht="12.75" customHeight="1" x14ac:dyDescent="0.2">
      <c r="A457" s="3"/>
      <c r="B457" s="3"/>
      <c r="C457" s="70"/>
      <c r="D457" s="70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1:36" ht="12.75" customHeight="1" x14ac:dyDescent="0.2">
      <c r="A458" s="3"/>
      <c r="B458" s="3"/>
      <c r="C458" s="70"/>
      <c r="D458" s="70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1:36" ht="12.75" customHeight="1" x14ac:dyDescent="0.2">
      <c r="A459" s="3"/>
      <c r="B459" s="3"/>
      <c r="C459" s="70"/>
      <c r="D459" s="70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1:36" ht="12.75" customHeight="1" x14ac:dyDescent="0.2">
      <c r="A460" s="3"/>
      <c r="B460" s="3"/>
      <c r="C460" s="70"/>
      <c r="D460" s="70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1:36" ht="12.75" customHeight="1" x14ac:dyDescent="0.2">
      <c r="A461" s="3"/>
      <c r="B461" s="3"/>
      <c r="C461" s="70"/>
      <c r="D461" s="70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1:36" ht="12.75" customHeight="1" x14ac:dyDescent="0.2">
      <c r="A462" s="3"/>
      <c r="B462" s="3"/>
      <c r="C462" s="70"/>
      <c r="D462" s="70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1:36" ht="12.75" customHeight="1" x14ac:dyDescent="0.2">
      <c r="A463" s="3"/>
      <c r="B463" s="3"/>
      <c r="C463" s="70"/>
      <c r="D463" s="70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1:36" ht="12.75" customHeight="1" x14ac:dyDescent="0.2">
      <c r="A464" s="3"/>
      <c r="B464" s="3"/>
      <c r="C464" s="70"/>
      <c r="D464" s="70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1:36" ht="12.75" customHeight="1" x14ac:dyDescent="0.2">
      <c r="A465" s="3"/>
      <c r="B465" s="3"/>
      <c r="C465" s="70"/>
      <c r="D465" s="70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1:36" ht="12.75" customHeight="1" x14ac:dyDescent="0.2">
      <c r="A466" s="3"/>
      <c r="B466" s="3"/>
      <c r="C466" s="70"/>
      <c r="D466" s="70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1:36" ht="12.75" customHeight="1" x14ac:dyDescent="0.2">
      <c r="A467" s="3"/>
      <c r="B467" s="3"/>
      <c r="C467" s="70"/>
      <c r="D467" s="70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1:36" ht="12.75" customHeight="1" x14ac:dyDescent="0.2">
      <c r="A468" s="3"/>
      <c r="B468" s="3"/>
      <c r="C468" s="70"/>
      <c r="D468" s="70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1:36" ht="12.75" customHeight="1" x14ac:dyDescent="0.2">
      <c r="A469" s="3"/>
      <c r="B469" s="3"/>
      <c r="C469" s="70"/>
      <c r="D469" s="70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1:36" ht="12.75" customHeight="1" x14ac:dyDescent="0.2">
      <c r="A470" s="3"/>
      <c r="B470" s="3"/>
      <c r="C470" s="70"/>
      <c r="D470" s="70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1:36" ht="12.75" customHeight="1" x14ac:dyDescent="0.2">
      <c r="A471" s="3"/>
      <c r="B471" s="3"/>
      <c r="C471" s="70"/>
      <c r="D471" s="70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1:36" ht="12.75" customHeight="1" x14ac:dyDescent="0.2">
      <c r="A472" s="3"/>
      <c r="B472" s="3"/>
      <c r="C472" s="70"/>
      <c r="D472" s="70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1:36" ht="12.75" customHeight="1" x14ac:dyDescent="0.2">
      <c r="A473" s="3"/>
      <c r="B473" s="3"/>
      <c r="C473" s="70"/>
      <c r="D473" s="70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1:36" ht="12.75" customHeight="1" x14ac:dyDescent="0.2">
      <c r="A474" s="3"/>
      <c r="B474" s="3"/>
      <c r="C474" s="70"/>
      <c r="D474" s="70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1:36" ht="12.75" customHeight="1" x14ac:dyDescent="0.2">
      <c r="A475" s="3"/>
      <c r="B475" s="3"/>
      <c r="C475" s="70"/>
      <c r="D475" s="70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1:36" ht="12.75" customHeight="1" x14ac:dyDescent="0.2">
      <c r="A476" s="3"/>
      <c r="B476" s="3"/>
      <c r="C476" s="70"/>
      <c r="D476" s="70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1:36" ht="12.75" customHeight="1" x14ac:dyDescent="0.2">
      <c r="A477" s="3"/>
      <c r="B477" s="3"/>
      <c r="C477" s="70"/>
      <c r="D477" s="70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1:36" ht="12.75" customHeight="1" x14ac:dyDescent="0.2">
      <c r="A478" s="3"/>
      <c r="B478" s="3"/>
      <c r="C478" s="70"/>
      <c r="D478" s="70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1:36" ht="12.75" customHeight="1" x14ac:dyDescent="0.2">
      <c r="A479" s="3"/>
      <c r="B479" s="3"/>
      <c r="C479" s="70"/>
      <c r="D479" s="70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1:36" ht="12.75" customHeight="1" x14ac:dyDescent="0.2">
      <c r="A480" s="3"/>
      <c r="B480" s="3"/>
      <c r="C480" s="70"/>
      <c r="D480" s="70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1:36" ht="12.75" customHeight="1" x14ac:dyDescent="0.2">
      <c r="A481" s="3"/>
      <c r="B481" s="3"/>
      <c r="C481" s="70"/>
      <c r="D481" s="70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1:36" ht="12.75" customHeight="1" x14ac:dyDescent="0.2">
      <c r="A482" s="3"/>
      <c r="B482" s="3"/>
      <c r="C482" s="70"/>
      <c r="D482" s="70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1:36" ht="12.75" customHeight="1" x14ac:dyDescent="0.2">
      <c r="A483" s="3"/>
      <c r="B483" s="3"/>
      <c r="C483" s="70"/>
      <c r="D483" s="70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1:36" ht="12.75" customHeight="1" x14ac:dyDescent="0.2">
      <c r="A484" s="3"/>
      <c r="B484" s="3"/>
      <c r="C484" s="70"/>
      <c r="D484" s="70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1:36" ht="12.75" customHeight="1" x14ac:dyDescent="0.2">
      <c r="A485" s="3"/>
      <c r="B485" s="3"/>
      <c r="C485" s="70"/>
      <c r="D485" s="70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1:36" ht="12.75" customHeight="1" x14ac:dyDescent="0.2">
      <c r="A486" s="3"/>
      <c r="B486" s="3"/>
      <c r="C486" s="70"/>
      <c r="D486" s="70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1:36" ht="12.75" customHeight="1" x14ac:dyDescent="0.2">
      <c r="A487" s="3"/>
      <c r="B487" s="3"/>
      <c r="C487" s="70"/>
      <c r="D487" s="70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1:36" ht="12.75" customHeight="1" x14ac:dyDescent="0.2">
      <c r="A488" s="3"/>
      <c r="B488" s="3"/>
      <c r="C488" s="70"/>
      <c r="D488" s="70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1:36" ht="12.75" customHeight="1" x14ac:dyDescent="0.2">
      <c r="A489" s="3"/>
      <c r="B489" s="3"/>
      <c r="C489" s="70"/>
      <c r="D489" s="70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1:36" ht="12.75" customHeight="1" x14ac:dyDescent="0.2">
      <c r="A490" s="3"/>
      <c r="B490" s="3"/>
      <c r="C490" s="70"/>
      <c r="D490" s="70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1:36" ht="12.75" customHeight="1" x14ac:dyDescent="0.2">
      <c r="A491" s="3"/>
      <c r="B491" s="3"/>
      <c r="C491" s="70"/>
      <c r="D491" s="70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1:36" ht="12.75" customHeight="1" x14ac:dyDescent="0.2">
      <c r="A492" s="3"/>
      <c r="B492" s="3"/>
      <c r="C492" s="70"/>
      <c r="D492" s="70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1:36" ht="12.75" customHeight="1" x14ac:dyDescent="0.2">
      <c r="A493" s="3"/>
      <c r="B493" s="3"/>
      <c r="C493" s="70"/>
      <c r="D493" s="70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1:36" ht="12.75" customHeight="1" x14ac:dyDescent="0.2">
      <c r="A494" s="3"/>
      <c r="B494" s="3"/>
      <c r="C494" s="70"/>
      <c r="D494" s="70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1:36" ht="12.75" customHeight="1" x14ac:dyDescent="0.2">
      <c r="A495" s="3"/>
      <c r="B495" s="3"/>
      <c r="C495" s="70"/>
      <c r="D495" s="70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1:36" ht="12.75" customHeight="1" x14ac:dyDescent="0.2">
      <c r="A496" s="3"/>
      <c r="B496" s="3"/>
      <c r="C496" s="70"/>
      <c r="D496" s="70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1:36" ht="12.75" customHeight="1" x14ac:dyDescent="0.2">
      <c r="A497" s="3"/>
      <c r="B497" s="3"/>
      <c r="C497" s="70"/>
      <c r="D497" s="70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1:36" ht="12.75" customHeight="1" x14ac:dyDescent="0.2">
      <c r="A498" s="3"/>
      <c r="B498" s="3"/>
      <c r="C498" s="70"/>
      <c r="D498" s="70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1:36" ht="12.75" customHeight="1" x14ac:dyDescent="0.2">
      <c r="A499" s="3"/>
      <c r="B499" s="3"/>
      <c r="C499" s="70"/>
      <c r="D499" s="70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1:36" ht="12.75" customHeight="1" x14ac:dyDescent="0.2">
      <c r="A500" s="3"/>
      <c r="B500" s="3"/>
      <c r="C500" s="70"/>
      <c r="D500" s="70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1:36" ht="12.75" customHeight="1" x14ac:dyDescent="0.2">
      <c r="A501" s="3"/>
      <c r="B501" s="3"/>
      <c r="C501" s="70"/>
      <c r="D501" s="70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1:36" ht="12.75" customHeight="1" x14ac:dyDescent="0.2">
      <c r="A502" s="3"/>
      <c r="B502" s="3"/>
      <c r="C502" s="70"/>
      <c r="D502" s="70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1:36" ht="12.75" customHeight="1" x14ac:dyDescent="0.2">
      <c r="A503" s="3"/>
      <c r="B503" s="3"/>
      <c r="C503" s="70"/>
      <c r="D503" s="70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1:36" ht="12.75" customHeight="1" x14ac:dyDescent="0.2">
      <c r="A504" s="3"/>
      <c r="B504" s="3"/>
      <c r="C504" s="70"/>
      <c r="D504" s="70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1:36" ht="12.75" customHeight="1" x14ac:dyDescent="0.2">
      <c r="A505" s="3"/>
      <c r="B505" s="3"/>
      <c r="C505" s="70"/>
      <c r="D505" s="70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1:36" ht="12.75" customHeight="1" x14ac:dyDescent="0.2">
      <c r="A506" s="3"/>
      <c r="B506" s="3"/>
      <c r="C506" s="70"/>
      <c r="D506" s="70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1:36" ht="12.75" customHeight="1" x14ac:dyDescent="0.2">
      <c r="A507" s="3"/>
      <c r="B507" s="3"/>
      <c r="C507" s="70"/>
      <c r="D507" s="70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1:36" ht="12.75" customHeight="1" x14ac:dyDescent="0.2">
      <c r="A508" s="3"/>
      <c r="B508" s="3"/>
      <c r="C508" s="70"/>
      <c r="D508" s="70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1:36" ht="12.75" customHeight="1" x14ac:dyDescent="0.2">
      <c r="A509" s="3"/>
      <c r="B509" s="3"/>
      <c r="C509" s="70"/>
      <c r="D509" s="70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1:36" ht="12.75" customHeight="1" x14ac:dyDescent="0.2">
      <c r="A510" s="3"/>
      <c r="B510" s="3"/>
      <c r="C510" s="70"/>
      <c r="D510" s="70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1:36" ht="12.75" customHeight="1" x14ac:dyDescent="0.2">
      <c r="A511" s="3"/>
      <c r="B511" s="3"/>
      <c r="C511" s="70"/>
      <c r="D511" s="70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1:36" ht="12.75" customHeight="1" x14ac:dyDescent="0.2">
      <c r="A512" s="3"/>
      <c r="B512" s="3"/>
      <c r="C512" s="70"/>
      <c r="D512" s="70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1:36" ht="12.75" customHeight="1" x14ac:dyDescent="0.2">
      <c r="A513" s="3"/>
      <c r="B513" s="3"/>
      <c r="C513" s="70"/>
      <c r="D513" s="70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1:36" ht="12.75" customHeight="1" x14ac:dyDescent="0.2">
      <c r="A514" s="3"/>
      <c r="B514" s="3"/>
      <c r="C514" s="70"/>
      <c r="D514" s="70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1:36" ht="12.75" customHeight="1" x14ac:dyDescent="0.2">
      <c r="A515" s="3"/>
      <c r="B515" s="3"/>
      <c r="C515" s="70"/>
      <c r="D515" s="70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1:36" ht="12.75" customHeight="1" x14ac:dyDescent="0.2">
      <c r="A516" s="3"/>
      <c r="B516" s="3"/>
      <c r="C516" s="70"/>
      <c r="D516" s="70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1:36" ht="12.75" customHeight="1" x14ac:dyDescent="0.2">
      <c r="A517" s="3"/>
      <c r="B517" s="3"/>
      <c r="C517" s="70"/>
      <c r="D517" s="70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1:36" ht="12.75" customHeight="1" x14ac:dyDescent="0.2">
      <c r="A518" s="3"/>
      <c r="B518" s="3"/>
      <c r="C518" s="70"/>
      <c r="D518" s="70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1:36" ht="12.75" customHeight="1" x14ac:dyDescent="0.2">
      <c r="A519" s="3"/>
      <c r="B519" s="3"/>
      <c r="C519" s="70"/>
      <c r="D519" s="70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1:36" ht="12.75" customHeight="1" x14ac:dyDescent="0.2">
      <c r="A520" s="3"/>
      <c r="B520" s="3"/>
      <c r="C520" s="70"/>
      <c r="D520" s="70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1:36" ht="12.75" customHeight="1" x14ac:dyDescent="0.2">
      <c r="A521" s="3"/>
      <c r="B521" s="3"/>
      <c r="C521" s="70"/>
      <c r="D521" s="70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1:36" ht="12.75" customHeight="1" x14ac:dyDescent="0.2">
      <c r="A522" s="3"/>
      <c r="B522" s="3"/>
      <c r="C522" s="70"/>
      <c r="D522" s="70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1:36" ht="12.75" customHeight="1" x14ac:dyDescent="0.2">
      <c r="A523" s="3"/>
      <c r="B523" s="3"/>
      <c r="C523" s="70"/>
      <c r="D523" s="70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1:36" ht="12.75" customHeight="1" x14ac:dyDescent="0.2">
      <c r="A524" s="3"/>
      <c r="B524" s="3"/>
      <c r="C524" s="70"/>
      <c r="D524" s="70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1:36" ht="12.75" customHeight="1" x14ac:dyDescent="0.2">
      <c r="A525" s="3"/>
      <c r="B525" s="3"/>
      <c r="C525" s="70"/>
      <c r="D525" s="70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1:36" ht="12.75" customHeight="1" x14ac:dyDescent="0.2">
      <c r="A526" s="3"/>
      <c r="B526" s="3"/>
      <c r="C526" s="70"/>
      <c r="D526" s="70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1:36" ht="12.75" customHeight="1" x14ac:dyDescent="0.2">
      <c r="A527" s="3"/>
      <c r="B527" s="3"/>
      <c r="C527" s="70"/>
      <c r="D527" s="70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1:36" ht="12.75" customHeight="1" x14ac:dyDescent="0.2">
      <c r="A528" s="3"/>
      <c r="B528" s="3"/>
      <c r="C528" s="70"/>
      <c r="D528" s="70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1:36" ht="12.75" customHeight="1" x14ac:dyDescent="0.2">
      <c r="A529" s="3"/>
      <c r="B529" s="3"/>
      <c r="C529" s="70"/>
      <c r="D529" s="70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1:36" ht="12.75" customHeight="1" x14ac:dyDescent="0.2">
      <c r="A530" s="3"/>
      <c r="B530" s="3"/>
      <c r="C530" s="70"/>
      <c r="D530" s="70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1:36" ht="12.75" customHeight="1" x14ac:dyDescent="0.2">
      <c r="A531" s="3"/>
      <c r="B531" s="3"/>
      <c r="C531" s="70"/>
      <c r="D531" s="70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1:36" ht="12.75" customHeight="1" x14ac:dyDescent="0.2">
      <c r="A532" s="3"/>
      <c r="B532" s="3"/>
      <c r="C532" s="70"/>
      <c r="D532" s="70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1:36" ht="12.75" customHeight="1" x14ac:dyDescent="0.2">
      <c r="A533" s="3"/>
      <c r="B533" s="3"/>
      <c r="C533" s="70"/>
      <c r="D533" s="70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1:36" ht="12.75" customHeight="1" x14ac:dyDescent="0.2">
      <c r="A534" s="3"/>
      <c r="B534" s="3"/>
      <c r="C534" s="70"/>
      <c r="D534" s="70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1:36" ht="12.75" customHeight="1" x14ac:dyDescent="0.2">
      <c r="A535" s="3"/>
      <c r="B535" s="3"/>
      <c r="C535" s="70"/>
      <c r="D535" s="70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1:36" ht="12.75" customHeight="1" x14ac:dyDescent="0.2">
      <c r="A536" s="3"/>
      <c r="B536" s="3"/>
      <c r="C536" s="70"/>
      <c r="D536" s="70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1:36" ht="12.75" customHeight="1" x14ac:dyDescent="0.2">
      <c r="A537" s="3"/>
      <c r="B537" s="3"/>
      <c r="C537" s="70"/>
      <c r="D537" s="70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1:36" ht="12.75" customHeight="1" x14ac:dyDescent="0.2">
      <c r="A538" s="3"/>
      <c r="B538" s="3"/>
      <c r="C538" s="70"/>
      <c r="D538" s="70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1:36" ht="12.75" customHeight="1" x14ac:dyDescent="0.2">
      <c r="A539" s="3"/>
      <c r="B539" s="3"/>
      <c r="C539" s="70"/>
      <c r="D539" s="70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1:36" ht="12.75" customHeight="1" x14ac:dyDescent="0.2">
      <c r="A540" s="3"/>
      <c r="B540" s="3"/>
      <c r="C540" s="70"/>
      <c r="D540" s="70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1:36" ht="12.75" customHeight="1" x14ac:dyDescent="0.2">
      <c r="A541" s="3"/>
      <c r="B541" s="3"/>
      <c r="C541" s="70"/>
      <c r="D541" s="70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1:36" ht="12.75" customHeight="1" x14ac:dyDescent="0.2">
      <c r="A542" s="3"/>
      <c r="B542" s="3"/>
      <c r="C542" s="70"/>
      <c r="D542" s="70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1:36" ht="12.75" customHeight="1" x14ac:dyDescent="0.2">
      <c r="A543" s="3"/>
      <c r="B543" s="3"/>
      <c r="C543" s="70"/>
      <c r="D543" s="70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1:36" ht="12.75" customHeight="1" x14ac:dyDescent="0.2">
      <c r="A544" s="3"/>
      <c r="B544" s="3"/>
      <c r="C544" s="70"/>
      <c r="D544" s="70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1:36" ht="12.75" customHeight="1" x14ac:dyDescent="0.2">
      <c r="A545" s="3"/>
      <c r="B545" s="3"/>
      <c r="C545" s="70"/>
      <c r="D545" s="70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1:36" ht="12.75" customHeight="1" x14ac:dyDescent="0.2">
      <c r="A546" s="3"/>
      <c r="B546" s="3"/>
      <c r="C546" s="70"/>
      <c r="D546" s="70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1:36" ht="12.75" customHeight="1" x14ac:dyDescent="0.2">
      <c r="A547" s="3"/>
      <c r="B547" s="3"/>
      <c r="C547" s="70"/>
      <c r="D547" s="70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1:36" ht="12.75" customHeight="1" x14ac:dyDescent="0.2">
      <c r="A548" s="3"/>
      <c r="B548" s="3"/>
      <c r="C548" s="70"/>
      <c r="D548" s="70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1:36" ht="12.75" customHeight="1" x14ac:dyDescent="0.2">
      <c r="A549" s="3"/>
      <c r="B549" s="3"/>
      <c r="C549" s="70"/>
      <c r="D549" s="70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1:36" ht="12.75" customHeight="1" x14ac:dyDescent="0.2">
      <c r="A550" s="3"/>
      <c r="B550" s="3"/>
      <c r="C550" s="70"/>
      <c r="D550" s="70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1:36" ht="12.75" customHeight="1" x14ac:dyDescent="0.2">
      <c r="A551" s="3"/>
      <c r="B551" s="3"/>
      <c r="C551" s="70"/>
      <c r="D551" s="70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1:36" ht="12.75" customHeight="1" x14ac:dyDescent="0.2">
      <c r="A552" s="3"/>
      <c r="B552" s="3"/>
      <c r="C552" s="70"/>
      <c r="D552" s="70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1:36" ht="12.75" customHeight="1" x14ac:dyDescent="0.2">
      <c r="A553" s="3"/>
      <c r="B553" s="3"/>
      <c r="C553" s="70"/>
      <c r="D553" s="70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1:36" ht="12.75" customHeight="1" x14ac:dyDescent="0.2">
      <c r="A554" s="3"/>
      <c r="B554" s="3"/>
      <c r="C554" s="70"/>
      <c r="D554" s="70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1:36" ht="12.75" customHeight="1" x14ac:dyDescent="0.2">
      <c r="A555" s="3"/>
      <c r="B555" s="3"/>
      <c r="C555" s="70"/>
      <c r="D555" s="70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1:36" ht="12.75" customHeight="1" x14ac:dyDescent="0.2">
      <c r="A556" s="3"/>
      <c r="B556" s="3"/>
      <c r="C556" s="70"/>
      <c r="D556" s="70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1:36" ht="12.75" customHeight="1" x14ac:dyDescent="0.2">
      <c r="A557" s="3"/>
      <c r="B557" s="3"/>
      <c r="C557" s="70"/>
      <c r="D557" s="70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1:36" ht="12.75" customHeight="1" x14ac:dyDescent="0.2">
      <c r="A558" s="3"/>
      <c r="B558" s="3"/>
      <c r="C558" s="70"/>
      <c r="D558" s="70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1:36" ht="12.75" customHeight="1" x14ac:dyDescent="0.2">
      <c r="A559" s="3"/>
      <c r="B559" s="3"/>
      <c r="C559" s="70"/>
      <c r="D559" s="70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1:36" ht="12.75" customHeight="1" x14ac:dyDescent="0.2">
      <c r="A560" s="3"/>
      <c r="B560" s="3"/>
      <c r="C560" s="70"/>
      <c r="D560" s="70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1:36" ht="12.75" customHeight="1" x14ac:dyDescent="0.2">
      <c r="A561" s="3"/>
      <c r="B561" s="3"/>
      <c r="C561" s="70"/>
      <c r="D561" s="70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1:36" ht="12.75" customHeight="1" x14ac:dyDescent="0.2">
      <c r="A562" s="3"/>
      <c r="B562" s="3"/>
      <c r="C562" s="70"/>
      <c r="D562" s="70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1:36" ht="12.75" customHeight="1" x14ac:dyDescent="0.2">
      <c r="A563" s="3"/>
      <c r="B563" s="3"/>
      <c r="C563" s="70"/>
      <c r="D563" s="70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1:36" ht="12.75" customHeight="1" x14ac:dyDescent="0.2">
      <c r="A564" s="3"/>
      <c r="B564" s="3"/>
      <c r="C564" s="70"/>
      <c r="D564" s="70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1:36" ht="12.75" customHeight="1" x14ac:dyDescent="0.2">
      <c r="A565" s="3"/>
      <c r="B565" s="3"/>
      <c r="C565" s="70"/>
      <c r="D565" s="70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1:36" ht="12.75" customHeight="1" x14ac:dyDescent="0.2">
      <c r="A566" s="3"/>
      <c r="B566" s="3"/>
      <c r="C566" s="70"/>
      <c r="D566" s="70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1:36" ht="12.75" customHeight="1" x14ac:dyDescent="0.2">
      <c r="A567" s="3"/>
      <c r="B567" s="3"/>
      <c r="C567" s="70"/>
      <c r="D567" s="70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1:36" ht="12.75" customHeight="1" x14ac:dyDescent="0.2">
      <c r="A568" s="3"/>
      <c r="B568" s="3"/>
      <c r="C568" s="70"/>
      <c r="D568" s="70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1:36" ht="12.75" customHeight="1" x14ac:dyDescent="0.2">
      <c r="A569" s="3"/>
      <c r="B569" s="3"/>
      <c r="C569" s="70"/>
      <c r="D569" s="70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1:36" ht="12.75" customHeight="1" x14ac:dyDescent="0.2">
      <c r="A570" s="3"/>
      <c r="B570" s="3"/>
      <c r="C570" s="70"/>
      <c r="D570" s="70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1:36" ht="12.75" customHeight="1" x14ac:dyDescent="0.2">
      <c r="A571" s="3"/>
      <c r="B571" s="3"/>
      <c r="C571" s="70"/>
      <c r="D571" s="70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1:36" ht="12.75" customHeight="1" x14ac:dyDescent="0.2">
      <c r="A572" s="3"/>
      <c r="B572" s="3"/>
      <c r="C572" s="70"/>
      <c r="D572" s="70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1:36" ht="12.75" customHeight="1" x14ac:dyDescent="0.2">
      <c r="A573" s="3"/>
      <c r="B573" s="3"/>
      <c r="C573" s="70"/>
      <c r="D573" s="70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1:36" ht="12.75" customHeight="1" x14ac:dyDescent="0.2">
      <c r="A574" s="3"/>
      <c r="B574" s="3"/>
      <c r="C574" s="70"/>
      <c r="D574" s="70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1:36" ht="12.75" customHeight="1" x14ac:dyDescent="0.2">
      <c r="A575" s="3"/>
      <c r="B575" s="3"/>
      <c r="C575" s="70"/>
      <c r="D575" s="70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1:36" ht="12.75" customHeight="1" x14ac:dyDescent="0.2">
      <c r="A576" s="3"/>
      <c r="B576" s="3"/>
      <c r="C576" s="70"/>
      <c r="D576" s="70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1:36" ht="12.75" customHeight="1" x14ac:dyDescent="0.2">
      <c r="A577" s="3"/>
      <c r="B577" s="3"/>
      <c r="C577" s="70"/>
      <c r="D577" s="70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1:36" ht="12.75" customHeight="1" x14ac:dyDescent="0.2">
      <c r="A578" s="3"/>
      <c r="B578" s="3"/>
      <c r="C578" s="70"/>
      <c r="D578" s="70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1:36" ht="12.75" customHeight="1" x14ac:dyDescent="0.2">
      <c r="A579" s="3"/>
      <c r="B579" s="3"/>
      <c r="C579" s="70"/>
      <c r="D579" s="70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1:36" ht="12.75" customHeight="1" x14ac:dyDescent="0.2">
      <c r="A580" s="3"/>
      <c r="B580" s="3"/>
      <c r="C580" s="70"/>
      <c r="D580" s="70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1:36" ht="12.75" customHeight="1" x14ac:dyDescent="0.2">
      <c r="A581" s="3"/>
      <c r="B581" s="3"/>
      <c r="C581" s="70"/>
      <c r="D581" s="70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1:36" ht="12.75" customHeight="1" x14ac:dyDescent="0.2">
      <c r="A582" s="3"/>
      <c r="B582" s="3"/>
      <c r="C582" s="70"/>
      <c r="D582" s="70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1:36" ht="12.75" customHeight="1" x14ac:dyDescent="0.2">
      <c r="A583" s="3"/>
      <c r="B583" s="3"/>
      <c r="C583" s="70"/>
      <c r="D583" s="70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1:36" ht="12.75" customHeight="1" x14ac:dyDescent="0.2">
      <c r="A584" s="3"/>
      <c r="B584" s="3"/>
      <c r="C584" s="70"/>
      <c r="D584" s="70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1:36" ht="12.75" customHeight="1" x14ac:dyDescent="0.2">
      <c r="A585" s="3"/>
      <c r="B585" s="3"/>
      <c r="C585" s="70"/>
      <c r="D585" s="70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1:36" ht="12.75" customHeight="1" x14ac:dyDescent="0.2">
      <c r="A586" s="3"/>
      <c r="B586" s="3"/>
      <c r="C586" s="70"/>
      <c r="D586" s="70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1:36" ht="12.75" customHeight="1" x14ac:dyDescent="0.2">
      <c r="A587" s="3"/>
      <c r="B587" s="3"/>
      <c r="C587" s="70"/>
      <c r="D587" s="70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1:36" ht="12.75" customHeight="1" x14ac:dyDescent="0.2">
      <c r="A588" s="3"/>
      <c r="B588" s="3"/>
      <c r="C588" s="70"/>
      <c r="D588" s="70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1:36" ht="12.75" customHeight="1" x14ac:dyDescent="0.2">
      <c r="A589" s="3"/>
      <c r="B589" s="3"/>
      <c r="C589" s="70"/>
      <c r="D589" s="70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1:36" ht="12.75" customHeight="1" x14ac:dyDescent="0.2">
      <c r="A590" s="3"/>
      <c r="B590" s="3"/>
      <c r="C590" s="70"/>
      <c r="D590" s="70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1:36" ht="12.75" customHeight="1" x14ac:dyDescent="0.2">
      <c r="A591" s="3"/>
      <c r="B591" s="3"/>
      <c r="C591" s="70"/>
      <c r="D591" s="70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1:36" ht="12.75" customHeight="1" x14ac:dyDescent="0.2">
      <c r="A592" s="3"/>
      <c r="B592" s="3"/>
      <c r="C592" s="70"/>
      <c r="D592" s="70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1:36" ht="12.75" customHeight="1" x14ac:dyDescent="0.2">
      <c r="A593" s="3"/>
      <c r="B593" s="3"/>
      <c r="C593" s="70"/>
      <c r="D593" s="70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1:36" ht="12.75" customHeight="1" x14ac:dyDescent="0.2">
      <c r="A594" s="3"/>
      <c r="B594" s="3"/>
      <c r="C594" s="70"/>
      <c r="D594" s="70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1:36" ht="12.75" customHeight="1" x14ac:dyDescent="0.2">
      <c r="A595" s="3"/>
      <c r="B595" s="3"/>
      <c r="C595" s="70"/>
      <c r="D595" s="70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1:36" ht="12.75" customHeight="1" x14ac:dyDescent="0.2">
      <c r="A596" s="3"/>
      <c r="B596" s="3"/>
      <c r="C596" s="70"/>
      <c r="D596" s="70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1:36" ht="12.75" customHeight="1" x14ac:dyDescent="0.2">
      <c r="A597" s="3"/>
      <c r="B597" s="3"/>
      <c r="C597" s="70"/>
      <c r="D597" s="70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1:36" ht="12.75" customHeight="1" x14ac:dyDescent="0.2">
      <c r="A598" s="3"/>
      <c r="B598" s="3"/>
      <c r="C598" s="70"/>
      <c r="D598" s="70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1:36" ht="12.75" customHeight="1" x14ac:dyDescent="0.2">
      <c r="A599" s="3"/>
      <c r="B599" s="3"/>
      <c r="C599" s="70"/>
      <c r="D599" s="70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1:36" ht="12.75" customHeight="1" x14ac:dyDescent="0.2">
      <c r="A600" s="3"/>
      <c r="B600" s="3"/>
      <c r="C600" s="70"/>
      <c r="D600" s="70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1:36" ht="12.75" customHeight="1" x14ac:dyDescent="0.2">
      <c r="A601" s="3"/>
      <c r="B601" s="3"/>
      <c r="C601" s="70"/>
      <c r="D601" s="70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1:36" ht="12.75" customHeight="1" x14ac:dyDescent="0.2">
      <c r="A602" s="3"/>
      <c r="B602" s="3"/>
      <c r="C602" s="70"/>
      <c r="D602" s="70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1:36" ht="12.75" customHeight="1" x14ac:dyDescent="0.2">
      <c r="A603" s="3"/>
      <c r="B603" s="3"/>
      <c r="C603" s="70"/>
      <c r="D603" s="70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1:36" ht="12.75" customHeight="1" x14ac:dyDescent="0.2">
      <c r="A604" s="3"/>
      <c r="B604" s="3"/>
      <c r="C604" s="70"/>
      <c r="D604" s="70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1:36" ht="12.75" customHeight="1" x14ac:dyDescent="0.2">
      <c r="A605" s="3"/>
      <c r="B605" s="3"/>
      <c r="C605" s="70"/>
      <c r="D605" s="70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1:36" ht="12.75" customHeight="1" x14ac:dyDescent="0.2">
      <c r="A606" s="3"/>
      <c r="B606" s="3"/>
      <c r="C606" s="70"/>
      <c r="D606" s="70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1:36" ht="12.75" customHeight="1" x14ac:dyDescent="0.2">
      <c r="A607" s="3"/>
      <c r="B607" s="3"/>
      <c r="C607" s="70"/>
      <c r="D607" s="70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1:36" ht="12.75" customHeight="1" x14ac:dyDescent="0.2">
      <c r="A608" s="3"/>
      <c r="B608" s="3"/>
      <c r="C608" s="70"/>
      <c r="D608" s="70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1:36" ht="12.75" customHeight="1" x14ac:dyDescent="0.2">
      <c r="A609" s="3"/>
      <c r="B609" s="3"/>
      <c r="C609" s="70"/>
      <c r="D609" s="70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1:36" ht="12.75" customHeight="1" x14ac:dyDescent="0.2">
      <c r="A610" s="3"/>
      <c r="B610" s="3"/>
      <c r="C610" s="70"/>
      <c r="D610" s="70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1:36" ht="12.75" customHeight="1" x14ac:dyDescent="0.2">
      <c r="A611" s="3"/>
      <c r="B611" s="3"/>
      <c r="C611" s="70"/>
      <c r="D611" s="70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1:36" ht="12.75" customHeight="1" x14ac:dyDescent="0.2">
      <c r="A612" s="3"/>
      <c r="B612" s="3"/>
      <c r="C612" s="70"/>
      <c r="D612" s="70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1:36" ht="12.75" customHeight="1" x14ac:dyDescent="0.2">
      <c r="A613" s="3"/>
      <c r="B613" s="3"/>
      <c r="C613" s="70"/>
      <c r="D613" s="70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1:36" ht="12.75" customHeight="1" x14ac:dyDescent="0.2">
      <c r="A614" s="3"/>
      <c r="B614" s="3"/>
      <c r="C614" s="70"/>
      <c r="D614" s="70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1:36" ht="12.75" customHeight="1" x14ac:dyDescent="0.2">
      <c r="A615" s="3"/>
      <c r="B615" s="3"/>
      <c r="C615" s="70"/>
      <c r="D615" s="70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1:36" ht="12.75" customHeight="1" x14ac:dyDescent="0.2">
      <c r="A616" s="3"/>
      <c r="B616" s="3"/>
      <c r="C616" s="70"/>
      <c r="D616" s="70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1:36" ht="12.75" customHeight="1" x14ac:dyDescent="0.2">
      <c r="A617" s="3"/>
      <c r="B617" s="3"/>
      <c r="C617" s="70"/>
      <c r="D617" s="70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1:36" ht="12.75" customHeight="1" x14ac:dyDescent="0.2">
      <c r="A618" s="3"/>
      <c r="B618" s="3"/>
      <c r="C618" s="70"/>
      <c r="D618" s="70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1:36" ht="12.75" customHeight="1" x14ac:dyDescent="0.2">
      <c r="A619" s="3"/>
      <c r="B619" s="3"/>
      <c r="C619" s="70"/>
      <c r="D619" s="70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1:36" ht="12.75" customHeight="1" x14ac:dyDescent="0.2">
      <c r="A620" s="3"/>
      <c r="B620" s="3"/>
      <c r="C620" s="70"/>
      <c r="D620" s="70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1:36" ht="12.75" customHeight="1" x14ac:dyDescent="0.2">
      <c r="A621" s="3"/>
      <c r="B621" s="3"/>
      <c r="C621" s="70"/>
      <c r="D621" s="70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1:36" ht="12.75" customHeight="1" x14ac:dyDescent="0.2">
      <c r="A622" s="3"/>
      <c r="B622" s="3"/>
      <c r="C622" s="70"/>
      <c r="D622" s="70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1:36" ht="12.75" customHeight="1" x14ac:dyDescent="0.2">
      <c r="A623" s="3"/>
      <c r="B623" s="3"/>
      <c r="C623" s="70"/>
      <c r="D623" s="70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1:36" ht="12.75" customHeight="1" x14ac:dyDescent="0.2">
      <c r="A624" s="3"/>
      <c r="B624" s="3"/>
      <c r="C624" s="70"/>
      <c r="D624" s="70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1:36" ht="12.75" customHeight="1" x14ac:dyDescent="0.2">
      <c r="A625" s="3"/>
      <c r="B625" s="3"/>
      <c r="C625" s="70"/>
      <c r="D625" s="70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1:36" ht="12.75" customHeight="1" x14ac:dyDescent="0.2">
      <c r="A626" s="3"/>
      <c r="B626" s="3"/>
      <c r="C626" s="70"/>
      <c r="D626" s="70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1:36" ht="12.75" customHeight="1" x14ac:dyDescent="0.2">
      <c r="A627" s="3"/>
      <c r="B627" s="3"/>
      <c r="C627" s="70"/>
      <c r="D627" s="70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1:36" ht="12.75" customHeight="1" x14ac:dyDescent="0.2">
      <c r="A628" s="3"/>
      <c r="B628" s="3"/>
      <c r="C628" s="70"/>
      <c r="D628" s="70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1:36" ht="12.75" customHeight="1" x14ac:dyDescent="0.2">
      <c r="A629" s="3"/>
      <c r="B629" s="3"/>
      <c r="C629" s="70"/>
      <c r="D629" s="70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1:36" ht="12.75" customHeight="1" x14ac:dyDescent="0.2">
      <c r="A630" s="3"/>
      <c r="B630" s="3"/>
      <c r="C630" s="70"/>
      <c r="D630" s="70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1:36" ht="12.75" customHeight="1" x14ac:dyDescent="0.2">
      <c r="A631" s="3"/>
      <c r="B631" s="3"/>
      <c r="C631" s="70"/>
      <c r="D631" s="70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1:36" ht="12.75" customHeight="1" x14ac:dyDescent="0.2">
      <c r="A632" s="3"/>
      <c r="B632" s="3"/>
      <c r="C632" s="70"/>
      <c r="D632" s="70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1:36" ht="12.75" customHeight="1" x14ac:dyDescent="0.2">
      <c r="A633" s="3"/>
      <c r="B633" s="3"/>
      <c r="C633" s="70"/>
      <c r="D633" s="70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1:36" ht="12.75" customHeight="1" x14ac:dyDescent="0.2">
      <c r="A634" s="3"/>
      <c r="B634" s="3"/>
      <c r="C634" s="70"/>
      <c r="D634" s="70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1:36" ht="12.75" customHeight="1" x14ac:dyDescent="0.2">
      <c r="A635" s="3"/>
      <c r="B635" s="3"/>
      <c r="C635" s="70"/>
      <c r="D635" s="70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1:36" ht="12.75" customHeight="1" x14ac:dyDescent="0.2">
      <c r="A636" s="3"/>
      <c r="B636" s="3"/>
      <c r="C636" s="70"/>
      <c r="D636" s="70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1:36" ht="12.75" customHeight="1" x14ac:dyDescent="0.2">
      <c r="A637" s="3"/>
      <c r="B637" s="3"/>
      <c r="C637" s="70"/>
      <c r="D637" s="70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1:36" ht="12.75" customHeight="1" x14ac:dyDescent="0.2">
      <c r="A638" s="3"/>
      <c r="B638" s="3"/>
      <c r="C638" s="70"/>
      <c r="D638" s="70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1:36" ht="12.75" customHeight="1" x14ac:dyDescent="0.2">
      <c r="A639" s="3"/>
      <c r="B639" s="3"/>
      <c r="C639" s="70"/>
      <c r="D639" s="70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1:36" ht="12.75" customHeight="1" x14ac:dyDescent="0.2">
      <c r="A640" s="3"/>
      <c r="B640" s="3"/>
      <c r="C640" s="70"/>
      <c r="D640" s="70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1:36" ht="12.75" customHeight="1" x14ac:dyDescent="0.2">
      <c r="A641" s="3"/>
      <c r="B641" s="3"/>
      <c r="C641" s="70"/>
      <c r="D641" s="70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1:36" ht="12.75" customHeight="1" x14ac:dyDescent="0.2">
      <c r="A642" s="3"/>
      <c r="B642" s="3"/>
      <c r="C642" s="70"/>
      <c r="D642" s="70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1:36" ht="12.75" customHeight="1" x14ac:dyDescent="0.2">
      <c r="A643" s="3"/>
      <c r="B643" s="3"/>
      <c r="C643" s="70"/>
      <c r="D643" s="70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1:36" ht="12.75" customHeight="1" x14ac:dyDescent="0.2">
      <c r="A644" s="3"/>
      <c r="B644" s="3"/>
      <c r="C644" s="70"/>
      <c r="D644" s="70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1:36" ht="12.75" customHeight="1" x14ac:dyDescent="0.2">
      <c r="A645" s="3"/>
      <c r="B645" s="3"/>
      <c r="C645" s="70"/>
      <c r="D645" s="70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1:36" ht="12.75" customHeight="1" x14ac:dyDescent="0.2">
      <c r="A646" s="3"/>
      <c r="B646" s="3"/>
      <c r="C646" s="70"/>
      <c r="D646" s="70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1:36" ht="12.75" customHeight="1" x14ac:dyDescent="0.2">
      <c r="A647" s="3"/>
      <c r="B647" s="3"/>
      <c r="C647" s="70"/>
      <c r="D647" s="70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1:36" ht="12.75" customHeight="1" x14ac:dyDescent="0.2">
      <c r="A648" s="3"/>
      <c r="B648" s="3"/>
      <c r="C648" s="70"/>
      <c r="D648" s="70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1:36" ht="12.75" customHeight="1" x14ac:dyDescent="0.2">
      <c r="A649" s="3"/>
      <c r="B649" s="3"/>
      <c r="C649" s="70"/>
      <c r="D649" s="70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1:36" ht="12.75" customHeight="1" x14ac:dyDescent="0.2">
      <c r="A650" s="3"/>
      <c r="B650" s="3"/>
      <c r="C650" s="70"/>
      <c r="D650" s="70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1:36" ht="12.75" customHeight="1" x14ac:dyDescent="0.2">
      <c r="A651" s="3"/>
      <c r="B651" s="3"/>
      <c r="C651" s="70"/>
      <c r="D651" s="70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1:36" ht="12.75" customHeight="1" x14ac:dyDescent="0.2">
      <c r="A652" s="3"/>
      <c r="B652" s="3"/>
      <c r="C652" s="70"/>
      <c r="D652" s="70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1:36" ht="12.75" customHeight="1" x14ac:dyDescent="0.2">
      <c r="A653" s="3"/>
      <c r="B653" s="3"/>
      <c r="C653" s="70"/>
      <c r="D653" s="70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1:36" ht="12.75" customHeight="1" x14ac:dyDescent="0.2">
      <c r="A654" s="3"/>
      <c r="B654" s="3"/>
      <c r="C654" s="70"/>
      <c r="D654" s="70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1:36" ht="12.75" customHeight="1" x14ac:dyDescent="0.2">
      <c r="A655" s="3"/>
      <c r="B655" s="3"/>
      <c r="C655" s="70"/>
      <c r="D655" s="70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1:36" ht="12.75" customHeight="1" x14ac:dyDescent="0.2">
      <c r="A656" s="3"/>
      <c r="B656" s="3"/>
      <c r="C656" s="70"/>
      <c r="D656" s="70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1:36" ht="12.75" customHeight="1" x14ac:dyDescent="0.2">
      <c r="A657" s="3"/>
      <c r="B657" s="3"/>
      <c r="C657" s="70"/>
      <c r="D657" s="70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1:36" ht="12.75" customHeight="1" x14ac:dyDescent="0.2">
      <c r="A658" s="3"/>
      <c r="B658" s="3"/>
      <c r="C658" s="70"/>
      <c r="D658" s="70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1:36" ht="12.75" customHeight="1" x14ac:dyDescent="0.2">
      <c r="A659" s="3"/>
      <c r="B659" s="3"/>
      <c r="C659" s="70"/>
      <c r="D659" s="70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1:36" ht="12.75" customHeight="1" x14ac:dyDescent="0.2">
      <c r="A660" s="3"/>
      <c r="B660" s="3"/>
      <c r="C660" s="70"/>
      <c r="D660" s="70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1:36" ht="12.75" customHeight="1" x14ac:dyDescent="0.2">
      <c r="A661" s="3"/>
      <c r="B661" s="3"/>
      <c r="C661" s="70"/>
      <c r="D661" s="70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1:36" ht="12.75" customHeight="1" x14ac:dyDescent="0.2">
      <c r="A662" s="3"/>
      <c r="B662" s="3"/>
      <c r="C662" s="70"/>
      <c r="D662" s="70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1:36" ht="12.75" customHeight="1" x14ac:dyDescent="0.2">
      <c r="A663" s="3"/>
      <c r="B663" s="3"/>
      <c r="C663" s="70"/>
      <c r="D663" s="70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1:36" ht="12.75" customHeight="1" x14ac:dyDescent="0.2">
      <c r="A664" s="3"/>
      <c r="B664" s="3"/>
      <c r="C664" s="70"/>
      <c r="D664" s="70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1:36" ht="12.75" customHeight="1" x14ac:dyDescent="0.2">
      <c r="A665" s="3"/>
      <c r="B665" s="3"/>
      <c r="C665" s="70"/>
      <c r="D665" s="70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1:36" ht="12.75" customHeight="1" x14ac:dyDescent="0.2">
      <c r="A666" s="3"/>
      <c r="B666" s="3"/>
      <c r="C666" s="70"/>
      <c r="D666" s="70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1:36" ht="12.75" customHeight="1" x14ac:dyDescent="0.2">
      <c r="A667" s="3"/>
      <c r="B667" s="3"/>
      <c r="C667" s="70"/>
      <c r="D667" s="70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1:36" ht="12.75" customHeight="1" x14ac:dyDescent="0.2">
      <c r="A668" s="3"/>
      <c r="B668" s="3"/>
      <c r="C668" s="70"/>
      <c r="D668" s="70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1:36" ht="12.75" customHeight="1" x14ac:dyDescent="0.2">
      <c r="A669" s="3"/>
      <c r="B669" s="3"/>
      <c r="C669" s="70"/>
      <c r="D669" s="70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1:36" ht="12.75" customHeight="1" x14ac:dyDescent="0.2">
      <c r="A670" s="3"/>
      <c r="B670" s="3"/>
      <c r="C670" s="70"/>
      <c r="D670" s="70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1:36" ht="12.75" customHeight="1" x14ac:dyDescent="0.2">
      <c r="A671" s="3"/>
      <c r="B671" s="3"/>
      <c r="C671" s="70"/>
      <c r="D671" s="70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1:36" ht="12.75" customHeight="1" x14ac:dyDescent="0.2">
      <c r="A672" s="3"/>
      <c r="B672" s="3"/>
      <c r="C672" s="70"/>
      <c r="D672" s="70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1:36" ht="12.75" customHeight="1" x14ac:dyDescent="0.2">
      <c r="A673" s="3"/>
      <c r="B673" s="3"/>
      <c r="C673" s="70"/>
      <c r="D673" s="70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1:36" ht="12.75" customHeight="1" x14ac:dyDescent="0.2">
      <c r="A674" s="3"/>
      <c r="B674" s="3"/>
      <c r="C674" s="70"/>
      <c r="D674" s="70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1:36" ht="12.75" customHeight="1" x14ac:dyDescent="0.2">
      <c r="A675" s="3"/>
      <c r="B675" s="3"/>
      <c r="C675" s="70"/>
      <c r="D675" s="70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1:36" ht="12.75" customHeight="1" x14ac:dyDescent="0.2">
      <c r="A676" s="3"/>
      <c r="B676" s="3"/>
      <c r="C676" s="70"/>
      <c r="D676" s="70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1:36" ht="12.75" customHeight="1" x14ac:dyDescent="0.2">
      <c r="A677" s="3"/>
      <c r="B677" s="3"/>
      <c r="C677" s="70"/>
      <c r="D677" s="70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1:36" ht="12.75" customHeight="1" x14ac:dyDescent="0.2">
      <c r="A678" s="3"/>
      <c r="B678" s="3"/>
      <c r="C678" s="70"/>
      <c r="D678" s="70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1:36" ht="12.75" customHeight="1" x14ac:dyDescent="0.2">
      <c r="A679" s="3"/>
      <c r="B679" s="3"/>
      <c r="C679" s="70"/>
      <c r="D679" s="70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1:36" ht="12.75" customHeight="1" x14ac:dyDescent="0.2">
      <c r="A680" s="3"/>
      <c r="B680" s="3"/>
      <c r="C680" s="70"/>
      <c r="D680" s="70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1:36" ht="12.75" customHeight="1" x14ac:dyDescent="0.2">
      <c r="A681" s="3"/>
      <c r="B681" s="3"/>
      <c r="C681" s="70"/>
      <c r="D681" s="70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1:36" ht="12.75" customHeight="1" x14ac:dyDescent="0.2">
      <c r="A682" s="3"/>
      <c r="B682" s="3"/>
      <c r="C682" s="70"/>
      <c r="D682" s="70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1:36" ht="12.75" customHeight="1" x14ac:dyDescent="0.2">
      <c r="A683" s="3"/>
      <c r="B683" s="3"/>
      <c r="C683" s="70"/>
      <c r="D683" s="70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1:36" ht="12.75" customHeight="1" x14ac:dyDescent="0.2">
      <c r="A684" s="3"/>
      <c r="B684" s="3"/>
      <c r="C684" s="70"/>
      <c r="D684" s="70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1:36" ht="12.75" customHeight="1" x14ac:dyDescent="0.2">
      <c r="A685" s="3"/>
      <c r="B685" s="3"/>
      <c r="C685" s="70"/>
      <c r="D685" s="70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1:36" ht="12.75" customHeight="1" x14ac:dyDescent="0.2">
      <c r="A686" s="3"/>
      <c r="B686" s="3"/>
      <c r="C686" s="70"/>
      <c r="D686" s="70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1:36" ht="12.75" customHeight="1" x14ac:dyDescent="0.2">
      <c r="A687" s="3"/>
      <c r="B687" s="3"/>
      <c r="C687" s="70"/>
      <c r="D687" s="70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1:36" ht="12.75" customHeight="1" x14ac:dyDescent="0.2">
      <c r="A688" s="3"/>
      <c r="B688" s="3"/>
      <c r="C688" s="70"/>
      <c r="D688" s="70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1:36" ht="12.75" customHeight="1" x14ac:dyDescent="0.2">
      <c r="A689" s="3"/>
      <c r="B689" s="3"/>
      <c r="C689" s="70"/>
      <c r="D689" s="70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1:36" ht="12.75" customHeight="1" x14ac:dyDescent="0.2">
      <c r="A690" s="3"/>
      <c r="B690" s="3"/>
      <c r="C690" s="70"/>
      <c r="D690" s="70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1:36" ht="12.75" customHeight="1" x14ac:dyDescent="0.2">
      <c r="A691" s="3"/>
      <c r="B691" s="3"/>
      <c r="C691" s="70"/>
      <c r="D691" s="70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1:36" ht="12.75" customHeight="1" x14ac:dyDescent="0.2">
      <c r="A692" s="3"/>
      <c r="B692" s="3"/>
      <c r="C692" s="70"/>
      <c r="D692" s="70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1:36" ht="12.75" customHeight="1" x14ac:dyDescent="0.2">
      <c r="A693" s="3"/>
      <c r="B693" s="3"/>
      <c r="C693" s="70"/>
      <c r="D693" s="70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1:36" ht="12.75" customHeight="1" x14ac:dyDescent="0.2">
      <c r="A694" s="3"/>
      <c r="B694" s="3"/>
      <c r="C694" s="70"/>
      <c r="D694" s="70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1:36" ht="12.75" customHeight="1" x14ac:dyDescent="0.2">
      <c r="A695" s="3"/>
      <c r="B695" s="3"/>
      <c r="C695" s="70"/>
      <c r="D695" s="70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1:36" ht="12.75" customHeight="1" x14ac:dyDescent="0.2">
      <c r="A696" s="3"/>
      <c r="B696" s="3"/>
      <c r="C696" s="70"/>
      <c r="D696" s="70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1:36" ht="12.75" customHeight="1" x14ac:dyDescent="0.2">
      <c r="A697" s="3"/>
      <c r="B697" s="3"/>
      <c r="C697" s="70"/>
      <c r="D697" s="70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1:36" ht="12.75" customHeight="1" x14ac:dyDescent="0.2">
      <c r="A698" s="3"/>
      <c r="B698" s="3"/>
      <c r="C698" s="70"/>
      <c r="D698" s="70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1:36" ht="12.75" customHeight="1" x14ac:dyDescent="0.2">
      <c r="A699" s="3"/>
      <c r="B699" s="3"/>
      <c r="C699" s="70"/>
      <c r="D699" s="70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1:36" ht="12.75" customHeight="1" x14ac:dyDescent="0.2">
      <c r="A700" s="3"/>
      <c r="B700" s="3"/>
      <c r="C700" s="70"/>
      <c r="D700" s="70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1:36" ht="12.75" customHeight="1" x14ac:dyDescent="0.2">
      <c r="A701" s="3"/>
      <c r="B701" s="3"/>
      <c r="C701" s="70"/>
      <c r="D701" s="70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1:36" ht="12.75" customHeight="1" x14ac:dyDescent="0.2">
      <c r="A702" s="3"/>
      <c r="B702" s="3"/>
      <c r="C702" s="70"/>
      <c r="D702" s="70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1:36" ht="12.75" customHeight="1" x14ac:dyDescent="0.2">
      <c r="A703" s="3"/>
      <c r="B703" s="3"/>
      <c r="C703" s="70"/>
      <c r="D703" s="70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1:36" ht="12.75" customHeight="1" x14ac:dyDescent="0.2">
      <c r="A704" s="3"/>
      <c r="B704" s="3"/>
      <c r="C704" s="70"/>
      <c r="D704" s="70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1:36" ht="12.75" customHeight="1" x14ac:dyDescent="0.2">
      <c r="A705" s="3"/>
      <c r="B705" s="3"/>
      <c r="C705" s="70"/>
      <c r="D705" s="70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1:36" ht="12.75" customHeight="1" x14ac:dyDescent="0.2">
      <c r="A706" s="3"/>
      <c r="B706" s="3"/>
      <c r="C706" s="70"/>
      <c r="D706" s="70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1:36" ht="12.75" customHeight="1" x14ac:dyDescent="0.2">
      <c r="A707" s="3"/>
      <c r="B707" s="3"/>
      <c r="C707" s="70"/>
      <c r="D707" s="70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1:36" ht="12.75" customHeight="1" x14ac:dyDescent="0.2">
      <c r="A708" s="3"/>
      <c r="B708" s="3"/>
      <c r="C708" s="70"/>
      <c r="D708" s="70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1:36" ht="12.75" customHeight="1" x14ac:dyDescent="0.2">
      <c r="A709" s="3"/>
      <c r="B709" s="3"/>
      <c r="C709" s="70"/>
      <c r="D709" s="70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1:36" ht="12.75" customHeight="1" x14ac:dyDescent="0.2">
      <c r="A710" s="3"/>
      <c r="B710" s="3"/>
      <c r="C710" s="70"/>
      <c r="D710" s="70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1:36" ht="12.75" customHeight="1" x14ac:dyDescent="0.2">
      <c r="A711" s="3"/>
      <c r="B711" s="3"/>
      <c r="C711" s="70"/>
      <c r="D711" s="70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1:36" ht="12.75" customHeight="1" x14ac:dyDescent="0.2">
      <c r="A712" s="3"/>
      <c r="B712" s="3"/>
      <c r="C712" s="70"/>
      <c r="D712" s="70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1:36" ht="12.75" customHeight="1" x14ac:dyDescent="0.2">
      <c r="A713" s="3"/>
      <c r="B713" s="3"/>
      <c r="C713" s="70"/>
      <c r="D713" s="70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1:36" ht="12.75" customHeight="1" x14ac:dyDescent="0.2">
      <c r="A714" s="3"/>
      <c r="B714" s="3"/>
      <c r="C714" s="70"/>
      <c r="D714" s="70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1:36" ht="12.75" customHeight="1" x14ac:dyDescent="0.2">
      <c r="A715" s="3"/>
      <c r="B715" s="3"/>
      <c r="C715" s="70"/>
      <c r="D715" s="70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1:36" ht="12.75" customHeight="1" x14ac:dyDescent="0.2">
      <c r="A716" s="3"/>
      <c r="B716" s="3"/>
      <c r="C716" s="70"/>
      <c r="D716" s="70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1:36" ht="12.75" customHeight="1" x14ac:dyDescent="0.2">
      <c r="A717" s="3"/>
      <c r="B717" s="3"/>
      <c r="C717" s="70"/>
      <c r="D717" s="70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1:36" ht="12.75" customHeight="1" x14ac:dyDescent="0.2">
      <c r="A718" s="3"/>
      <c r="B718" s="3"/>
      <c r="C718" s="70"/>
      <c r="D718" s="70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1:36" ht="12.75" customHeight="1" x14ac:dyDescent="0.2">
      <c r="A719" s="3"/>
      <c r="B719" s="3"/>
      <c r="C719" s="70"/>
      <c r="D719" s="70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1:36" ht="12.75" customHeight="1" x14ac:dyDescent="0.2">
      <c r="A720" s="3"/>
      <c r="B720" s="3"/>
      <c r="C720" s="70"/>
      <c r="D720" s="70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1:36" ht="12.75" customHeight="1" x14ac:dyDescent="0.2">
      <c r="A721" s="3"/>
      <c r="B721" s="3"/>
      <c r="C721" s="70"/>
      <c r="D721" s="70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1:36" ht="12.75" customHeight="1" x14ac:dyDescent="0.2">
      <c r="A722" s="3"/>
      <c r="B722" s="3"/>
      <c r="C722" s="70"/>
      <c r="D722" s="70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1:36" ht="12.75" customHeight="1" x14ac:dyDescent="0.2">
      <c r="A723" s="3"/>
      <c r="B723" s="3"/>
      <c r="C723" s="70"/>
      <c r="D723" s="70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1:36" ht="12.75" customHeight="1" x14ac:dyDescent="0.2">
      <c r="A724" s="3"/>
      <c r="B724" s="3"/>
      <c r="C724" s="70"/>
      <c r="D724" s="70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1:36" ht="12.75" customHeight="1" x14ac:dyDescent="0.2">
      <c r="A725" s="3"/>
      <c r="B725" s="3"/>
      <c r="C725" s="70"/>
      <c r="D725" s="70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1:36" ht="12.75" customHeight="1" x14ac:dyDescent="0.2">
      <c r="A726" s="3"/>
      <c r="B726" s="3"/>
      <c r="C726" s="70"/>
      <c r="D726" s="70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1:36" ht="12.75" customHeight="1" x14ac:dyDescent="0.2">
      <c r="A727" s="3"/>
      <c r="B727" s="3"/>
      <c r="C727" s="70"/>
      <c r="D727" s="70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1:36" ht="12.75" customHeight="1" x14ac:dyDescent="0.2">
      <c r="A728" s="3"/>
      <c r="B728" s="3"/>
      <c r="C728" s="70"/>
      <c r="D728" s="70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1:36" ht="12.75" customHeight="1" x14ac:dyDescent="0.2">
      <c r="A729" s="3"/>
      <c r="B729" s="3"/>
      <c r="C729" s="70"/>
      <c r="D729" s="70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1:36" ht="12.75" customHeight="1" x14ac:dyDescent="0.2">
      <c r="A730" s="3"/>
      <c r="B730" s="3"/>
      <c r="C730" s="70"/>
      <c r="D730" s="70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1:36" ht="12.75" customHeight="1" x14ac:dyDescent="0.2">
      <c r="A731" s="3"/>
      <c r="B731" s="3"/>
      <c r="C731" s="70"/>
      <c r="D731" s="70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1:36" ht="12.75" customHeight="1" x14ac:dyDescent="0.2">
      <c r="A732" s="3"/>
      <c r="B732" s="3"/>
      <c r="C732" s="70"/>
      <c r="D732" s="70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1:36" ht="12.75" customHeight="1" x14ac:dyDescent="0.2">
      <c r="A733" s="3"/>
      <c r="B733" s="3"/>
      <c r="C733" s="70"/>
      <c r="D733" s="70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1:36" ht="12.75" customHeight="1" x14ac:dyDescent="0.2">
      <c r="A734" s="3"/>
      <c r="B734" s="3"/>
      <c r="C734" s="70"/>
      <c r="D734" s="70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1:36" ht="12.75" customHeight="1" x14ac:dyDescent="0.2">
      <c r="A735" s="3"/>
      <c r="B735" s="3"/>
      <c r="C735" s="70"/>
      <c r="D735" s="70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1:36" ht="12.75" customHeight="1" x14ac:dyDescent="0.2">
      <c r="A736" s="3"/>
      <c r="B736" s="3"/>
      <c r="C736" s="70"/>
      <c r="D736" s="70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1:36" ht="12.75" customHeight="1" x14ac:dyDescent="0.2">
      <c r="A737" s="3"/>
      <c r="B737" s="3"/>
      <c r="C737" s="70"/>
      <c r="D737" s="70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1:36" ht="12.75" customHeight="1" x14ac:dyDescent="0.2">
      <c r="A738" s="3"/>
      <c r="B738" s="3"/>
      <c r="C738" s="70"/>
      <c r="D738" s="70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1:36" ht="12.75" customHeight="1" x14ac:dyDescent="0.2">
      <c r="A739" s="3"/>
      <c r="B739" s="3"/>
      <c r="C739" s="70"/>
      <c r="D739" s="70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1:36" ht="12.75" customHeight="1" x14ac:dyDescent="0.2">
      <c r="A740" s="3"/>
      <c r="B740" s="3"/>
      <c r="C740" s="70"/>
      <c r="D740" s="70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1:36" ht="12.75" customHeight="1" x14ac:dyDescent="0.2">
      <c r="A741" s="3"/>
      <c r="B741" s="3"/>
      <c r="C741" s="70"/>
      <c r="D741" s="70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1:36" ht="12.75" customHeight="1" x14ac:dyDescent="0.2">
      <c r="A742" s="3"/>
      <c r="B742" s="3"/>
      <c r="C742" s="70"/>
      <c r="D742" s="70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1:36" ht="12.75" customHeight="1" x14ac:dyDescent="0.2">
      <c r="A743" s="3"/>
      <c r="B743" s="3"/>
      <c r="C743" s="70"/>
      <c r="D743" s="70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1:36" ht="12.75" customHeight="1" x14ac:dyDescent="0.2">
      <c r="A744" s="3"/>
      <c r="B744" s="3"/>
      <c r="C744" s="70"/>
      <c r="D744" s="70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1:36" ht="12.75" customHeight="1" x14ac:dyDescent="0.2">
      <c r="A745" s="3"/>
      <c r="B745" s="3"/>
      <c r="C745" s="70"/>
      <c r="D745" s="70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1:36" ht="12.75" customHeight="1" x14ac:dyDescent="0.2">
      <c r="A746" s="3"/>
      <c r="B746" s="3"/>
      <c r="C746" s="70"/>
      <c r="D746" s="70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1:36" ht="12.75" customHeight="1" x14ac:dyDescent="0.2">
      <c r="A747" s="3"/>
      <c r="B747" s="3"/>
      <c r="C747" s="70"/>
      <c r="D747" s="70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1:36" ht="12.75" customHeight="1" x14ac:dyDescent="0.2">
      <c r="A748" s="3"/>
      <c r="B748" s="3"/>
      <c r="C748" s="70"/>
      <c r="D748" s="70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1:36" ht="12.75" customHeight="1" x14ac:dyDescent="0.2">
      <c r="A749" s="3"/>
      <c r="B749" s="3"/>
      <c r="C749" s="70"/>
      <c r="D749" s="70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1:36" ht="12.75" customHeight="1" x14ac:dyDescent="0.2">
      <c r="A750" s="3"/>
      <c r="B750" s="3"/>
      <c r="C750" s="70"/>
      <c r="D750" s="70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1:36" ht="12.75" customHeight="1" x14ac:dyDescent="0.2">
      <c r="A751" s="3"/>
      <c r="B751" s="3"/>
      <c r="C751" s="70"/>
      <c r="D751" s="70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1:36" ht="12.75" customHeight="1" x14ac:dyDescent="0.2">
      <c r="A752" s="3"/>
      <c r="B752" s="3"/>
      <c r="C752" s="70"/>
      <c r="D752" s="70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1:36" ht="12.75" customHeight="1" x14ac:dyDescent="0.2">
      <c r="A753" s="3"/>
      <c r="B753" s="3"/>
      <c r="C753" s="70"/>
      <c r="D753" s="70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1:36" ht="12.75" customHeight="1" x14ac:dyDescent="0.2">
      <c r="A754" s="3"/>
      <c r="B754" s="3"/>
      <c r="C754" s="70"/>
      <c r="D754" s="70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1:36" ht="12.75" customHeight="1" x14ac:dyDescent="0.2">
      <c r="A755" s="3"/>
      <c r="B755" s="3"/>
      <c r="C755" s="70"/>
      <c r="D755" s="70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1:36" ht="12.75" customHeight="1" x14ac:dyDescent="0.2">
      <c r="A756" s="3"/>
      <c r="B756" s="3"/>
      <c r="C756" s="70"/>
      <c r="D756" s="70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1:36" ht="12.75" customHeight="1" x14ac:dyDescent="0.2">
      <c r="A757" s="3"/>
      <c r="B757" s="3"/>
      <c r="C757" s="70"/>
      <c r="D757" s="70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1:36" ht="12.75" customHeight="1" x14ac:dyDescent="0.2">
      <c r="A758" s="3"/>
      <c r="B758" s="3"/>
      <c r="C758" s="70"/>
      <c r="D758" s="70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1:36" ht="12.75" customHeight="1" x14ac:dyDescent="0.2">
      <c r="A759" s="3"/>
      <c r="B759" s="3"/>
      <c r="C759" s="70"/>
      <c r="D759" s="70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1:36" ht="12.75" customHeight="1" x14ac:dyDescent="0.2">
      <c r="A760" s="3"/>
      <c r="B760" s="3"/>
      <c r="C760" s="70"/>
      <c r="D760" s="70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1:36" ht="12.75" customHeight="1" x14ac:dyDescent="0.2">
      <c r="A761" s="3"/>
      <c r="B761" s="3"/>
      <c r="C761" s="70"/>
      <c r="D761" s="70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1:36" ht="12.75" customHeight="1" x14ac:dyDescent="0.2">
      <c r="A762" s="3"/>
      <c r="B762" s="3"/>
      <c r="C762" s="70"/>
      <c r="D762" s="70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1:36" ht="12.75" customHeight="1" x14ac:dyDescent="0.2">
      <c r="A763" s="3"/>
      <c r="B763" s="3"/>
      <c r="C763" s="70"/>
      <c r="D763" s="70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1:36" ht="12.75" customHeight="1" x14ac:dyDescent="0.2">
      <c r="A764" s="3"/>
      <c r="B764" s="3"/>
      <c r="C764" s="70"/>
      <c r="D764" s="70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1:36" ht="12.75" customHeight="1" x14ac:dyDescent="0.2">
      <c r="A765" s="3"/>
      <c r="B765" s="3"/>
      <c r="C765" s="70"/>
      <c r="D765" s="70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1:36" ht="12.75" customHeight="1" x14ac:dyDescent="0.2">
      <c r="A766" s="3"/>
      <c r="B766" s="3"/>
      <c r="C766" s="70"/>
      <c r="D766" s="70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1:36" ht="12.75" customHeight="1" x14ac:dyDescent="0.2">
      <c r="A767" s="3"/>
      <c r="B767" s="3"/>
      <c r="C767" s="70"/>
      <c r="D767" s="70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1:36" ht="12.75" customHeight="1" x14ac:dyDescent="0.2">
      <c r="A768" s="3"/>
      <c r="B768" s="3"/>
      <c r="C768" s="70"/>
      <c r="D768" s="70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1:36" ht="12.75" customHeight="1" x14ac:dyDescent="0.2">
      <c r="A769" s="3"/>
      <c r="B769" s="3"/>
      <c r="C769" s="70"/>
      <c r="D769" s="70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1:36" ht="12.75" customHeight="1" x14ac:dyDescent="0.2">
      <c r="A770" s="3"/>
      <c r="B770" s="3"/>
      <c r="C770" s="70"/>
      <c r="D770" s="70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1:36" ht="12.75" customHeight="1" x14ac:dyDescent="0.2">
      <c r="A771" s="3"/>
      <c r="B771" s="3"/>
      <c r="C771" s="70"/>
      <c r="D771" s="70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1:36" ht="12.75" customHeight="1" x14ac:dyDescent="0.2">
      <c r="A772" s="3"/>
      <c r="B772" s="3"/>
      <c r="C772" s="70"/>
      <c r="D772" s="70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1:36" ht="12.75" customHeight="1" x14ac:dyDescent="0.2">
      <c r="A773" s="3"/>
      <c r="B773" s="3"/>
      <c r="C773" s="70"/>
      <c r="D773" s="70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1:36" ht="12.75" customHeight="1" x14ac:dyDescent="0.2">
      <c r="A774" s="3"/>
      <c r="B774" s="3"/>
      <c r="C774" s="70"/>
      <c r="D774" s="70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1:36" ht="12.75" customHeight="1" x14ac:dyDescent="0.2">
      <c r="A775" s="3"/>
      <c r="B775" s="3"/>
      <c r="C775" s="70"/>
      <c r="D775" s="70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1:36" ht="12.75" customHeight="1" x14ac:dyDescent="0.2">
      <c r="A776" s="3"/>
      <c r="B776" s="3"/>
      <c r="C776" s="70"/>
      <c r="D776" s="70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1:36" ht="12.75" customHeight="1" x14ac:dyDescent="0.2">
      <c r="A777" s="3"/>
      <c r="B777" s="3"/>
      <c r="C777" s="70"/>
      <c r="D777" s="70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1:36" ht="12.75" customHeight="1" x14ac:dyDescent="0.2">
      <c r="A778" s="3"/>
      <c r="B778" s="3"/>
      <c r="C778" s="70"/>
      <c r="D778" s="70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1:36" ht="12.75" customHeight="1" x14ac:dyDescent="0.2">
      <c r="A779" s="3"/>
      <c r="B779" s="3"/>
      <c r="C779" s="70"/>
      <c r="D779" s="70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1:36" ht="12.75" customHeight="1" x14ac:dyDescent="0.2">
      <c r="A780" s="3"/>
      <c r="B780" s="3"/>
      <c r="C780" s="70"/>
      <c r="D780" s="70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1:36" ht="12.75" customHeight="1" x14ac:dyDescent="0.2">
      <c r="A781" s="3"/>
      <c r="B781" s="3"/>
      <c r="C781" s="70"/>
      <c r="D781" s="70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1:36" ht="12.75" customHeight="1" x14ac:dyDescent="0.2">
      <c r="A782" s="3"/>
      <c r="B782" s="3"/>
      <c r="C782" s="70"/>
      <c r="D782" s="70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1:36" ht="12.75" customHeight="1" x14ac:dyDescent="0.2">
      <c r="A783" s="3"/>
      <c r="B783" s="3"/>
      <c r="C783" s="70"/>
      <c r="D783" s="70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1:36" ht="12.75" customHeight="1" x14ac:dyDescent="0.2">
      <c r="A784" s="3"/>
      <c r="B784" s="3"/>
      <c r="C784" s="70"/>
      <c r="D784" s="70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1:36" ht="12.75" customHeight="1" x14ac:dyDescent="0.2">
      <c r="A785" s="3"/>
      <c r="B785" s="3"/>
      <c r="C785" s="70"/>
      <c r="D785" s="70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1:36" ht="12.75" customHeight="1" x14ac:dyDescent="0.2">
      <c r="A786" s="3"/>
      <c r="B786" s="3"/>
      <c r="C786" s="70"/>
      <c r="D786" s="70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1:36" ht="12.75" customHeight="1" x14ac:dyDescent="0.2">
      <c r="A787" s="3"/>
      <c r="B787" s="3"/>
      <c r="C787" s="70"/>
      <c r="D787" s="70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1:36" ht="12.75" customHeight="1" x14ac:dyDescent="0.2">
      <c r="A788" s="3"/>
      <c r="B788" s="3"/>
      <c r="C788" s="70"/>
      <c r="D788" s="70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1:36" ht="12.75" customHeight="1" x14ac:dyDescent="0.2">
      <c r="A789" s="3"/>
      <c r="B789" s="3"/>
      <c r="C789" s="70"/>
      <c r="D789" s="70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1:36" ht="12.75" customHeight="1" x14ac:dyDescent="0.2">
      <c r="A790" s="3"/>
      <c r="B790" s="3"/>
      <c r="C790" s="70"/>
      <c r="D790" s="70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1:36" ht="12.75" customHeight="1" x14ac:dyDescent="0.2">
      <c r="A791" s="3"/>
      <c r="B791" s="3"/>
      <c r="C791" s="70"/>
      <c r="D791" s="70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1:36" ht="12.75" customHeight="1" x14ac:dyDescent="0.2">
      <c r="A792" s="3"/>
      <c r="B792" s="3"/>
      <c r="C792" s="70"/>
      <c r="D792" s="70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1:36" ht="12.75" customHeight="1" x14ac:dyDescent="0.2">
      <c r="A793" s="3"/>
      <c r="B793" s="3"/>
      <c r="C793" s="70"/>
      <c r="D793" s="70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1:36" ht="12.75" customHeight="1" x14ac:dyDescent="0.2">
      <c r="A794" s="3"/>
      <c r="B794" s="3"/>
      <c r="C794" s="70"/>
      <c r="D794" s="70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1:36" ht="12.75" customHeight="1" x14ac:dyDescent="0.2">
      <c r="A795" s="3"/>
      <c r="B795" s="3"/>
      <c r="C795" s="70"/>
      <c r="D795" s="70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1:36" ht="12.75" customHeight="1" x14ac:dyDescent="0.2">
      <c r="A796" s="3"/>
      <c r="B796" s="3"/>
      <c r="C796" s="70"/>
      <c r="D796" s="70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1:36" ht="12.75" customHeight="1" x14ac:dyDescent="0.2">
      <c r="A797" s="3"/>
      <c r="B797" s="3"/>
      <c r="C797" s="70"/>
      <c r="D797" s="70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1:36" ht="12.75" customHeight="1" x14ac:dyDescent="0.2">
      <c r="A798" s="3"/>
      <c r="B798" s="3"/>
      <c r="C798" s="70"/>
      <c r="D798" s="70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1:36" ht="12.75" customHeight="1" x14ac:dyDescent="0.2">
      <c r="A799" s="3"/>
      <c r="B799" s="3"/>
      <c r="C799" s="70"/>
      <c r="D799" s="70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1:36" ht="12.75" customHeight="1" x14ac:dyDescent="0.2">
      <c r="A800" s="3"/>
      <c r="B800" s="3"/>
      <c r="C800" s="70"/>
      <c r="D800" s="70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1:36" ht="12.75" customHeight="1" x14ac:dyDescent="0.2">
      <c r="A801" s="3"/>
      <c r="B801" s="3"/>
      <c r="C801" s="70"/>
      <c r="D801" s="70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1:36" ht="12.75" customHeight="1" x14ac:dyDescent="0.2">
      <c r="A802" s="3"/>
      <c r="B802" s="3"/>
      <c r="C802" s="70"/>
      <c r="D802" s="70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1:36" ht="12.75" customHeight="1" x14ac:dyDescent="0.2">
      <c r="A803" s="3"/>
      <c r="B803" s="3"/>
      <c r="C803" s="70"/>
      <c r="D803" s="70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1:36" ht="12.75" customHeight="1" x14ac:dyDescent="0.2">
      <c r="A804" s="3"/>
      <c r="B804" s="3"/>
      <c r="C804" s="70"/>
      <c r="D804" s="70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1:36" ht="12.75" customHeight="1" x14ac:dyDescent="0.2">
      <c r="A805" s="3"/>
      <c r="B805" s="3"/>
      <c r="C805" s="70"/>
      <c r="D805" s="70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1:36" ht="12.75" customHeight="1" x14ac:dyDescent="0.2">
      <c r="A806" s="3"/>
      <c r="B806" s="3"/>
      <c r="C806" s="70"/>
      <c r="D806" s="70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1:36" ht="12.75" customHeight="1" x14ac:dyDescent="0.2">
      <c r="A807" s="3"/>
      <c r="B807" s="3"/>
      <c r="C807" s="70"/>
      <c r="D807" s="70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1:36" ht="12.75" customHeight="1" x14ac:dyDescent="0.2">
      <c r="A808" s="3"/>
      <c r="B808" s="3"/>
      <c r="C808" s="70"/>
      <c r="D808" s="70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1:36" ht="12.75" customHeight="1" x14ac:dyDescent="0.2">
      <c r="A809" s="3"/>
      <c r="B809" s="3"/>
      <c r="C809" s="70"/>
      <c r="D809" s="70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1:36" ht="12.75" customHeight="1" x14ac:dyDescent="0.2">
      <c r="A810" s="3"/>
      <c r="B810" s="3"/>
      <c r="C810" s="70"/>
      <c r="D810" s="70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1:36" ht="12.75" customHeight="1" x14ac:dyDescent="0.2">
      <c r="A811" s="3"/>
      <c r="B811" s="3"/>
      <c r="C811" s="70"/>
      <c r="D811" s="70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1:36" ht="12.75" customHeight="1" x14ac:dyDescent="0.2">
      <c r="A812" s="3"/>
      <c r="B812" s="3"/>
      <c r="C812" s="70"/>
      <c r="D812" s="70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1:36" ht="12.75" customHeight="1" x14ac:dyDescent="0.2">
      <c r="A813" s="3"/>
      <c r="B813" s="3"/>
      <c r="C813" s="70"/>
      <c r="D813" s="70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1:36" ht="12.75" customHeight="1" x14ac:dyDescent="0.2">
      <c r="A814" s="3"/>
      <c r="B814" s="3"/>
      <c r="C814" s="70"/>
      <c r="D814" s="70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1:36" ht="12.75" customHeight="1" x14ac:dyDescent="0.2">
      <c r="A815" s="3"/>
      <c r="B815" s="3"/>
      <c r="C815" s="70"/>
      <c r="D815" s="70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1:36" ht="12.75" customHeight="1" x14ac:dyDescent="0.2">
      <c r="A816" s="3"/>
      <c r="B816" s="3"/>
      <c r="C816" s="70"/>
      <c r="D816" s="70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1:36" ht="12.75" customHeight="1" x14ac:dyDescent="0.2">
      <c r="A817" s="3"/>
      <c r="B817" s="3"/>
      <c r="C817" s="70"/>
      <c r="D817" s="70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1:36" ht="12.75" customHeight="1" x14ac:dyDescent="0.2">
      <c r="A818" s="3"/>
      <c r="B818" s="3"/>
      <c r="C818" s="70"/>
      <c r="D818" s="70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1:36" ht="12.75" customHeight="1" x14ac:dyDescent="0.2">
      <c r="A819" s="3"/>
      <c r="B819" s="3"/>
      <c r="C819" s="70"/>
      <c r="D819" s="70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1:36" ht="12.75" customHeight="1" x14ac:dyDescent="0.2">
      <c r="A820" s="3"/>
      <c r="B820" s="3"/>
      <c r="C820" s="70"/>
      <c r="D820" s="70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1:36" ht="12.75" customHeight="1" x14ac:dyDescent="0.2">
      <c r="A821" s="3"/>
      <c r="B821" s="3"/>
      <c r="C821" s="70"/>
      <c r="D821" s="70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1:36" ht="12.75" customHeight="1" x14ac:dyDescent="0.2">
      <c r="A822" s="3"/>
      <c r="B822" s="3"/>
      <c r="C822" s="70"/>
      <c r="D822" s="70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1:36" ht="12.75" customHeight="1" x14ac:dyDescent="0.2">
      <c r="A823" s="3"/>
      <c r="B823" s="3"/>
      <c r="C823" s="70"/>
      <c r="D823" s="70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1:36" ht="12.75" customHeight="1" x14ac:dyDescent="0.2">
      <c r="A824" s="3"/>
      <c r="B824" s="3"/>
      <c r="C824" s="70"/>
      <c r="D824" s="70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1:36" ht="12.75" customHeight="1" x14ac:dyDescent="0.2">
      <c r="A825" s="3"/>
      <c r="B825" s="3"/>
      <c r="C825" s="70"/>
      <c r="D825" s="70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1:36" ht="12.75" customHeight="1" x14ac:dyDescent="0.2">
      <c r="A826" s="3"/>
      <c r="B826" s="3"/>
      <c r="C826" s="70"/>
      <c r="D826" s="70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1:36" ht="12.75" customHeight="1" x14ac:dyDescent="0.2">
      <c r="A827" s="3"/>
      <c r="B827" s="3"/>
      <c r="C827" s="70"/>
      <c r="D827" s="70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1:36" ht="12.75" customHeight="1" x14ac:dyDescent="0.2">
      <c r="A828" s="3"/>
      <c r="B828" s="3"/>
      <c r="C828" s="70"/>
      <c r="D828" s="70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1:36" ht="12.75" customHeight="1" x14ac:dyDescent="0.2">
      <c r="A829" s="3"/>
      <c r="B829" s="3"/>
      <c r="C829" s="70"/>
      <c r="D829" s="70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1:36" ht="12.75" customHeight="1" x14ac:dyDescent="0.2">
      <c r="A830" s="3"/>
      <c r="B830" s="3"/>
      <c r="C830" s="70"/>
      <c r="D830" s="70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1:36" ht="12.75" customHeight="1" x14ac:dyDescent="0.2">
      <c r="A831" s="3"/>
      <c r="B831" s="3"/>
      <c r="C831" s="70"/>
      <c r="D831" s="70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1:36" ht="12.75" customHeight="1" x14ac:dyDescent="0.2">
      <c r="A832" s="3"/>
      <c r="B832" s="3"/>
      <c r="C832" s="70"/>
      <c r="D832" s="70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1:36" ht="12.75" customHeight="1" x14ac:dyDescent="0.2">
      <c r="A833" s="3"/>
      <c r="B833" s="3"/>
      <c r="C833" s="70"/>
      <c r="D833" s="70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1:36" ht="12.75" customHeight="1" x14ac:dyDescent="0.2">
      <c r="A834" s="3"/>
      <c r="B834" s="3"/>
      <c r="C834" s="70"/>
      <c r="D834" s="70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1:36" ht="12.75" customHeight="1" x14ac:dyDescent="0.2">
      <c r="A835" s="3"/>
      <c r="B835" s="3"/>
      <c r="C835" s="70"/>
      <c r="D835" s="70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1:36" ht="12.75" customHeight="1" x14ac:dyDescent="0.2">
      <c r="A836" s="3"/>
      <c r="B836" s="3"/>
      <c r="C836" s="70"/>
      <c r="D836" s="70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1:36" ht="12.75" customHeight="1" x14ac:dyDescent="0.2">
      <c r="A837" s="3"/>
      <c r="B837" s="3"/>
      <c r="C837" s="70"/>
      <c r="D837" s="70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1:36" ht="12.75" customHeight="1" x14ac:dyDescent="0.2">
      <c r="A838" s="3"/>
      <c r="B838" s="3"/>
      <c r="C838" s="70"/>
      <c r="D838" s="70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1:36" ht="12.75" customHeight="1" x14ac:dyDescent="0.2">
      <c r="A839" s="3"/>
      <c r="B839" s="3"/>
      <c r="C839" s="70"/>
      <c r="D839" s="70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1:36" ht="12.75" customHeight="1" x14ac:dyDescent="0.2">
      <c r="A840" s="3"/>
      <c r="B840" s="3"/>
      <c r="C840" s="70"/>
      <c r="D840" s="70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1:36" ht="12.75" customHeight="1" x14ac:dyDescent="0.2">
      <c r="A841" s="3"/>
      <c r="B841" s="3"/>
      <c r="C841" s="70"/>
      <c r="D841" s="70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1:36" ht="12.75" customHeight="1" x14ac:dyDescent="0.2">
      <c r="A842" s="3"/>
      <c r="B842" s="3"/>
      <c r="C842" s="70"/>
      <c r="D842" s="70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1:36" ht="12.75" customHeight="1" x14ac:dyDescent="0.2">
      <c r="A843" s="3"/>
      <c r="B843" s="3"/>
      <c r="C843" s="70"/>
      <c r="D843" s="70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1:36" ht="12.75" customHeight="1" x14ac:dyDescent="0.2">
      <c r="A844" s="3"/>
      <c r="B844" s="3"/>
      <c r="C844" s="70"/>
      <c r="D844" s="70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1:36" ht="12.75" customHeight="1" x14ac:dyDescent="0.2">
      <c r="A845" s="3"/>
      <c r="B845" s="3"/>
      <c r="C845" s="70"/>
      <c r="D845" s="70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1:36" ht="12.75" customHeight="1" x14ac:dyDescent="0.2">
      <c r="A846" s="3"/>
      <c r="B846" s="3"/>
      <c r="C846" s="70"/>
      <c r="D846" s="70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1:36" ht="12.75" customHeight="1" x14ac:dyDescent="0.2">
      <c r="A847" s="3"/>
      <c r="B847" s="3"/>
      <c r="C847" s="70"/>
      <c r="D847" s="70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1:36" ht="12.75" customHeight="1" x14ac:dyDescent="0.2">
      <c r="A848" s="3"/>
      <c r="B848" s="3"/>
      <c r="C848" s="70"/>
      <c r="D848" s="70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1:36" ht="12.75" customHeight="1" x14ac:dyDescent="0.2">
      <c r="A849" s="3"/>
      <c r="B849" s="3"/>
      <c r="C849" s="70"/>
      <c r="D849" s="70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1:36" ht="12.75" customHeight="1" x14ac:dyDescent="0.2">
      <c r="A850" s="3"/>
      <c r="B850" s="3"/>
      <c r="C850" s="70"/>
      <c r="D850" s="70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1:36" ht="12.75" customHeight="1" x14ac:dyDescent="0.2">
      <c r="A851" s="3"/>
      <c r="B851" s="3"/>
      <c r="C851" s="70"/>
      <c r="D851" s="70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1:36" ht="12.75" customHeight="1" x14ac:dyDescent="0.2">
      <c r="A852" s="3"/>
      <c r="B852" s="3"/>
      <c r="C852" s="70"/>
      <c r="D852" s="70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1:36" ht="12.75" customHeight="1" x14ac:dyDescent="0.2">
      <c r="A853" s="3"/>
      <c r="B853" s="3"/>
      <c r="C853" s="70"/>
      <c r="D853" s="70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1:36" ht="12.75" customHeight="1" x14ac:dyDescent="0.2">
      <c r="A854" s="3"/>
      <c r="B854" s="3"/>
      <c r="C854" s="70"/>
      <c r="D854" s="70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1:36" ht="12.75" customHeight="1" x14ac:dyDescent="0.2">
      <c r="A855" s="3"/>
      <c r="B855" s="3"/>
      <c r="C855" s="70"/>
      <c r="D855" s="70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1:36" ht="12.75" customHeight="1" x14ac:dyDescent="0.2">
      <c r="A856" s="3"/>
      <c r="B856" s="3"/>
      <c r="C856" s="70"/>
      <c r="D856" s="70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1:36" ht="12.75" customHeight="1" x14ac:dyDescent="0.2">
      <c r="A857" s="3"/>
      <c r="B857" s="3"/>
      <c r="C857" s="70"/>
      <c r="D857" s="70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1:36" ht="12.75" customHeight="1" x14ac:dyDescent="0.2">
      <c r="A858" s="3"/>
      <c r="B858" s="3"/>
      <c r="C858" s="70"/>
      <c r="D858" s="70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1:36" ht="12.75" customHeight="1" x14ac:dyDescent="0.2">
      <c r="A859" s="3"/>
      <c r="B859" s="3"/>
      <c r="C859" s="70"/>
      <c r="D859" s="70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1:36" ht="12.75" customHeight="1" x14ac:dyDescent="0.2">
      <c r="A860" s="3"/>
      <c r="B860" s="3"/>
      <c r="C860" s="70"/>
      <c r="D860" s="70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1:36" ht="12.75" customHeight="1" x14ac:dyDescent="0.2">
      <c r="A861" s="3"/>
      <c r="B861" s="3"/>
      <c r="C861" s="70"/>
      <c r="D861" s="70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1:36" ht="12.75" customHeight="1" x14ac:dyDescent="0.2">
      <c r="A862" s="3"/>
      <c r="B862" s="3"/>
      <c r="C862" s="70"/>
      <c r="D862" s="70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1:36" ht="12.75" customHeight="1" x14ac:dyDescent="0.2">
      <c r="A863" s="3"/>
      <c r="B863" s="3"/>
      <c r="C863" s="70"/>
      <c r="D863" s="70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1:36" ht="12.75" customHeight="1" x14ac:dyDescent="0.2">
      <c r="A864" s="3"/>
      <c r="B864" s="3"/>
      <c r="C864" s="70"/>
      <c r="D864" s="70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1:36" ht="12.75" customHeight="1" x14ac:dyDescent="0.2">
      <c r="A865" s="3"/>
      <c r="B865" s="3"/>
      <c r="C865" s="70"/>
      <c r="D865" s="70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1:36" ht="12.75" customHeight="1" x14ac:dyDescent="0.2">
      <c r="A866" s="3"/>
      <c r="B866" s="3"/>
      <c r="C866" s="70"/>
      <c r="D866" s="70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1:36" ht="12.75" customHeight="1" x14ac:dyDescent="0.2">
      <c r="A867" s="3"/>
      <c r="B867" s="3"/>
      <c r="C867" s="70"/>
      <c r="D867" s="70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1:36" ht="12.75" customHeight="1" x14ac:dyDescent="0.2">
      <c r="A868" s="3"/>
      <c r="B868" s="3"/>
      <c r="C868" s="70"/>
      <c r="D868" s="70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1:36" ht="12.75" customHeight="1" x14ac:dyDescent="0.2">
      <c r="A869" s="3"/>
      <c r="B869" s="3"/>
      <c r="C869" s="70"/>
      <c r="D869" s="70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1:36" ht="12.75" customHeight="1" x14ac:dyDescent="0.2">
      <c r="A870" s="3"/>
      <c r="B870" s="3"/>
      <c r="C870" s="70"/>
      <c r="D870" s="70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1:36" ht="12.75" customHeight="1" x14ac:dyDescent="0.2">
      <c r="A871" s="3"/>
      <c r="B871" s="3"/>
      <c r="C871" s="70"/>
      <c r="D871" s="70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1:36" ht="12.75" customHeight="1" x14ac:dyDescent="0.2">
      <c r="A872" s="3"/>
      <c r="B872" s="3"/>
      <c r="C872" s="70"/>
      <c r="D872" s="70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1:36" ht="12.75" customHeight="1" x14ac:dyDescent="0.2">
      <c r="A873" s="3"/>
      <c r="B873" s="3"/>
      <c r="C873" s="70"/>
      <c r="D873" s="70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1:36" ht="12.75" customHeight="1" x14ac:dyDescent="0.2">
      <c r="A874" s="3"/>
      <c r="B874" s="3"/>
      <c r="C874" s="70"/>
      <c r="D874" s="70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1:36" ht="12.75" customHeight="1" x14ac:dyDescent="0.2">
      <c r="A875" s="3"/>
      <c r="B875" s="3"/>
      <c r="C875" s="70"/>
      <c r="D875" s="70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1:36" ht="12.75" customHeight="1" x14ac:dyDescent="0.2">
      <c r="A876" s="3"/>
      <c r="B876" s="3"/>
      <c r="C876" s="70"/>
      <c r="D876" s="70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1:36" ht="12.75" customHeight="1" x14ac:dyDescent="0.2">
      <c r="A877" s="3"/>
      <c r="B877" s="3"/>
      <c r="C877" s="70"/>
      <c r="D877" s="70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1:36" ht="12.75" customHeight="1" x14ac:dyDescent="0.2">
      <c r="A878" s="3"/>
      <c r="B878" s="3"/>
      <c r="C878" s="70"/>
      <c r="D878" s="70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1:36" ht="12.75" customHeight="1" x14ac:dyDescent="0.2">
      <c r="A879" s="3"/>
      <c r="B879" s="3"/>
      <c r="C879" s="70"/>
      <c r="D879" s="70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1:36" ht="12.75" customHeight="1" x14ac:dyDescent="0.2">
      <c r="A880" s="3"/>
      <c r="B880" s="3"/>
      <c r="C880" s="70"/>
      <c r="D880" s="70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1:36" ht="12.75" customHeight="1" x14ac:dyDescent="0.2">
      <c r="A881" s="3"/>
      <c r="B881" s="3"/>
      <c r="C881" s="70"/>
      <c r="D881" s="70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1:36" ht="12.75" customHeight="1" x14ac:dyDescent="0.2">
      <c r="A882" s="3"/>
      <c r="B882" s="3"/>
      <c r="C882" s="70"/>
      <c r="D882" s="70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1:36" ht="12.75" customHeight="1" x14ac:dyDescent="0.2">
      <c r="A883" s="3"/>
      <c r="B883" s="3"/>
      <c r="C883" s="70"/>
      <c r="D883" s="70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1:36" ht="12.75" customHeight="1" x14ac:dyDescent="0.2">
      <c r="A884" s="3"/>
      <c r="B884" s="3"/>
      <c r="C884" s="70"/>
      <c r="D884" s="70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1:36" ht="12.75" customHeight="1" x14ac:dyDescent="0.2">
      <c r="A885" s="3"/>
      <c r="B885" s="3"/>
      <c r="C885" s="70"/>
      <c r="D885" s="70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1:36" ht="12.75" customHeight="1" x14ac:dyDescent="0.2">
      <c r="A886" s="3"/>
      <c r="B886" s="3"/>
      <c r="C886" s="70"/>
      <c r="D886" s="70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1:36" ht="12.75" customHeight="1" x14ac:dyDescent="0.2">
      <c r="A887" s="3"/>
      <c r="B887" s="3"/>
      <c r="C887" s="70"/>
      <c r="D887" s="70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1:36" ht="12.75" customHeight="1" x14ac:dyDescent="0.2">
      <c r="A888" s="3"/>
      <c r="B888" s="3"/>
      <c r="C888" s="70"/>
      <c r="D888" s="70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1:36" ht="12.75" customHeight="1" x14ac:dyDescent="0.2">
      <c r="A889" s="3"/>
      <c r="B889" s="3"/>
      <c r="C889" s="70"/>
      <c r="D889" s="70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1:36" ht="12.75" customHeight="1" x14ac:dyDescent="0.2">
      <c r="A890" s="3"/>
      <c r="B890" s="3"/>
      <c r="C890" s="70"/>
      <c r="D890" s="70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1:36" ht="12.75" customHeight="1" x14ac:dyDescent="0.2">
      <c r="A891" s="3"/>
      <c r="B891" s="3"/>
      <c r="C891" s="70"/>
      <c r="D891" s="70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1:36" ht="12.75" customHeight="1" x14ac:dyDescent="0.2">
      <c r="A892" s="3"/>
      <c r="B892" s="3"/>
      <c r="C892" s="70"/>
      <c r="D892" s="70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1:36" ht="12.75" customHeight="1" x14ac:dyDescent="0.2">
      <c r="A893" s="3"/>
      <c r="B893" s="3"/>
      <c r="C893" s="70"/>
      <c r="D893" s="70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1:36" ht="12.75" customHeight="1" x14ac:dyDescent="0.2">
      <c r="A894" s="3"/>
      <c r="B894" s="3"/>
      <c r="C894" s="70"/>
      <c r="D894" s="70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1:36" ht="12.75" customHeight="1" x14ac:dyDescent="0.2">
      <c r="A895" s="3"/>
      <c r="B895" s="3"/>
      <c r="C895" s="70"/>
      <c r="D895" s="70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1:36" ht="12.75" customHeight="1" x14ac:dyDescent="0.2">
      <c r="A896" s="3"/>
      <c r="B896" s="3"/>
      <c r="C896" s="70"/>
      <c r="D896" s="70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1:36" ht="12.75" customHeight="1" x14ac:dyDescent="0.2">
      <c r="A897" s="3"/>
      <c r="B897" s="3"/>
      <c r="C897" s="70"/>
      <c r="D897" s="70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1:36" ht="12.75" customHeight="1" x14ac:dyDescent="0.2">
      <c r="A898" s="3"/>
      <c r="B898" s="3"/>
      <c r="C898" s="70"/>
      <c r="D898" s="70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1:36" ht="12.75" customHeight="1" x14ac:dyDescent="0.2">
      <c r="A899" s="3"/>
      <c r="B899" s="3"/>
      <c r="C899" s="70"/>
      <c r="D899" s="70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1:36" ht="12.75" customHeight="1" x14ac:dyDescent="0.2">
      <c r="A900" s="3"/>
      <c r="B900" s="3"/>
      <c r="C900" s="70"/>
      <c r="D900" s="70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1:36" ht="12.75" customHeight="1" x14ac:dyDescent="0.2">
      <c r="A901" s="3"/>
      <c r="B901" s="3"/>
      <c r="C901" s="70"/>
      <c r="D901" s="70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1:36" ht="12.75" customHeight="1" x14ac:dyDescent="0.2">
      <c r="A902" s="3"/>
      <c r="B902" s="3"/>
      <c r="C902" s="70"/>
      <c r="D902" s="70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1:36" ht="12.75" customHeight="1" x14ac:dyDescent="0.2">
      <c r="A903" s="3"/>
      <c r="B903" s="3"/>
      <c r="C903" s="70"/>
      <c r="D903" s="70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1:36" ht="12.75" customHeight="1" x14ac:dyDescent="0.2">
      <c r="A904" s="3"/>
      <c r="B904" s="3"/>
      <c r="C904" s="70"/>
      <c r="D904" s="70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1:36" ht="12.75" customHeight="1" x14ac:dyDescent="0.2">
      <c r="A905" s="3"/>
      <c r="B905" s="3"/>
      <c r="C905" s="70"/>
      <c r="D905" s="70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1:36" ht="12.75" customHeight="1" x14ac:dyDescent="0.2">
      <c r="A906" s="3"/>
      <c r="B906" s="3"/>
      <c r="C906" s="70"/>
      <c r="D906" s="70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1:36" ht="12.75" customHeight="1" x14ac:dyDescent="0.2">
      <c r="A907" s="3"/>
      <c r="B907" s="3"/>
      <c r="C907" s="70"/>
      <c r="D907" s="70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1:36" ht="12.75" customHeight="1" x14ac:dyDescent="0.2">
      <c r="A908" s="3"/>
      <c r="B908" s="3"/>
      <c r="C908" s="70"/>
      <c r="D908" s="70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1:36" ht="12.75" customHeight="1" x14ac:dyDescent="0.2">
      <c r="A909" s="3"/>
      <c r="B909" s="3"/>
      <c r="C909" s="70"/>
      <c r="D909" s="70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1:36" ht="12.75" customHeight="1" x14ac:dyDescent="0.2">
      <c r="A910" s="3"/>
      <c r="B910" s="3"/>
      <c r="C910" s="70"/>
      <c r="D910" s="70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1:36" ht="12.75" customHeight="1" x14ac:dyDescent="0.2">
      <c r="A911" s="3"/>
      <c r="B911" s="3"/>
      <c r="C911" s="70"/>
      <c r="D911" s="70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1:36" ht="12.75" customHeight="1" x14ac:dyDescent="0.2">
      <c r="A912" s="3"/>
      <c r="B912" s="3"/>
      <c r="C912" s="70"/>
      <c r="D912" s="70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1:36" ht="12.75" customHeight="1" x14ac:dyDescent="0.2">
      <c r="A913" s="3"/>
      <c r="B913" s="3"/>
      <c r="C913" s="70"/>
      <c r="D913" s="70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1:36" ht="12.75" customHeight="1" x14ac:dyDescent="0.2">
      <c r="A914" s="3"/>
      <c r="B914" s="3"/>
      <c r="C914" s="70"/>
      <c r="D914" s="70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1:36" ht="12.75" customHeight="1" x14ac:dyDescent="0.2">
      <c r="A915" s="3"/>
      <c r="B915" s="3"/>
      <c r="C915" s="70"/>
      <c r="D915" s="70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1:36" ht="12.75" customHeight="1" x14ac:dyDescent="0.2">
      <c r="A916" s="3"/>
      <c r="B916" s="3"/>
      <c r="C916" s="70"/>
      <c r="D916" s="70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1:36" ht="12.75" customHeight="1" x14ac:dyDescent="0.2">
      <c r="A917" s="3"/>
      <c r="B917" s="3"/>
      <c r="C917" s="70"/>
      <c r="D917" s="70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1:36" ht="12.75" customHeight="1" x14ac:dyDescent="0.2">
      <c r="A918" s="3"/>
      <c r="B918" s="3"/>
      <c r="C918" s="70"/>
      <c r="D918" s="70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1:36" ht="12.75" customHeight="1" x14ac:dyDescent="0.2">
      <c r="A919" s="3"/>
      <c r="B919" s="3"/>
      <c r="C919" s="70"/>
      <c r="D919" s="70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1:36" ht="12.75" customHeight="1" x14ac:dyDescent="0.2">
      <c r="A920" s="3"/>
      <c r="B920" s="3"/>
      <c r="C920" s="70"/>
      <c r="D920" s="70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1:36" ht="12.75" customHeight="1" x14ac:dyDescent="0.2">
      <c r="A921" s="3"/>
      <c r="B921" s="3"/>
      <c r="C921" s="70"/>
      <c r="D921" s="70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1:36" ht="12.75" customHeight="1" x14ac:dyDescent="0.2">
      <c r="A922" s="3"/>
      <c r="B922" s="3"/>
      <c r="C922" s="70"/>
      <c r="D922" s="70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1:36" ht="12.75" customHeight="1" x14ac:dyDescent="0.2">
      <c r="A923" s="3"/>
      <c r="B923" s="3"/>
      <c r="C923" s="70"/>
      <c r="D923" s="70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1:36" ht="12.75" customHeight="1" x14ac:dyDescent="0.2">
      <c r="A924" s="3"/>
      <c r="B924" s="3"/>
      <c r="C924" s="70"/>
      <c r="D924" s="70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1:36" ht="12.75" customHeight="1" x14ac:dyDescent="0.2">
      <c r="A925" s="3"/>
      <c r="B925" s="3"/>
      <c r="C925" s="70"/>
      <c r="D925" s="70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1:36" ht="12.75" customHeight="1" x14ac:dyDescent="0.2">
      <c r="A926" s="3"/>
      <c r="B926" s="3"/>
      <c r="C926" s="70"/>
      <c r="D926" s="70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1:36" ht="12.75" customHeight="1" x14ac:dyDescent="0.2">
      <c r="A927" s="3"/>
      <c r="B927" s="3"/>
      <c r="C927" s="70"/>
      <c r="D927" s="70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1:36" ht="12.75" customHeight="1" x14ac:dyDescent="0.2">
      <c r="A928" s="3"/>
      <c r="B928" s="3"/>
      <c r="C928" s="70"/>
      <c r="D928" s="70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1:36" ht="12.75" customHeight="1" x14ac:dyDescent="0.2">
      <c r="A929" s="3"/>
      <c r="B929" s="3"/>
      <c r="C929" s="70"/>
      <c r="D929" s="70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1:36" ht="12.75" customHeight="1" x14ac:dyDescent="0.2">
      <c r="A930" s="3"/>
      <c r="B930" s="3"/>
      <c r="C930" s="70"/>
      <c r="D930" s="70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1:36" ht="12.75" customHeight="1" x14ac:dyDescent="0.2">
      <c r="A931" s="3"/>
      <c r="B931" s="3"/>
      <c r="C931" s="70"/>
      <c r="D931" s="70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1:36" ht="12.75" customHeight="1" x14ac:dyDescent="0.2">
      <c r="A932" s="3"/>
      <c r="B932" s="3"/>
      <c r="C932" s="70"/>
      <c r="D932" s="70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1:36" ht="12.75" customHeight="1" x14ac:dyDescent="0.2">
      <c r="A933" s="3"/>
      <c r="B933" s="3"/>
      <c r="C933" s="70"/>
      <c r="D933" s="70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1:36" ht="12.75" customHeight="1" x14ac:dyDescent="0.2">
      <c r="A934" s="3"/>
      <c r="B934" s="3"/>
      <c r="C934" s="70"/>
      <c r="D934" s="70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1:36" ht="12.75" customHeight="1" x14ac:dyDescent="0.2">
      <c r="A935" s="3"/>
      <c r="B935" s="3"/>
      <c r="C935" s="70"/>
      <c r="D935" s="70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1:36" ht="12.75" customHeight="1" x14ac:dyDescent="0.2">
      <c r="A936" s="3"/>
      <c r="B936" s="3"/>
      <c r="C936" s="70"/>
      <c r="D936" s="70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1:36" ht="12.75" customHeight="1" x14ac:dyDescent="0.2">
      <c r="A937" s="3"/>
      <c r="B937" s="3"/>
      <c r="C937" s="70"/>
      <c r="D937" s="70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1:36" ht="12.75" customHeight="1" x14ac:dyDescent="0.2">
      <c r="A938" s="3"/>
      <c r="B938" s="3"/>
      <c r="C938" s="70"/>
      <c r="D938" s="70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1:36" ht="12.75" customHeight="1" x14ac:dyDescent="0.2">
      <c r="A939" s="3"/>
      <c r="B939" s="3"/>
      <c r="C939" s="70"/>
      <c r="D939" s="70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1:36" ht="12.75" customHeight="1" x14ac:dyDescent="0.2">
      <c r="A940" s="3"/>
      <c r="B940" s="3"/>
      <c r="C940" s="70"/>
      <c r="D940" s="70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1:36" ht="12.75" customHeight="1" x14ac:dyDescent="0.2">
      <c r="A941" s="3"/>
      <c r="B941" s="3"/>
      <c r="C941" s="70"/>
      <c r="D941" s="70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1:36" ht="12.75" customHeight="1" x14ac:dyDescent="0.2">
      <c r="A942" s="3"/>
      <c r="B942" s="3"/>
      <c r="C942" s="70"/>
      <c r="D942" s="70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1:36" ht="12.75" customHeight="1" x14ac:dyDescent="0.2">
      <c r="A943" s="3"/>
      <c r="B943" s="3"/>
      <c r="C943" s="70"/>
      <c r="D943" s="70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1:36" ht="12.75" customHeight="1" x14ac:dyDescent="0.2">
      <c r="A944" s="3"/>
      <c r="B944" s="3"/>
      <c r="C944" s="70"/>
      <c r="D944" s="70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1:36" ht="12.75" customHeight="1" x14ac:dyDescent="0.2">
      <c r="A945" s="3"/>
      <c r="B945" s="3"/>
      <c r="C945" s="70"/>
      <c r="D945" s="70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1:36" ht="12.75" customHeight="1" x14ac:dyDescent="0.2">
      <c r="A946" s="3"/>
      <c r="B946" s="3"/>
      <c r="C946" s="70"/>
      <c r="D946" s="70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1:36" ht="12.75" customHeight="1" x14ac:dyDescent="0.2">
      <c r="A947" s="3"/>
      <c r="B947" s="3"/>
      <c r="C947" s="70"/>
      <c r="D947" s="70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1:36" ht="12.75" customHeight="1" x14ac:dyDescent="0.2">
      <c r="A948" s="3"/>
      <c r="B948" s="3"/>
      <c r="C948" s="70"/>
      <c r="D948" s="70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1:36" ht="12.75" customHeight="1" x14ac:dyDescent="0.2">
      <c r="A949" s="3"/>
      <c r="B949" s="3"/>
      <c r="C949" s="70"/>
      <c r="D949" s="70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1:36" ht="12.75" customHeight="1" x14ac:dyDescent="0.2">
      <c r="A950" s="3"/>
      <c r="B950" s="3"/>
      <c r="C950" s="70"/>
      <c r="D950" s="70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1:36" ht="12.75" customHeight="1" x14ac:dyDescent="0.2">
      <c r="A951" s="3"/>
      <c r="B951" s="3"/>
      <c r="C951" s="70"/>
      <c r="D951" s="70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1:36" ht="12.75" customHeight="1" x14ac:dyDescent="0.2">
      <c r="A952" s="3"/>
      <c r="B952" s="3"/>
      <c r="C952" s="70"/>
      <c r="D952" s="70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1:36" ht="12.75" customHeight="1" x14ac:dyDescent="0.2">
      <c r="A953" s="3"/>
      <c r="B953" s="3"/>
      <c r="C953" s="70"/>
      <c r="D953" s="70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1:36" ht="12.75" customHeight="1" x14ac:dyDescent="0.2">
      <c r="A954" s="3"/>
      <c r="B954" s="3"/>
      <c r="C954" s="70"/>
      <c r="D954" s="70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1:36" ht="12.75" customHeight="1" x14ac:dyDescent="0.2">
      <c r="A955" s="3"/>
      <c r="B955" s="3"/>
      <c r="C955" s="70"/>
      <c r="D955" s="70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1:36" ht="12.75" customHeight="1" x14ac:dyDescent="0.2">
      <c r="A956" s="3"/>
      <c r="B956" s="3"/>
      <c r="C956" s="70"/>
      <c r="D956" s="70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1:36" ht="12.75" customHeight="1" x14ac:dyDescent="0.2">
      <c r="A957" s="3"/>
      <c r="B957" s="3"/>
      <c r="C957" s="70"/>
      <c r="D957" s="70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1:36" ht="12.75" customHeight="1" x14ac:dyDescent="0.2">
      <c r="A958" s="3"/>
      <c r="B958" s="3"/>
      <c r="C958" s="70"/>
      <c r="D958" s="70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1:36" ht="12.75" customHeight="1" x14ac:dyDescent="0.2">
      <c r="A959" s="3"/>
      <c r="B959" s="3"/>
      <c r="C959" s="70"/>
      <c r="D959" s="70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1:36" ht="12.75" customHeight="1" x14ac:dyDescent="0.2">
      <c r="A960" s="3"/>
      <c r="B960" s="3"/>
      <c r="C960" s="70"/>
      <c r="D960" s="70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1:36" ht="12.75" customHeight="1" x14ac:dyDescent="0.2">
      <c r="A961" s="3"/>
      <c r="B961" s="3"/>
      <c r="C961" s="70"/>
      <c r="D961" s="70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1:36" ht="12.75" customHeight="1" x14ac:dyDescent="0.2">
      <c r="A962" s="3"/>
      <c r="B962" s="3"/>
      <c r="C962" s="70"/>
      <c r="D962" s="70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1:36" ht="12.75" customHeight="1" x14ac:dyDescent="0.2">
      <c r="A963" s="3"/>
      <c r="B963" s="3"/>
      <c r="C963" s="70"/>
      <c r="D963" s="70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1:36" ht="12.75" customHeight="1" x14ac:dyDescent="0.2">
      <c r="A964" s="3"/>
      <c r="B964" s="3"/>
      <c r="C964" s="70"/>
      <c r="D964" s="70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1:36" ht="12.75" customHeight="1" x14ac:dyDescent="0.2">
      <c r="A965" s="3"/>
      <c r="B965" s="3"/>
      <c r="C965" s="70"/>
      <c r="D965" s="70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1:36" ht="12.75" customHeight="1" x14ac:dyDescent="0.2">
      <c r="A966" s="3"/>
      <c r="B966" s="3"/>
      <c r="C966" s="70"/>
      <c r="D966" s="70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1:36" ht="12.75" customHeight="1" x14ac:dyDescent="0.2">
      <c r="A967" s="3"/>
      <c r="B967" s="3"/>
      <c r="C967" s="70"/>
      <c r="D967" s="70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1:36" ht="12.75" customHeight="1" x14ac:dyDescent="0.2">
      <c r="A968" s="3"/>
      <c r="B968" s="3"/>
      <c r="C968" s="70"/>
      <c r="D968" s="70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1:36" ht="12.75" customHeight="1" x14ac:dyDescent="0.2">
      <c r="A969" s="3"/>
      <c r="B969" s="3"/>
      <c r="C969" s="70"/>
      <c r="D969" s="70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1:36" ht="12.75" customHeight="1" x14ac:dyDescent="0.2">
      <c r="A970" s="3"/>
      <c r="B970" s="3"/>
      <c r="C970" s="70"/>
      <c r="D970" s="70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1:36" ht="12.75" customHeight="1" x14ac:dyDescent="0.2">
      <c r="A971" s="3"/>
      <c r="B971" s="3"/>
      <c r="C971" s="70"/>
      <c r="D971" s="70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1:36" ht="12.75" customHeight="1" x14ac:dyDescent="0.2">
      <c r="A972" s="3"/>
      <c r="B972" s="3"/>
      <c r="C972" s="70"/>
      <c r="D972" s="70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1:36" ht="12.75" customHeight="1" x14ac:dyDescent="0.2">
      <c r="A973" s="3"/>
      <c r="B973" s="3"/>
      <c r="C973" s="70"/>
      <c r="D973" s="70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1:36" ht="12.75" customHeight="1" x14ac:dyDescent="0.2">
      <c r="A974" s="3"/>
      <c r="B974" s="3"/>
      <c r="C974" s="70"/>
      <c r="D974" s="70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1:36" ht="12.75" customHeight="1" x14ac:dyDescent="0.2">
      <c r="A975" s="3"/>
      <c r="B975" s="3"/>
      <c r="C975" s="70"/>
      <c r="D975" s="70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1:36" ht="12.75" customHeight="1" x14ac:dyDescent="0.2">
      <c r="A976" s="3"/>
      <c r="B976" s="3"/>
      <c r="C976" s="70"/>
      <c r="D976" s="70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1:36" ht="12.75" customHeight="1" x14ac:dyDescent="0.2">
      <c r="A977" s="3"/>
      <c r="B977" s="3"/>
      <c r="C977" s="70"/>
      <c r="D977" s="70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1:36" ht="12.75" customHeight="1" x14ac:dyDescent="0.2">
      <c r="A978" s="3"/>
      <c r="B978" s="3"/>
      <c r="C978" s="70"/>
      <c r="D978" s="70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1:36" ht="12.75" customHeight="1" x14ac:dyDescent="0.2">
      <c r="A979" s="3"/>
      <c r="B979" s="3"/>
      <c r="C979" s="70"/>
      <c r="D979" s="70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1:36" ht="12.75" customHeight="1" x14ac:dyDescent="0.2">
      <c r="A980" s="3"/>
      <c r="B980" s="3"/>
      <c r="C980" s="70"/>
      <c r="D980" s="70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1:36" ht="12.75" customHeight="1" x14ac:dyDescent="0.2">
      <c r="A981" s="3"/>
      <c r="B981" s="3"/>
      <c r="C981" s="70"/>
      <c r="D981" s="70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1:36" ht="12.75" customHeight="1" x14ac:dyDescent="0.2">
      <c r="A982" s="3"/>
      <c r="B982" s="3"/>
      <c r="C982" s="70"/>
      <c r="D982" s="70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1:36" ht="12.75" customHeight="1" x14ac:dyDescent="0.2">
      <c r="A983" s="3"/>
      <c r="B983" s="3"/>
      <c r="C983" s="70"/>
      <c r="D983" s="70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1:36" ht="12.75" customHeight="1" x14ac:dyDescent="0.2">
      <c r="A984" s="3"/>
      <c r="B984" s="3"/>
      <c r="C984" s="70"/>
      <c r="D984" s="70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1:36" ht="12.75" customHeight="1" x14ac:dyDescent="0.2">
      <c r="A985" s="3"/>
      <c r="B985" s="3"/>
      <c r="C985" s="70"/>
      <c r="D985" s="70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1:36" ht="12.75" customHeight="1" x14ac:dyDescent="0.2">
      <c r="A986" s="3"/>
      <c r="B986" s="3"/>
      <c r="C986" s="70"/>
      <c r="D986" s="70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1:36" ht="12.75" customHeight="1" x14ac:dyDescent="0.2">
      <c r="A987" s="3"/>
      <c r="B987" s="3"/>
      <c r="C987" s="70"/>
      <c r="D987" s="70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1:36" ht="12.75" customHeight="1" x14ac:dyDescent="0.2">
      <c r="A988" s="3"/>
      <c r="B988" s="3"/>
      <c r="C988" s="70"/>
      <c r="D988" s="70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1:36" ht="12.75" customHeight="1" x14ac:dyDescent="0.2">
      <c r="A989" s="3"/>
      <c r="B989" s="3"/>
      <c r="C989" s="70"/>
      <c r="D989" s="70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1:36" ht="12.75" customHeight="1" x14ac:dyDescent="0.2">
      <c r="A990" s="3"/>
      <c r="B990" s="3"/>
      <c r="C990" s="70"/>
      <c r="D990" s="70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1:36" ht="12.75" customHeight="1" x14ac:dyDescent="0.2">
      <c r="A991" s="3"/>
      <c r="B991" s="3"/>
      <c r="C991" s="70"/>
      <c r="D991" s="70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1:36" ht="12.75" customHeight="1" x14ac:dyDescent="0.2">
      <c r="A992" s="3"/>
      <c r="B992" s="3"/>
      <c r="C992" s="70"/>
      <c r="D992" s="70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1:36" ht="12.75" customHeight="1" x14ac:dyDescent="0.2">
      <c r="A993" s="3"/>
      <c r="B993" s="3"/>
      <c r="C993" s="70"/>
      <c r="D993" s="70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1:36" ht="12.75" customHeight="1" x14ac:dyDescent="0.2">
      <c r="A994" s="3"/>
      <c r="B994" s="3"/>
      <c r="C994" s="70"/>
      <c r="D994" s="70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1:36" ht="12.75" customHeight="1" x14ac:dyDescent="0.2">
      <c r="A995" s="3"/>
      <c r="B995" s="3"/>
      <c r="C995" s="70"/>
      <c r="D995" s="70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1:36" ht="12.75" customHeight="1" x14ac:dyDescent="0.2">
      <c r="A996" s="3"/>
      <c r="B996" s="3"/>
      <c r="C996" s="70"/>
      <c r="D996" s="70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1:36" ht="12.75" customHeight="1" x14ac:dyDescent="0.2">
      <c r="A997" s="3"/>
      <c r="B997" s="3"/>
      <c r="C997" s="70"/>
      <c r="D997" s="70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1:36" ht="12.75" customHeight="1" x14ac:dyDescent="0.2">
      <c r="A998" s="3"/>
      <c r="B998" s="3"/>
      <c r="C998" s="70"/>
      <c r="D998" s="70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1:36" ht="12.75" customHeight="1" x14ac:dyDescent="0.2">
      <c r="A999" s="3"/>
      <c r="B999" s="3"/>
      <c r="C999" s="70"/>
      <c r="D999" s="70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1:36" ht="12.75" customHeight="1" x14ac:dyDescent="0.2">
      <c r="A1000" s="3"/>
      <c r="B1000" s="3"/>
      <c r="C1000" s="70"/>
      <c r="D1000" s="70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mergeCells count="20">
    <mergeCell ref="AD5:AD7"/>
    <mergeCell ref="AB6:AB7"/>
    <mergeCell ref="E2:V2"/>
    <mergeCell ref="E1:V1"/>
    <mergeCell ref="E6:N6"/>
    <mergeCell ref="E3:V3"/>
    <mergeCell ref="W1:AD4"/>
    <mergeCell ref="X6:AA6"/>
    <mergeCell ref="O6:T6"/>
    <mergeCell ref="E5:AC5"/>
    <mergeCell ref="AC6:AC7"/>
    <mergeCell ref="A1:B5"/>
    <mergeCell ref="A6:A7"/>
    <mergeCell ref="B6:B7"/>
    <mergeCell ref="E4:V4"/>
    <mergeCell ref="C6:C7"/>
    <mergeCell ref="D6:D7"/>
    <mergeCell ref="C1:D4"/>
    <mergeCell ref="C5:D5"/>
    <mergeCell ref="U6:W6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01"/>
  <sheetViews>
    <sheetView tabSelected="1" topLeftCell="Q16" workbookViewId="0">
      <selection activeCell="W32" sqref="W32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6.7109375" customWidth="1"/>
    <col min="9" max="9" width="8.28515625" customWidth="1"/>
    <col min="10" max="10" width="8.5703125" customWidth="1"/>
    <col min="11" max="11" width="7.7109375" customWidth="1"/>
    <col min="12" max="12" width="7.7109375" style="214" customWidth="1"/>
    <col min="13" max="13" width="14.5703125" customWidth="1"/>
    <col min="14" max="14" width="8.42578125" customWidth="1"/>
    <col min="15" max="15" width="15.28515625" style="214" customWidth="1"/>
    <col min="16" max="16" width="12.140625" style="214" customWidth="1"/>
    <col min="17" max="17" width="12" style="214" customWidth="1"/>
    <col min="18" max="18" width="17" customWidth="1"/>
    <col min="19" max="19" width="7.85546875" customWidth="1"/>
    <col min="20" max="20" width="13.28515625" style="214" customWidth="1"/>
    <col min="21" max="23" width="11.42578125" customWidth="1"/>
    <col min="24" max="24" width="12.7109375" customWidth="1"/>
    <col min="25" max="25" width="12.7109375" style="214" customWidth="1"/>
    <col min="26" max="30" width="11.42578125" customWidth="1"/>
    <col min="31" max="31" width="11.42578125" style="214" customWidth="1"/>
    <col min="32" max="32" width="11.42578125" customWidth="1"/>
  </cols>
  <sheetData>
    <row r="1" spans="1:32" ht="19.5" customHeight="1" x14ac:dyDescent="0.25">
      <c r="A1" s="318"/>
      <c r="B1" s="317"/>
      <c r="C1" s="315"/>
      <c r="D1" s="316"/>
      <c r="E1" s="317"/>
      <c r="F1" s="296" t="s">
        <v>0</v>
      </c>
      <c r="G1" s="297"/>
      <c r="H1" s="297"/>
      <c r="I1" s="297"/>
      <c r="J1" s="297"/>
      <c r="K1" s="297"/>
      <c r="L1" s="278"/>
      <c r="M1" s="297"/>
      <c r="N1" s="297"/>
      <c r="O1" s="278"/>
      <c r="P1" s="278"/>
      <c r="Q1" s="278"/>
      <c r="R1" s="321"/>
      <c r="S1" s="379"/>
      <c r="T1" s="380"/>
      <c r="U1" s="278"/>
      <c r="V1" s="278"/>
      <c r="W1" s="278"/>
      <c r="X1" s="279"/>
      <c r="Y1" s="395" t="s">
        <v>139</v>
      </c>
      <c r="Z1" s="398" t="s">
        <v>140</v>
      </c>
      <c r="AA1" s="400" t="s">
        <v>141</v>
      </c>
      <c r="AB1" s="403" t="s">
        <v>142</v>
      </c>
      <c r="AC1" s="345" t="s">
        <v>73</v>
      </c>
      <c r="AD1" s="348" t="s">
        <v>74</v>
      </c>
      <c r="AE1" s="351" t="s">
        <v>142</v>
      </c>
      <c r="AF1" s="354" t="s">
        <v>73</v>
      </c>
    </row>
    <row r="2" spans="1:32" ht="19.5" customHeight="1" x14ac:dyDescent="0.25">
      <c r="A2" s="280"/>
      <c r="B2" s="274"/>
      <c r="C2" s="280"/>
      <c r="D2" s="281"/>
      <c r="E2" s="274"/>
      <c r="F2" s="299" t="s">
        <v>1</v>
      </c>
      <c r="G2" s="294"/>
      <c r="H2" s="294"/>
      <c r="I2" s="294"/>
      <c r="J2" s="294"/>
      <c r="K2" s="294"/>
      <c r="L2" s="295"/>
      <c r="M2" s="294"/>
      <c r="N2" s="294"/>
      <c r="O2" s="295"/>
      <c r="P2" s="295"/>
      <c r="Q2" s="295"/>
      <c r="R2" s="322"/>
      <c r="S2" s="273"/>
      <c r="T2" s="295"/>
      <c r="U2" s="281"/>
      <c r="V2" s="281"/>
      <c r="W2" s="281"/>
      <c r="X2" s="282"/>
      <c r="Y2" s="396"/>
      <c r="Z2" s="398"/>
      <c r="AA2" s="401"/>
      <c r="AB2" s="403"/>
      <c r="AC2" s="346"/>
      <c r="AD2" s="349"/>
      <c r="AE2" s="352"/>
      <c r="AF2" s="355"/>
    </row>
    <row r="3" spans="1:32" ht="19.5" customHeight="1" x14ac:dyDescent="0.25">
      <c r="A3" s="280"/>
      <c r="B3" s="274"/>
      <c r="C3" s="280"/>
      <c r="D3" s="281"/>
      <c r="E3" s="274"/>
      <c r="F3" s="293" t="s">
        <v>75</v>
      </c>
      <c r="G3" s="294"/>
      <c r="H3" s="294"/>
      <c r="I3" s="294"/>
      <c r="J3" s="294"/>
      <c r="K3" s="294"/>
      <c r="L3" s="295"/>
      <c r="M3" s="294"/>
      <c r="N3" s="294"/>
      <c r="O3" s="295"/>
      <c r="P3" s="295"/>
      <c r="Q3" s="295"/>
      <c r="R3" s="322"/>
      <c r="S3" s="273"/>
      <c r="T3" s="295"/>
      <c r="U3" s="281"/>
      <c r="V3" s="281"/>
      <c r="W3" s="281"/>
      <c r="X3" s="282"/>
      <c r="Y3" s="396"/>
      <c r="Z3" s="398"/>
      <c r="AA3" s="401"/>
      <c r="AB3" s="403"/>
      <c r="AC3" s="346"/>
      <c r="AD3" s="349"/>
      <c r="AE3" s="352"/>
      <c r="AF3" s="355"/>
    </row>
    <row r="4" spans="1:32" ht="20.25" customHeight="1" thickBot="1" x14ac:dyDescent="0.3">
      <c r="A4" s="280"/>
      <c r="B4" s="274"/>
      <c r="C4" s="283"/>
      <c r="D4" s="284"/>
      <c r="E4" s="276"/>
      <c r="F4" s="300" t="s">
        <v>5</v>
      </c>
      <c r="G4" s="290"/>
      <c r="H4" s="290"/>
      <c r="I4" s="290"/>
      <c r="J4" s="290"/>
      <c r="K4" s="290"/>
      <c r="L4" s="323"/>
      <c r="M4" s="290"/>
      <c r="N4" s="290"/>
      <c r="O4" s="323"/>
      <c r="P4" s="323"/>
      <c r="Q4" s="323"/>
      <c r="R4" s="302"/>
      <c r="S4" s="275"/>
      <c r="T4" s="323"/>
      <c r="U4" s="284"/>
      <c r="V4" s="284"/>
      <c r="W4" s="284"/>
      <c r="X4" s="285"/>
      <c r="Y4" s="396"/>
      <c r="Z4" s="398"/>
      <c r="AA4" s="401"/>
      <c r="AB4" s="403"/>
      <c r="AC4" s="346"/>
      <c r="AD4" s="349"/>
      <c r="AE4" s="352"/>
      <c r="AF4" s="355"/>
    </row>
    <row r="5" spans="1:32" ht="33" customHeight="1" thickBot="1" x14ac:dyDescent="0.25">
      <c r="A5" s="283"/>
      <c r="B5" s="295"/>
      <c r="C5" s="367" t="s">
        <v>8</v>
      </c>
      <c r="D5" s="278"/>
      <c r="E5" s="305"/>
      <c r="F5" s="301" t="s">
        <v>76</v>
      </c>
      <c r="G5" s="290"/>
      <c r="H5" s="290"/>
      <c r="I5" s="290"/>
      <c r="J5" s="290"/>
      <c r="K5" s="290"/>
      <c r="L5" s="295"/>
      <c r="M5" s="290"/>
      <c r="N5" s="290"/>
      <c r="O5" s="323"/>
      <c r="P5" s="323"/>
      <c r="Q5" s="323"/>
      <c r="R5" s="290"/>
      <c r="S5" s="290"/>
      <c r="T5" s="323"/>
      <c r="U5" s="290"/>
      <c r="V5" s="290"/>
      <c r="W5" s="291"/>
      <c r="X5" s="392" t="s">
        <v>161</v>
      </c>
      <c r="Y5" s="396"/>
      <c r="Z5" s="398"/>
      <c r="AA5" s="401"/>
      <c r="AB5" s="403"/>
      <c r="AC5" s="346"/>
      <c r="AD5" s="349"/>
      <c r="AE5" s="352"/>
      <c r="AF5" s="355"/>
    </row>
    <row r="6" spans="1:32" ht="26.25" customHeight="1" thickBot="1" x14ac:dyDescent="0.25">
      <c r="A6" s="319" t="s">
        <v>7</v>
      </c>
      <c r="B6" s="368" t="s">
        <v>9</v>
      </c>
      <c r="C6" s="373" t="s">
        <v>13</v>
      </c>
      <c r="D6" s="376" t="s">
        <v>38</v>
      </c>
      <c r="E6" s="373" t="s">
        <v>77</v>
      </c>
      <c r="F6" s="289" t="s">
        <v>11</v>
      </c>
      <c r="G6" s="290"/>
      <c r="H6" s="290"/>
      <c r="I6" s="290"/>
      <c r="J6" s="290"/>
      <c r="K6" s="291"/>
      <c r="L6" s="225" t="s">
        <v>150</v>
      </c>
      <c r="M6" s="336" t="s">
        <v>151</v>
      </c>
      <c r="N6" s="305"/>
      <c r="O6" s="381" t="s">
        <v>154</v>
      </c>
      <c r="P6" s="329"/>
      <c r="Q6" s="329"/>
      <c r="R6" s="329"/>
      <c r="S6" s="382"/>
      <c r="T6" s="381" t="s">
        <v>15</v>
      </c>
      <c r="U6" s="329"/>
      <c r="V6" s="382"/>
      <c r="W6" s="389" t="s">
        <v>16</v>
      </c>
      <c r="X6" s="393"/>
      <c r="Y6" s="396"/>
      <c r="Z6" s="398"/>
      <c r="AA6" s="401"/>
      <c r="AB6" s="403"/>
      <c r="AC6" s="346"/>
      <c r="AD6" s="349"/>
      <c r="AE6" s="352"/>
      <c r="AF6" s="355"/>
    </row>
    <row r="7" spans="1:32" ht="39" customHeight="1" thickBot="1" x14ac:dyDescent="0.25">
      <c r="A7" s="371"/>
      <c r="B7" s="369"/>
      <c r="C7" s="374"/>
      <c r="D7" s="377"/>
      <c r="E7" s="374"/>
      <c r="F7" s="383" t="s">
        <v>144</v>
      </c>
      <c r="G7" s="385" t="s">
        <v>145</v>
      </c>
      <c r="H7" s="385" t="s">
        <v>146</v>
      </c>
      <c r="I7" s="385" t="s">
        <v>147</v>
      </c>
      <c r="J7" s="385" t="s">
        <v>148</v>
      </c>
      <c r="K7" s="357" t="s">
        <v>29</v>
      </c>
      <c r="L7" s="359" t="s">
        <v>149</v>
      </c>
      <c r="M7" s="361" t="s">
        <v>152</v>
      </c>
      <c r="N7" s="363">
        <v>0.1</v>
      </c>
      <c r="O7" s="260" t="s">
        <v>156</v>
      </c>
      <c r="P7" s="261" t="s">
        <v>157</v>
      </c>
      <c r="Q7" s="262" t="s">
        <v>158</v>
      </c>
      <c r="R7" s="261" t="s">
        <v>155</v>
      </c>
      <c r="S7" s="365">
        <v>0.5</v>
      </c>
      <c r="T7" s="227" t="s">
        <v>153</v>
      </c>
      <c r="U7" s="228" t="s">
        <v>79</v>
      </c>
      <c r="V7" s="387">
        <v>0.4</v>
      </c>
      <c r="W7" s="390"/>
      <c r="X7" s="393"/>
      <c r="Y7" s="396"/>
      <c r="Z7" s="398"/>
      <c r="AA7" s="401"/>
      <c r="AB7" s="403"/>
      <c r="AC7" s="346"/>
      <c r="AD7" s="349"/>
      <c r="AE7" s="352"/>
      <c r="AF7" s="355"/>
    </row>
    <row r="8" spans="1:32" s="253" customFormat="1" ht="39" customHeight="1" thickBot="1" x14ac:dyDescent="0.25">
      <c r="A8" s="372"/>
      <c r="B8" s="370"/>
      <c r="C8" s="375"/>
      <c r="D8" s="378"/>
      <c r="E8" s="375"/>
      <c r="F8" s="384"/>
      <c r="G8" s="386"/>
      <c r="H8" s="386"/>
      <c r="I8" s="386"/>
      <c r="J8" s="386"/>
      <c r="K8" s="358"/>
      <c r="L8" s="360"/>
      <c r="M8" s="362"/>
      <c r="N8" s="364"/>
      <c r="O8" s="263" t="s">
        <v>145</v>
      </c>
      <c r="P8" s="264" t="s">
        <v>146</v>
      </c>
      <c r="Q8" s="265" t="s">
        <v>159</v>
      </c>
      <c r="R8" s="264" t="s">
        <v>160</v>
      </c>
      <c r="S8" s="366"/>
      <c r="T8" s="266" t="s">
        <v>147</v>
      </c>
      <c r="U8" s="267" t="s">
        <v>148</v>
      </c>
      <c r="V8" s="388"/>
      <c r="W8" s="391"/>
      <c r="X8" s="394"/>
      <c r="Y8" s="397"/>
      <c r="Z8" s="399"/>
      <c r="AA8" s="402"/>
      <c r="AB8" s="404"/>
      <c r="AC8" s="347"/>
      <c r="AD8" s="350"/>
      <c r="AE8" s="353"/>
      <c r="AF8" s="356"/>
    </row>
    <row r="9" spans="1:32" ht="19.5" customHeight="1" thickBot="1" x14ac:dyDescent="0.3">
      <c r="A9" s="32">
        <v>1</v>
      </c>
      <c r="B9" s="83" t="s">
        <v>83</v>
      </c>
      <c r="C9" s="182">
        <v>9.6</v>
      </c>
      <c r="D9" s="218">
        <v>9.6999999999999993</v>
      </c>
      <c r="E9" s="219">
        <v>10</v>
      </c>
      <c r="F9" s="240"/>
      <c r="G9" s="241">
        <v>1</v>
      </c>
      <c r="H9" s="241">
        <v>1</v>
      </c>
      <c r="I9" s="241">
        <v>1</v>
      </c>
      <c r="J9" s="241"/>
      <c r="K9" s="36">
        <f>4-SUM(F9:J9)</f>
        <v>1</v>
      </c>
      <c r="L9" s="224" t="s">
        <v>143</v>
      </c>
      <c r="M9" s="34">
        <f>4-K9</f>
        <v>3</v>
      </c>
      <c r="N9" s="31">
        <f>M9*0.25</f>
        <v>0.75</v>
      </c>
      <c r="O9" s="257">
        <v>10</v>
      </c>
      <c r="P9" s="258">
        <v>9.5</v>
      </c>
      <c r="Q9" s="258">
        <v>10</v>
      </c>
      <c r="R9" s="259">
        <v>9.6</v>
      </c>
      <c r="S9" s="236">
        <f>(O9*0.1)+(P9*0.1)+(Q9*0.1)+(R9*0.2)</f>
        <v>4.87</v>
      </c>
      <c r="T9" s="229">
        <v>10</v>
      </c>
      <c r="U9" s="230"/>
      <c r="V9" s="35">
        <f>(U9*0.3)+(T9*0.1)</f>
        <v>1</v>
      </c>
      <c r="W9" s="79">
        <f t="shared" ref="W9:W32" si="0">SUM(N9,S9,V9)</f>
        <v>6.62</v>
      </c>
      <c r="X9" s="80">
        <f t="shared" ref="X9:X32" si="1">AVERAGE(C9,D9,E9,W9)</f>
        <v>8.9799999999999986</v>
      </c>
      <c r="Y9" s="80"/>
      <c r="Z9" s="80">
        <f t="shared" ref="Z9:Z32" si="2">X9*0.6</f>
        <v>5.387999999999999</v>
      </c>
      <c r="AA9" s="245"/>
      <c r="AB9" s="246">
        <f t="shared" ref="AB9:AB32" si="3">AA9*0.4</f>
        <v>0</v>
      </c>
      <c r="AC9" s="81">
        <f t="shared" ref="AC9:AC32" si="4">SUM(Z9,AB9)</f>
        <v>5.387999999999999</v>
      </c>
      <c r="AD9" s="249"/>
      <c r="AE9" s="252">
        <f>AD9*0.4</f>
        <v>0</v>
      </c>
      <c r="AF9" s="248">
        <f t="shared" ref="AF9:AF32" si="5">(AD9*0.4)+Z9</f>
        <v>5.387999999999999</v>
      </c>
    </row>
    <row r="10" spans="1:32" ht="19.5" customHeight="1" thickBot="1" x14ac:dyDescent="0.3">
      <c r="A10" s="44">
        <v>2</v>
      </c>
      <c r="B10" s="87" t="s">
        <v>84</v>
      </c>
      <c r="C10" s="183">
        <v>9.5</v>
      </c>
      <c r="D10" s="217">
        <v>8</v>
      </c>
      <c r="E10" s="220">
        <v>8</v>
      </c>
      <c r="F10" s="242"/>
      <c r="G10" s="244"/>
      <c r="H10" s="243">
        <v>1</v>
      </c>
      <c r="I10" s="243">
        <v>1</v>
      </c>
      <c r="J10" s="243"/>
      <c r="K10" s="36">
        <f t="shared" ref="K10:K32" si="6">4-SUM(F10:J10)</f>
        <v>2</v>
      </c>
      <c r="L10" s="224" t="s">
        <v>143</v>
      </c>
      <c r="M10" s="58">
        <f t="shared" ref="M10:M32" si="7">4-K10</f>
        <v>2</v>
      </c>
      <c r="N10" s="31">
        <f t="shared" ref="N10:N32" si="8">M10*0.25</f>
        <v>0.5</v>
      </c>
      <c r="O10" s="231">
        <v>9</v>
      </c>
      <c r="P10" s="226">
        <v>9</v>
      </c>
      <c r="Q10" s="226">
        <v>9</v>
      </c>
      <c r="R10" s="237">
        <v>0</v>
      </c>
      <c r="S10" s="236">
        <f t="shared" ref="S10:S32" si="9">(O10*0.1)+(P10*0.1)+(Q10*0.1)+(R10*0.2)</f>
        <v>2.7</v>
      </c>
      <c r="T10" s="231">
        <v>10</v>
      </c>
      <c r="U10" s="232"/>
      <c r="V10" s="35">
        <f t="shared" ref="V10:V32" si="10">(U10*0.3)+(T10*0.1)</f>
        <v>1</v>
      </c>
      <c r="W10" s="79">
        <f t="shared" si="0"/>
        <v>4.2</v>
      </c>
      <c r="X10" s="223">
        <f t="shared" si="1"/>
        <v>7.4249999999999998</v>
      </c>
      <c r="Y10" s="223" t="s">
        <v>143</v>
      </c>
      <c r="Z10" s="223">
        <f t="shared" si="2"/>
        <v>4.4550000000000001</v>
      </c>
      <c r="AA10" s="247"/>
      <c r="AB10" s="246">
        <f t="shared" si="3"/>
        <v>0</v>
      </c>
      <c r="AC10" s="81">
        <f t="shared" si="4"/>
        <v>4.4550000000000001</v>
      </c>
      <c r="AD10" s="250"/>
      <c r="AE10" s="252">
        <f t="shared" ref="AE10:AE32" si="11">AD10*0.4</f>
        <v>0</v>
      </c>
      <c r="AF10" s="248">
        <f t="shared" si="5"/>
        <v>4.4550000000000001</v>
      </c>
    </row>
    <row r="11" spans="1:32" ht="19.5" customHeight="1" thickBot="1" x14ac:dyDescent="0.3">
      <c r="A11" s="44">
        <v>3</v>
      </c>
      <c r="B11" s="87" t="s">
        <v>85</v>
      </c>
      <c r="C11" s="181">
        <v>8</v>
      </c>
      <c r="D11" s="216">
        <v>7.5</v>
      </c>
      <c r="E11" s="221">
        <v>6</v>
      </c>
      <c r="F11" s="242"/>
      <c r="G11" s="244"/>
      <c r="H11" s="243">
        <v>1</v>
      </c>
      <c r="I11" s="243">
        <v>1</v>
      </c>
      <c r="J11" s="243"/>
      <c r="K11" s="36">
        <f t="shared" si="6"/>
        <v>2</v>
      </c>
      <c r="L11" s="224" t="s">
        <v>143</v>
      </c>
      <c r="M11" s="58">
        <f t="shared" si="7"/>
        <v>2</v>
      </c>
      <c r="N11" s="31">
        <f t="shared" si="8"/>
        <v>0.5</v>
      </c>
      <c r="O11" s="231">
        <v>9</v>
      </c>
      <c r="P11" s="226">
        <v>9.6999999999999993</v>
      </c>
      <c r="Q11" s="226">
        <v>9.5</v>
      </c>
      <c r="R11" s="237">
        <v>0</v>
      </c>
      <c r="S11" s="236">
        <f t="shared" si="9"/>
        <v>2.8200000000000003</v>
      </c>
      <c r="T11" s="231">
        <v>0</v>
      </c>
      <c r="U11" s="232"/>
      <c r="V11" s="35">
        <f t="shared" si="10"/>
        <v>0</v>
      </c>
      <c r="W11" s="79">
        <f t="shared" si="0"/>
        <v>3.3200000000000003</v>
      </c>
      <c r="X11" s="223">
        <f t="shared" si="1"/>
        <v>6.2050000000000001</v>
      </c>
      <c r="Y11" s="223" t="s">
        <v>143</v>
      </c>
      <c r="Z11" s="223">
        <f t="shared" si="2"/>
        <v>3.7229999999999999</v>
      </c>
      <c r="AA11" s="247"/>
      <c r="AB11" s="246">
        <f t="shared" si="3"/>
        <v>0</v>
      </c>
      <c r="AC11" s="81">
        <f t="shared" si="4"/>
        <v>3.7229999999999999</v>
      </c>
      <c r="AD11" s="250"/>
      <c r="AE11" s="252">
        <f t="shared" si="11"/>
        <v>0</v>
      </c>
      <c r="AF11" s="248">
        <f t="shared" si="5"/>
        <v>3.7229999999999999</v>
      </c>
    </row>
    <row r="12" spans="1:32" ht="19.5" customHeight="1" thickBot="1" x14ac:dyDescent="0.3">
      <c r="A12" s="44">
        <v>4</v>
      </c>
      <c r="B12" s="87" t="s">
        <v>86</v>
      </c>
      <c r="C12" s="183">
        <v>10</v>
      </c>
      <c r="D12" s="217">
        <v>10</v>
      </c>
      <c r="E12" s="220">
        <v>10</v>
      </c>
      <c r="F12" s="242"/>
      <c r="G12" s="243">
        <v>1</v>
      </c>
      <c r="H12" s="243">
        <v>1</v>
      </c>
      <c r="I12" s="243">
        <v>1</v>
      </c>
      <c r="J12" s="243"/>
      <c r="K12" s="36">
        <f t="shared" si="6"/>
        <v>1</v>
      </c>
      <c r="L12" s="224" t="s">
        <v>143</v>
      </c>
      <c r="M12" s="58">
        <f t="shared" si="7"/>
        <v>3</v>
      </c>
      <c r="N12" s="31">
        <f t="shared" si="8"/>
        <v>0.75</v>
      </c>
      <c r="O12" s="231">
        <v>9.5</v>
      </c>
      <c r="P12" s="226">
        <v>9</v>
      </c>
      <c r="Q12" s="226">
        <v>9.1999999999999993</v>
      </c>
      <c r="R12" s="237">
        <v>10</v>
      </c>
      <c r="S12" s="236">
        <f t="shared" si="9"/>
        <v>4.7699999999999996</v>
      </c>
      <c r="T12" s="231">
        <v>10</v>
      </c>
      <c r="U12" s="232"/>
      <c r="V12" s="35">
        <f t="shared" si="10"/>
        <v>1</v>
      </c>
      <c r="W12" s="79">
        <f t="shared" si="0"/>
        <v>6.52</v>
      </c>
      <c r="X12" s="269">
        <f t="shared" si="1"/>
        <v>9.129999999999999</v>
      </c>
      <c r="Y12" s="269" t="s">
        <v>162</v>
      </c>
      <c r="Z12" s="270"/>
      <c r="AA12" s="270"/>
      <c r="AB12" s="270"/>
      <c r="AC12" s="270"/>
      <c r="AD12" s="270"/>
      <c r="AE12" s="270"/>
      <c r="AF12" s="270"/>
    </row>
    <row r="13" spans="1:32" ht="19.5" customHeight="1" thickBot="1" x14ac:dyDescent="0.3">
      <c r="A13" s="44">
        <v>5</v>
      </c>
      <c r="B13" s="87" t="s">
        <v>87</v>
      </c>
      <c r="C13" s="181">
        <v>10</v>
      </c>
      <c r="D13" s="216">
        <v>10</v>
      </c>
      <c r="E13" s="221">
        <v>10</v>
      </c>
      <c r="F13" s="242"/>
      <c r="G13" s="243">
        <v>1</v>
      </c>
      <c r="H13" s="243">
        <v>1</v>
      </c>
      <c r="I13" s="243">
        <v>1</v>
      </c>
      <c r="J13" s="243"/>
      <c r="K13" s="36">
        <f t="shared" si="6"/>
        <v>1</v>
      </c>
      <c r="L13" s="224" t="s">
        <v>143</v>
      </c>
      <c r="M13" s="58">
        <f t="shared" si="7"/>
        <v>3</v>
      </c>
      <c r="N13" s="31">
        <f t="shared" si="8"/>
        <v>0.75</v>
      </c>
      <c r="O13" s="231">
        <v>10</v>
      </c>
      <c r="P13" s="226">
        <v>10</v>
      </c>
      <c r="Q13" s="226">
        <v>10</v>
      </c>
      <c r="R13" s="237">
        <v>10</v>
      </c>
      <c r="S13" s="236">
        <f t="shared" si="9"/>
        <v>5</v>
      </c>
      <c r="T13" s="231">
        <v>10</v>
      </c>
      <c r="U13" s="232"/>
      <c r="V13" s="35">
        <f t="shared" si="10"/>
        <v>1</v>
      </c>
      <c r="W13" s="79">
        <f t="shared" si="0"/>
        <v>6.75</v>
      </c>
      <c r="X13" s="269">
        <f t="shared" si="1"/>
        <v>9.1875</v>
      </c>
      <c r="Y13" s="269" t="s">
        <v>162</v>
      </c>
      <c r="Z13" s="270"/>
      <c r="AA13" s="270"/>
      <c r="AB13" s="270"/>
      <c r="AC13" s="270"/>
      <c r="AD13" s="270"/>
      <c r="AE13" s="270"/>
      <c r="AF13" s="270"/>
    </row>
    <row r="14" spans="1:32" ht="19.5" customHeight="1" thickBot="1" x14ac:dyDescent="0.3">
      <c r="A14" s="44">
        <v>6</v>
      </c>
      <c r="B14" s="87" t="s">
        <v>88</v>
      </c>
      <c r="C14" s="183">
        <v>9.8000000000000007</v>
      </c>
      <c r="D14" s="217">
        <v>10</v>
      </c>
      <c r="E14" s="220">
        <v>10</v>
      </c>
      <c r="F14" s="242"/>
      <c r="G14" s="243">
        <v>1</v>
      </c>
      <c r="H14" s="243">
        <v>1</v>
      </c>
      <c r="I14" s="243">
        <v>1</v>
      </c>
      <c r="J14" s="243"/>
      <c r="K14" s="36">
        <f t="shared" si="6"/>
        <v>1</v>
      </c>
      <c r="L14" s="224" t="s">
        <v>143</v>
      </c>
      <c r="M14" s="58">
        <f t="shared" si="7"/>
        <v>3</v>
      </c>
      <c r="N14" s="31">
        <f t="shared" si="8"/>
        <v>0.75</v>
      </c>
      <c r="O14" s="231"/>
      <c r="P14" s="226">
        <v>9</v>
      </c>
      <c r="Q14" s="226">
        <v>9.4</v>
      </c>
      <c r="R14" s="237">
        <v>10</v>
      </c>
      <c r="S14" s="236">
        <f t="shared" si="9"/>
        <v>3.84</v>
      </c>
      <c r="T14" s="231">
        <v>10</v>
      </c>
      <c r="U14" s="232"/>
      <c r="V14" s="35">
        <f t="shared" si="10"/>
        <v>1</v>
      </c>
      <c r="W14" s="79">
        <f t="shared" si="0"/>
        <v>5.59</v>
      </c>
      <c r="X14" s="80">
        <f t="shared" si="1"/>
        <v>8.8475000000000001</v>
      </c>
      <c r="Y14" s="80"/>
      <c r="Z14" s="80">
        <f t="shared" si="2"/>
        <v>5.3084999999999996</v>
      </c>
      <c r="AA14" s="247"/>
      <c r="AB14" s="246">
        <f t="shared" si="3"/>
        <v>0</v>
      </c>
      <c r="AC14" s="81">
        <f t="shared" si="4"/>
        <v>5.3084999999999996</v>
      </c>
      <c r="AD14" s="250"/>
      <c r="AE14" s="252">
        <f t="shared" si="11"/>
        <v>0</v>
      </c>
      <c r="AF14" s="248">
        <f t="shared" si="5"/>
        <v>5.3084999999999996</v>
      </c>
    </row>
    <row r="15" spans="1:32" ht="19.5" customHeight="1" thickBot="1" x14ac:dyDescent="0.3">
      <c r="A15" s="44">
        <v>7</v>
      </c>
      <c r="B15" s="87" t="s">
        <v>89</v>
      </c>
      <c r="C15" s="181">
        <v>9.8000000000000007</v>
      </c>
      <c r="D15" s="216">
        <v>9.8000000000000007</v>
      </c>
      <c r="E15" s="221">
        <v>10</v>
      </c>
      <c r="F15" s="242"/>
      <c r="G15" s="243">
        <v>1</v>
      </c>
      <c r="H15" s="243">
        <v>1</v>
      </c>
      <c r="I15" s="243">
        <v>1</v>
      </c>
      <c r="J15" s="243"/>
      <c r="K15" s="36">
        <f t="shared" si="6"/>
        <v>1</v>
      </c>
      <c r="L15" s="268" t="s">
        <v>162</v>
      </c>
      <c r="M15" s="58">
        <f t="shared" si="7"/>
        <v>3</v>
      </c>
      <c r="N15" s="31">
        <f t="shared" si="8"/>
        <v>0.75</v>
      </c>
      <c r="O15" s="231">
        <v>10</v>
      </c>
      <c r="P15" s="226">
        <v>10</v>
      </c>
      <c r="Q15" s="226">
        <v>10</v>
      </c>
      <c r="R15" s="237">
        <v>10</v>
      </c>
      <c r="S15" s="236">
        <f t="shared" si="9"/>
        <v>5</v>
      </c>
      <c r="T15" s="231">
        <v>10</v>
      </c>
      <c r="U15" s="232"/>
      <c r="V15" s="35">
        <f t="shared" si="10"/>
        <v>1</v>
      </c>
      <c r="W15" s="79">
        <f t="shared" si="0"/>
        <v>6.75</v>
      </c>
      <c r="X15" s="269">
        <f t="shared" si="1"/>
        <v>9.0875000000000004</v>
      </c>
      <c r="Y15" s="269" t="s">
        <v>162</v>
      </c>
      <c r="Z15" s="270"/>
      <c r="AA15" s="270"/>
      <c r="AB15" s="270"/>
      <c r="AC15" s="270"/>
      <c r="AD15" s="270"/>
      <c r="AE15" s="270"/>
      <c r="AF15" s="270"/>
    </row>
    <row r="16" spans="1:32" ht="19.5" customHeight="1" thickBot="1" x14ac:dyDescent="0.3">
      <c r="A16" s="44">
        <v>8</v>
      </c>
      <c r="B16" s="87" t="s">
        <v>90</v>
      </c>
      <c r="C16" s="183">
        <v>10</v>
      </c>
      <c r="D16" s="217">
        <v>10</v>
      </c>
      <c r="E16" s="220">
        <v>10</v>
      </c>
      <c r="F16" s="242"/>
      <c r="G16" s="243">
        <v>1</v>
      </c>
      <c r="H16" s="243">
        <v>1</v>
      </c>
      <c r="I16" s="243">
        <v>1</v>
      </c>
      <c r="J16" s="243"/>
      <c r="K16" s="36">
        <f t="shared" si="6"/>
        <v>1</v>
      </c>
      <c r="L16" s="268" t="s">
        <v>162</v>
      </c>
      <c r="M16" s="58">
        <f t="shared" si="7"/>
        <v>3</v>
      </c>
      <c r="N16" s="31">
        <f t="shared" si="8"/>
        <v>0.75</v>
      </c>
      <c r="O16" s="231">
        <v>9</v>
      </c>
      <c r="P16" s="226">
        <v>10</v>
      </c>
      <c r="Q16" s="226">
        <v>10</v>
      </c>
      <c r="R16" s="237">
        <v>9.5</v>
      </c>
      <c r="S16" s="236">
        <f t="shared" si="9"/>
        <v>4.8</v>
      </c>
      <c r="T16" s="231">
        <v>10</v>
      </c>
      <c r="U16" s="232"/>
      <c r="V16" s="35">
        <f t="shared" si="10"/>
        <v>1</v>
      </c>
      <c r="W16" s="79">
        <f t="shared" si="0"/>
        <v>6.55</v>
      </c>
      <c r="X16" s="269">
        <f t="shared" si="1"/>
        <v>9.1374999999999993</v>
      </c>
      <c r="Y16" s="269" t="s">
        <v>162</v>
      </c>
      <c r="Z16" s="270"/>
      <c r="AA16" s="270"/>
      <c r="AB16" s="270"/>
      <c r="AC16" s="270"/>
      <c r="AD16" s="270"/>
      <c r="AE16" s="270"/>
      <c r="AF16" s="270"/>
    </row>
    <row r="17" spans="1:32" ht="19.5" customHeight="1" thickBot="1" x14ac:dyDescent="0.3">
      <c r="A17" s="44">
        <v>9</v>
      </c>
      <c r="B17" s="87" t="s">
        <v>91</v>
      </c>
      <c r="C17" s="181">
        <v>9.8000000000000007</v>
      </c>
      <c r="D17" s="216">
        <v>7.7</v>
      </c>
      <c r="E17" s="221">
        <v>9.1</v>
      </c>
      <c r="F17" s="242"/>
      <c r="G17" s="243">
        <v>1</v>
      </c>
      <c r="H17" s="243">
        <v>1</v>
      </c>
      <c r="I17" s="243">
        <v>1</v>
      </c>
      <c r="J17" s="243"/>
      <c r="K17" s="36">
        <f t="shared" si="6"/>
        <v>1</v>
      </c>
      <c r="L17" s="224" t="s">
        <v>143</v>
      </c>
      <c r="M17" s="58">
        <f t="shared" si="7"/>
        <v>3</v>
      </c>
      <c r="N17" s="31">
        <f t="shared" si="8"/>
        <v>0.75</v>
      </c>
      <c r="O17" s="231">
        <v>9</v>
      </c>
      <c r="P17" s="226">
        <v>9.5</v>
      </c>
      <c r="Q17" s="226">
        <v>10</v>
      </c>
      <c r="R17" s="237">
        <v>10</v>
      </c>
      <c r="S17" s="236">
        <f t="shared" si="9"/>
        <v>4.8499999999999996</v>
      </c>
      <c r="T17" s="231">
        <v>10</v>
      </c>
      <c r="U17" s="232"/>
      <c r="V17" s="35">
        <f t="shared" si="10"/>
        <v>1</v>
      </c>
      <c r="W17" s="79">
        <f t="shared" si="0"/>
        <v>6.6</v>
      </c>
      <c r="X17" s="80">
        <f t="shared" si="1"/>
        <v>8.3000000000000007</v>
      </c>
      <c r="Y17" s="80"/>
      <c r="Z17" s="80">
        <f t="shared" si="2"/>
        <v>4.9800000000000004</v>
      </c>
      <c r="AA17" s="247"/>
      <c r="AB17" s="246">
        <f t="shared" si="3"/>
        <v>0</v>
      </c>
      <c r="AC17" s="81">
        <f t="shared" si="4"/>
        <v>4.9800000000000004</v>
      </c>
      <c r="AD17" s="250"/>
      <c r="AE17" s="252">
        <f t="shared" si="11"/>
        <v>0</v>
      </c>
      <c r="AF17" s="248">
        <f t="shared" si="5"/>
        <v>4.9800000000000004</v>
      </c>
    </row>
    <row r="18" spans="1:32" ht="19.5" customHeight="1" thickBot="1" x14ac:dyDescent="0.3">
      <c r="A18" s="44">
        <v>10</v>
      </c>
      <c r="B18" s="87" t="s">
        <v>92</v>
      </c>
      <c r="C18" s="183">
        <v>9.6</v>
      </c>
      <c r="D18" s="217">
        <v>9.1999999999999993</v>
      </c>
      <c r="E18" s="220">
        <v>9.8000000000000007</v>
      </c>
      <c r="F18" s="242"/>
      <c r="G18" s="243">
        <v>1</v>
      </c>
      <c r="H18" s="243">
        <v>1</v>
      </c>
      <c r="I18" s="243">
        <v>1</v>
      </c>
      <c r="J18" s="243"/>
      <c r="K18" s="36">
        <f t="shared" si="6"/>
        <v>1</v>
      </c>
      <c r="L18" s="224" t="s">
        <v>143</v>
      </c>
      <c r="M18" s="58">
        <f t="shared" si="7"/>
        <v>3</v>
      </c>
      <c r="N18" s="31">
        <f t="shared" si="8"/>
        <v>0.75</v>
      </c>
      <c r="O18" s="231">
        <v>9</v>
      </c>
      <c r="P18" s="226">
        <v>10</v>
      </c>
      <c r="Q18" s="226">
        <v>10</v>
      </c>
      <c r="R18" s="237">
        <v>10</v>
      </c>
      <c r="S18" s="236">
        <f t="shared" si="9"/>
        <v>4.9000000000000004</v>
      </c>
      <c r="T18" s="231">
        <v>10</v>
      </c>
      <c r="U18" s="232"/>
      <c r="V18" s="35">
        <f t="shared" si="10"/>
        <v>1</v>
      </c>
      <c r="W18" s="79">
        <f t="shared" si="0"/>
        <v>6.65</v>
      </c>
      <c r="X18" s="80">
        <f t="shared" si="1"/>
        <v>8.8125</v>
      </c>
      <c r="Y18" s="80"/>
      <c r="Z18" s="80">
        <f t="shared" si="2"/>
        <v>5.2874999999999996</v>
      </c>
      <c r="AA18" s="247"/>
      <c r="AB18" s="246">
        <f t="shared" si="3"/>
        <v>0</v>
      </c>
      <c r="AC18" s="81">
        <f t="shared" si="4"/>
        <v>5.2874999999999996</v>
      </c>
      <c r="AD18" s="250"/>
      <c r="AE18" s="252">
        <f t="shared" si="11"/>
        <v>0</v>
      </c>
      <c r="AF18" s="248">
        <f t="shared" si="5"/>
        <v>5.2874999999999996</v>
      </c>
    </row>
    <row r="19" spans="1:32" ht="19.5" customHeight="1" thickBot="1" x14ac:dyDescent="0.3">
      <c r="A19" s="60">
        <v>11</v>
      </c>
      <c r="B19" s="87" t="s">
        <v>93</v>
      </c>
      <c r="C19" s="181">
        <v>10</v>
      </c>
      <c r="D19" s="216">
        <v>9.5</v>
      </c>
      <c r="E19" s="221">
        <v>10</v>
      </c>
      <c r="F19" s="242"/>
      <c r="G19" s="243">
        <v>1</v>
      </c>
      <c r="H19" s="243">
        <v>1</v>
      </c>
      <c r="I19" s="243">
        <v>1</v>
      </c>
      <c r="J19" s="243"/>
      <c r="K19" s="36">
        <f t="shared" si="6"/>
        <v>1</v>
      </c>
      <c r="L19" s="224" t="s">
        <v>143</v>
      </c>
      <c r="M19" s="58">
        <f t="shared" si="7"/>
        <v>3</v>
      </c>
      <c r="N19" s="31">
        <f t="shared" si="8"/>
        <v>0.75</v>
      </c>
      <c r="O19" s="231">
        <v>10</v>
      </c>
      <c r="P19" s="226">
        <v>9.8000000000000007</v>
      </c>
      <c r="Q19" s="226">
        <v>9.9</v>
      </c>
      <c r="R19" s="237">
        <v>10</v>
      </c>
      <c r="S19" s="236">
        <f t="shared" si="9"/>
        <v>4.9700000000000006</v>
      </c>
      <c r="T19" s="231">
        <v>10</v>
      </c>
      <c r="U19" s="233"/>
      <c r="V19" s="35">
        <f t="shared" si="10"/>
        <v>1</v>
      </c>
      <c r="W19" s="79">
        <f t="shared" si="0"/>
        <v>6.7200000000000006</v>
      </c>
      <c r="X19" s="269">
        <f t="shared" si="1"/>
        <v>9.0549999999999997</v>
      </c>
      <c r="Y19" s="269" t="s">
        <v>162</v>
      </c>
      <c r="Z19" s="270"/>
      <c r="AA19" s="270"/>
      <c r="AB19" s="270"/>
      <c r="AC19" s="270"/>
      <c r="AD19" s="270"/>
      <c r="AE19" s="270"/>
      <c r="AF19" s="270"/>
    </row>
    <row r="20" spans="1:32" ht="19.5" customHeight="1" thickBot="1" x14ac:dyDescent="0.3">
      <c r="A20" s="44">
        <v>12</v>
      </c>
      <c r="B20" s="87" t="s">
        <v>94</v>
      </c>
      <c r="C20" s="183">
        <v>9.6</v>
      </c>
      <c r="D20" s="217">
        <v>9.1999999999999993</v>
      </c>
      <c r="E20" s="220">
        <v>10</v>
      </c>
      <c r="F20" s="242"/>
      <c r="G20" s="243">
        <v>1</v>
      </c>
      <c r="H20" s="243">
        <v>1</v>
      </c>
      <c r="I20" s="243">
        <v>1</v>
      </c>
      <c r="J20" s="243"/>
      <c r="K20" s="36">
        <f t="shared" si="6"/>
        <v>1</v>
      </c>
      <c r="L20" s="224" t="s">
        <v>143</v>
      </c>
      <c r="M20" s="58">
        <f t="shared" si="7"/>
        <v>3</v>
      </c>
      <c r="N20" s="31">
        <f t="shared" si="8"/>
        <v>0.75</v>
      </c>
      <c r="O20" s="231">
        <v>10</v>
      </c>
      <c r="P20" s="226">
        <v>10</v>
      </c>
      <c r="Q20" s="226">
        <v>9.9</v>
      </c>
      <c r="R20" s="237">
        <v>9.6</v>
      </c>
      <c r="S20" s="236">
        <f t="shared" si="9"/>
        <v>4.91</v>
      </c>
      <c r="T20" s="231">
        <v>10</v>
      </c>
      <c r="U20" s="232"/>
      <c r="V20" s="35">
        <f t="shared" si="10"/>
        <v>1</v>
      </c>
      <c r="W20" s="79">
        <f t="shared" si="0"/>
        <v>6.66</v>
      </c>
      <c r="X20" s="80">
        <f t="shared" si="1"/>
        <v>8.8649999999999984</v>
      </c>
      <c r="Y20" s="80"/>
      <c r="Z20" s="80">
        <f t="shared" si="2"/>
        <v>5.3189999999999991</v>
      </c>
      <c r="AA20" s="247"/>
      <c r="AB20" s="246">
        <f t="shared" si="3"/>
        <v>0</v>
      </c>
      <c r="AC20" s="81">
        <f t="shared" si="4"/>
        <v>5.3189999999999991</v>
      </c>
      <c r="AD20" s="250"/>
      <c r="AE20" s="252">
        <f t="shared" si="11"/>
        <v>0</v>
      </c>
      <c r="AF20" s="248">
        <f t="shared" si="5"/>
        <v>5.3189999999999991</v>
      </c>
    </row>
    <row r="21" spans="1:32" ht="19.5" customHeight="1" thickBot="1" x14ac:dyDescent="0.3">
      <c r="A21" s="44">
        <v>13</v>
      </c>
      <c r="B21" s="87" t="s">
        <v>95</v>
      </c>
      <c r="C21" s="181">
        <v>9.6999999999999993</v>
      </c>
      <c r="D21" s="216">
        <v>6.3</v>
      </c>
      <c r="E21" s="221">
        <v>9.3000000000000007</v>
      </c>
      <c r="F21" s="242"/>
      <c r="G21" s="243">
        <v>1</v>
      </c>
      <c r="H21" s="243">
        <v>1</v>
      </c>
      <c r="I21" s="243">
        <v>1</v>
      </c>
      <c r="J21" s="243"/>
      <c r="K21" s="36">
        <f t="shared" si="6"/>
        <v>1</v>
      </c>
      <c r="L21" s="224" t="s">
        <v>143</v>
      </c>
      <c r="M21" s="58">
        <f t="shared" si="7"/>
        <v>3</v>
      </c>
      <c r="N21" s="31">
        <f t="shared" si="8"/>
        <v>0.75</v>
      </c>
      <c r="O21" s="231">
        <v>10</v>
      </c>
      <c r="P21" s="226">
        <v>9.5</v>
      </c>
      <c r="Q21" s="226">
        <v>10</v>
      </c>
      <c r="R21" s="237">
        <v>9</v>
      </c>
      <c r="S21" s="236">
        <f t="shared" si="9"/>
        <v>4.75</v>
      </c>
      <c r="T21" s="231">
        <v>10</v>
      </c>
      <c r="U21" s="232"/>
      <c r="V21" s="35">
        <f t="shared" si="10"/>
        <v>1</v>
      </c>
      <c r="W21" s="79">
        <f t="shared" si="0"/>
        <v>6.5</v>
      </c>
      <c r="X21" s="223">
        <f t="shared" si="1"/>
        <v>7.95</v>
      </c>
      <c r="Y21" s="223" t="s">
        <v>143</v>
      </c>
      <c r="Z21" s="223">
        <f t="shared" si="2"/>
        <v>4.7699999999999996</v>
      </c>
      <c r="AA21" s="247"/>
      <c r="AB21" s="246">
        <f t="shared" si="3"/>
        <v>0</v>
      </c>
      <c r="AC21" s="81">
        <f t="shared" si="4"/>
        <v>4.7699999999999996</v>
      </c>
      <c r="AD21" s="250"/>
      <c r="AE21" s="252">
        <f t="shared" si="11"/>
        <v>0</v>
      </c>
      <c r="AF21" s="248">
        <f t="shared" si="5"/>
        <v>4.7699999999999996</v>
      </c>
    </row>
    <row r="22" spans="1:32" ht="19.5" customHeight="1" thickBot="1" x14ac:dyDescent="0.3">
      <c r="A22" s="44">
        <v>14</v>
      </c>
      <c r="B22" s="87" t="s">
        <v>96</v>
      </c>
      <c r="C22" s="183">
        <v>9</v>
      </c>
      <c r="D22" s="217">
        <v>9.5</v>
      </c>
      <c r="E22" s="220">
        <v>9.5</v>
      </c>
      <c r="F22" s="242"/>
      <c r="G22" s="243">
        <v>1</v>
      </c>
      <c r="H22" s="244"/>
      <c r="I22" s="243">
        <v>1</v>
      </c>
      <c r="J22" s="243"/>
      <c r="K22" s="36">
        <f t="shared" si="6"/>
        <v>2</v>
      </c>
      <c r="L22" s="224" t="s">
        <v>143</v>
      </c>
      <c r="M22" s="58">
        <f t="shared" si="7"/>
        <v>2</v>
      </c>
      <c r="N22" s="31">
        <f t="shared" si="8"/>
        <v>0.5</v>
      </c>
      <c r="O22" s="231">
        <v>10</v>
      </c>
      <c r="P22" s="226">
        <v>9.5</v>
      </c>
      <c r="Q22" s="226">
        <v>0</v>
      </c>
      <c r="R22" s="237">
        <v>9.4</v>
      </c>
      <c r="S22" s="236">
        <f t="shared" si="9"/>
        <v>3.83</v>
      </c>
      <c r="T22" s="231">
        <v>0</v>
      </c>
      <c r="U22" s="232"/>
      <c r="V22" s="35">
        <f t="shared" si="10"/>
        <v>0</v>
      </c>
      <c r="W22" s="79">
        <f t="shared" si="0"/>
        <v>4.33</v>
      </c>
      <c r="X22" s="80">
        <f t="shared" si="1"/>
        <v>8.0824999999999996</v>
      </c>
      <c r="Y22" s="80"/>
      <c r="Z22" s="80">
        <f t="shared" si="2"/>
        <v>4.8494999999999999</v>
      </c>
      <c r="AA22" s="247"/>
      <c r="AB22" s="246">
        <f t="shared" si="3"/>
        <v>0</v>
      </c>
      <c r="AC22" s="81">
        <f t="shared" si="4"/>
        <v>4.8494999999999999</v>
      </c>
      <c r="AD22" s="250"/>
      <c r="AE22" s="252">
        <f t="shared" si="11"/>
        <v>0</v>
      </c>
      <c r="AF22" s="248">
        <f t="shared" si="5"/>
        <v>4.8494999999999999</v>
      </c>
    </row>
    <row r="23" spans="1:32" ht="19.5" customHeight="1" thickBot="1" x14ac:dyDescent="0.3">
      <c r="A23" s="44">
        <v>15</v>
      </c>
      <c r="B23" s="87" t="s">
        <v>97</v>
      </c>
      <c r="C23" s="181">
        <v>9.8000000000000007</v>
      </c>
      <c r="D23" s="216">
        <v>10</v>
      </c>
      <c r="E23" s="221">
        <v>10</v>
      </c>
      <c r="F23" s="242"/>
      <c r="G23" s="243">
        <v>1</v>
      </c>
      <c r="H23" s="243">
        <v>1</v>
      </c>
      <c r="I23" s="244"/>
      <c r="J23" s="243"/>
      <c r="K23" s="36">
        <f t="shared" si="6"/>
        <v>2</v>
      </c>
      <c r="L23" s="224" t="s">
        <v>143</v>
      </c>
      <c r="M23" s="58">
        <f t="shared" si="7"/>
        <v>2</v>
      </c>
      <c r="N23" s="31">
        <f t="shared" si="8"/>
        <v>0.5</v>
      </c>
      <c r="O23" s="231">
        <v>10</v>
      </c>
      <c r="P23" s="226">
        <v>8</v>
      </c>
      <c r="Q23" s="226">
        <v>9.9</v>
      </c>
      <c r="R23" s="237">
        <v>10</v>
      </c>
      <c r="S23" s="236">
        <f t="shared" si="9"/>
        <v>4.79</v>
      </c>
      <c r="T23" s="231">
        <v>10</v>
      </c>
      <c r="U23" s="232"/>
      <c r="V23" s="35">
        <f t="shared" si="10"/>
        <v>1</v>
      </c>
      <c r="W23" s="79">
        <f t="shared" si="0"/>
        <v>6.29</v>
      </c>
      <c r="X23" s="269">
        <f t="shared" si="1"/>
        <v>9.0225000000000009</v>
      </c>
      <c r="Y23" s="269" t="s">
        <v>162</v>
      </c>
      <c r="Z23" s="270"/>
      <c r="AA23" s="270"/>
      <c r="AB23" s="270"/>
      <c r="AC23" s="270"/>
      <c r="AD23" s="270"/>
      <c r="AE23" s="270"/>
      <c r="AF23" s="270"/>
    </row>
    <row r="24" spans="1:32" ht="19.5" customHeight="1" thickBot="1" x14ac:dyDescent="0.3">
      <c r="A24" s="44">
        <v>16</v>
      </c>
      <c r="B24" s="87" t="s">
        <v>98</v>
      </c>
      <c r="C24" s="183">
        <v>8</v>
      </c>
      <c r="D24" s="217">
        <v>7.5</v>
      </c>
      <c r="E24" s="220">
        <v>6</v>
      </c>
      <c r="F24" s="242"/>
      <c r="G24" s="243">
        <v>1</v>
      </c>
      <c r="H24" s="243">
        <v>1</v>
      </c>
      <c r="I24" s="243">
        <v>1</v>
      </c>
      <c r="J24" s="243"/>
      <c r="K24" s="36">
        <f t="shared" si="6"/>
        <v>1</v>
      </c>
      <c r="L24" s="224" t="s">
        <v>143</v>
      </c>
      <c r="M24" s="58">
        <f t="shared" si="7"/>
        <v>3</v>
      </c>
      <c r="N24" s="31">
        <f t="shared" si="8"/>
        <v>0.75</v>
      </c>
      <c r="O24" s="231">
        <v>9.5</v>
      </c>
      <c r="P24" s="226">
        <v>8.5</v>
      </c>
      <c r="Q24" s="226">
        <v>9</v>
      </c>
      <c r="R24" s="237">
        <v>10</v>
      </c>
      <c r="S24" s="236">
        <f t="shared" si="9"/>
        <v>4.7</v>
      </c>
      <c r="T24" s="231">
        <v>0</v>
      </c>
      <c r="U24" s="232"/>
      <c r="V24" s="35">
        <f t="shared" si="10"/>
        <v>0</v>
      </c>
      <c r="W24" s="79">
        <f t="shared" si="0"/>
        <v>5.45</v>
      </c>
      <c r="X24" s="223">
        <f t="shared" si="1"/>
        <v>6.7374999999999998</v>
      </c>
      <c r="Y24" s="223" t="s">
        <v>143</v>
      </c>
      <c r="Z24" s="223">
        <f t="shared" si="2"/>
        <v>4.0424999999999995</v>
      </c>
      <c r="AA24" s="247"/>
      <c r="AB24" s="246">
        <f t="shared" si="3"/>
        <v>0</v>
      </c>
      <c r="AC24" s="81">
        <f t="shared" si="4"/>
        <v>4.0424999999999995</v>
      </c>
      <c r="AD24" s="250"/>
      <c r="AE24" s="252">
        <f t="shared" si="11"/>
        <v>0</v>
      </c>
      <c r="AF24" s="248">
        <f t="shared" si="5"/>
        <v>4.0424999999999995</v>
      </c>
    </row>
    <row r="25" spans="1:32" ht="19.5" customHeight="1" thickBot="1" x14ac:dyDescent="0.3">
      <c r="A25" s="44">
        <v>17</v>
      </c>
      <c r="B25" s="87" t="s">
        <v>99</v>
      </c>
      <c r="C25" s="181">
        <v>9</v>
      </c>
      <c r="D25" s="216">
        <v>9.5</v>
      </c>
      <c r="E25" s="221">
        <v>10</v>
      </c>
      <c r="F25" s="242"/>
      <c r="G25" s="244"/>
      <c r="H25" s="243">
        <v>1</v>
      </c>
      <c r="I25" s="244"/>
      <c r="J25" s="243"/>
      <c r="K25" s="36">
        <f t="shared" si="6"/>
        <v>3</v>
      </c>
      <c r="L25" s="224" t="s">
        <v>143</v>
      </c>
      <c r="M25" s="58">
        <f t="shared" si="7"/>
        <v>1</v>
      </c>
      <c r="N25" s="31">
        <f t="shared" si="8"/>
        <v>0.25</v>
      </c>
      <c r="O25" s="231">
        <v>10</v>
      </c>
      <c r="P25" s="226">
        <v>0</v>
      </c>
      <c r="Q25" s="226">
        <v>0</v>
      </c>
      <c r="R25" s="237">
        <v>9.3000000000000007</v>
      </c>
      <c r="S25" s="236">
        <f t="shared" si="9"/>
        <v>2.8600000000000003</v>
      </c>
      <c r="T25" s="231"/>
      <c r="U25" s="232"/>
      <c r="V25" s="35">
        <f t="shared" si="10"/>
        <v>0</v>
      </c>
      <c r="W25" s="79">
        <f t="shared" si="0"/>
        <v>3.1100000000000003</v>
      </c>
      <c r="X25" s="80">
        <f t="shared" si="1"/>
        <v>7.9024999999999999</v>
      </c>
      <c r="Y25" s="80"/>
      <c r="Z25" s="80">
        <f t="shared" si="2"/>
        <v>4.7414999999999994</v>
      </c>
      <c r="AA25" s="247"/>
      <c r="AB25" s="246">
        <f t="shared" si="3"/>
        <v>0</v>
      </c>
      <c r="AC25" s="81">
        <f t="shared" si="4"/>
        <v>4.7414999999999994</v>
      </c>
      <c r="AD25" s="250"/>
      <c r="AE25" s="252">
        <f t="shared" si="11"/>
        <v>0</v>
      </c>
      <c r="AF25" s="248">
        <f t="shared" si="5"/>
        <v>4.7414999999999994</v>
      </c>
    </row>
    <row r="26" spans="1:32" ht="19.5" customHeight="1" thickBot="1" x14ac:dyDescent="0.3">
      <c r="A26" s="44">
        <v>18</v>
      </c>
      <c r="B26" s="87" t="s">
        <v>100</v>
      </c>
      <c r="C26" s="183">
        <v>10</v>
      </c>
      <c r="D26" s="217">
        <v>10</v>
      </c>
      <c r="E26" s="220">
        <v>10</v>
      </c>
      <c r="F26" s="242"/>
      <c r="G26" s="243">
        <v>1</v>
      </c>
      <c r="H26" s="243">
        <v>1</v>
      </c>
      <c r="I26" s="243">
        <v>1</v>
      </c>
      <c r="J26" s="243"/>
      <c r="K26" s="36">
        <f t="shared" si="6"/>
        <v>1</v>
      </c>
      <c r="L26" s="268" t="s">
        <v>162</v>
      </c>
      <c r="M26" s="58">
        <f t="shared" si="7"/>
        <v>3</v>
      </c>
      <c r="N26" s="31">
        <f t="shared" si="8"/>
        <v>0.75</v>
      </c>
      <c r="O26" s="231">
        <v>10</v>
      </c>
      <c r="P26" s="226">
        <v>10</v>
      </c>
      <c r="Q26" s="226">
        <v>9.5</v>
      </c>
      <c r="R26" s="237">
        <v>10</v>
      </c>
      <c r="S26" s="236">
        <f t="shared" si="9"/>
        <v>4.95</v>
      </c>
      <c r="T26" s="231">
        <v>10</v>
      </c>
      <c r="U26" s="232">
        <v>10</v>
      </c>
      <c r="V26" s="35">
        <f t="shared" si="10"/>
        <v>4</v>
      </c>
      <c r="W26" s="79">
        <f t="shared" si="0"/>
        <v>9.6999999999999993</v>
      </c>
      <c r="X26" s="269">
        <f t="shared" si="1"/>
        <v>9.9250000000000007</v>
      </c>
      <c r="Y26" s="269" t="s">
        <v>162</v>
      </c>
      <c r="Z26" s="270"/>
      <c r="AA26" s="270"/>
      <c r="AB26" s="270"/>
      <c r="AC26" s="270"/>
      <c r="AD26" s="270"/>
      <c r="AE26" s="270"/>
      <c r="AF26" s="270"/>
    </row>
    <row r="27" spans="1:32" ht="19.5" customHeight="1" thickBot="1" x14ac:dyDescent="0.3">
      <c r="A27" s="44">
        <v>19</v>
      </c>
      <c r="B27" s="87" t="s">
        <v>101</v>
      </c>
      <c r="C27" s="181">
        <v>8.5</v>
      </c>
      <c r="D27" s="216">
        <v>9</v>
      </c>
      <c r="E27" s="221">
        <v>9.6</v>
      </c>
      <c r="F27" s="242"/>
      <c r="G27" s="243">
        <v>1</v>
      </c>
      <c r="H27" s="243">
        <v>1</v>
      </c>
      <c r="I27" s="243">
        <v>1</v>
      </c>
      <c r="J27" s="243"/>
      <c r="K27" s="36">
        <f t="shared" si="6"/>
        <v>1</v>
      </c>
      <c r="L27" s="224" t="s">
        <v>143</v>
      </c>
      <c r="M27" s="58">
        <f t="shared" si="7"/>
        <v>3</v>
      </c>
      <c r="N27" s="31">
        <f t="shared" si="8"/>
        <v>0.75</v>
      </c>
      <c r="O27" s="231">
        <v>10</v>
      </c>
      <c r="P27" s="226">
        <v>9</v>
      </c>
      <c r="Q27" s="226">
        <v>8.5</v>
      </c>
      <c r="R27" s="237">
        <v>9</v>
      </c>
      <c r="S27" s="236">
        <f t="shared" si="9"/>
        <v>4.55</v>
      </c>
      <c r="T27" s="231">
        <v>10</v>
      </c>
      <c r="U27" s="232"/>
      <c r="V27" s="35">
        <f t="shared" si="10"/>
        <v>1</v>
      </c>
      <c r="W27" s="79">
        <f t="shared" si="0"/>
        <v>6.3</v>
      </c>
      <c r="X27" s="80">
        <f t="shared" si="1"/>
        <v>8.35</v>
      </c>
      <c r="Y27" s="80"/>
      <c r="Z27" s="80">
        <f t="shared" si="2"/>
        <v>5.01</v>
      </c>
      <c r="AA27" s="247"/>
      <c r="AB27" s="246">
        <f t="shared" si="3"/>
        <v>0</v>
      </c>
      <c r="AC27" s="81">
        <f t="shared" si="4"/>
        <v>5.01</v>
      </c>
      <c r="AD27" s="250"/>
      <c r="AE27" s="252">
        <f t="shared" si="11"/>
        <v>0</v>
      </c>
      <c r="AF27" s="248">
        <f t="shared" si="5"/>
        <v>5.01</v>
      </c>
    </row>
    <row r="28" spans="1:32" ht="19.5" customHeight="1" thickBot="1" x14ac:dyDescent="0.3">
      <c r="A28" s="44">
        <v>20</v>
      </c>
      <c r="B28" s="87" t="s">
        <v>102</v>
      </c>
      <c r="C28" s="183">
        <v>10</v>
      </c>
      <c r="D28" s="217">
        <v>10</v>
      </c>
      <c r="E28" s="220">
        <v>10</v>
      </c>
      <c r="F28" s="242"/>
      <c r="G28" s="243">
        <v>1</v>
      </c>
      <c r="H28" s="243">
        <v>1</v>
      </c>
      <c r="I28" s="243">
        <v>1</v>
      </c>
      <c r="J28" s="243"/>
      <c r="K28" s="36">
        <f t="shared" si="6"/>
        <v>1</v>
      </c>
      <c r="L28" s="268" t="s">
        <v>162</v>
      </c>
      <c r="M28" s="58">
        <f t="shared" si="7"/>
        <v>3</v>
      </c>
      <c r="N28" s="31">
        <f t="shared" si="8"/>
        <v>0.75</v>
      </c>
      <c r="O28" s="231">
        <v>10</v>
      </c>
      <c r="P28" s="226">
        <v>9</v>
      </c>
      <c r="Q28" s="226">
        <v>10</v>
      </c>
      <c r="R28" s="237">
        <v>10</v>
      </c>
      <c r="S28" s="236">
        <f t="shared" si="9"/>
        <v>4.9000000000000004</v>
      </c>
      <c r="T28" s="231">
        <v>10</v>
      </c>
      <c r="U28" s="232"/>
      <c r="V28" s="35">
        <f t="shared" si="10"/>
        <v>1</v>
      </c>
      <c r="W28" s="79">
        <f t="shared" si="0"/>
        <v>6.65</v>
      </c>
      <c r="X28" s="269">
        <f t="shared" si="1"/>
        <v>9.1624999999999996</v>
      </c>
      <c r="Y28" s="269" t="s">
        <v>162</v>
      </c>
      <c r="Z28" s="270"/>
      <c r="AA28" s="270"/>
      <c r="AB28" s="270"/>
      <c r="AC28" s="270"/>
      <c r="AD28" s="270"/>
      <c r="AE28" s="270"/>
      <c r="AF28" s="270"/>
    </row>
    <row r="29" spans="1:32" ht="19.5" customHeight="1" thickBot="1" x14ac:dyDescent="0.3">
      <c r="A29" s="44">
        <v>21</v>
      </c>
      <c r="B29" s="87" t="s">
        <v>103</v>
      </c>
      <c r="C29" s="181">
        <v>9.5</v>
      </c>
      <c r="D29" s="216">
        <v>8.5</v>
      </c>
      <c r="E29" s="221">
        <v>10</v>
      </c>
      <c r="F29" s="242"/>
      <c r="G29" s="243">
        <v>1</v>
      </c>
      <c r="H29" s="243">
        <v>1</v>
      </c>
      <c r="I29" s="243">
        <v>1</v>
      </c>
      <c r="J29" s="243"/>
      <c r="K29" s="36">
        <f t="shared" si="6"/>
        <v>1</v>
      </c>
      <c r="L29" s="224" t="s">
        <v>143</v>
      </c>
      <c r="M29" s="58">
        <f t="shared" si="7"/>
        <v>3</v>
      </c>
      <c r="N29" s="31">
        <f t="shared" si="8"/>
        <v>0.75</v>
      </c>
      <c r="O29" s="231">
        <v>7.5</v>
      </c>
      <c r="P29" s="226">
        <v>7</v>
      </c>
      <c r="Q29" s="226">
        <v>10</v>
      </c>
      <c r="R29" s="237">
        <v>10</v>
      </c>
      <c r="S29" s="236">
        <f t="shared" si="9"/>
        <v>4.45</v>
      </c>
      <c r="T29" s="231">
        <v>10</v>
      </c>
      <c r="U29" s="232"/>
      <c r="V29" s="35">
        <f t="shared" si="10"/>
        <v>1</v>
      </c>
      <c r="W29" s="79">
        <f t="shared" si="0"/>
        <v>6.2</v>
      </c>
      <c r="X29" s="80">
        <f t="shared" si="1"/>
        <v>8.5500000000000007</v>
      </c>
      <c r="Y29" s="80"/>
      <c r="Z29" s="80">
        <f t="shared" si="2"/>
        <v>5.13</v>
      </c>
      <c r="AA29" s="247"/>
      <c r="AB29" s="246">
        <f t="shared" si="3"/>
        <v>0</v>
      </c>
      <c r="AC29" s="81">
        <f t="shared" si="4"/>
        <v>5.13</v>
      </c>
      <c r="AD29" s="250"/>
      <c r="AE29" s="252">
        <f t="shared" si="11"/>
        <v>0</v>
      </c>
      <c r="AF29" s="248">
        <f t="shared" si="5"/>
        <v>5.13</v>
      </c>
    </row>
    <row r="30" spans="1:32" ht="19.5" customHeight="1" thickBot="1" x14ac:dyDescent="0.3">
      <c r="A30" s="44">
        <v>22</v>
      </c>
      <c r="B30" s="87" t="s">
        <v>104</v>
      </c>
      <c r="C30" s="183">
        <v>9.5</v>
      </c>
      <c r="D30" s="217">
        <v>9.5</v>
      </c>
      <c r="E30" s="220">
        <v>6</v>
      </c>
      <c r="F30" s="242"/>
      <c r="G30" s="243">
        <v>1</v>
      </c>
      <c r="H30" s="243">
        <v>1</v>
      </c>
      <c r="I30" s="243">
        <v>1</v>
      </c>
      <c r="J30" s="243"/>
      <c r="K30" s="36">
        <f t="shared" si="6"/>
        <v>1</v>
      </c>
      <c r="L30" s="224" t="s">
        <v>143</v>
      </c>
      <c r="M30" s="58">
        <f t="shared" si="7"/>
        <v>3</v>
      </c>
      <c r="N30" s="31">
        <f t="shared" si="8"/>
        <v>0.75</v>
      </c>
      <c r="O30" s="231">
        <v>9</v>
      </c>
      <c r="P30" s="226">
        <v>10</v>
      </c>
      <c r="Q30" s="226">
        <v>9.6</v>
      </c>
      <c r="R30" s="237">
        <v>0</v>
      </c>
      <c r="S30" s="236">
        <f t="shared" si="9"/>
        <v>2.86</v>
      </c>
      <c r="T30" s="231">
        <v>0</v>
      </c>
      <c r="U30" s="232"/>
      <c r="V30" s="35">
        <f t="shared" si="10"/>
        <v>0</v>
      </c>
      <c r="W30" s="79">
        <f t="shared" si="0"/>
        <v>3.61</v>
      </c>
      <c r="X30" s="223">
        <f t="shared" si="1"/>
        <v>7.1524999999999999</v>
      </c>
      <c r="Y30" s="223" t="s">
        <v>143</v>
      </c>
      <c r="Z30" s="223">
        <f t="shared" si="2"/>
        <v>4.2915000000000001</v>
      </c>
      <c r="AA30" s="247"/>
      <c r="AB30" s="246">
        <f t="shared" si="3"/>
        <v>0</v>
      </c>
      <c r="AC30" s="81">
        <f t="shared" si="4"/>
        <v>4.2915000000000001</v>
      </c>
      <c r="AD30" s="250"/>
      <c r="AE30" s="252">
        <f t="shared" si="11"/>
        <v>0</v>
      </c>
      <c r="AF30" s="248">
        <f t="shared" si="5"/>
        <v>4.2915000000000001</v>
      </c>
    </row>
    <row r="31" spans="1:32" ht="19.5" customHeight="1" thickBot="1" x14ac:dyDescent="0.3">
      <c r="A31" s="44">
        <v>23</v>
      </c>
      <c r="B31" s="87" t="s">
        <v>105</v>
      </c>
      <c r="C31" s="181">
        <v>9.6999999999999993</v>
      </c>
      <c r="D31" s="216">
        <v>9.5</v>
      </c>
      <c r="E31" s="221">
        <v>10</v>
      </c>
      <c r="F31" s="242"/>
      <c r="G31" s="243">
        <v>1</v>
      </c>
      <c r="H31" s="243">
        <v>1</v>
      </c>
      <c r="I31" s="243">
        <v>1</v>
      </c>
      <c r="J31" s="243"/>
      <c r="K31" s="36">
        <f t="shared" si="6"/>
        <v>1</v>
      </c>
      <c r="L31" s="224" t="s">
        <v>143</v>
      </c>
      <c r="M31" s="58">
        <f t="shared" si="7"/>
        <v>3</v>
      </c>
      <c r="N31" s="31">
        <f t="shared" si="8"/>
        <v>0.75</v>
      </c>
      <c r="O31" s="231">
        <v>10</v>
      </c>
      <c r="P31" s="226">
        <v>10</v>
      </c>
      <c r="Q31" s="226">
        <v>10</v>
      </c>
      <c r="R31" s="237">
        <v>10</v>
      </c>
      <c r="S31" s="236">
        <f t="shared" si="9"/>
        <v>5</v>
      </c>
      <c r="T31" s="231">
        <v>10</v>
      </c>
      <c r="U31" s="232"/>
      <c r="V31" s="35">
        <f t="shared" si="10"/>
        <v>1</v>
      </c>
      <c r="W31" s="79">
        <f t="shared" si="0"/>
        <v>6.75</v>
      </c>
      <c r="X31" s="80">
        <f t="shared" si="1"/>
        <v>8.9875000000000007</v>
      </c>
      <c r="Y31" s="80"/>
      <c r="Z31" s="80">
        <f t="shared" si="2"/>
        <v>5.3925000000000001</v>
      </c>
      <c r="AA31" s="247"/>
      <c r="AB31" s="246">
        <f t="shared" si="3"/>
        <v>0</v>
      </c>
      <c r="AC31" s="81">
        <f t="shared" si="4"/>
        <v>5.3925000000000001</v>
      </c>
      <c r="AD31" s="250"/>
      <c r="AE31" s="252">
        <f t="shared" si="11"/>
        <v>0</v>
      </c>
      <c r="AF31" s="248">
        <f t="shared" si="5"/>
        <v>5.3925000000000001</v>
      </c>
    </row>
    <row r="32" spans="1:32" ht="19.5" customHeight="1" thickBot="1" x14ac:dyDescent="0.3">
      <c r="A32" s="44">
        <v>24</v>
      </c>
      <c r="B32" s="98" t="s">
        <v>106</v>
      </c>
      <c r="C32" s="180">
        <v>9.5</v>
      </c>
      <c r="D32" s="215">
        <v>8.6999999999999993</v>
      </c>
      <c r="E32" s="222">
        <v>10</v>
      </c>
      <c r="F32" s="242"/>
      <c r="G32" s="243">
        <v>1</v>
      </c>
      <c r="H32" s="243">
        <v>1</v>
      </c>
      <c r="I32" s="243">
        <v>1</v>
      </c>
      <c r="J32" s="243"/>
      <c r="K32" s="36">
        <f t="shared" si="6"/>
        <v>1</v>
      </c>
      <c r="L32" s="224" t="s">
        <v>143</v>
      </c>
      <c r="M32" s="58">
        <f t="shared" si="7"/>
        <v>3</v>
      </c>
      <c r="N32" s="31">
        <f t="shared" si="8"/>
        <v>0.75</v>
      </c>
      <c r="O32" s="234">
        <v>10</v>
      </c>
      <c r="P32" s="238">
        <v>9.3000000000000007</v>
      </c>
      <c r="Q32" s="238">
        <v>9.3000000000000007</v>
      </c>
      <c r="R32" s="239">
        <v>9.3000000000000007</v>
      </c>
      <c r="S32" s="236">
        <f t="shared" si="9"/>
        <v>4.7200000000000006</v>
      </c>
      <c r="T32" s="234">
        <v>10</v>
      </c>
      <c r="U32" s="235"/>
      <c r="V32" s="35">
        <f t="shared" si="10"/>
        <v>1</v>
      </c>
      <c r="W32" s="79">
        <f t="shared" si="0"/>
        <v>6.4700000000000006</v>
      </c>
      <c r="X32" s="80">
        <f t="shared" si="1"/>
        <v>8.6675000000000004</v>
      </c>
      <c r="Y32" s="80"/>
      <c r="Z32" s="80">
        <f t="shared" si="2"/>
        <v>5.2004999999999999</v>
      </c>
      <c r="AA32" s="247"/>
      <c r="AB32" s="246">
        <f t="shared" si="3"/>
        <v>0</v>
      </c>
      <c r="AC32" s="81">
        <f t="shared" si="4"/>
        <v>5.2004999999999999</v>
      </c>
      <c r="AD32" s="251"/>
      <c r="AE32" s="252">
        <f t="shared" si="11"/>
        <v>0</v>
      </c>
      <c r="AF32" s="248">
        <f t="shared" si="5"/>
        <v>5.2004999999999999</v>
      </c>
    </row>
    <row r="33" spans="1:32" ht="12.75" customHeight="1" x14ac:dyDescent="0.2">
      <c r="A33" s="3"/>
      <c r="B33" s="3"/>
      <c r="C33" s="70"/>
      <c r="D33" s="70"/>
      <c r="E33" s="70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70"/>
      <c r="AB33" s="3"/>
      <c r="AC33" s="3"/>
      <c r="AD33" s="3"/>
      <c r="AE33" s="3"/>
      <c r="AF33" s="3"/>
    </row>
    <row r="34" spans="1:32" ht="12.75" customHeight="1" x14ac:dyDescent="0.2">
      <c r="A34" s="3"/>
      <c r="B34" s="3"/>
      <c r="C34" s="70"/>
      <c r="D34" s="70"/>
      <c r="E34" s="70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70"/>
      <c r="AB34" s="3"/>
      <c r="AC34" s="3"/>
      <c r="AD34" s="3"/>
      <c r="AE34" s="3"/>
      <c r="AF34" s="3"/>
    </row>
    <row r="35" spans="1:32" ht="12.75" customHeight="1" x14ac:dyDescent="0.2">
      <c r="A35" s="3"/>
      <c r="B35" s="3"/>
      <c r="C35" s="70"/>
      <c r="D35" s="70"/>
      <c r="E35" s="70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73"/>
      <c r="V35" s="3"/>
      <c r="W35" s="3"/>
      <c r="X35" s="3"/>
      <c r="Y35" s="3"/>
      <c r="Z35" s="3"/>
      <c r="AA35" s="70"/>
      <c r="AB35" s="3"/>
      <c r="AC35" s="3"/>
      <c r="AD35" s="3"/>
      <c r="AE35" s="3"/>
      <c r="AF35" s="3"/>
    </row>
    <row r="36" spans="1:32" ht="12.75" customHeight="1" x14ac:dyDescent="0.2">
      <c r="A36" s="3"/>
      <c r="B36" s="3"/>
      <c r="C36" s="70"/>
      <c r="D36" s="70"/>
      <c r="E36" s="70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70"/>
      <c r="AB36" s="3"/>
      <c r="AC36" s="3"/>
      <c r="AD36" s="3"/>
      <c r="AE36" s="3"/>
      <c r="AF36" s="3"/>
    </row>
    <row r="37" spans="1:32" ht="12.75" customHeight="1" x14ac:dyDescent="0.2">
      <c r="A37" s="3"/>
      <c r="B37" s="3"/>
      <c r="C37" s="70"/>
      <c r="D37" s="70"/>
      <c r="E37" s="70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70"/>
      <c r="AB37" s="3"/>
      <c r="AC37" s="3"/>
      <c r="AD37" s="3"/>
      <c r="AE37" s="3"/>
      <c r="AF37" s="3"/>
    </row>
    <row r="38" spans="1:32" ht="12.75" customHeight="1" x14ac:dyDescent="0.2">
      <c r="A38" s="3"/>
      <c r="B38" s="3"/>
      <c r="C38" s="70"/>
      <c r="D38" s="70"/>
      <c r="E38" s="70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70"/>
      <c r="AB38" s="3"/>
      <c r="AC38" s="3"/>
      <c r="AD38" s="3"/>
      <c r="AE38" s="3"/>
      <c r="AF38" s="3"/>
    </row>
    <row r="39" spans="1:32" ht="12.75" customHeight="1" x14ac:dyDescent="0.2">
      <c r="A39" s="3"/>
      <c r="B39" s="3"/>
      <c r="C39" s="70"/>
      <c r="D39" s="70"/>
      <c r="E39" s="70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70"/>
      <c r="AB39" s="3"/>
      <c r="AC39" s="3"/>
      <c r="AD39" s="3"/>
      <c r="AE39" s="3"/>
      <c r="AF39" s="3"/>
    </row>
    <row r="40" spans="1:32" ht="12.75" customHeight="1" x14ac:dyDescent="0.2">
      <c r="A40" s="3"/>
      <c r="B40" s="3"/>
      <c r="C40" s="70"/>
      <c r="D40" s="70"/>
      <c r="E40" s="70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70"/>
      <c r="AB40" s="3"/>
      <c r="AC40" s="3"/>
      <c r="AD40" s="3"/>
      <c r="AE40" s="3"/>
      <c r="AF40" s="3"/>
    </row>
    <row r="41" spans="1:32" ht="12.75" customHeight="1" x14ac:dyDescent="0.2">
      <c r="A41" s="3"/>
      <c r="B41" s="3"/>
      <c r="C41" s="70"/>
      <c r="D41" s="70"/>
      <c r="E41" s="70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70"/>
      <c r="AB41" s="3"/>
      <c r="AC41" s="3"/>
      <c r="AD41" s="3"/>
      <c r="AE41" s="3"/>
      <c r="AF41" s="3"/>
    </row>
    <row r="42" spans="1:32" ht="12.75" customHeight="1" x14ac:dyDescent="0.2">
      <c r="A42" s="3"/>
      <c r="B42" s="3"/>
      <c r="C42" s="70"/>
      <c r="D42" s="70"/>
      <c r="E42" s="70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70"/>
      <c r="AB42" s="3"/>
      <c r="AC42" s="3"/>
      <c r="AD42" s="3"/>
      <c r="AE42" s="3"/>
      <c r="AF42" s="3"/>
    </row>
    <row r="43" spans="1:32" ht="12.75" customHeight="1" x14ac:dyDescent="0.2">
      <c r="A43" s="3"/>
      <c r="B43" s="3"/>
      <c r="C43" s="70"/>
      <c r="D43" s="70"/>
      <c r="E43" s="70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70"/>
      <c r="AB43" s="3"/>
      <c r="AC43" s="3"/>
      <c r="AD43" s="3"/>
      <c r="AE43" s="3"/>
      <c r="AF43" s="3"/>
    </row>
    <row r="44" spans="1:32" ht="12.75" customHeight="1" x14ac:dyDescent="0.2">
      <c r="A44" s="3"/>
      <c r="B44" s="3"/>
      <c r="C44" s="70"/>
      <c r="D44" s="70"/>
      <c r="E44" s="70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70"/>
      <c r="AB44" s="3"/>
      <c r="AC44" s="3"/>
      <c r="AD44" s="3"/>
      <c r="AE44" s="3"/>
      <c r="AF44" s="3"/>
    </row>
    <row r="45" spans="1:32" ht="12.75" customHeight="1" x14ac:dyDescent="0.2">
      <c r="A45" s="3"/>
      <c r="B45" s="3"/>
      <c r="C45" s="70"/>
      <c r="D45" s="70"/>
      <c r="E45" s="70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70"/>
      <c r="AB45" s="3"/>
      <c r="AC45" s="3"/>
      <c r="AD45" s="3"/>
      <c r="AE45" s="3"/>
      <c r="AF45" s="3"/>
    </row>
    <row r="46" spans="1:32" ht="12.75" customHeight="1" x14ac:dyDescent="0.2">
      <c r="A46" s="3"/>
      <c r="B46" s="3"/>
      <c r="C46" s="70"/>
      <c r="D46" s="70"/>
      <c r="E46" s="70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70"/>
      <c r="AB46" s="3"/>
      <c r="AC46" s="3"/>
      <c r="AD46" s="3"/>
      <c r="AE46" s="3"/>
      <c r="AF46" s="3"/>
    </row>
    <row r="47" spans="1:32" ht="12.75" customHeight="1" x14ac:dyDescent="0.2">
      <c r="A47" s="3"/>
      <c r="B47" s="3"/>
      <c r="C47" s="70"/>
      <c r="D47" s="70"/>
      <c r="E47" s="70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70"/>
      <c r="AB47" s="3"/>
      <c r="AC47" s="3"/>
      <c r="AD47" s="3"/>
      <c r="AE47" s="3"/>
      <c r="AF47" s="3"/>
    </row>
    <row r="48" spans="1:32" ht="12.75" customHeight="1" x14ac:dyDescent="0.2">
      <c r="A48" s="3"/>
      <c r="B48" s="3"/>
      <c r="C48" s="70"/>
      <c r="D48" s="70"/>
      <c r="E48" s="70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70"/>
      <c r="AB48" s="3"/>
      <c r="AC48" s="3"/>
      <c r="AD48" s="3"/>
      <c r="AE48" s="3"/>
      <c r="AF48" s="3"/>
    </row>
    <row r="49" spans="1:32" ht="12.75" customHeight="1" x14ac:dyDescent="0.2">
      <c r="A49" s="3"/>
      <c r="B49" s="3"/>
      <c r="C49" s="70"/>
      <c r="D49" s="70"/>
      <c r="E49" s="70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70"/>
      <c r="AB49" s="3"/>
      <c r="AC49" s="3"/>
      <c r="AD49" s="3"/>
      <c r="AE49" s="3"/>
      <c r="AF49" s="3"/>
    </row>
    <row r="50" spans="1:32" ht="12.75" customHeight="1" x14ac:dyDescent="0.2">
      <c r="A50" s="3"/>
      <c r="B50" s="3"/>
      <c r="C50" s="70"/>
      <c r="D50" s="70"/>
      <c r="E50" s="70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70"/>
      <c r="AB50" s="3"/>
      <c r="AC50" s="3"/>
      <c r="AD50" s="3"/>
      <c r="AE50" s="3"/>
      <c r="AF50" s="3"/>
    </row>
    <row r="51" spans="1:32" ht="12.75" customHeight="1" x14ac:dyDescent="0.2">
      <c r="A51" s="3"/>
      <c r="B51" s="3"/>
      <c r="C51" s="70"/>
      <c r="D51" s="70"/>
      <c r="E51" s="70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70"/>
      <c r="AB51" s="3"/>
      <c r="AC51" s="3"/>
      <c r="AD51" s="3"/>
      <c r="AE51" s="3"/>
      <c r="AF51" s="3"/>
    </row>
    <row r="52" spans="1:32" ht="12.75" customHeight="1" x14ac:dyDescent="0.2">
      <c r="A52" s="3"/>
      <c r="B52" s="3"/>
      <c r="C52" s="70"/>
      <c r="D52" s="70"/>
      <c r="E52" s="70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70"/>
      <c r="AB52" s="3"/>
      <c r="AC52" s="3"/>
      <c r="AD52" s="3"/>
      <c r="AE52" s="3"/>
      <c r="AF52" s="3"/>
    </row>
    <row r="53" spans="1:32" ht="12.75" customHeight="1" x14ac:dyDescent="0.2">
      <c r="A53" s="3"/>
      <c r="B53" s="3"/>
      <c r="C53" s="70"/>
      <c r="D53" s="70"/>
      <c r="E53" s="70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70"/>
      <c r="AB53" s="3"/>
      <c r="AC53" s="3"/>
      <c r="AD53" s="3"/>
      <c r="AE53" s="3"/>
      <c r="AF53" s="3"/>
    </row>
    <row r="54" spans="1:32" ht="12.75" customHeight="1" x14ac:dyDescent="0.2">
      <c r="A54" s="3"/>
      <c r="B54" s="3"/>
      <c r="C54" s="70"/>
      <c r="D54" s="70"/>
      <c r="E54" s="70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70"/>
      <c r="AB54" s="3"/>
      <c r="AC54" s="3"/>
      <c r="AD54" s="3"/>
      <c r="AE54" s="3"/>
      <c r="AF54" s="3"/>
    </row>
    <row r="55" spans="1:32" ht="12.75" customHeight="1" x14ac:dyDescent="0.2">
      <c r="A55" s="3"/>
      <c r="B55" s="3"/>
      <c r="C55" s="70"/>
      <c r="D55" s="70"/>
      <c r="E55" s="70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70"/>
      <c r="AB55" s="3"/>
      <c r="AC55" s="3"/>
      <c r="AD55" s="3"/>
      <c r="AE55" s="3"/>
      <c r="AF55" s="3"/>
    </row>
    <row r="56" spans="1:32" ht="12.75" customHeight="1" x14ac:dyDescent="0.2">
      <c r="A56" s="3"/>
      <c r="B56" s="3"/>
      <c r="C56" s="70"/>
      <c r="D56" s="70"/>
      <c r="E56" s="70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70"/>
      <c r="AB56" s="3"/>
      <c r="AC56" s="3"/>
      <c r="AD56" s="3"/>
      <c r="AE56" s="3"/>
      <c r="AF56" s="3"/>
    </row>
    <row r="57" spans="1:32" ht="12.75" customHeight="1" x14ac:dyDescent="0.2">
      <c r="A57" s="3"/>
      <c r="B57" s="3"/>
      <c r="C57" s="70"/>
      <c r="D57" s="70"/>
      <c r="E57" s="70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70"/>
      <c r="AB57" s="3"/>
      <c r="AC57" s="3"/>
      <c r="AD57" s="3"/>
      <c r="AE57" s="3"/>
      <c r="AF57" s="3"/>
    </row>
    <row r="58" spans="1:32" ht="12.75" customHeight="1" x14ac:dyDescent="0.2">
      <c r="A58" s="3"/>
      <c r="B58" s="3"/>
      <c r="C58" s="70"/>
      <c r="D58" s="70"/>
      <c r="E58" s="70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70"/>
      <c r="AB58" s="3"/>
      <c r="AC58" s="3"/>
      <c r="AD58" s="3"/>
      <c r="AE58" s="3"/>
      <c r="AF58" s="3"/>
    </row>
    <row r="59" spans="1:32" ht="12.75" customHeight="1" x14ac:dyDescent="0.2">
      <c r="A59" s="3"/>
      <c r="B59" s="3"/>
      <c r="C59" s="70"/>
      <c r="D59" s="70"/>
      <c r="E59" s="70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70"/>
      <c r="AB59" s="3"/>
      <c r="AC59" s="3"/>
      <c r="AD59" s="3"/>
      <c r="AE59" s="3"/>
      <c r="AF59" s="3"/>
    </row>
    <row r="60" spans="1:32" ht="12.75" customHeight="1" x14ac:dyDescent="0.2">
      <c r="A60" s="3"/>
      <c r="B60" s="3"/>
      <c r="C60" s="70"/>
      <c r="D60" s="70"/>
      <c r="E60" s="70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70"/>
      <c r="AB60" s="3"/>
      <c r="AC60" s="3"/>
      <c r="AD60" s="3"/>
      <c r="AE60" s="3"/>
      <c r="AF60" s="3"/>
    </row>
    <row r="61" spans="1:32" ht="12.75" customHeight="1" x14ac:dyDescent="0.2">
      <c r="A61" s="3"/>
      <c r="B61" s="3"/>
      <c r="C61" s="70"/>
      <c r="D61" s="70"/>
      <c r="E61" s="70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70"/>
      <c r="AB61" s="3"/>
      <c r="AC61" s="3"/>
      <c r="AD61" s="3"/>
      <c r="AE61" s="3"/>
      <c r="AF61" s="3"/>
    </row>
    <row r="62" spans="1:32" ht="12.75" customHeight="1" x14ac:dyDescent="0.2">
      <c r="A62" s="3"/>
      <c r="B62" s="3"/>
      <c r="C62" s="70"/>
      <c r="D62" s="70"/>
      <c r="E62" s="70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70"/>
      <c r="AB62" s="3"/>
      <c r="AC62" s="3"/>
      <c r="AD62" s="3"/>
      <c r="AE62" s="3"/>
      <c r="AF62" s="3"/>
    </row>
    <row r="63" spans="1:32" ht="12.75" customHeight="1" x14ac:dyDescent="0.2">
      <c r="A63" s="3"/>
      <c r="B63" s="3"/>
      <c r="C63" s="70"/>
      <c r="D63" s="70"/>
      <c r="E63" s="70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70"/>
      <c r="AB63" s="3"/>
      <c r="AC63" s="3"/>
      <c r="AD63" s="3"/>
      <c r="AE63" s="3"/>
      <c r="AF63" s="3"/>
    </row>
    <row r="64" spans="1:32" ht="12.75" customHeight="1" x14ac:dyDescent="0.2">
      <c r="A64" s="3"/>
      <c r="B64" s="3"/>
      <c r="C64" s="70"/>
      <c r="D64" s="70"/>
      <c r="E64" s="70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70"/>
      <c r="AB64" s="3"/>
      <c r="AC64" s="3"/>
      <c r="AD64" s="3"/>
      <c r="AE64" s="3"/>
      <c r="AF64" s="3"/>
    </row>
    <row r="65" spans="1:32" ht="12.75" customHeight="1" x14ac:dyDescent="0.2">
      <c r="A65" s="3"/>
      <c r="B65" s="3"/>
      <c r="C65" s="70"/>
      <c r="D65" s="70"/>
      <c r="E65" s="70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70"/>
      <c r="AB65" s="3"/>
      <c r="AC65" s="3"/>
      <c r="AD65" s="3"/>
      <c r="AE65" s="3"/>
      <c r="AF65" s="3"/>
    </row>
    <row r="66" spans="1:32" ht="12.75" customHeight="1" x14ac:dyDescent="0.2">
      <c r="A66" s="3"/>
      <c r="B66" s="3"/>
      <c r="C66" s="70"/>
      <c r="D66" s="70"/>
      <c r="E66" s="70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70"/>
      <c r="AB66" s="3"/>
      <c r="AC66" s="3"/>
      <c r="AD66" s="3"/>
      <c r="AE66" s="3"/>
      <c r="AF66" s="3"/>
    </row>
    <row r="67" spans="1:32" ht="12.75" customHeight="1" x14ac:dyDescent="0.2">
      <c r="A67" s="3"/>
      <c r="B67" s="3"/>
      <c r="C67" s="70"/>
      <c r="D67" s="70"/>
      <c r="E67" s="70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70"/>
      <c r="AB67" s="3"/>
      <c r="AC67" s="3"/>
      <c r="AD67" s="3"/>
      <c r="AE67" s="3"/>
      <c r="AF67" s="3"/>
    </row>
    <row r="68" spans="1:32" ht="12.75" customHeight="1" x14ac:dyDescent="0.2">
      <c r="A68" s="3"/>
      <c r="B68" s="3"/>
      <c r="C68" s="70"/>
      <c r="D68" s="70"/>
      <c r="E68" s="70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70"/>
      <c r="AB68" s="3"/>
      <c r="AC68" s="3"/>
      <c r="AD68" s="3"/>
      <c r="AE68" s="3"/>
      <c r="AF68" s="3"/>
    </row>
    <row r="69" spans="1:32" ht="12.75" customHeight="1" x14ac:dyDescent="0.2">
      <c r="A69" s="3"/>
      <c r="B69" s="3"/>
      <c r="C69" s="70"/>
      <c r="D69" s="70"/>
      <c r="E69" s="70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70"/>
      <c r="AB69" s="3"/>
      <c r="AC69" s="3"/>
      <c r="AD69" s="3"/>
      <c r="AE69" s="3"/>
      <c r="AF69" s="3"/>
    </row>
    <row r="70" spans="1:32" ht="12.75" customHeight="1" x14ac:dyDescent="0.2">
      <c r="A70" s="3"/>
      <c r="B70" s="3"/>
      <c r="C70" s="70"/>
      <c r="D70" s="70"/>
      <c r="E70" s="70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70"/>
      <c r="AB70" s="3"/>
      <c r="AC70" s="3"/>
      <c r="AD70" s="3"/>
      <c r="AE70" s="3"/>
      <c r="AF70" s="3"/>
    </row>
    <row r="71" spans="1:32" ht="12.75" customHeight="1" x14ac:dyDescent="0.2">
      <c r="A71" s="3"/>
      <c r="B71" s="3"/>
      <c r="C71" s="70"/>
      <c r="D71" s="70"/>
      <c r="E71" s="70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70"/>
      <c r="AB71" s="3"/>
      <c r="AC71" s="3"/>
      <c r="AD71" s="3"/>
      <c r="AE71" s="3"/>
      <c r="AF71" s="3"/>
    </row>
    <row r="72" spans="1:32" ht="12.75" customHeight="1" x14ac:dyDescent="0.2">
      <c r="A72" s="3"/>
      <c r="B72" s="3"/>
      <c r="C72" s="70"/>
      <c r="D72" s="70"/>
      <c r="E72" s="70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70"/>
      <c r="AB72" s="3"/>
      <c r="AC72" s="3"/>
      <c r="AD72" s="3"/>
      <c r="AE72" s="3"/>
      <c r="AF72" s="3"/>
    </row>
    <row r="73" spans="1:32" ht="12.75" customHeight="1" x14ac:dyDescent="0.2">
      <c r="A73" s="3"/>
      <c r="B73" s="3"/>
      <c r="C73" s="70"/>
      <c r="D73" s="70"/>
      <c r="E73" s="70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70"/>
      <c r="AB73" s="3"/>
      <c r="AC73" s="3"/>
      <c r="AD73" s="3"/>
      <c r="AE73" s="3"/>
      <c r="AF73" s="3"/>
    </row>
    <row r="74" spans="1:32" ht="12.75" customHeight="1" x14ac:dyDescent="0.2">
      <c r="A74" s="3"/>
      <c r="B74" s="3"/>
      <c r="C74" s="70"/>
      <c r="D74" s="70"/>
      <c r="E74" s="70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70"/>
      <c r="AB74" s="3"/>
      <c r="AC74" s="3"/>
      <c r="AD74" s="3"/>
      <c r="AE74" s="3"/>
      <c r="AF74" s="3"/>
    </row>
    <row r="75" spans="1:32" ht="12.75" customHeight="1" x14ac:dyDescent="0.2">
      <c r="A75" s="3"/>
      <c r="B75" s="3"/>
      <c r="C75" s="70"/>
      <c r="D75" s="70"/>
      <c r="E75" s="70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70"/>
      <c r="AB75" s="3"/>
      <c r="AC75" s="3"/>
      <c r="AD75" s="3"/>
      <c r="AE75" s="3"/>
      <c r="AF75" s="3"/>
    </row>
    <row r="76" spans="1:32" ht="12.75" customHeight="1" x14ac:dyDescent="0.2">
      <c r="A76" s="3"/>
      <c r="B76" s="3"/>
      <c r="C76" s="70"/>
      <c r="D76" s="70"/>
      <c r="E76" s="70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70"/>
      <c r="AB76" s="3"/>
      <c r="AC76" s="3"/>
      <c r="AD76" s="3"/>
      <c r="AE76" s="3"/>
      <c r="AF76" s="3"/>
    </row>
    <row r="77" spans="1:32" ht="12.75" customHeight="1" x14ac:dyDescent="0.2">
      <c r="A77" s="3"/>
      <c r="B77" s="3"/>
      <c r="C77" s="70"/>
      <c r="D77" s="70"/>
      <c r="E77" s="70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70"/>
      <c r="AB77" s="3"/>
      <c r="AC77" s="3"/>
      <c r="AD77" s="3"/>
      <c r="AE77" s="3"/>
      <c r="AF77" s="3"/>
    </row>
    <row r="78" spans="1:32" ht="12.75" customHeight="1" x14ac:dyDescent="0.2">
      <c r="A78" s="3"/>
      <c r="B78" s="3"/>
      <c r="C78" s="70"/>
      <c r="D78" s="70"/>
      <c r="E78" s="70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70"/>
      <c r="AB78" s="3"/>
      <c r="AC78" s="3"/>
      <c r="AD78" s="3"/>
      <c r="AE78" s="3"/>
      <c r="AF78" s="3"/>
    </row>
    <row r="79" spans="1:32" ht="12.75" customHeight="1" x14ac:dyDescent="0.2">
      <c r="A79" s="3"/>
      <c r="B79" s="3"/>
      <c r="C79" s="70"/>
      <c r="D79" s="70"/>
      <c r="E79" s="70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70"/>
      <c r="AB79" s="3"/>
      <c r="AC79" s="3"/>
      <c r="AD79" s="3"/>
      <c r="AE79" s="3"/>
      <c r="AF79" s="3"/>
    </row>
    <row r="80" spans="1:32" ht="12.75" customHeight="1" x14ac:dyDescent="0.2">
      <c r="A80" s="3"/>
      <c r="B80" s="3"/>
      <c r="C80" s="70"/>
      <c r="D80" s="70"/>
      <c r="E80" s="70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70"/>
      <c r="AB80" s="3"/>
      <c r="AC80" s="3"/>
      <c r="AD80" s="3"/>
      <c r="AE80" s="3"/>
      <c r="AF80" s="3"/>
    </row>
    <row r="81" spans="1:32" ht="12.75" customHeight="1" x14ac:dyDescent="0.2">
      <c r="A81" s="3"/>
      <c r="B81" s="3"/>
      <c r="C81" s="70"/>
      <c r="D81" s="70"/>
      <c r="E81" s="70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70"/>
      <c r="AB81" s="3"/>
      <c r="AC81" s="3"/>
      <c r="AD81" s="3"/>
      <c r="AE81" s="3"/>
      <c r="AF81" s="3"/>
    </row>
    <row r="82" spans="1:32" ht="12.75" customHeight="1" x14ac:dyDescent="0.2">
      <c r="A82" s="3"/>
      <c r="B82" s="3"/>
      <c r="C82" s="70"/>
      <c r="D82" s="70"/>
      <c r="E82" s="70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70"/>
      <c r="AB82" s="3"/>
      <c r="AC82" s="3"/>
      <c r="AD82" s="3"/>
      <c r="AE82" s="3"/>
      <c r="AF82" s="3"/>
    </row>
    <row r="83" spans="1:32" ht="12.75" customHeight="1" x14ac:dyDescent="0.2">
      <c r="A83" s="3"/>
      <c r="B83" s="3"/>
      <c r="C83" s="70"/>
      <c r="D83" s="70"/>
      <c r="E83" s="70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70"/>
      <c r="AB83" s="3"/>
      <c r="AC83" s="3"/>
      <c r="AD83" s="3"/>
      <c r="AE83" s="3"/>
      <c r="AF83" s="3"/>
    </row>
    <row r="84" spans="1:32" ht="12.75" customHeight="1" x14ac:dyDescent="0.2">
      <c r="A84" s="3"/>
      <c r="B84" s="3"/>
      <c r="C84" s="70"/>
      <c r="D84" s="70"/>
      <c r="E84" s="70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70"/>
      <c r="AB84" s="3"/>
      <c r="AC84" s="3"/>
      <c r="AD84" s="3"/>
      <c r="AE84" s="3"/>
      <c r="AF84" s="3"/>
    </row>
    <row r="85" spans="1:32" ht="12.75" customHeight="1" x14ac:dyDescent="0.2">
      <c r="A85" s="3"/>
      <c r="B85" s="3"/>
      <c r="C85" s="70"/>
      <c r="D85" s="70"/>
      <c r="E85" s="70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70"/>
      <c r="AB85" s="3"/>
      <c r="AC85" s="3"/>
      <c r="AD85" s="3"/>
      <c r="AE85" s="3"/>
      <c r="AF85" s="3"/>
    </row>
    <row r="86" spans="1:32" ht="12.75" customHeight="1" x14ac:dyDescent="0.2">
      <c r="A86" s="3"/>
      <c r="B86" s="3"/>
      <c r="C86" s="70"/>
      <c r="D86" s="70"/>
      <c r="E86" s="70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70"/>
      <c r="AB86" s="3"/>
      <c r="AC86" s="3"/>
      <c r="AD86" s="3"/>
      <c r="AE86" s="3"/>
      <c r="AF86" s="3"/>
    </row>
    <row r="87" spans="1:32" ht="12.75" customHeight="1" x14ac:dyDescent="0.2">
      <c r="A87" s="3"/>
      <c r="B87" s="3"/>
      <c r="C87" s="70"/>
      <c r="D87" s="70"/>
      <c r="E87" s="70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70"/>
      <c r="AB87" s="3"/>
      <c r="AC87" s="3"/>
      <c r="AD87" s="3"/>
      <c r="AE87" s="3"/>
      <c r="AF87" s="3"/>
    </row>
    <row r="88" spans="1:32" ht="12.75" customHeight="1" x14ac:dyDescent="0.2">
      <c r="A88" s="3"/>
      <c r="B88" s="3"/>
      <c r="C88" s="70"/>
      <c r="D88" s="70"/>
      <c r="E88" s="70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70"/>
      <c r="AB88" s="3"/>
      <c r="AC88" s="3"/>
      <c r="AD88" s="3"/>
      <c r="AE88" s="3"/>
      <c r="AF88" s="3"/>
    </row>
    <row r="89" spans="1:32" ht="12.75" customHeight="1" x14ac:dyDescent="0.2">
      <c r="A89" s="3"/>
      <c r="B89" s="3"/>
      <c r="C89" s="70"/>
      <c r="D89" s="70"/>
      <c r="E89" s="70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70"/>
      <c r="AB89" s="3"/>
      <c r="AC89" s="3"/>
      <c r="AD89" s="3"/>
      <c r="AE89" s="3"/>
      <c r="AF89" s="3"/>
    </row>
    <row r="90" spans="1:32" ht="12.75" customHeight="1" x14ac:dyDescent="0.2">
      <c r="A90" s="3"/>
      <c r="B90" s="3"/>
      <c r="C90" s="70"/>
      <c r="D90" s="70"/>
      <c r="E90" s="70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70"/>
      <c r="AB90" s="3"/>
      <c r="AC90" s="3"/>
      <c r="AD90" s="3"/>
      <c r="AE90" s="3"/>
      <c r="AF90" s="3"/>
    </row>
    <row r="91" spans="1:32" ht="12.75" customHeight="1" x14ac:dyDescent="0.2">
      <c r="A91" s="3"/>
      <c r="B91" s="3"/>
      <c r="C91" s="70"/>
      <c r="D91" s="70"/>
      <c r="E91" s="70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70"/>
      <c r="AB91" s="3"/>
      <c r="AC91" s="3"/>
      <c r="AD91" s="3"/>
      <c r="AE91" s="3"/>
      <c r="AF91" s="3"/>
    </row>
    <row r="92" spans="1:32" ht="12.75" customHeight="1" x14ac:dyDescent="0.2">
      <c r="A92" s="3"/>
      <c r="B92" s="3"/>
      <c r="C92" s="70"/>
      <c r="D92" s="70"/>
      <c r="E92" s="70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70"/>
      <c r="AB92" s="3"/>
      <c r="AC92" s="3"/>
      <c r="AD92" s="3"/>
      <c r="AE92" s="3"/>
      <c r="AF92" s="3"/>
    </row>
    <row r="93" spans="1:32" ht="12.75" customHeight="1" x14ac:dyDescent="0.2">
      <c r="A93" s="3"/>
      <c r="B93" s="3"/>
      <c r="C93" s="70"/>
      <c r="D93" s="70"/>
      <c r="E93" s="70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70"/>
      <c r="AB93" s="3"/>
      <c r="AC93" s="3"/>
      <c r="AD93" s="3"/>
      <c r="AE93" s="3"/>
      <c r="AF93" s="3"/>
    </row>
    <row r="94" spans="1:32" ht="12.75" customHeight="1" x14ac:dyDescent="0.2">
      <c r="A94" s="3"/>
      <c r="B94" s="3"/>
      <c r="C94" s="70"/>
      <c r="D94" s="70"/>
      <c r="E94" s="70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70"/>
      <c r="AB94" s="3"/>
      <c r="AC94" s="3"/>
      <c r="AD94" s="3"/>
      <c r="AE94" s="3"/>
      <c r="AF94" s="3"/>
    </row>
    <row r="95" spans="1:32" ht="12.75" customHeight="1" x14ac:dyDescent="0.2">
      <c r="A95" s="3"/>
      <c r="B95" s="3"/>
      <c r="C95" s="70"/>
      <c r="D95" s="70"/>
      <c r="E95" s="70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70"/>
      <c r="AB95" s="3"/>
      <c r="AC95" s="3"/>
      <c r="AD95" s="3"/>
      <c r="AE95" s="3"/>
      <c r="AF95" s="3"/>
    </row>
    <row r="96" spans="1:32" ht="12.75" customHeight="1" x14ac:dyDescent="0.2">
      <c r="A96" s="3"/>
      <c r="B96" s="3"/>
      <c r="C96" s="70"/>
      <c r="D96" s="70"/>
      <c r="E96" s="70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70"/>
      <c r="AB96" s="3"/>
      <c r="AC96" s="3"/>
      <c r="AD96" s="3"/>
      <c r="AE96" s="3"/>
      <c r="AF96" s="3"/>
    </row>
    <row r="97" spans="1:32" ht="12.75" customHeight="1" x14ac:dyDescent="0.2">
      <c r="A97" s="3"/>
      <c r="B97" s="3"/>
      <c r="C97" s="70"/>
      <c r="D97" s="70"/>
      <c r="E97" s="70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70"/>
      <c r="AB97" s="3"/>
      <c r="AC97" s="3"/>
      <c r="AD97" s="3"/>
      <c r="AE97" s="3"/>
      <c r="AF97" s="3"/>
    </row>
    <row r="98" spans="1:32" ht="12.75" customHeight="1" x14ac:dyDescent="0.2">
      <c r="A98" s="3"/>
      <c r="B98" s="3"/>
      <c r="C98" s="70"/>
      <c r="D98" s="70"/>
      <c r="E98" s="70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70"/>
      <c r="AB98" s="3"/>
      <c r="AC98" s="3"/>
      <c r="AD98" s="3"/>
      <c r="AE98" s="3"/>
      <c r="AF98" s="3"/>
    </row>
    <row r="99" spans="1:32" ht="12.75" customHeight="1" x14ac:dyDescent="0.2">
      <c r="A99" s="3"/>
      <c r="B99" s="3"/>
      <c r="C99" s="70"/>
      <c r="D99" s="70"/>
      <c r="E99" s="70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70"/>
      <c r="AB99" s="3"/>
      <c r="AC99" s="3"/>
      <c r="AD99" s="3"/>
      <c r="AE99" s="3"/>
      <c r="AF99" s="3"/>
    </row>
    <row r="100" spans="1:32" ht="12.75" customHeight="1" x14ac:dyDescent="0.2">
      <c r="A100" s="3"/>
      <c r="B100" s="3"/>
      <c r="C100" s="70"/>
      <c r="D100" s="70"/>
      <c r="E100" s="70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70"/>
      <c r="AB100" s="3"/>
      <c r="AC100" s="3"/>
      <c r="AD100" s="3"/>
      <c r="AE100" s="3"/>
      <c r="AF100" s="3"/>
    </row>
    <row r="101" spans="1:32" ht="12.75" customHeight="1" x14ac:dyDescent="0.2">
      <c r="A101" s="3"/>
      <c r="B101" s="3"/>
      <c r="C101" s="70"/>
      <c r="D101" s="70"/>
      <c r="E101" s="70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70"/>
      <c r="AB101" s="3"/>
      <c r="AC101" s="3"/>
      <c r="AD101" s="3"/>
      <c r="AE101" s="3"/>
      <c r="AF101" s="3"/>
    </row>
    <row r="102" spans="1:32" ht="12.75" customHeight="1" x14ac:dyDescent="0.2">
      <c r="A102" s="3"/>
      <c r="B102" s="3"/>
      <c r="C102" s="70"/>
      <c r="D102" s="70"/>
      <c r="E102" s="70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70"/>
      <c r="AB102" s="3"/>
      <c r="AC102" s="3"/>
      <c r="AD102" s="3"/>
      <c r="AE102" s="3"/>
      <c r="AF102" s="3"/>
    </row>
    <row r="103" spans="1:32" ht="12.75" customHeight="1" x14ac:dyDescent="0.2">
      <c r="A103" s="3"/>
      <c r="B103" s="3"/>
      <c r="C103" s="70"/>
      <c r="D103" s="70"/>
      <c r="E103" s="70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70"/>
      <c r="AB103" s="3"/>
      <c r="AC103" s="3"/>
      <c r="AD103" s="3"/>
      <c r="AE103" s="3"/>
      <c r="AF103" s="3"/>
    </row>
    <row r="104" spans="1:32" ht="12.75" customHeight="1" x14ac:dyDescent="0.2">
      <c r="A104" s="3"/>
      <c r="B104" s="3"/>
      <c r="C104" s="70"/>
      <c r="D104" s="70"/>
      <c r="E104" s="70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70"/>
      <c r="AB104" s="3"/>
      <c r="AC104" s="3"/>
      <c r="AD104" s="3"/>
      <c r="AE104" s="3"/>
      <c r="AF104" s="3"/>
    </row>
    <row r="105" spans="1:32" ht="12.75" customHeight="1" x14ac:dyDescent="0.2">
      <c r="A105" s="3"/>
      <c r="B105" s="3"/>
      <c r="C105" s="70"/>
      <c r="D105" s="70"/>
      <c r="E105" s="70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70"/>
      <c r="AB105" s="3"/>
      <c r="AC105" s="3"/>
      <c r="AD105" s="3"/>
      <c r="AE105" s="3"/>
      <c r="AF105" s="3"/>
    </row>
    <row r="106" spans="1:32" ht="12.75" customHeight="1" x14ac:dyDescent="0.2">
      <c r="A106" s="3"/>
      <c r="B106" s="3"/>
      <c r="C106" s="70"/>
      <c r="D106" s="70"/>
      <c r="E106" s="70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70"/>
      <c r="AB106" s="3"/>
      <c r="AC106" s="3"/>
      <c r="AD106" s="3"/>
      <c r="AE106" s="3"/>
      <c r="AF106" s="3"/>
    </row>
    <row r="107" spans="1:32" ht="12.75" customHeight="1" x14ac:dyDescent="0.2">
      <c r="A107" s="3"/>
      <c r="B107" s="3"/>
      <c r="C107" s="70"/>
      <c r="D107" s="70"/>
      <c r="E107" s="70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70"/>
      <c r="AB107" s="3"/>
      <c r="AC107" s="3"/>
      <c r="AD107" s="3"/>
      <c r="AE107" s="3"/>
      <c r="AF107" s="3"/>
    </row>
    <row r="108" spans="1:32" ht="12.75" customHeight="1" x14ac:dyDescent="0.2">
      <c r="A108" s="3"/>
      <c r="B108" s="3"/>
      <c r="C108" s="70"/>
      <c r="D108" s="70"/>
      <c r="E108" s="70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70"/>
      <c r="AB108" s="3"/>
      <c r="AC108" s="3"/>
      <c r="AD108" s="3"/>
      <c r="AE108" s="3"/>
      <c r="AF108" s="3"/>
    </row>
    <row r="109" spans="1:32" ht="12.75" customHeight="1" x14ac:dyDescent="0.2">
      <c r="A109" s="3"/>
      <c r="B109" s="3"/>
      <c r="C109" s="70"/>
      <c r="D109" s="70"/>
      <c r="E109" s="70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70"/>
      <c r="AB109" s="3"/>
      <c r="AC109" s="3"/>
      <c r="AD109" s="3"/>
      <c r="AE109" s="3"/>
      <c r="AF109" s="3"/>
    </row>
    <row r="110" spans="1:32" ht="12.75" customHeight="1" x14ac:dyDescent="0.2">
      <c r="A110" s="3"/>
      <c r="B110" s="3"/>
      <c r="C110" s="70"/>
      <c r="D110" s="70"/>
      <c r="E110" s="70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70"/>
      <c r="AB110" s="3"/>
      <c r="AC110" s="3"/>
      <c r="AD110" s="3"/>
      <c r="AE110" s="3"/>
      <c r="AF110" s="3"/>
    </row>
    <row r="111" spans="1:32" ht="12.75" customHeight="1" x14ac:dyDescent="0.2">
      <c r="A111" s="3"/>
      <c r="B111" s="3"/>
      <c r="C111" s="70"/>
      <c r="D111" s="70"/>
      <c r="E111" s="70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70"/>
      <c r="AB111" s="3"/>
      <c r="AC111" s="3"/>
      <c r="AD111" s="3"/>
      <c r="AE111" s="3"/>
      <c r="AF111" s="3"/>
    </row>
    <row r="112" spans="1:32" ht="12.75" customHeight="1" x14ac:dyDescent="0.2">
      <c r="A112" s="3"/>
      <c r="B112" s="3"/>
      <c r="C112" s="70"/>
      <c r="D112" s="70"/>
      <c r="E112" s="70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70"/>
      <c r="AB112" s="3"/>
      <c r="AC112" s="3"/>
      <c r="AD112" s="3"/>
      <c r="AE112" s="3"/>
      <c r="AF112" s="3"/>
    </row>
    <row r="113" spans="1:32" ht="12.75" customHeight="1" x14ac:dyDescent="0.2">
      <c r="A113" s="3"/>
      <c r="B113" s="3"/>
      <c r="C113" s="70"/>
      <c r="D113" s="70"/>
      <c r="E113" s="70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70"/>
      <c r="AB113" s="3"/>
      <c r="AC113" s="3"/>
      <c r="AD113" s="3"/>
      <c r="AE113" s="3"/>
      <c r="AF113" s="3"/>
    </row>
    <row r="114" spans="1:32" ht="12.75" customHeight="1" x14ac:dyDescent="0.2">
      <c r="A114" s="3"/>
      <c r="B114" s="3"/>
      <c r="C114" s="70"/>
      <c r="D114" s="70"/>
      <c r="E114" s="70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70"/>
      <c r="AB114" s="3"/>
      <c r="AC114" s="3"/>
      <c r="AD114" s="3"/>
      <c r="AE114" s="3"/>
      <c r="AF114" s="3"/>
    </row>
    <row r="115" spans="1:32" ht="12.75" customHeight="1" x14ac:dyDescent="0.2">
      <c r="A115" s="3"/>
      <c r="B115" s="3"/>
      <c r="C115" s="70"/>
      <c r="D115" s="70"/>
      <c r="E115" s="70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70"/>
      <c r="AB115" s="3"/>
      <c r="AC115" s="3"/>
      <c r="AD115" s="3"/>
      <c r="AE115" s="3"/>
      <c r="AF115" s="3"/>
    </row>
    <row r="116" spans="1:32" ht="12.75" customHeight="1" x14ac:dyDescent="0.2">
      <c r="A116" s="3"/>
      <c r="B116" s="3"/>
      <c r="C116" s="70"/>
      <c r="D116" s="70"/>
      <c r="E116" s="70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70"/>
      <c r="AB116" s="3"/>
      <c r="AC116" s="3"/>
      <c r="AD116" s="3"/>
      <c r="AE116" s="3"/>
      <c r="AF116" s="3"/>
    </row>
    <row r="117" spans="1:32" ht="12.75" customHeight="1" x14ac:dyDescent="0.2">
      <c r="A117" s="3"/>
      <c r="B117" s="3"/>
      <c r="C117" s="70"/>
      <c r="D117" s="70"/>
      <c r="E117" s="70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70"/>
      <c r="AB117" s="3"/>
      <c r="AC117" s="3"/>
      <c r="AD117" s="3"/>
      <c r="AE117" s="3"/>
      <c r="AF117" s="3"/>
    </row>
    <row r="118" spans="1:32" ht="12.75" customHeight="1" x14ac:dyDescent="0.2">
      <c r="A118" s="3"/>
      <c r="B118" s="3"/>
      <c r="C118" s="70"/>
      <c r="D118" s="70"/>
      <c r="E118" s="70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70"/>
      <c r="AB118" s="3"/>
      <c r="AC118" s="3"/>
      <c r="AD118" s="3"/>
      <c r="AE118" s="3"/>
      <c r="AF118" s="3"/>
    </row>
    <row r="119" spans="1:32" ht="12.75" customHeight="1" x14ac:dyDescent="0.2">
      <c r="A119" s="3"/>
      <c r="B119" s="3"/>
      <c r="C119" s="70"/>
      <c r="D119" s="70"/>
      <c r="E119" s="70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70"/>
      <c r="AB119" s="3"/>
      <c r="AC119" s="3"/>
      <c r="AD119" s="3"/>
      <c r="AE119" s="3"/>
      <c r="AF119" s="3"/>
    </row>
    <row r="120" spans="1:32" ht="12.75" customHeight="1" x14ac:dyDescent="0.2">
      <c r="A120" s="3"/>
      <c r="B120" s="3"/>
      <c r="C120" s="70"/>
      <c r="D120" s="70"/>
      <c r="E120" s="70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70"/>
      <c r="AB120" s="3"/>
      <c r="AC120" s="3"/>
      <c r="AD120" s="3"/>
      <c r="AE120" s="3"/>
      <c r="AF120" s="3"/>
    </row>
    <row r="121" spans="1:32" ht="12.75" customHeight="1" x14ac:dyDescent="0.2">
      <c r="A121" s="3"/>
      <c r="B121" s="3"/>
      <c r="C121" s="70"/>
      <c r="D121" s="70"/>
      <c r="E121" s="70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70"/>
      <c r="AB121" s="3"/>
      <c r="AC121" s="3"/>
      <c r="AD121" s="3"/>
      <c r="AE121" s="3"/>
      <c r="AF121" s="3"/>
    </row>
    <row r="122" spans="1:32" ht="12.75" customHeight="1" x14ac:dyDescent="0.2">
      <c r="A122" s="3"/>
      <c r="B122" s="3"/>
      <c r="C122" s="70"/>
      <c r="D122" s="70"/>
      <c r="E122" s="70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70"/>
      <c r="AB122" s="3"/>
      <c r="AC122" s="3"/>
      <c r="AD122" s="3"/>
      <c r="AE122" s="3"/>
      <c r="AF122" s="3"/>
    </row>
    <row r="123" spans="1:32" ht="12.75" customHeight="1" x14ac:dyDescent="0.2">
      <c r="A123" s="3"/>
      <c r="B123" s="3"/>
      <c r="C123" s="70"/>
      <c r="D123" s="70"/>
      <c r="E123" s="70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70"/>
      <c r="AB123" s="3"/>
      <c r="AC123" s="3"/>
      <c r="AD123" s="3"/>
      <c r="AE123" s="3"/>
      <c r="AF123" s="3"/>
    </row>
    <row r="124" spans="1:32" ht="12.75" customHeight="1" x14ac:dyDescent="0.2">
      <c r="A124" s="3"/>
      <c r="B124" s="3"/>
      <c r="C124" s="70"/>
      <c r="D124" s="70"/>
      <c r="E124" s="70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70"/>
      <c r="AB124" s="3"/>
      <c r="AC124" s="3"/>
      <c r="AD124" s="3"/>
      <c r="AE124" s="3"/>
      <c r="AF124" s="3"/>
    </row>
    <row r="125" spans="1:32" ht="12.75" customHeight="1" x14ac:dyDescent="0.2">
      <c r="A125" s="3"/>
      <c r="B125" s="3"/>
      <c r="C125" s="70"/>
      <c r="D125" s="70"/>
      <c r="E125" s="70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70"/>
      <c r="AB125" s="3"/>
      <c r="AC125" s="3"/>
      <c r="AD125" s="3"/>
      <c r="AE125" s="3"/>
      <c r="AF125" s="3"/>
    </row>
    <row r="126" spans="1:32" ht="12.75" customHeight="1" x14ac:dyDescent="0.2">
      <c r="A126" s="3"/>
      <c r="B126" s="3"/>
      <c r="C126" s="70"/>
      <c r="D126" s="70"/>
      <c r="E126" s="70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70"/>
      <c r="AB126" s="3"/>
      <c r="AC126" s="3"/>
      <c r="AD126" s="3"/>
      <c r="AE126" s="3"/>
      <c r="AF126" s="3"/>
    </row>
    <row r="127" spans="1:32" ht="12.75" customHeight="1" x14ac:dyDescent="0.2">
      <c r="A127" s="3"/>
      <c r="B127" s="3"/>
      <c r="C127" s="70"/>
      <c r="D127" s="70"/>
      <c r="E127" s="70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70"/>
      <c r="AB127" s="3"/>
      <c r="AC127" s="3"/>
      <c r="AD127" s="3"/>
      <c r="AE127" s="3"/>
      <c r="AF127" s="3"/>
    </row>
    <row r="128" spans="1:32" ht="12.75" customHeight="1" x14ac:dyDescent="0.2">
      <c r="A128" s="3"/>
      <c r="B128" s="3"/>
      <c r="C128" s="70"/>
      <c r="D128" s="70"/>
      <c r="E128" s="70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70"/>
      <c r="AB128" s="3"/>
      <c r="AC128" s="3"/>
      <c r="AD128" s="3"/>
      <c r="AE128" s="3"/>
      <c r="AF128" s="3"/>
    </row>
    <row r="129" spans="1:32" ht="12.75" customHeight="1" x14ac:dyDescent="0.2">
      <c r="A129" s="3"/>
      <c r="B129" s="3"/>
      <c r="C129" s="70"/>
      <c r="D129" s="70"/>
      <c r="E129" s="70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70"/>
      <c r="AB129" s="3"/>
      <c r="AC129" s="3"/>
      <c r="AD129" s="3"/>
      <c r="AE129" s="3"/>
      <c r="AF129" s="3"/>
    </row>
    <row r="130" spans="1:32" ht="12.75" customHeight="1" x14ac:dyDescent="0.2">
      <c r="A130" s="3"/>
      <c r="B130" s="3"/>
      <c r="C130" s="70"/>
      <c r="D130" s="70"/>
      <c r="E130" s="70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70"/>
      <c r="AB130" s="3"/>
      <c r="AC130" s="3"/>
      <c r="AD130" s="3"/>
      <c r="AE130" s="3"/>
      <c r="AF130" s="3"/>
    </row>
    <row r="131" spans="1:32" ht="12.75" customHeight="1" x14ac:dyDescent="0.2">
      <c r="A131" s="3"/>
      <c r="B131" s="3"/>
      <c r="C131" s="70"/>
      <c r="D131" s="70"/>
      <c r="E131" s="70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70"/>
      <c r="AB131" s="3"/>
      <c r="AC131" s="3"/>
      <c r="AD131" s="3"/>
      <c r="AE131" s="3"/>
      <c r="AF131" s="3"/>
    </row>
    <row r="132" spans="1:32" ht="12.75" customHeight="1" x14ac:dyDescent="0.2">
      <c r="A132" s="3"/>
      <c r="B132" s="3"/>
      <c r="C132" s="70"/>
      <c r="D132" s="70"/>
      <c r="E132" s="70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70"/>
      <c r="AB132" s="3"/>
      <c r="AC132" s="3"/>
      <c r="AD132" s="3"/>
      <c r="AE132" s="3"/>
      <c r="AF132" s="3"/>
    </row>
    <row r="133" spans="1:32" ht="12.75" customHeight="1" x14ac:dyDescent="0.2">
      <c r="A133" s="3"/>
      <c r="B133" s="3"/>
      <c r="C133" s="70"/>
      <c r="D133" s="70"/>
      <c r="E133" s="70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70"/>
      <c r="AB133" s="3"/>
      <c r="AC133" s="3"/>
      <c r="AD133" s="3"/>
      <c r="AE133" s="3"/>
      <c r="AF133" s="3"/>
    </row>
    <row r="134" spans="1:32" ht="12.75" customHeight="1" x14ac:dyDescent="0.2">
      <c r="A134" s="3"/>
      <c r="B134" s="3"/>
      <c r="C134" s="70"/>
      <c r="D134" s="70"/>
      <c r="E134" s="70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70"/>
      <c r="AB134" s="3"/>
      <c r="AC134" s="3"/>
      <c r="AD134" s="3"/>
      <c r="AE134" s="3"/>
      <c r="AF134" s="3"/>
    </row>
    <row r="135" spans="1:32" ht="12.75" customHeight="1" x14ac:dyDescent="0.2">
      <c r="A135" s="3"/>
      <c r="B135" s="3"/>
      <c r="C135" s="70"/>
      <c r="D135" s="70"/>
      <c r="E135" s="70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70"/>
      <c r="AB135" s="3"/>
      <c r="AC135" s="3"/>
      <c r="AD135" s="3"/>
      <c r="AE135" s="3"/>
      <c r="AF135" s="3"/>
    </row>
    <row r="136" spans="1:32" ht="12.75" customHeight="1" x14ac:dyDescent="0.2">
      <c r="A136" s="3"/>
      <c r="B136" s="3"/>
      <c r="C136" s="70"/>
      <c r="D136" s="70"/>
      <c r="E136" s="70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70"/>
      <c r="AB136" s="3"/>
      <c r="AC136" s="3"/>
      <c r="AD136" s="3"/>
      <c r="AE136" s="3"/>
      <c r="AF136" s="3"/>
    </row>
    <row r="137" spans="1:32" ht="12.75" customHeight="1" x14ac:dyDescent="0.2">
      <c r="A137" s="3"/>
      <c r="B137" s="3"/>
      <c r="C137" s="70"/>
      <c r="D137" s="70"/>
      <c r="E137" s="70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70"/>
      <c r="AB137" s="3"/>
      <c r="AC137" s="3"/>
      <c r="AD137" s="3"/>
      <c r="AE137" s="3"/>
      <c r="AF137" s="3"/>
    </row>
    <row r="138" spans="1:32" ht="12.75" customHeight="1" x14ac:dyDescent="0.2">
      <c r="A138" s="3"/>
      <c r="B138" s="3"/>
      <c r="C138" s="70"/>
      <c r="D138" s="70"/>
      <c r="E138" s="70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70"/>
      <c r="AB138" s="3"/>
      <c r="AC138" s="3"/>
      <c r="AD138" s="3"/>
      <c r="AE138" s="3"/>
      <c r="AF138" s="3"/>
    </row>
    <row r="139" spans="1:32" ht="12.75" customHeight="1" x14ac:dyDescent="0.2">
      <c r="A139" s="3"/>
      <c r="B139" s="3"/>
      <c r="C139" s="70"/>
      <c r="D139" s="70"/>
      <c r="E139" s="70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70"/>
      <c r="AB139" s="3"/>
      <c r="AC139" s="3"/>
      <c r="AD139" s="3"/>
      <c r="AE139" s="3"/>
      <c r="AF139" s="3"/>
    </row>
    <row r="140" spans="1:32" ht="12.75" customHeight="1" x14ac:dyDescent="0.2">
      <c r="A140" s="3"/>
      <c r="B140" s="3"/>
      <c r="C140" s="70"/>
      <c r="D140" s="70"/>
      <c r="E140" s="70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70"/>
      <c r="AB140" s="3"/>
      <c r="AC140" s="3"/>
      <c r="AD140" s="3"/>
      <c r="AE140" s="3"/>
      <c r="AF140" s="3"/>
    </row>
    <row r="141" spans="1:32" ht="12.75" customHeight="1" x14ac:dyDescent="0.2">
      <c r="A141" s="3"/>
      <c r="B141" s="3"/>
      <c r="C141" s="70"/>
      <c r="D141" s="70"/>
      <c r="E141" s="70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70"/>
      <c r="AB141" s="3"/>
      <c r="AC141" s="3"/>
      <c r="AD141" s="3"/>
      <c r="AE141" s="3"/>
      <c r="AF141" s="3"/>
    </row>
    <row r="142" spans="1:32" ht="12.75" customHeight="1" x14ac:dyDescent="0.2">
      <c r="A142" s="3"/>
      <c r="B142" s="3"/>
      <c r="C142" s="70"/>
      <c r="D142" s="70"/>
      <c r="E142" s="70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70"/>
      <c r="AB142" s="3"/>
      <c r="AC142" s="3"/>
      <c r="AD142" s="3"/>
      <c r="AE142" s="3"/>
      <c r="AF142" s="3"/>
    </row>
    <row r="143" spans="1:32" ht="12.75" customHeight="1" x14ac:dyDescent="0.2">
      <c r="A143" s="3"/>
      <c r="B143" s="3"/>
      <c r="C143" s="70"/>
      <c r="D143" s="70"/>
      <c r="E143" s="70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70"/>
      <c r="AB143" s="3"/>
      <c r="AC143" s="3"/>
      <c r="AD143" s="3"/>
      <c r="AE143" s="3"/>
      <c r="AF143" s="3"/>
    </row>
    <row r="144" spans="1:32" ht="12.75" customHeight="1" x14ac:dyDescent="0.2">
      <c r="A144" s="3"/>
      <c r="B144" s="3"/>
      <c r="C144" s="70"/>
      <c r="D144" s="70"/>
      <c r="E144" s="70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70"/>
      <c r="AB144" s="3"/>
      <c r="AC144" s="3"/>
      <c r="AD144" s="3"/>
      <c r="AE144" s="3"/>
      <c r="AF144" s="3"/>
    </row>
    <row r="145" spans="1:32" ht="12.75" customHeight="1" x14ac:dyDescent="0.2">
      <c r="A145" s="3"/>
      <c r="B145" s="3"/>
      <c r="C145" s="70"/>
      <c r="D145" s="70"/>
      <c r="E145" s="70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70"/>
      <c r="AB145" s="3"/>
      <c r="AC145" s="3"/>
      <c r="AD145" s="3"/>
      <c r="AE145" s="3"/>
      <c r="AF145" s="3"/>
    </row>
    <row r="146" spans="1:32" ht="12.75" customHeight="1" x14ac:dyDescent="0.2">
      <c r="A146" s="3"/>
      <c r="B146" s="3"/>
      <c r="C146" s="70"/>
      <c r="D146" s="70"/>
      <c r="E146" s="70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70"/>
      <c r="AB146" s="3"/>
      <c r="AC146" s="3"/>
      <c r="AD146" s="3"/>
      <c r="AE146" s="3"/>
      <c r="AF146" s="3"/>
    </row>
    <row r="147" spans="1:32" ht="12.75" customHeight="1" x14ac:dyDescent="0.2">
      <c r="A147" s="3"/>
      <c r="B147" s="3"/>
      <c r="C147" s="70"/>
      <c r="D147" s="70"/>
      <c r="E147" s="70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70"/>
      <c r="AB147" s="3"/>
      <c r="AC147" s="3"/>
      <c r="AD147" s="3"/>
      <c r="AE147" s="3"/>
      <c r="AF147" s="3"/>
    </row>
    <row r="148" spans="1:32" ht="12.75" customHeight="1" x14ac:dyDescent="0.2">
      <c r="A148" s="3"/>
      <c r="B148" s="3"/>
      <c r="C148" s="70"/>
      <c r="D148" s="70"/>
      <c r="E148" s="70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70"/>
      <c r="AB148" s="3"/>
      <c r="AC148" s="3"/>
      <c r="AD148" s="3"/>
      <c r="AE148" s="3"/>
      <c r="AF148" s="3"/>
    </row>
    <row r="149" spans="1:32" ht="12.75" customHeight="1" x14ac:dyDescent="0.2">
      <c r="A149" s="3"/>
      <c r="B149" s="3"/>
      <c r="C149" s="70"/>
      <c r="D149" s="70"/>
      <c r="E149" s="70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70"/>
      <c r="AB149" s="3"/>
      <c r="AC149" s="3"/>
      <c r="AD149" s="3"/>
      <c r="AE149" s="3"/>
      <c r="AF149" s="3"/>
    </row>
    <row r="150" spans="1:32" ht="12.75" customHeight="1" x14ac:dyDescent="0.2">
      <c r="A150" s="3"/>
      <c r="B150" s="3"/>
      <c r="C150" s="70"/>
      <c r="D150" s="70"/>
      <c r="E150" s="70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70"/>
      <c r="AB150" s="3"/>
      <c r="AC150" s="3"/>
      <c r="AD150" s="3"/>
      <c r="AE150" s="3"/>
      <c r="AF150" s="3"/>
    </row>
    <row r="151" spans="1:32" ht="12.75" customHeight="1" x14ac:dyDescent="0.2">
      <c r="A151" s="3"/>
      <c r="B151" s="3"/>
      <c r="C151" s="70"/>
      <c r="D151" s="70"/>
      <c r="E151" s="70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70"/>
      <c r="AB151" s="3"/>
      <c r="AC151" s="3"/>
      <c r="AD151" s="3"/>
      <c r="AE151" s="3"/>
      <c r="AF151" s="3"/>
    </row>
    <row r="152" spans="1:32" ht="12.75" customHeight="1" x14ac:dyDescent="0.2">
      <c r="A152" s="3"/>
      <c r="B152" s="3"/>
      <c r="C152" s="70"/>
      <c r="D152" s="70"/>
      <c r="E152" s="70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70"/>
      <c r="AB152" s="3"/>
      <c r="AC152" s="3"/>
      <c r="AD152" s="3"/>
      <c r="AE152" s="3"/>
      <c r="AF152" s="3"/>
    </row>
    <row r="153" spans="1:32" ht="12.75" customHeight="1" x14ac:dyDescent="0.2">
      <c r="A153" s="3"/>
      <c r="B153" s="3"/>
      <c r="C153" s="70"/>
      <c r="D153" s="70"/>
      <c r="E153" s="70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70"/>
      <c r="AB153" s="3"/>
      <c r="AC153" s="3"/>
      <c r="AD153" s="3"/>
      <c r="AE153" s="3"/>
      <c r="AF153" s="3"/>
    </row>
    <row r="154" spans="1:32" ht="12.75" customHeight="1" x14ac:dyDescent="0.2">
      <c r="A154" s="3"/>
      <c r="B154" s="3"/>
      <c r="C154" s="70"/>
      <c r="D154" s="70"/>
      <c r="E154" s="70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70"/>
      <c r="AB154" s="3"/>
      <c r="AC154" s="3"/>
      <c r="AD154" s="3"/>
      <c r="AE154" s="3"/>
      <c r="AF154" s="3"/>
    </row>
    <row r="155" spans="1:32" ht="12.75" customHeight="1" x14ac:dyDescent="0.2">
      <c r="A155" s="3"/>
      <c r="B155" s="3"/>
      <c r="C155" s="70"/>
      <c r="D155" s="70"/>
      <c r="E155" s="70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70"/>
      <c r="AB155" s="3"/>
      <c r="AC155" s="3"/>
      <c r="AD155" s="3"/>
      <c r="AE155" s="3"/>
      <c r="AF155" s="3"/>
    </row>
    <row r="156" spans="1:32" ht="12.75" customHeight="1" x14ac:dyDescent="0.2">
      <c r="A156" s="3"/>
      <c r="B156" s="3"/>
      <c r="C156" s="70"/>
      <c r="D156" s="70"/>
      <c r="E156" s="70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70"/>
      <c r="AB156" s="3"/>
      <c r="AC156" s="3"/>
      <c r="AD156" s="3"/>
      <c r="AE156" s="3"/>
      <c r="AF156" s="3"/>
    </row>
    <row r="157" spans="1:32" ht="12.75" customHeight="1" x14ac:dyDescent="0.2">
      <c r="A157" s="3"/>
      <c r="B157" s="3"/>
      <c r="C157" s="70"/>
      <c r="D157" s="70"/>
      <c r="E157" s="70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70"/>
      <c r="AB157" s="3"/>
      <c r="AC157" s="3"/>
      <c r="AD157" s="3"/>
      <c r="AE157" s="3"/>
      <c r="AF157" s="3"/>
    </row>
    <row r="158" spans="1:32" ht="12.75" customHeight="1" x14ac:dyDescent="0.2">
      <c r="A158" s="3"/>
      <c r="B158" s="3"/>
      <c r="C158" s="70"/>
      <c r="D158" s="70"/>
      <c r="E158" s="70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70"/>
      <c r="AB158" s="3"/>
      <c r="AC158" s="3"/>
      <c r="AD158" s="3"/>
      <c r="AE158" s="3"/>
      <c r="AF158" s="3"/>
    </row>
    <row r="159" spans="1:32" ht="12.75" customHeight="1" x14ac:dyDescent="0.2">
      <c r="A159" s="3"/>
      <c r="B159" s="3"/>
      <c r="C159" s="70"/>
      <c r="D159" s="70"/>
      <c r="E159" s="70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70"/>
      <c r="AB159" s="3"/>
      <c r="AC159" s="3"/>
      <c r="AD159" s="3"/>
      <c r="AE159" s="3"/>
      <c r="AF159" s="3"/>
    </row>
    <row r="160" spans="1:32" ht="12.75" customHeight="1" x14ac:dyDescent="0.2">
      <c r="A160" s="3"/>
      <c r="B160" s="3"/>
      <c r="C160" s="70"/>
      <c r="D160" s="70"/>
      <c r="E160" s="70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70"/>
      <c r="AB160" s="3"/>
      <c r="AC160" s="3"/>
      <c r="AD160" s="3"/>
      <c r="AE160" s="3"/>
      <c r="AF160" s="3"/>
    </row>
    <row r="161" spans="1:32" ht="12.75" customHeight="1" x14ac:dyDescent="0.2">
      <c r="A161" s="3"/>
      <c r="B161" s="3"/>
      <c r="C161" s="70"/>
      <c r="D161" s="70"/>
      <c r="E161" s="70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70"/>
      <c r="AB161" s="3"/>
      <c r="AC161" s="3"/>
      <c r="AD161" s="3"/>
      <c r="AE161" s="3"/>
      <c r="AF161" s="3"/>
    </row>
    <row r="162" spans="1:32" ht="12.75" customHeight="1" x14ac:dyDescent="0.2">
      <c r="A162" s="3"/>
      <c r="B162" s="3"/>
      <c r="C162" s="70"/>
      <c r="D162" s="70"/>
      <c r="E162" s="70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70"/>
      <c r="AB162" s="3"/>
      <c r="AC162" s="3"/>
      <c r="AD162" s="3"/>
      <c r="AE162" s="3"/>
      <c r="AF162" s="3"/>
    </row>
    <row r="163" spans="1:32" ht="12.75" customHeight="1" x14ac:dyDescent="0.2">
      <c r="A163" s="3"/>
      <c r="B163" s="3"/>
      <c r="C163" s="70"/>
      <c r="D163" s="70"/>
      <c r="E163" s="70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70"/>
      <c r="AB163" s="3"/>
      <c r="AC163" s="3"/>
      <c r="AD163" s="3"/>
      <c r="AE163" s="3"/>
      <c r="AF163" s="3"/>
    </row>
    <row r="164" spans="1:32" ht="12.75" customHeight="1" x14ac:dyDescent="0.2">
      <c r="A164" s="3"/>
      <c r="B164" s="3"/>
      <c r="C164" s="70"/>
      <c r="D164" s="70"/>
      <c r="E164" s="70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70"/>
      <c r="AB164" s="3"/>
      <c r="AC164" s="3"/>
      <c r="AD164" s="3"/>
      <c r="AE164" s="3"/>
      <c r="AF164" s="3"/>
    </row>
    <row r="165" spans="1:32" ht="12.75" customHeight="1" x14ac:dyDescent="0.2">
      <c r="A165" s="3"/>
      <c r="B165" s="3"/>
      <c r="C165" s="70"/>
      <c r="D165" s="70"/>
      <c r="E165" s="70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70"/>
      <c r="AB165" s="3"/>
      <c r="AC165" s="3"/>
      <c r="AD165" s="3"/>
      <c r="AE165" s="3"/>
      <c r="AF165" s="3"/>
    </row>
    <row r="166" spans="1:32" ht="12.75" customHeight="1" x14ac:dyDescent="0.2">
      <c r="A166" s="3"/>
      <c r="B166" s="3"/>
      <c r="C166" s="70"/>
      <c r="D166" s="70"/>
      <c r="E166" s="70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70"/>
      <c r="AB166" s="3"/>
      <c r="AC166" s="3"/>
      <c r="AD166" s="3"/>
      <c r="AE166" s="3"/>
      <c r="AF166" s="3"/>
    </row>
    <row r="167" spans="1:32" ht="12.75" customHeight="1" x14ac:dyDescent="0.2">
      <c r="A167" s="3"/>
      <c r="B167" s="3"/>
      <c r="C167" s="70"/>
      <c r="D167" s="70"/>
      <c r="E167" s="70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70"/>
      <c r="AB167" s="3"/>
      <c r="AC167" s="3"/>
      <c r="AD167" s="3"/>
      <c r="AE167" s="3"/>
      <c r="AF167" s="3"/>
    </row>
    <row r="168" spans="1:32" ht="12.75" customHeight="1" x14ac:dyDescent="0.2">
      <c r="A168" s="3"/>
      <c r="B168" s="3"/>
      <c r="C168" s="70"/>
      <c r="D168" s="70"/>
      <c r="E168" s="70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70"/>
      <c r="AB168" s="3"/>
      <c r="AC168" s="3"/>
      <c r="AD168" s="3"/>
      <c r="AE168" s="3"/>
      <c r="AF168" s="3"/>
    </row>
    <row r="169" spans="1:32" ht="12.75" customHeight="1" x14ac:dyDescent="0.2">
      <c r="A169" s="3"/>
      <c r="B169" s="3"/>
      <c r="C169" s="70"/>
      <c r="D169" s="70"/>
      <c r="E169" s="70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70"/>
      <c r="AB169" s="3"/>
      <c r="AC169" s="3"/>
      <c r="AD169" s="3"/>
      <c r="AE169" s="3"/>
      <c r="AF169" s="3"/>
    </row>
    <row r="170" spans="1:32" ht="12.75" customHeight="1" x14ac:dyDescent="0.2">
      <c r="A170" s="3"/>
      <c r="B170" s="3"/>
      <c r="C170" s="70"/>
      <c r="D170" s="70"/>
      <c r="E170" s="70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70"/>
      <c r="AB170" s="3"/>
      <c r="AC170" s="3"/>
      <c r="AD170" s="3"/>
      <c r="AE170" s="3"/>
      <c r="AF170" s="3"/>
    </row>
    <row r="171" spans="1:32" ht="12.75" customHeight="1" x14ac:dyDescent="0.2">
      <c r="A171" s="3"/>
      <c r="B171" s="3"/>
      <c r="C171" s="70"/>
      <c r="D171" s="70"/>
      <c r="E171" s="70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70"/>
      <c r="AB171" s="3"/>
      <c r="AC171" s="3"/>
      <c r="AD171" s="3"/>
      <c r="AE171" s="3"/>
      <c r="AF171" s="3"/>
    </row>
    <row r="172" spans="1:32" ht="12.75" customHeight="1" x14ac:dyDescent="0.2">
      <c r="A172" s="3"/>
      <c r="B172" s="3"/>
      <c r="C172" s="70"/>
      <c r="D172" s="70"/>
      <c r="E172" s="70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70"/>
      <c r="AB172" s="3"/>
      <c r="AC172" s="3"/>
      <c r="AD172" s="3"/>
      <c r="AE172" s="3"/>
      <c r="AF172" s="3"/>
    </row>
    <row r="173" spans="1:32" ht="12.75" customHeight="1" x14ac:dyDescent="0.2">
      <c r="A173" s="3"/>
      <c r="B173" s="3"/>
      <c r="C173" s="70"/>
      <c r="D173" s="70"/>
      <c r="E173" s="70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70"/>
      <c r="AB173" s="3"/>
      <c r="AC173" s="3"/>
      <c r="AD173" s="3"/>
      <c r="AE173" s="3"/>
      <c r="AF173" s="3"/>
    </row>
    <row r="174" spans="1:32" ht="12.75" customHeight="1" x14ac:dyDescent="0.2">
      <c r="A174" s="3"/>
      <c r="B174" s="3"/>
      <c r="C174" s="70"/>
      <c r="D174" s="70"/>
      <c r="E174" s="70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70"/>
      <c r="AB174" s="3"/>
      <c r="AC174" s="3"/>
      <c r="AD174" s="3"/>
      <c r="AE174" s="3"/>
      <c r="AF174" s="3"/>
    </row>
    <row r="175" spans="1:32" ht="12.75" customHeight="1" x14ac:dyDescent="0.2">
      <c r="A175" s="3"/>
      <c r="B175" s="3"/>
      <c r="C175" s="70"/>
      <c r="D175" s="70"/>
      <c r="E175" s="70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70"/>
      <c r="AB175" s="3"/>
      <c r="AC175" s="3"/>
      <c r="AD175" s="3"/>
      <c r="AE175" s="3"/>
      <c r="AF175" s="3"/>
    </row>
    <row r="176" spans="1:32" ht="12.75" customHeight="1" x14ac:dyDescent="0.2">
      <c r="A176" s="3"/>
      <c r="B176" s="3"/>
      <c r="C176" s="70"/>
      <c r="D176" s="70"/>
      <c r="E176" s="70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70"/>
      <c r="AB176" s="3"/>
      <c r="AC176" s="3"/>
      <c r="AD176" s="3"/>
      <c r="AE176" s="3"/>
      <c r="AF176" s="3"/>
    </row>
    <row r="177" spans="1:32" ht="12.75" customHeight="1" x14ac:dyDescent="0.2">
      <c r="A177" s="3"/>
      <c r="B177" s="3"/>
      <c r="C177" s="70"/>
      <c r="D177" s="70"/>
      <c r="E177" s="70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70"/>
      <c r="AB177" s="3"/>
      <c r="AC177" s="3"/>
      <c r="AD177" s="3"/>
      <c r="AE177" s="3"/>
      <c r="AF177" s="3"/>
    </row>
    <row r="178" spans="1:32" ht="12.75" customHeight="1" x14ac:dyDescent="0.2">
      <c r="A178" s="3"/>
      <c r="B178" s="3"/>
      <c r="C178" s="70"/>
      <c r="D178" s="70"/>
      <c r="E178" s="70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70"/>
      <c r="AB178" s="3"/>
      <c r="AC178" s="3"/>
      <c r="AD178" s="3"/>
      <c r="AE178" s="3"/>
      <c r="AF178" s="3"/>
    </row>
    <row r="179" spans="1:32" ht="12.75" customHeight="1" x14ac:dyDescent="0.2">
      <c r="A179" s="3"/>
      <c r="B179" s="3"/>
      <c r="C179" s="70"/>
      <c r="D179" s="70"/>
      <c r="E179" s="70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70"/>
      <c r="AB179" s="3"/>
      <c r="AC179" s="3"/>
      <c r="AD179" s="3"/>
      <c r="AE179" s="3"/>
      <c r="AF179" s="3"/>
    </row>
    <row r="180" spans="1:32" ht="12.75" customHeight="1" x14ac:dyDescent="0.2">
      <c r="A180" s="3"/>
      <c r="B180" s="3"/>
      <c r="C180" s="70"/>
      <c r="D180" s="70"/>
      <c r="E180" s="70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70"/>
      <c r="AB180" s="3"/>
      <c r="AC180" s="3"/>
      <c r="AD180" s="3"/>
      <c r="AE180" s="3"/>
      <c r="AF180" s="3"/>
    </row>
    <row r="181" spans="1:32" ht="12.75" customHeight="1" x14ac:dyDescent="0.2">
      <c r="A181" s="3"/>
      <c r="B181" s="3"/>
      <c r="C181" s="70"/>
      <c r="D181" s="70"/>
      <c r="E181" s="70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70"/>
      <c r="AB181" s="3"/>
      <c r="AC181" s="3"/>
      <c r="AD181" s="3"/>
      <c r="AE181" s="3"/>
      <c r="AF181" s="3"/>
    </row>
    <row r="182" spans="1:32" ht="12.75" customHeight="1" x14ac:dyDescent="0.2">
      <c r="A182" s="3"/>
      <c r="B182" s="3"/>
      <c r="C182" s="70"/>
      <c r="D182" s="70"/>
      <c r="E182" s="70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70"/>
      <c r="AB182" s="3"/>
      <c r="AC182" s="3"/>
      <c r="AD182" s="3"/>
      <c r="AE182" s="3"/>
      <c r="AF182" s="3"/>
    </row>
    <row r="183" spans="1:32" ht="12.75" customHeight="1" x14ac:dyDescent="0.2">
      <c r="A183" s="3"/>
      <c r="B183" s="3"/>
      <c r="C183" s="70"/>
      <c r="D183" s="70"/>
      <c r="E183" s="70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70"/>
      <c r="AB183" s="3"/>
      <c r="AC183" s="3"/>
      <c r="AD183" s="3"/>
      <c r="AE183" s="3"/>
      <c r="AF183" s="3"/>
    </row>
    <row r="184" spans="1:32" ht="12.75" customHeight="1" x14ac:dyDescent="0.2">
      <c r="A184" s="3"/>
      <c r="B184" s="3"/>
      <c r="C184" s="70"/>
      <c r="D184" s="70"/>
      <c r="E184" s="70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70"/>
      <c r="AB184" s="3"/>
      <c r="AC184" s="3"/>
      <c r="AD184" s="3"/>
      <c r="AE184" s="3"/>
      <c r="AF184" s="3"/>
    </row>
    <row r="185" spans="1:32" ht="12.75" customHeight="1" x14ac:dyDescent="0.2">
      <c r="A185" s="3"/>
      <c r="B185" s="3"/>
      <c r="C185" s="70"/>
      <c r="D185" s="70"/>
      <c r="E185" s="70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70"/>
      <c r="AB185" s="3"/>
      <c r="AC185" s="3"/>
      <c r="AD185" s="3"/>
      <c r="AE185" s="3"/>
      <c r="AF185" s="3"/>
    </row>
    <row r="186" spans="1:32" ht="12.75" customHeight="1" x14ac:dyDescent="0.2">
      <c r="A186" s="3"/>
      <c r="B186" s="3"/>
      <c r="C186" s="70"/>
      <c r="D186" s="70"/>
      <c r="E186" s="70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70"/>
      <c r="AB186" s="3"/>
      <c r="AC186" s="3"/>
      <c r="AD186" s="3"/>
      <c r="AE186" s="3"/>
      <c r="AF186" s="3"/>
    </row>
    <row r="187" spans="1:32" ht="12.75" customHeight="1" x14ac:dyDescent="0.2">
      <c r="A187" s="3"/>
      <c r="B187" s="3"/>
      <c r="C187" s="70"/>
      <c r="D187" s="70"/>
      <c r="E187" s="70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70"/>
      <c r="AB187" s="3"/>
      <c r="AC187" s="3"/>
      <c r="AD187" s="3"/>
      <c r="AE187" s="3"/>
      <c r="AF187" s="3"/>
    </row>
    <row r="188" spans="1:32" ht="12.75" customHeight="1" x14ac:dyDescent="0.2">
      <c r="A188" s="3"/>
      <c r="B188" s="3"/>
      <c r="C188" s="70"/>
      <c r="D188" s="70"/>
      <c r="E188" s="70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70"/>
      <c r="AB188" s="3"/>
      <c r="AC188" s="3"/>
      <c r="AD188" s="3"/>
      <c r="AE188" s="3"/>
      <c r="AF188" s="3"/>
    </row>
    <row r="189" spans="1:32" ht="12.75" customHeight="1" x14ac:dyDescent="0.2">
      <c r="A189" s="3"/>
      <c r="B189" s="3"/>
      <c r="C189" s="70"/>
      <c r="D189" s="70"/>
      <c r="E189" s="70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70"/>
      <c r="AB189" s="3"/>
      <c r="AC189" s="3"/>
      <c r="AD189" s="3"/>
      <c r="AE189" s="3"/>
      <c r="AF189" s="3"/>
    </row>
    <row r="190" spans="1:32" ht="12.75" customHeight="1" x14ac:dyDescent="0.2">
      <c r="A190" s="3"/>
      <c r="B190" s="3"/>
      <c r="C190" s="70"/>
      <c r="D190" s="70"/>
      <c r="E190" s="70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70"/>
      <c r="AB190" s="3"/>
      <c r="AC190" s="3"/>
      <c r="AD190" s="3"/>
      <c r="AE190" s="3"/>
      <c r="AF190" s="3"/>
    </row>
    <row r="191" spans="1:32" ht="12.75" customHeight="1" x14ac:dyDescent="0.2">
      <c r="A191" s="3"/>
      <c r="B191" s="3"/>
      <c r="C191" s="70"/>
      <c r="D191" s="70"/>
      <c r="E191" s="70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70"/>
      <c r="AB191" s="3"/>
      <c r="AC191" s="3"/>
      <c r="AD191" s="3"/>
      <c r="AE191" s="3"/>
      <c r="AF191" s="3"/>
    </row>
    <row r="192" spans="1:32" ht="12.75" customHeight="1" x14ac:dyDescent="0.2">
      <c r="A192" s="3"/>
      <c r="B192" s="3"/>
      <c r="C192" s="70"/>
      <c r="D192" s="70"/>
      <c r="E192" s="70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70"/>
      <c r="AB192" s="3"/>
      <c r="AC192" s="3"/>
      <c r="AD192" s="3"/>
      <c r="AE192" s="3"/>
      <c r="AF192" s="3"/>
    </row>
    <row r="193" spans="1:32" ht="12.75" customHeight="1" x14ac:dyDescent="0.2">
      <c r="A193" s="3"/>
      <c r="B193" s="3"/>
      <c r="C193" s="70"/>
      <c r="D193" s="70"/>
      <c r="E193" s="70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70"/>
      <c r="AB193" s="3"/>
      <c r="AC193" s="3"/>
      <c r="AD193" s="3"/>
      <c r="AE193" s="3"/>
      <c r="AF193" s="3"/>
    </row>
    <row r="194" spans="1:32" ht="12.75" customHeight="1" x14ac:dyDescent="0.2">
      <c r="A194" s="3"/>
      <c r="B194" s="3"/>
      <c r="C194" s="70"/>
      <c r="D194" s="70"/>
      <c r="E194" s="70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70"/>
      <c r="AB194" s="3"/>
      <c r="AC194" s="3"/>
      <c r="AD194" s="3"/>
      <c r="AE194" s="3"/>
      <c r="AF194" s="3"/>
    </row>
    <row r="195" spans="1:32" ht="12.75" customHeight="1" x14ac:dyDescent="0.2">
      <c r="A195" s="3"/>
      <c r="B195" s="3"/>
      <c r="C195" s="70"/>
      <c r="D195" s="70"/>
      <c r="E195" s="70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70"/>
      <c r="AB195" s="3"/>
      <c r="AC195" s="3"/>
      <c r="AD195" s="3"/>
      <c r="AE195" s="3"/>
      <c r="AF195" s="3"/>
    </row>
    <row r="196" spans="1:32" ht="12.75" customHeight="1" x14ac:dyDescent="0.2">
      <c r="A196" s="3"/>
      <c r="B196" s="3"/>
      <c r="C196" s="70"/>
      <c r="D196" s="70"/>
      <c r="E196" s="70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70"/>
      <c r="AB196" s="3"/>
      <c r="AC196" s="3"/>
      <c r="AD196" s="3"/>
      <c r="AE196" s="3"/>
      <c r="AF196" s="3"/>
    </row>
    <row r="197" spans="1:32" ht="12.75" customHeight="1" x14ac:dyDescent="0.2">
      <c r="A197" s="3"/>
      <c r="B197" s="3"/>
      <c r="C197" s="70"/>
      <c r="D197" s="70"/>
      <c r="E197" s="70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70"/>
      <c r="AB197" s="3"/>
      <c r="AC197" s="3"/>
      <c r="AD197" s="3"/>
      <c r="AE197" s="3"/>
      <c r="AF197" s="3"/>
    </row>
    <row r="198" spans="1:32" ht="12.75" customHeight="1" x14ac:dyDescent="0.2">
      <c r="A198" s="3"/>
      <c r="B198" s="3"/>
      <c r="C198" s="70"/>
      <c r="D198" s="70"/>
      <c r="E198" s="70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70"/>
      <c r="AB198" s="3"/>
      <c r="AC198" s="3"/>
      <c r="AD198" s="3"/>
      <c r="AE198" s="3"/>
      <c r="AF198" s="3"/>
    </row>
    <row r="199" spans="1:32" ht="12.75" customHeight="1" x14ac:dyDescent="0.2">
      <c r="A199" s="3"/>
      <c r="B199" s="3"/>
      <c r="C199" s="70"/>
      <c r="D199" s="70"/>
      <c r="E199" s="70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70"/>
      <c r="AB199" s="3"/>
      <c r="AC199" s="3"/>
      <c r="AD199" s="3"/>
      <c r="AE199" s="3"/>
      <c r="AF199" s="3"/>
    </row>
    <row r="200" spans="1:32" ht="12.75" customHeight="1" x14ac:dyDescent="0.2">
      <c r="A200" s="3"/>
      <c r="B200" s="3"/>
      <c r="C200" s="70"/>
      <c r="D200" s="70"/>
      <c r="E200" s="70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70"/>
      <c r="AB200" s="3"/>
      <c r="AC200" s="3"/>
      <c r="AD200" s="3"/>
      <c r="AE200" s="3"/>
      <c r="AF200" s="3"/>
    </row>
    <row r="201" spans="1:32" ht="12.75" customHeight="1" x14ac:dyDescent="0.2">
      <c r="A201" s="3"/>
      <c r="B201" s="3"/>
      <c r="C201" s="70"/>
      <c r="D201" s="70"/>
      <c r="E201" s="70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70"/>
      <c r="AB201" s="3"/>
      <c r="AC201" s="3"/>
      <c r="AD201" s="3"/>
      <c r="AE201" s="3"/>
      <c r="AF201" s="3"/>
    </row>
    <row r="202" spans="1:32" ht="12.75" customHeight="1" x14ac:dyDescent="0.2">
      <c r="A202" s="3"/>
      <c r="B202" s="3"/>
      <c r="C202" s="70"/>
      <c r="D202" s="70"/>
      <c r="E202" s="70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70"/>
      <c r="AB202" s="3"/>
      <c r="AC202" s="3"/>
      <c r="AD202" s="3"/>
      <c r="AE202" s="3"/>
      <c r="AF202" s="3"/>
    </row>
    <row r="203" spans="1:32" ht="12.75" customHeight="1" x14ac:dyDescent="0.2">
      <c r="A203" s="3"/>
      <c r="B203" s="3"/>
      <c r="C203" s="70"/>
      <c r="D203" s="70"/>
      <c r="E203" s="70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70"/>
      <c r="AB203" s="3"/>
      <c r="AC203" s="3"/>
      <c r="AD203" s="3"/>
      <c r="AE203" s="3"/>
      <c r="AF203" s="3"/>
    </row>
    <row r="204" spans="1:32" ht="12.75" customHeight="1" x14ac:dyDescent="0.2">
      <c r="A204" s="3"/>
      <c r="B204" s="3"/>
      <c r="C204" s="70"/>
      <c r="D204" s="70"/>
      <c r="E204" s="70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70"/>
      <c r="AB204" s="3"/>
      <c r="AC204" s="3"/>
      <c r="AD204" s="3"/>
      <c r="AE204" s="3"/>
      <c r="AF204" s="3"/>
    </row>
    <row r="205" spans="1:32" ht="12.75" customHeight="1" x14ac:dyDescent="0.2">
      <c r="A205" s="3"/>
      <c r="B205" s="3"/>
      <c r="C205" s="70"/>
      <c r="D205" s="70"/>
      <c r="E205" s="70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70"/>
      <c r="AB205" s="3"/>
      <c r="AC205" s="3"/>
      <c r="AD205" s="3"/>
      <c r="AE205" s="3"/>
      <c r="AF205" s="3"/>
    </row>
    <row r="206" spans="1:32" ht="12.75" customHeight="1" x14ac:dyDescent="0.2">
      <c r="A206" s="3"/>
      <c r="B206" s="3"/>
      <c r="C206" s="70"/>
      <c r="D206" s="70"/>
      <c r="E206" s="70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70"/>
      <c r="AB206" s="3"/>
      <c r="AC206" s="3"/>
      <c r="AD206" s="3"/>
      <c r="AE206" s="3"/>
      <c r="AF206" s="3"/>
    </row>
    <row r="207" spans="1:32" ht="12.75" customHeight="1" x14ac:dyDescent="0.2">
      <c r="A207" s="3"/>
      <c r="B207" s="3"/>
      <c r="C207" s="70"/>
      <c r="D207" s="70"/>
      <c r="E207" s="70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70"/>
      <c r="AB207" s="3"/>
      <c r="AC207" s="3"/>
      <c r="AD207" s="3"/>
      <c r="AE207" s="3"/>
      <c r="AF207" s="3"/>
    </row>
    <row r="208" spans="1:32" ht="12.75" customHeight="1" x14ac:dyDescent="0.2">
      <c r="A208" s="3"/>
      <c r="B208" s="3"/>
      <c r="C208" s="70"/>
      <c r="D208" s="70"/>
      <c r="E208" s="70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70"/>
      <c r="AB208" s="3"/>
      <c r="AC208" s="3"/>
      <c r="AD208" s="3"/>
      <c r="AE208" s="3"/>
      <c r="AF208" s="3"/>
    </row>
    <row r="209" spans="1:32" ht="12.75" customHeight="1" x14ac:dyDescent="0.2">
      <c r="A209" s="3"/>
      <c r="B209" s="3"/>
      <c r="C209" s="70"/>
      <c r="D209" s="70"/>
      <c r="E209" s="70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70"/>
      <c r="AB209" s="3"/>
      <c r="AC209" s="3"/>
      <c r="AD209" s="3"/>
      <c r="AE209" s="3"/>
      <c r="AF209" s="3"/>
    </row>
    <row r="210" spans="1:32" ht="12.75" customHeight="1" x14ac:dyDescent="0.2">
      <c r="A210" s="3"/>
      <c r="B210" s="3"/>
      <c r="C210" s="70"/>
      <c r="D210" s="70"/>
      <c r="E210" s="70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70"/>
      <c r="AB210" s="3"/>
      <c r="AC210" s="3"/>
      <c r="AD210" s="3"/>
      <c r="AE210" s="3"/>
      <c r="AF210" s="3"/>
    </row>
    <row r="211" spans="1:32" ht="12.75" customHeight="1" x14ac:dyDescent="0.2">
      <c r="A211" s="3"/>
      <c r="B211" s="3"/>
      <c r="C211" s="70"/>
      <c r="D211" s="70"/>
      <c r="E211" s="70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70"/>
      <c r="AB211" s="3"/>
      <c r="AC211" s="3"/>
      <c r="AD211" s="3"/>
      <c r="AE211" s="3"/>
      <c r="AF211" s="3"/>
    </row>
    <row r="212" spans="1:32" ht="12.75" customHeight="1" x14ac:dyDescent="0.2">
      <c r="A212" s="3"/>
      <c r="B212" s="3"/>
      <c r="C212" s="70"/>
      <c r="D212" s="70"/>
      <c r="E212" s="70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70"/>
      <c r="AB212" s="3"/>
      <c r="AC212" s="3"/>
      <c r="AD212" s="3"/>
      <c r="AE212" s="3"/>
      <c r="AF212" s="3"/>
    </row>
    <row r="213" spans="1:32" ht="12.75" customHeight="1" x14ac:dyDescent="0.2">
      <c r="A213" s="3"/>
      <c r="B213" s="3"/>
      <c r="C213" s="70"/>
      <c r="D213" s="70"/>
      <c r="E213" s="70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70"/>
      <c r="AB213" s="3"/>
      <c r="AC213" s="3"/>
      <c r="AD213" s="3"/>
      <c r="AE213" s="3"/>
      <c r="AF213" s="3"/>
    </row>
    <row r="214" spans="1:32" ht="12.75" customHeight="1" x14ac:dyDescent="0.2">
      <c r="A214" s="3"/>
      <c r="B214" s="3"/>
      <c r="C214" s="70"/>
      <c r="D214" s="70"/>
      <c r="E214" s="70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70"/>
      <c r="AB214" s="3"/>
      <c r="AC214" s="3"/>
      <c r="AD214" s="3"/>
      <c r="AE214" s="3"/>
      <c r="AF214" s="3"/>
    </row>
    <row r="215" spans="1:32" ht="12.75" customHeight="1" x14ac:dyDescent="0.2">
      <c r="A215" s="3"/>
      <c r="B215" s="3"/>
      <c r="C215" s="70"/>
      <c r="D215" s="70"/>
      <c r="E215" s="70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70"/>
      <c r="AB215" s="3"/>
      <c r="AC215" s="3"/>
      <c r="AD215" s="3"/>
      <c r="AE215" s="3"/>
      <c r="AF215" s="3"/>
    </row>
    <row r="216" spans="1:32" ht="12.75" customHeight="1" x14ac:dyDescent="0.2">
      <c r="A216" s="3"/>
      <c r="B216" s="3"/>
      <c r="C216" s="70"/>
      <c r="D216" s="70"/>
      <c r="E216" s="70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70"/>
      <c r="AB216" s="3"/>
      <c r="AC216" s="3"/>
      <c r="AD216" s="3"/>
      <c r="AE216" s="3"/>
      <c r="AF216" s="3"/>
    </row>
    <row r="217" spans="1:32" ht="12.75" customHeight="1" x14ac:dyDescent="0.2">
      <c r="A217" s="3"/>
      <c r="B217" s="3"/>
      <c r="C217" s="70"/>
      <c r="D217" s="70"/>
      <c r="E217" s="70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70"/>
      <c r="AB217" s="3"/>
      <c r="AC217" s="3"/>
      <c r="AD217" s="3"/>
      <c r="AE217" s="3"/>
      <c r="AF217" s="3"/>
    </row>
    <row r="218" spans="1:32" ht="12.75" customHeight="1" x14ac:dyDescent="0.2">
      <c r="A218" s="3"/>
      <c r="B218" s="3"/>
      <c r="C218" s="70"/>
      <c r="D218" s="70"/>
      <c r="E218" s="70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70"/>
      <c r="AB218" s="3"/>
      <c r="AC218" s="3"/>
      <c r="AD218" s="3"/>
      <c r="AE218" s="3"/>
      <c r="AF218" s="3"/>
    </row>
    <row r="219" spans="1:32" ht="12.75" customHeight="1" x14ac:dyDescent="0.2">
      <c r="A219" s="3"/>
      <c r="B219" s="3"/>
      <c r="C219" s="70"/>
      <c r="D219" s="70"/>
      <c r="E219" s="70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70"/>
      <c r="AB219" s="3"/>
      <c r="AC219" s="3"/>
      <c r="AD219" s="3"/>
      <c r="AE219" s="3"/>
      <c r="AF219" s="3"/>
    </row>
    <row r="220" spans="1:32" ht="12.75" customHeight="1" x14ac:dyDescent="0.2">
      <c r="A220" s="3"/>
      <c r="B220" s="3"/>
      <c r="C220" s="70"/>
      <c r="D220" s="70"/>
      <c r="E220" s="70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70"/>
      <c r="AB220" s="3"/>
      <c r="AC220" s="3"/>
      <c r="AD220" s="3"/>
      <c r="AE220" s="3"/>
      <c r="AF220" s="3"/>
    </row>
    <row r="221" spans="1:32" ht="12.75" customHeight="1" x14ac:dyDescent="0.2">
      <c r="A221" s="3"/>
      <c r="B221" s="3"/>
      <c r="C221" s="70"/>
      <c r="D221" s="70"/>
      <c r="E221" s="70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70"/>
      <c r="AB221" s="3"/>
      <c r="AC221" s="3"/>
      <c r="AD221" s="3"/>
      <c r="AE221" s="3"/>
      <c r="AF221" s="3"/>
    </row>
    <row r="222" spans="1:32" ht="12.75" customHeight="1" x14ac:dyDescent="0.2">
      <c r="A222" s="3"/>
      <c r="B222" s="3"/>
      <c r="C222" s="70"/>
      <c r="D222" s="70"/>
      <c r="E222" s="70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70"/>
      <c r="AB222" s="3"/>
      <c r="AC222" s="3"/>
      <c r="AD222" s="3"/>
      <c r="AE222" s="3"/>
      <c r="AF222" s="3"/>
    </row>
    <row r="223" spans="1:32" ht="12.75" customHeight="1" x14ac:dyDescent="0.2">
      <c r="A223" s="3"/>
      <c r="B223" s="3"/>
      <c r="C223" s="70"/>
      <c r="D223" s="70"/>
      <c r="E223" s="70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70"/>
      <c r="AB223" s="3"/>
      <c r="AC223" s="3"/>
      <c r="AD223" s="3"/>
      <c r="AE223" s="3"/>
      <c r="AF223" s="3"/>
    </row>
    <row r="224" spans="1:32" ht="12.75" customHeight="1" x14ac:dyDescent="0.2">
      <c r="A224" s="3"/>
      <c r="B224" s="3"/>
      <c r="C224" s="70"/>
      <c r="D224" s="70"/>
      <c r="E224" s="70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70"/>
      <c r="AB224" s="3"/>
      <c r="AC224" s="3"/>
      <c r="AD224" s="3"/>
      <c r="AE224" s="3"/>
      <c r="AF224" s="3"/>
    </row>
    <row r="225" spans="1:32" ht="12.75" customHeight="1" x14ac:dyDescent="0.2">
      <c r="A225" s="3"/>
      <c r="B225" s="3"/>
      <c r="C225" s="70"/>
      <c r="D225" s="70"/>
      <c r="E225" s="70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70"/>
      <c r="AB225" s="3"/>
      <c r="AC225" s="3"/>
      <c r="AD225" s="3"/>
      <c r="AE225" s="3"/>
      <c r="AF225" s="3"/>
    </row>
    <row r="226" spans="1:32" ht="12.75" customHeight="1" x14ac:dyDescent="0.2">
      <c r="A226" s="3"/>
      <c r="B226" s="3"/>
      <c r="C226" s="70"/>
      <c r="D226" s="70"/>
      <c r="E226" s="70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70"/>
      <c r="AB226" s="3"/>
      <c r="AC226" s="3"/>
      <c r="AD226" s="3"/>
      <c r="AE226" s="3"/>
      <c r="AF226" s="3"/>
    </row>
    <row r="227" spans="1:32" ht="12.75" customHeight="1" x14ac:dyDescent="0.2">
      <c r="A227" s="3"/>
      <c r="B227" s="3"/>
      <c r="C227" s="70"/>
      <c r="D227" s="70"/>
      <c r="E227" s="70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70"/>
      <c r="AB227" s="3"/>
      <c r="AC227" s="3"/>
      <c r="AD227" s="3"/>
      <c r="AE227" s="3"/>
      <c r="AF227" s="3"/>
    </row>
    <row r="228" spans="1:32" ht="12.75" customHeight="1" x14ac:dyDescent="0.2">
      <c r="A228" s="3"/>
      <c r="B228" s="3"/>
      <c r="C228" s="70"/>
      <c r="D228" s="70"/>
      <c r="E228" s="70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70"/>
      <c r="AB228" s="3"/>
      <c r="AC228" s="3"/>
      <c r="AD228" s="3"/>
      <c r="AE228" s="3"/>
      <c r="AF228" s="3"/>
    </row>
    <row r="229" spans="1:32" ht="12.75" customHeight="1" x14ac:dyDescent="0.2">
      <c r="A229" s="3"/>
      <c r="B229" s="3"/>
      <c r="C229" s="70"/>
      <c r="D229" s="70"/>
      <c r="E229" s="70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70"/>
      <c r="AB229" s="3"/>
      <c r="AC229" s="3"/>
      <c r="AD229" s="3"/>
      <c r="AE229" s="3"/>
      <c r="AF229" s="3"/>
    </row>
    <row r="230" spans="1:32" ht="12.75" customHeight="1" x14ac:dyDescent="0.2">
      <c r="A230" s="3"/>
      <c r="B230" s="3"/>
      <c r="C230" s="70"/>
      <c r="D230" s="70"/>
      <c r="E230" s="70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70"/>
      <c r="AB230" s="3"/>
      <c r="AC230" s="3"/>
      <c r="AD230" s="3"/>
      <c r="AE230" s="3"/>
      <c r="AF230" s="3"/>
    </row>
    <row r="231" spans="1:32" ht="12.75" customHeight="1" x14ac:dyDescent="0.2">
      <c r="A231" s="3"/>
      <c r="B231" s="3"/>
      <c r="C231" s="70"/>
      <c r="D231" s="70"/>
      <c r="E231" s="70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70"/>
      <c r="AB231" s="3"/>
      <c r="AC231" s="3"/>
      <c r="AD231" s="3"/>
      <c r="AE231" s="3"/>
      <c r="AF231" s="3"/>
    </row>
    <row r="232" spans="1:32" ht="12.75" customHeight="1" x14ac:dyDescent="0.2">
      <c r="A232" s="3"/>
      <c r="B232" s="3"/>
      <c r="C232" s="70"/>
      <c r="D232" s="70"/>
      <c r="E232" s="70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70"/>
      <c r="AB232" s="3"/>
      <c r="AC232" s="3"/>
      <c r="AD232" s="3"/>
      <c r="AE232" s="3"/>
      <c r="AF232" s="3"/>
    </row>
    <row r="233" spans="1:32" ht="12.75" customHeight="1" x14ac:dyDescent="0.2">
      <c r="A233" s="3"/>
      <c r="B233" s="3"/>
      <c r="C233" s="70"/>
      <c r="D233" s="70"/>
      <c r="E233" s="70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70"/>
      <c r="AB233" s="3"/>
      <c r="AC233" s="3"/>
      <c r="AD233" s="3"/>
      <c r="AE233" s="3"/>
      <c r="AF233" s="3"/>
    </row>
    <row r="234" spans="1:32" ht="12.75" customHeight="1" x14ac:dyDescent="0.2">
      <c r="A234" s="3"/>
      <c r="B234" s="3"/>
      <c r="C234" s="70"/>
      <c r="D234" s="70"/>
      <c r="E234" s="70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70"/>
      <c r="AB234" s="3"/>
      <c r="AC234" s="3"/>
      <c r="AD234" s="3"/>
      <c r="AE234" s="3"/>
      <c r="AF234" s="3"/>
    </row>
    <row r="235" spans="1:32" ht="12.75" customHeight="1" x14ac:dyDescent="0.2">
      <c r="A235" s="3"/>
      <c r="B235" s="3"/>
      <c r="C235" s="70"/>
      <c r="D235" s="70"/>
      <c r="E235" s="70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70"/>
      <c r="AB235" s="3"/>
      <c r="AC235" s="3"/>
      <c r="AD235" s="3"/>
      <c r="AE235" s="3"/>
      <c r="AF235" s="3"/>
    </row>
    <row r="236" spans="1:32" ht="12.75" customHeight="1" x14ac:dyDescent="0.2">
      <c r="A236" s="3"/>
      <c r="B236" s="3"/>
      <c r="C236" s="70"/>
      <c r="D236" s="70"/>
      <c r="E236" s="70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70"/>
      <c r="AB236" s="3"/>
      <c r="AC236" s="3"/>
      <c r="AD236" s="3"/>
      <c r="AE236" s="3"/>
      <c r="AF236" s="3"/>
    </row>
    <row r="237" spans="1:32" ht="12.75" customHeight="1" x14ac:dyDescent="0.2">
      <c r="A237" s="3"/>
      <c r="B237" s="3"/>
      <c r="C237" s="70"/>
      <c r="D237" s="70"/>
      <c r="E237" s="70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70"/>
      <c r="AB237" s="3"/>
      <c r="AC237" s="3"/>
      <c r="AD237" s="3"/>
      <c r="AE237" s="3"/>
      <c r="AF237" s="3"/>
    </row>
    <row r="238" spans="1:32" ht="12.75" customHeight="1" x14ac:dyDescent="0.2">
      <c r="A238" s="3"/>
      <c r="B238" s="3"/>
      <c r="C238" s="70"/>
      <c r="D238" s="70"/>
      <c r="E238" s="70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70"/>
      <c r="AB238" s="3"/>
      <c r="AC238" s="3"/>
      <c r="AD238" s="3"/>
      <c r="AE238" s="3"/>
      <c r="AF238" s="3"/>
    </row>
    <row r="239" spans="1:32" ht="12.75" customHeight="1" x14ac:dyDescent="0.2">
      <c r="A239" s="3"/>
      <c r="B239" s="3"/>
      <c r="C239" s="70"/>
      <c r="D239" s="70"/>
      <c r="E239" s="70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70"/>
      <c r="AB239" s="3"/>
      <c r="AC239" s="3"/>
      <c r="AD239" s="3"/>
      <c r="AE239" s="3"/>
      <c r="AF239" s="3"/>
    </row>
    <row r="240" spans="1:32" ht="12.75" customHeight="1" x14ac:dyDescent="0.2">
      <c r="A240" s="3"/>
      <c r="B240" s="3"/>
      <c r="C240" s="70"/>
      <c r="D240" s="70"/>
      <c r="E240" s="70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70"/>
      <c r="AB240" s="3"/>
      <c r="AC240" s="3"/>
      <c r="AD240" s="3"/>
      <c r="AE240" s="3"/>
      <c r="AF240" s="3"/>
    </row>
    <row r="241" spans="1:32" ht="12.75" customHeight="1" x14ac:dyDescent="0.2">
      <c r="A241" s="3"/>
      <c r="B241" s="3"/>
      <c r="C241" s="70"/>
      <c r="D241" s="70"/>
      <c r="E241" s="70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70"/>
      <c r="AB241" s="3"/>
      <c r="AC241" s="3"/>
      <c r="AD241" s="3"/>
      <c r="AE241" s="3"/>
      <c r="AF241" s="3"/>
    </row>
    <row r="242" spans="1:32" ht="12.75" customHeight="1" x14ac:dyDescent="0.2">
      <c r="A242" s="3"/>
      <c r="B242" s="3"/>
      <c r="C242" s="70"/>
      <c r="D242" s="70"/>
      <c r="E242" s="70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70"/>
      <c r="AB242" s="3"/>
      <c r="AC242" s="3"/>
      <c r="AD242" s="3"/>
      <c r="AE242" s="3"/>
      <c r="AF242" s="3"/>
    </row>
    <row r="243" spans="1:32" ht="12.75" customHeight="1" x14ac:dyDescent="0.2">
      <c r="A243" s="3"/>
      <c r="B243" s="3"/>
      <c r="C243" s="70"/>
      <c r="D243" s="70"/>
      <c r="E243" s="70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70"/>
      <c r="AB243" s="3"/>
      <c r="AC243" s="3"/>
      <c r="AD243" s="3"/>
      <c r="AE243" s="3"/>
      <c r="AF243" s="3"/>
    </row>
    <row r="244" spans="1:32" ht="12.75" customHeight="1" x14ac:dyDescent="0.2">
      <c r="A244" s="3"/>
      <c r="B244" s="3"/>
      <c r="C244" s="70"/>
      <c r="D244" s="70"/>
      <c r="E244" s="70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70"/>
      <c r="AB244" s="3"/>
      <c r="AC244" s="3"/>
      <c r="AD244" s="3"/>
      <c r="AE244" s="3"/>
      <c r="AF244" s="3"/>
    </row>
    <row r="245" spans="1:32" ht="12.75" customHeight="1" x14ac:dyDescent="0.2">
      <c r="A245" s="3"/>
      <c r="B245" s="3"/>
      <c r="C245" s="70"/>
      <c r="D245" s="70"/>
      <c r="E245" s="70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70"/>
      <c r="AB245" s="3"/>
      <c r="AC245" s="3"/>
      <c r="AD245" s="3"/>
      <c r="AE245" s="3"/>
      <c r="AF245" s="3"/>
    </row>
    <row r="246" spans="1:32" ht="12.75" customHeight="1" x14ac:dyDescent="0.2">
      <c r="A246" s="3"/>
      <c r="B246" s="3"/>
      <c r="C246" s="70"/>
      <c r="D246" s="70"/>
      <c r="E246" s="70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70"/>
      <c r="AB246" s="3"/>
      <c r="AC246" s="3"/>
      <c r="AD246" s="3"/>
      <c r="AE246" s="3"/>
      <c r="AF246" s="3"/>
    </row>
    <row r="247" spans="1:32" ht="12.75" customHeight="1" x14ac:dyDescent="0.2">
      <c r="A247" s="3"/>
      <c r="B247" s="3"/>
      <c r="C247" s="70"/>
      <c r="D247" s="70"/>
      <c r="E247" s="70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70"/>
      <c r="AB247" s="3"/>
      <c r="AC247" s="3"/>
      <c r="AD247" s="3"/>
      <c r="AE247" s="3"/>
      <c r="AF247" s="3"/>
    </row>
    <row r="248" spans="1:32" ht="12.75" customHeight="1" x14ac:dyDescent="0.2">
      <c r="A248" s="3"/>
      <c r="B248" s="3"/>
      <c r="C248" s="70"/>
      <c r="D248" s="70"/>
      <c r="E248" s="70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70"/>
      <c r="AB248" s="3"/>
      <c r="AC248" s="3"/>
      <c r="AD248" s="3"/>
      <c r="AE248" s="3"/>
      <c r="AF248" s="3"/>
    </row>
    <row r="249" spans="1:32" ht="12.75" customHeight="1" x14ac:dyDescent="0.2">
      <c r="A249" s="3"/>
      <c r="B249" s="3"/>
      <c r="C249" s="70"/>
      <c r="D249" s="70"/>
      <c r="E249" s="70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70"/>
      <c r="AB249" s="3"/>
      <c r="AC249" s="3"/>
      <c r="AD249" s="3"/>
      <c r="AE249" s="3"/>
      <c r="AF249" s="3"/>
    </row>
    <row r="250" spans="1:32" ht="12.75" customHeight="1" x14ac:dyDescent="0.2">
      <c r="A250" s="3"/>
      <c r="B250" s="3"/>
      <c r="C250" s="70"/>
      <c r="D250" s="70"/>
      <c r="E250" s="70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70"/>
      <c r="AB250" s="3"/>
      <c r="AC250" s="3"/>
      <c r="AD250" s="3"/>
      <c r="AE250" s="3"/>
      <c r="AF250" s="3"/>
    </row>
    <row r="251" spans="1:32" ht="12.75" customHeight="1" x14ac:dyDescent="0.2">
      <c r="A251" s="3"/>
      <c r="B251" s="3"/>
      <c r="C251" s="70"/>
      <c r="D251" s="70"/>
      <c r="E251" s="70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70"/>
      <c r="AB251" s="3"/>
      <c r="AC251" s="3"/>
      <c r="AD251" s="3"/>
      <c r="AE251" s="3"/>
      <c r="AF251" s="3"/>
    </row>
    <row r="252" spans="1:32" ht="12.75" customHeight="1" x14ac:dyDescent="0.2">
      <c r="A252" s="3"/>
      <c r="B252" s="3"/>
      <c r="C252" s="70"/>
      <c r="D252" s="70"/>
      <c r="E252" s="70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70"/>
      <c r="AB252" s="3"/>
      <c r="AC252" s="3"/>
      <c r="AD252" s="3"/>
      <c r="AE252" s="3"/>
      <c r="AF252" s="3"/>
    </row>
    <row r="253" spans="1:32" ht="12.75" customHeight="1" x14ac:dyDescent="0.2">
      <c r="A253" s="3"/>
      <c r="B253" s="3"/>
      <c r="C253" s="70"/>
      <c r="D253" s="70"/>
      <c r="E253" s="70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70"/>
      <c r="AB253" s="3"/>
      <c r="AC253" s="3"/>
      <c r="AD253" s="3"/>
      <c r="AE253" s="3"/>
      <c r="AF253" s="3"/>
    </row>
    <row r="254" spans="1:32" ht="12.75" customHeight="1" x14ac:dyDescent="0.2">
      <c r="A254" s="3"/>
      <c r="B254" s="3"/>
      <c r="C254" s="70"/>
      <c r="D254" s="70"/>
      <c r="E254" s="70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70"/>
      <c r="AB254" s="3"/>
      <c r="AC254" s="3"/>
      <c r="AD254" s="3"/>
      <c r="AE254" s="3"/>
      <c r="AF254" s="3"/>
    </row>
    <row r="255" spans="1:32" ht="12.75" customHeight="1" x14ac:dyDescent="0.2">
      <c r="A255" s="3"/>
      <c r="B255" s="3"/>
      <c r="C255" s="70"/>
      <c r="D255" s="70"/>
      <c r="E255" s="70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70"/>
      <c r="AB255" s="3"/>
      <c r="AC255" s="3"/>
      <c r="AD255" s="3"/>
      <c r="AE255" s="3"/>
      <c r="AF255" s="3"/>
    </row>
    <row r="256" spans="1:32" ht="12.75" customHeight="1" x14ac:dyDescent="0.2">
      <c r="A256" s="3"/>
      <c r="B256" s="3"/>
      <c r="C256" s="70"/>
      <c r="D256" s="70"/>
      <c r="E256" s="70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70"/>
      <c r="AB256" s="3"/>
      <c r="AC256" s="3"/>
      <c r="AD256" s="3"/>
      <c r="AE256" s="3"/>
      <c r="AF256" s="3"/>
    </row>
    <row r="257" spans="1:32" ht="12.75" customHeight="1" x14ac:dyDescent="0.2">
      <c r="A257" s="3"/>
      <c r="B257" s="3"/>
      <c r="C257" s="70"/>
      <c r="D257" s="70"/>
      <c r="E257" s="70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70"/>
      <c r="AB257" s="3"/>
      <c r="AC257" s="3"/>
      <c r="AD257" s="3"/>
      <c r="AE257" s="3"/>
      <c r="AF257" s="3"/>
    </row>
    <row r="258" spans="1:32" ht="12.75" customHeight="1" x14ac:dyDescent="0.2">
      <c r="A258" s="3"/>
      <c r="B258" s="3"/>
      <c r="C258" s="70"/>
      <c r="D258" s="70"/>
      <c r="E258" s="70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70"/>
      <c r="AB258" s="3"/>
      <c r="AC258" s="3"/>
      <c r="AD258" s="3"/>
      <c r="AE258" s="3"/>
      <c r="AF258" s="3"/>
    </row>
    <row r="259" spans="1:32" ht="12.75" customHeight="1" x14ac:dyDescent="0.2">
      <c r="A259" s="3"/>
      <c r="B259" s="3"/>
      <c r="C259" s="70"/>
      <c r="D259" s="70"/>
      <c r="E259" s="70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70"/>
      <c r="AB259" s="3"/>
      <c r="AC259" s="3"/>
      <c r="AD259" s="3"/>
      <c r="AE259" s="3"/>
      <c r="AF259" s="3"/>
    </row>
    <row r="260" spans="1:32" ht="12.75" customHeight="1" x14ac:dyDescent="0.2">
      <c r="A260" s="3"/>
      <c r="B260" s="3"/>
      <c r="C260" s="70"/>
      <c r="D260" s="70"/>
      <c r="E260" s="70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70"/>
      <c r="AB260" s="3"/>
      <c r="AC260" s="3"/>
      <c r="AD260" s="3"/>
      <c r="AE260" s="3"/>
      <c r="AF260" s="3"/>
    </row>
    <row r="261" spans="1:32" ht="12.75" customHeight="1" x14ac:dyDescent="0.2">
      <c r="A261" s="3"/>
      <c r="B261" s="3"/>
      <c r="C261" s="70"/>
      <c r="D261" s="70"/>
      <c r="E261" s="70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70"/>
      <c r="AB261" s="3"/>
      <c r="AC261" s="3"/>
      <c r="AD261" s="3"/>
      <c r="AE261" s="3"/>
      <c r="AF261" s="3"/>
    </row>
    <row r="262" spans="1:32" ht="12.75" customHeight="1" x14ac:dyDescent="0.2">
      <c r="A262" s="3"/>
      <c r="B262" s="3"/>
      <c r="C262" s="70"/>
      <c r="D262" s="70"/>
      <c r="E262" s="70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70"/>
      <c r="AB262" s="3"/>
      <c r="AC262" s="3"/>
      <c r="AD262" s="3"/>
      <c r="AE262" s="3"/>
      <c r="AF262" s="3"/>
    </row>
    <row r="263" spans="1:32" ht="12.75" customHeight="1" x14ac:dyDescent="0.2">
      <c r="A263" s="3"/>
      <c r="B263" s="3"/>
      <c r="C263" s="70"/>
      <c r="D263" s="70"/>
      <c r="E263" s="70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70"/>
      <c r="AB263" s="3"/>
      <c r="AC263" s="3"/>
      <c r="AD263" s="3"/>
      <c r="AE263" s="3"/>
      <c r="AF263" s="3"/>
    </row>
    <row r="264" spans="1:32" ht="12.75" customHeight="1" x14ac:dyDescent="0.2">
      <c r="A264" s="3"/>
      <c r="B264" s="3"/>
      <c r="C264" s="70"/>
      <c r="D264" s="70"/>
      <c r="E264" s="70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70"/>
      <c r="AB264" s="3"/>
      <c r="AC264" s="3"/>
      <c r="AD264" s="3"/>
      <c r="AE264" s="3"/>
      <c r="AF264" s="3"/>
    </row>
    <row r="265" spans="1:32" ht="12.75" customHeight="1" x14ac:dyDescent="0.2">
      <c r="A265" s="3"/>
      <c r="B265" s="3"/>
      <c r="C265" s="70"/>
      <c r="D265" s="70"/>
      <c r="E265" s="70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70"/>
      <c r="AB265" s="3"/>
      <c r="AC265" s="3"/>
      <c r="AD265" s="3"/>
      <c r="AE265" s="3"/>
      <c r="AF265" s="3"/>
    </row>
    <row r="266" spans="1:32" ht="12.75" customHeight="1" x14ac:dyDescent="0.2">
      <c r="A266" s="3"/>
      <c r="B266" s="3"/>
      <c r="C266" s="70"/>
      <c r="D266" s="70"/>
      <c r="E266" s="70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70"/>
      <c r="AB266" s="3"/>
      <c r="AC266" s="3"/>
      <c r="AD266" s="3"/>
      <c r="AE266" s="3"/>
      <c r="AF266" s="3"/>
    </row>
    <row r="267" spans="1:32" ht="12.75" customHeight="1" x14ac:dyDescent="0.2">
      <c r="A267" s="3"/>
      <c r="B267" s="3"/>
      <c r="C267" s="70"/>
      <c r="D267" s="70"/>
      <c r="E267" s="70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70"/>
      <c r="AB267" s="3"/>
      <c r="AC267" s="3"/>
      <c r="AD267" s="3"/>
      <c r="AE267" s="3"/>
      <c r="AF267" s="3"/>
    </row>
    <row r="268" spans="1:32" ht="12.75" customHeight="1" x14ac:dyDescent="0.2">
      <c r="A268" s="3"/>
      <c r="B268" s="3"/>
      <c r="C268" s="70"/>
      <c r="D268" s="70"/>
      <c r="E268" s="70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70"/>
      <c r="AB268" s="3"/>
      <c r="AC268" s="3"/>
      <c r="AD268" s="3"/>
      <c r="AE268" s="3"/>
      <c r="AF268" s="3"/>
    </row>
    <row r="269" spans="1:32" ht="12.75" customHeight="1" x14ac:dyDescent="0.2">
      <c r="A269" s="3"/>
      <c r="B269" s="3"/>
      <c r="C269" s="70"/>
      <c r="D269" s="70"/>
      <c r="E269" s="70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70"/>
      <c r="AB269" s="3"/>
      <c r="AC269" s="3"/>
      <c r="AD269" s="3"/>
      <c r="AE269" s="3"/>
      <c r="AF269" s="3"/>
    </row>
    <row r="270" spans="1:32" ht="12.75" customHeight="1" x14ac:dyDescent="0.2">
      <c r="A270" s="3"/>
      <c r="B270" s="3"/>
      <c r="C270" s="70"/>
      <c r="D270" s="70"/>
      <c r="E270" s="70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70"/>
      <c r="AB270" s="3"/>
      <c r="AC270" s="3"/>
      <c r="AD270" s="3"/>
      <c r="AE270" s="3"/>
      <c r="AF270" s="3"/>
    </row>
    <row r="271" spans="1:32" ht="12.75" customHeight="1" x14ac:dyDescent="0.2">
      <c r="A271" s="3"/>
      <c r="B271" s="3"/>
      <c r="C271" s="70"/>
      <c r="D271" s="70"/>
      <c r="E271" s="70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70"/>
      <c r="AB271" s="3"/>
      <c r="AC271" s="3"/>
      <c r="AD271" s="3"/>
      <c r="AE271" s="3"/>
      <c r="AF271" s="3"/>
    </row>
    <row r="272" spans="1:32" ht="12.75" customHeight="1" x14ac:dyDescent="0.2">
      <c r="A272" s="3"/>
      <c r="B272" s="3"/>
      <c r="C272" s="70"/>
      <c r="D272" s="70"/>
      <c r="E272" s="70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70"/>
      <c r="AB272" s="3"/>
      <c r="AC272" s="3"/>
      <c r="AD272" s="3"/>
      <c r="AE272" s="3"/>
      <c r="AF272" s="3"/>
    </row>
    <row r="273" spans="1:32" ht="12.75" customHeight="1" x14ac:dyDescent="0.2">
      <c r="A273" s="3"/>
      <c r="B273" s="3"/>
      <c r="C273" s="70"/>
      <c r="D273" s="70"/>
      <c r="E273" s="70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70"/>
      <c r="AB273" s="3"/>
      <c r="AC273" s="3"/>
      <c r="AD273" s="3"/>
      <c r="AE273" s="3"/>
      <c r="AF273" s="3"/>
    </row>
    <row r="274" spans="1:32" ht="12.75" customHeight="1" x14ac:dyDescent="0.2">
      <c r="A274" s="3"/>
      <c r="B274" s="3"/>
      <c r="C274" s="70"/>
      <c r="D274" s="70"/>
      <c r="E274" s="70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70"/>
      <c r="AB274" s="3"/>
      <c r="AC274" s="3"/>
      <c r="AD274" s="3"/>
      <c r="AE274" s="3"/>
      <c r="AF274" s="3"/>
    </row>
    <row r="275" spans="1:32" ht="12.75" customHeight="1" x14ac:dyDescent="0.2">
      <c r="A275" s="3"/>
      <c r="B275" s="3"/>
      <c r="C275" s="70"/>
      <c r="D275" s="70"/>
      <c r="E275" s="70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70"/>
      <c r="AB275" s="3"/>
      <c r="AC275" s="3"/>
      <c r="AD275" s="3"/>
      <c r="AE275" s="3"/>
      <c r="AF275" s="3"/>
    </row>
    <row r="276" spans="1:32" ht="12.75" customHeight="1" x14ac:dyDescent="0.2">
      <c r="A276" s="3"/>
      <c r="B276" s="3"/>
      <c r="C276" s="70"/>
      <c r="D276" s="70"/>
      <c r="E276" s="70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70"/>
      <c r="AB276" s="3"/>
      <c r="AC276" s="3"/>
      <c r="AD276" s="3"/>
      <c r="AE276" s="3"/>
      <c r="AF276" s="3"/>
    </row>
    <row r="277" spans="1:32" ht="12.75" customHeight="1" x14ac:dyDescent="0.2">
      <c r="A277" s="3"/>
      <c r="B277" s="3"/>
      <c r="C277" s="70"/>
      <c r="D277" s="70"/>
      <c r="E277" s="70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70"/>
      <c r="AB277" s="3"/>
      <c r="AC277" s="3"/>
      <c r="AD277" s="3"/>
      <c r="AE277" s="3"/>
      <c r="AF277" s="3"/>
    </row>
    <row r="278" spans="1:32" ht="12.75" customHeight="1" x14ac:dyDescent="0.2">
      <c r="A278" s="3"/>
      <c r="B278" s="3"/>
      <c r="C278" s="70"/>
      <c r="D278" s="70"/>
      <c r="E278" s="70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70"/>
      <c r="AB278" s="3"/>
      <c r="AC278" s="3"/>
      <c r="AD278" s="3"/>
      <c r="AE278" s="3"/>
      <c r="AF278" s="3"/>
    </row>
    <row r="279" spans="1:32" ht="12.75" customHeight="1" x14ac:dyDescent="0.2">
      <c r="A279" s="3"/>
      <c r="B279" s="3"/>
      <c r="C279" s="70"/>
      <c r="D279" s="70"/>
      <c r="E279" s="70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70"/>
      <c r="AB279" s="3"/>
      <c r="AC279" s="3"/>
      <c r="AD279" s="3"/>
      <c r="AE279" s="3"/>
      <c r="AF279" s="3"/>
    </row>
    <row r="280" spans="1:32" ht="12.75" customHeight="1" x14ac:dyDescent="0.2">
      <c r="A280" s="3"/>
      <c r="B280" s="3"/>
      <c r="C280" s="70"/>
      <c r="D280" s="70"/>
      <c r="E280" s="70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70"/>
      <c r="AB280" s="3"/>
      <c r="AC280" s="3"/>
      <c r="AD280" s="3"/>
      <c r="AE280" s="3"/>
      <c r="AF280" s="3"/>
    </row>
    <row r="281" spans="1:32" ht="12.75" customHeight="1" x14ac:dyDescent="0.2">
      <c r="A281" s="3"/>
      <c r="B281" s="3"/>
      <c r="C281" s="70"/>
      <c r="D281" s="70"/>
      <c r="E281" s="70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70"/>
      <c r="AB281" s="3"/>
      <c r="AC281" s="3"/>
      <c r="AD281" s="3"/>
      <c r="AE281" s="3"/>
      <c r="AF281" s="3"/>
    </row>
    <row r="282" spans="1:32" ht="12.75" customHeight="1" x14ac:dyDescent="0.2">
      <c r="A282" s="3"/>
      <c r="B282" s="3"/>
      <c r="C282" s="70"/>
      <c r="D282" s="70"/>
      <c r="E282" s="70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70"/>
      <c r="AB282" s="3"/>
      <c r="AC282" s="3"/>
      <c r="AD282" s="3"/>
      <c r="AE282" s="3"/>
      <c r="AF282" s="3"/>
    </row>
    <row r="283" spans="1:32" ht="12.75" customHeight="1" x14ac:dyDescent="0.2">
      <c r="A283" s="3"/>
      <c r="B283" s="3"/>
      <c r="C283" s="70"/>
      <c r="D283" s="70"/>
      <c r="E283" s="70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70"/>
      <c r="AB283" s="3"/>
      <c r="AC283" s="3"/>
      <c r="AD283" s="3"/>
      <c r="AE283" s="3"/>
      <c r="AF283" s="3"/>
    </row>
    <row r="284" spans="1:32" ht="12.75" customHeight="1" x14ac:dyDescent="0.2">
      <c r="A284" s="3"/>
      <c r="B284" s="3"/>
      <c r="C284" s="70"/>
      <c r="D284" s="70"/>
      <c r="E284" s="70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70"/>
      <c r="AB284" s="3"/>
      <c r="AC284" s="3"/>
      <c r="AD284" s="3"/>
      <c r="AE284" s="3"/>
      <c r="AF284" s="3"/>
    </row>
    <row r="285" spans="1:32" ht="12.75" customHeight="1" x14ac:dyDescent="0.2">
      <c r="A285" s="3"/>
      <c r="B285" s="3"/>
      <c r="C285" s="70"/>
      <c r="D285" s="70"/>
      <c r="E285" s="70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70"/>
      <c r="AB285" s="3"/>
      <c r="AC285" s="3"/>
      <c r="AD285" s="3"/>
      <c r="AE285" s="3"/>
      <c r="AF285" s="3"/>
    </row>
    <row r="286" spans="1:32" ht="12.75" customHeight="1" x14ac:dyDescent="0.2">
      <c r="A286" s="3"/>
      <c r="B286" s="3"/>
      <c r="C286" s="70"/>
      <c r="D286" s="70"/>
      <c r="E286" s="70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70"/>
      <c r="AB286" s="3"/>
      <c r="AC286" s="3"/>
      <c r="AD286" s="3"/>
      <c r="AE286" s="3"/>
      <c r="AF286" s="3"/>
    </row>
    <row r="287" spans="1:32" ht="12.75" customHeight="1" x14ac:dyDescent="0.2">
      <c r="A287" s="3"/>
      <c r="B287" s="3"/>
      <c r="C287" s="70"/>
      <c r="D287" s="70"/>
      <c r="E287" s="70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70"/>
      <c r="AB287" s="3"/>
      <c r="AC287" s="3"/>
      <c r="AD287" s="3"/>
      <c r="AE287" s="3"/>
      <c r="AF287" s="3"/>
    </row>
    <row r="288" spans="1:32" ht="12.75" customHeight="1" x14ac:dyDescent="0.2">
      <c r="A288" s="3"/>
      <c r="B288" s="3"/>
      <c r="C288" s="70"/>
      <c r="D288" s="70"/>
      <c r="E288" s="70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70"/>
      <c r="AB288" s="3"/>
      <c r="AC288" s="3"/>
      <c r="AD288" s="3"/>
      <c r="AE288" s="3"/>
      <c r="AF288" s="3"/>
    </row>
    <row r="289" spans="1:32" ht="12.75" customHeight="1" x14ac:dyDescent="0.2">
      <c r="A289" s="3"/>
      <c r="B289" s="3"/>
      <c r="C289" s="70"/>
      <c r="D289" s="70"/>
      <c r="E289" s="70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70"/>
      <c r="AB289" s="3"/>
      <c r="AC289" s="3"/>
      <c r="AD289" s="3"/>
      <c r="AE289" s="3"/>
      <c r="AF289" s="3"/>
    </row>
    <row r="290" spans="1:32" ht="12.75" customHeight="1" x14ac:dyDescent="0.2">
      <c r="A290" s="3"/>
      <c r="B290" s="3"/>
      <c r="C290" s="70"/>
      <c r="D290" s="70"/>
      <c r="E290" s="70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70"/>
      <c r="AB290" s="3"/>
      <c r="AC290" s="3"/>
      <c r="AD290" s="3"/>
      <c r="AE290" s="3"/>
      <c r="AF290" s="3"/>
    </row>
    <row r="291" spans="1:32" ht="12.75" customHeight="1" x14ac:dyDescent="0.2">
      <c r="A291" s="3"/>
      <c r="B291" s="3"/>
      <c r="C291" s="70"/>
      <c r="D291" s="70"/>
      <c r="E291" s="70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70"/>
      <c r="AB291" s="3"/>
      <c r="AC291" s="3"/>
      <c r="AD291" s="3"/>
      <c r="AE291" s="3"/>
      <c r="AF291" s="3"/>
    </row>
    <row r="292" spans="1:32" ht="12.75" customHeight="1" x14ac:dyDescent="0.2">
      <c r="A292" s="3"/>
      <c r="B292" s="3"/>
      <c r="C292" s="70"/>
      <c r="D292" s="70"/>
      <c r="E292" s="70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70"/>
      <c r="AB292" s="3"/>
      <c r="AC292" s="3"/>
      <c r="AD292" s="3"/>
      <c r="AE292" s="3"/>
      <c r="AF292" s="3"/>
    </row>
    <row r="293" spans="1:32" ht="12.75" customHeight="1" x14ac:dyDescent="0.2">
      <c r="A293" s="3"/>
      <c r="B293" s="3"/>
      <c r="C293" s="70"/>
      <c r="D293" s="70"/>
      <c r="E293" s="70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70"/>
      <c r="AB293" s="3"/>
      <c r="AC293" s="3"/>
      <c r="AD293" s="3"/>
      <c r="AE293" s="3"/>
      <c r="AF293" s="3"/>
    </row>
    <row r="294" spans="1:32" ht="12.75" customHeight="1" x14ac:dyDescent="0.2">
      <c r="A294" s="3"/>
      <c r="B294" s="3"/>
      <c r="C294" s="70"/>
      <c r="D294" s="70"/>
      <c r="E294" s="70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70"/>
      <c r="AB294" s="3"/>
      <c r="AC294" s="3"/>
      <c r="AD294" s="3"/>
      <c r="AE294" s="3"/>
      <c r="AF294" s="3"/>
    </row>
    <row r="295" spans="1:32" ht="12.75" customHeight="1" x14ac:dyDescent="0.2">
      <c r="A295" s="3"/>
      <c r="B295" s="3"/>
      <c r="C295" s="70"/>
      <c r="D295" s="70"/>
      <c r="E295" s="70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70"/>
      <c r="AB295" s="3"/>
      <c r="AC295" s="3"/>
      <c r="AD295" s="3"/>
      <c r="AE295" s="3"/>
      <c r="AF295" s="3"/>
    </row>
    <row r="296" spans="1:32" ht="12.75" customHeight="1" x14ac:dyDescent="0.2">
      <c r="A296" s="3"/>
      <c r="B296" s="3"/>
      <c r="C296" s="70"/>
      <c r="D296" s="70"/>
      <c r="E296" s="70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70"/>
      <c r="AB296" s="3"/>
      <c r="AC296" s="3"/>
      <c r="AD296" s="3"/>
      <c r="AE296" s="3"/>
      <c r="AF296" s="3"/>
    </row>
    <row r="297" spans="1:32" ht="12.75" customHeight="1" x14ac:dyDescent="0.2">
      <c r="A297" s="3"/>
      <c r="B297" s="3"/>
      <c r="C297" s="70"/>
      <c r="D297" s="70"/>
      <c r="E297" s="70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70"/>
      <c r="AB297" s="3"/>
      <c r="AC297" s="3"/>
      <c r="AD297" s="3"/>
      <c r="AE297" s="3"/>
      <c r="AF297" s="3"/>
    </row>
    <row r="298" spans="1:32" ht="12.75" customHeight="1" x14ac:dyDescent="0.2">
      <c r="A298" s="3"/>
      <c r="B298" s="3"/>
      <c r="C298" s="70"/>
      <c r="D298" s="70"/>
      <c r="E298" s="70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70"/>
      <c r="AB298" s="3"/>
      <c r="AC298" s="3"/>
      <c r="AD298" s="3"/>
      <c r="AE298" s="3"/>
      <c r="AF298" s="3"/>
    </row>
    <row r="299" spans="1:32" ht="12.75" customHeight="1" x14ac:dyDescent="0.2">
      <c r="A299" s="3"/>
      <c r="B299" s="3"/>
      <c r="C299" s="70"/>
      <c r="D299" s="70"/>
      <c r="E299" s="70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70"/>
      <c r="AB299" s="3"/>
      <c r="AC299" s="3"/>
      <c r="AD299" s="3"/>
      <c r="AE299" s="3"/>
      <c r="AF299" s="3"/>
    </row>
    <row r="300" spans="1:32" ht="12.75" customHeight="1" x14ac:dyDescent="0.2">
      <c r="A300" s="3"/>
      <c r="B300" s="3"/>
      <c r="C300" s="70"/>
      <c r="D300" s="70"/>
      <c r="E300" s="70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70"/>
      <c r="AB300" s="3"/>
      <c r="AC300" s="3"/>
      <c r="AD300" s="3"/>
      <c r="AE300" s="3"/>
      <c r="AF300" s="3"/>
    </row>
    <row r="301" spans="1:32" ht="12.75" customHeight="1" x14ac:dyDescent="0.2">
      <c r="A301" s="3"/>
      <c r="B301" s="3"/>
      <c r="C301" s="70"/>
      <c r="D301" s="70"/>
      <c r="E301" s="70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70"/>
      <c r="AB301" s="3"/>
      <c r="AC301" s="3"/>
      <c r="AD301" s="3"/>
      <c r="AE301" s="3"/>
      <c r="AF301" s="3"/>
    </row>
    <row r="302" spans="1:32" ht="12.75" customHeight="1" x14ac:dyDescent="0.2">
      <c r="A302" s="3"/>
      <c r="B302" s="3"/>
      <c r="C302" s="70"/>
      <c r="D302" s="70"/>
      <c r="E302" s="70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70"/>
      <c r="AB302" s="3"/>
      <c r="AC302" s="3"/>
      <c r="AD302" s="3"/>
      <c r="AE302" s="3"/>
      <c r="AF302" s="3"/>
    </row>
    <row r="303" spans="1:32" ht="12.75" customHeight="1" x14ac:dyDescent="0.2">
      <c r="A303" s="3"/>
      <c r="B303" s="3"/>
      <c r="C303" s="70"/>
      <c r="D303" s="70"/>
      <c r="E303" s="70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70"/>
      <c r="AB303" s="3"/>
      <c r="AC303" s="3"/>
      <c r="AD303" s="3"/>
      <c r="AE303" s="3"/>
      <c r="AF303" s="3"/>
    </row>
    <row r="304" spans="1:32" ht="12.75" customHeight="1" x14ac:dyDescent="0.2">
      <c r="A304" s="3"/>
      <c r="B304" s="3"/>
      <c r="C304" s="70"/>
      <c r="D304" s="70"/>
      <c r="E304" s="70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70"/>
      <c r="AB304" s="3"/>
      <c r="AC304" s="3"/>
      <c r="AD304" s="3"/>
      <c r="AE304" s="3"/>
      <c r="AF304" s="3"/>
    </row>
    <row r="305" spans="1:32" ht="12.75" customHeight="1" x14ac:dyDescent="0.2">
      <c r="A305" s="3"/>
      <c r="B305" s="3"/>
      <c r="C305" s="70"/>
      <c r="D305" s="70"/>
      <c r="E305" s="70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70"/>
      <c r="AB305" s="3"/>
      <c r="AC305" s="3"/>
      <c r="AD305" s="3"/>
      <c r="AE305" s="3"/>
      <c r="AF305" s="3"/>
    </row>
    <row r="306" spans="1:32" ht="12.75" customHeight="1" x14ac:dyDescent="0.2">
      <c r="A306" s="3"/>
      <c r="B306" s="3"/>
      <c r="C306" s="70"/>
      <c r="D306" s="70"/>
      <c r="E306" s="70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70"/>
      <c r="AB306" s="3"/>
      <c r="AC306" s="3"/>
      <c r="AD306" s="3"/>
      <c r="AE306" s="3"/>
      <c r="AF306" s="3"/>
    </row>
    <row r="307" spans="1:32" ht="12.75" customHeight="1" x14ac:dyDescent="0.2">
      <c r="A307" s="3"/>
      <c r="B307" s="3"/>
      <c r="C307" s="70"/>
      <c r="D307" s="70"/>
      <c r="E307" s="70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70"/>
      <c r="AB307" s="3"/>
      <c r="AC307" s="3"/>
      <c r="AD307" s="3"/>
      <c r="AE307" s="3"/>
      <c r="AF307" s="3"/>
    </row>
    <row r="308" spans="1:32" ht="12.75" customHeight="1" x14ac:dyDescent="0.2">
      <c r="A308" s="3"/>
      <c r="B308" s="3"/>
      <c r="C308" s="70"/>
      <c r="D308" s="70"/>
      <c r="E308" s="70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70"/>
      <c r="AB308" s="3"/>
      <c r="AC308" s="3"/>
      <c r="AD308" s="3"/>
      <c r="AE308" s="3"/>
      <c r="AF308" s="3"/>
    </row>
    <row r="309" spans="1:32" ht="12.75" customHeight="1" x14ac:dyDescent="0.2">
      <c r="A309" s="3"/>
      <c r="B309" s="3"/>
      <c r="C309" s="70"/>
      <c r="D309" s="70"/>
      <c r="E309" s="70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70"/>
      <c r="AB309" s="3"/>
      <c r="AC309" s="3"/>
      <c r="AD309" s="3"/>
      <c r="AE309" s="3"/>
      <c r="AF309" s="3"/>
    </row>
    <row r="310" spans="1:32" ht="12.75" customHeight="1" x14ac:dyDescent="0.2">
      <c r="A310" s="3"/>
      <c r="B310" s="3"/>
      <c r="C310" s="70"/>
      <c r="D310" s="70"/>
      <c r="E310" s="70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70"/>
      <c r="AB310" s="3"/>
      <c r="AC310" s="3"/>
      <c r="AD310" s="3"/>
      <c r="AE310" s="3"/>
      <c r="AF310" s="3"/>
    </row>
    <row r="311" spans="1:32" ht="12.75" customHeight="1" x14ac:dyDescent="0.2">
      <c r="A311" s="3"/>
      <c r="B311" s="3"/>
      <c r="C311" s="70"/>
      <c r="D311" s="70"/>
      <c r="E311" s="70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70"/>
      <c r="AB311" s="3"/>
      <c r="AC311" s="3"/>
      <c r="AD311" s="3"/>
      <c r="AE311" s="3"/>
      <c r="AF311" s="3"/>
    </row>
    <row r="312" spans="1:32" ht="12.75" customHeight="1" x14ac:dyDescent="0.2">
      <c r="A312" s="3"/>
      <c r="B312" s="3"/>
      <c r="C312" s="70"/>
      <c r="D312" s="70"/>
      <c r="E312" s="70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70"/>
      <c r="AB312" s="3"/>
      <c r="AC312" s="3"/>
      <c r="AD312" s="3"/>
      <c r="AE312" s="3"/>
      <c r="AF312" s="3"/>
    </row>
    <row r="313" spans="1:32" ht="12.75" customHeight="1" x14ac:dyDescent="0.2">
      <c r="A313" s="3"/>
      <c r="B313" s="3"/>
      <c r="C313" s="70"/>
      <c r="D313" s="70"/>
      <c r="E313" s="70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70"/>
      <c r="AB313" s="3"/>
      <c r="AC313" s="3"/>
      <c r="AD313" s="3"/>
      <c r="AE313" s="3"/>
      <c r="AF313" s="3"/>
    </row>
    <row r="314" spans="1:32" ht="12.75" customHeight="1" x14ac:dyDescent="0.2">
      <c r="A314" s="3"/>
      <c r="B314" s="3"/>
      <c r="C314" s="70"/>
      <c r="D314" s="70"/>
      <c r="E314" s="70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70"/>
      <c r="AB314" s="3"/>
      <c r="AC314" s="3"/>
      <c r="AD314" s="3"/>
      <c r="AE314" s="3"/>
      <c r="AF314" s="3"/>
    </row>
    <row r="315" spans="1:32" ht="12.75" customHeight="1" x14ac:dyDescent="0.2">
      <c r="A315" s="3"/>
      <c r="B315" s="3"/>
      <c r="C315" s="70"/>
      <c r="D315" s="70"/>
      <c r="E315" s="70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70"/>
      <c r="AB315" s="3"/>
      <c r="AC315" s="3"/>
      <c r="AD315" s="3"/>
      <c r="AE315" s="3"/>
      <c r="AF315" s="3"/>
    </row>
    <row r="316" spans="1:32" ht="12.75" customHeight="1" x14ac:dyDescent="0.2">
      <c r="A316" s="3"/>
      <c r="B316" s="3"/>
      <c r="C316" s="70"/>
      <c r="D316" s="70"/>
      <c r="E316" s="70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70"/>
      <c r="AB316" s="3"/>
      <c r="AC316" s="3"/>
      <c r="AD316" s="3"/>
      <c r="AE316" s="3"/>
      <c r="AF316" s="3"/>
    </row>
    <row r="317" spans="1:32" ht="12.75" customHeight="1" x14ac:dyDescent="0.2">
      <c r="A317" s="3"/>
      <c r="B317" s="3"/>
      <c r="C317" s="70"/>
      <c r="D317" s="70"/>
      <c r="E317" s="70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70"/>
      <c r="AB317" s="3"/>
      <c r="AC317" s="3"/>
      <c r="AD317" s="3"/>
      <c r="AE317" s="3"/>
      <c r="AF317" s="3"/>
    </row>
    <row r="318" spans="1:32" ht="12.75" customHeight="1" x14ac:dyDescent="0.2">
      <c r="A318" s="3"/>
      <c r="B318" s="3"/>
      <c r="C318" s="70"/>
      <c r="D318" s="70"/>
      <c r="E318" s="70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70"/>
      <c r="AB318" s="3"/>
      <c r="AC318" s="3"/>
      <c r="AD318" s="3"/>
      <c r="AE318" s="3"/>
      <c r="AF318" s="3"/>
    </row>
    <row r="319" spans="1:32" ht="12.75" customHeight="1" x14ac:dyDescent="0.2">
      <c r="A319" s="3"/>
      <c r="B319" s="3"/>
      <c r="C319" s="70"/>
      <c r="D319" s="70"/>
      <c r="E319" s="70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70"/>
      <c r="AB319" s="3"/>
      <c r="AC319" s="3"/>
      <c r="AD319" s="3"/>
      <c r="AE319" s="3"/>
      <c r="AF319" s="3"/>
    </row>
    <row r="320" spans="1:32" ht="12.75" customHeight="1" x14ac:dyDescent="0.2">
      <c r="A320" s="3"/>
      <c r="B320" s="3"/>
      <c r="C320" s="70"/>
      <c r="D320" s="70"/>
      <c r="E320" s="70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70"/>
      <c r="AB320" s="3"/>
      <c r="AC320" s="3"/>
      <c r="AD320" s="3"/>
      <c r="AE320" s="3"/>
      <c r="AF320" s="3"/>
    </row>
    <row r="321" spans="1:32" ht="12.75" customHeight="1" x14ac:dyDescent="0.2">
      <c r="A321" s="3"/>
      <c r="B321" s="3"/>
      <c r="C321" s="70"/>
      <c r="D321" s="70"/>
      <c r="E321" s="70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70"/>
      <c r="AB321" s="3"/>
      <c r="AC321" s="3"/>
      <c r="AD321" s="3"/>
      <c r="AE321" s="3"/>
      <c r="AF321" s="3"/>
    </row>
    <row r="322" spans="1:32" ht="12.75" customHeight="1" x14ac:dyDescent="0.2">
      <c r="A322" s="3"/>
      <c r="B322" s="3"/>
      <c r="C322" s="70"/>
      <c r="D322" s="70"/>
      <c r="E322" s="70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70"/>
      <c r="AB322" s="3"/>
      <c r="AC322" s="3"/>
      <c r="AD322" s="3"/>
      <c r="AE322" s="3"/>
      <c r="AF322" s="3"/>
    </row>
    <row r="323" spans="1:32" ht="12.75" customHeight="1" x14ac:dyDescent="0.2">
      <c r="A323" s="3"/>
      <c r="B323" s="3"/>
      <c r="C323" s="70"/>
      <c r="D323" s="70"/>
      <c r="E323" s="70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70"/>
      <c r="AB323" s="3"/>
      <c r="AC323" s="3"/>
      <c r="AD323" s="3"/>
      <c r="AE323" s="3"/>
      <c r="AF323" s="3"/>
    </row>
    <row r="324" spans="1:32" ht="12.75" customHeight="1" x14ac:dyDescent="0.2">
      <c r="A324" s="3"/>
      <c r="B324" s="3"/>
      <c r="C324" s="70"/>
      <c r="D324" s="70"/>
      <c r="E324" s="70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70"/>
      <c r="AB324" s="3"/>
      <c r="AC324" s="3"/>
      <c r="AD324" s="3"/>
      <c r="AE324" s="3"/>
      <c r="AF324" s="3"/>
    </row>
    <row r="325" spans="1:32" ht="12.75" customHeight="1" x14ac:dyDescent="0.2">
      <c r="A325" s="3"/>
      <c r="B325" s="3"/>
      <c r="C325" s="70"/>
      <c r="D325" s="70"/>
      <c r="E325" s="70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70"/>
      <c r="AB325" s="3"/>
      <c r="AC325" s="3"/>
      <c r="AD325" s="3"/>
      <c r="AE325" s="3"/>
      <c r="AF325" s="3"/>
    </row>
    <row r="326" spans="1:32" ht="12.75" customHeight="1" x14ac:dyDescent="0.2">
      <c r="A326" s="3"/>
      <c r="B326" s="3"/>
      <c r="C326" s="70"/>
      <c r="D326" s="70"/>
      <c r="E326" s="70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70"/>
      <c r="AB326" s="3"/>
      <c r="AC326" s="3"/>
      <c r="AD326" s="3"/>
      <c r="AE326" s="3"/>
      <c r="AF326" s="3"/>
    </row>
    <row r="327" spans="1:32" ht="12.75" customHeight="1" x14ac:dyDescent="0.2">
      <c r="A327" s="3"/>
      <c r="B327" s="3"/>
      <c r="C327" s="70"/>
      <c r="D327" s="70"/>
      <c r="E327" s="70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70"/>
      <c r="AB327" s="3"/>
      <c r="AC327" s="3"/>
      <c r="AD327" s="3"/>
      <c r="AE327" s="3"/>
      <c r="AF327" s="3"/>
    </row>
    <row r="328" spans="1:32" ht="12.75" customHeight="1" x14ac:dyDescent="0.2">
      <c r="A328" s="3"/>
      <c r="B328" s="3"/>
      <c r="C328" s="70"/>
      <c r="D328" s="70"/>
      <c r="E328" s="70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70"/>
      <c r="AB328" s="3"/>
      <c r="AC328" s="3"/>
      <c r="AD328" s="3"/>
      <c r="AE328" s="3"/>
      <c r="AF328" s="3"/>
    </row>
    <row r="329" spans="1:32" ht="12.75" customHeight="1" x14ac:dyDescent="0.2">
      <c r="A329" s="3"/>
      <c r="B329" s="3"/>
      <c r="C329" s="70"/>
      <c r="D329" s="70"/>
      <c r="E329" s="70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70"/>
      <c r="AB329" s="3"/>
      <c r="AC329" s="3"/>
      <c r="AD329" s="3"/>
      <c r="AE329" s="3"/>
      <c r="AF329" s="3"/>
    </row>
    <row r="330" spans="1:32" ht="12.75" customHeight="1" x14ac:dyDescent="0.2">
      <c r="A330" s="3"/>
      <c r="B330" s="3"/>
      <c r="C330" s="70"/>
      <c r="D330" s="70"/>
      <c r="E330" s="70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70"/>
      <c r="AB330" s="3"/>
      <c r="AC330" s="3"/>
      <c r="AD330" s="3"/>
      <c r="AE330" s="3"/>
      <c r="AF330" s="3"/>
    </row>
    <row r="331" spans="1:32" ht="12.75" customHeight="1" x14ac:dyDescent="0.2">
      <c r="A331" s="3"/>
      <c r="B331" s="3"/>
      <c r="C331" s="70"/>
      <c r="D331" s="70"/>
      <c r="E331" s="70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70"/>
      <c r="AB331" s="3"/>
      <c r="AC331" s="3"/>
      <c r="AD331" s="3"/>
      <c r="AE331" s="3"/>
      <c r="AF331" s="3"/>
    </row>
    <row r="332" spans="1:32" ht="12.75" customHeight="1" x14ac:dyDescent="0.2">
      <c r="A332" s="3"/>
      <c r="B332" s="3"/>
      <c r="C332" s="70"/>
      <c r="D332" s="70"/>
      <c r="E332" s="70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70"/>
      <c r="AB332" s="3"/>
      <c r="AC332" s="3"/>
      <c r="AD332" s="3"/>
      <c r="AE332" s="3"/>
      <c r="AF332" s="3"/>
    </row>
    <row r="333" spans="1:32" ht="12.75" customHeight="1" x14ac:dyDescent="0.2">
      <c r="A333" s="3"/>
      <c r="B333" s="3"/>
      <c r="C333" s="70"/>
      <c r="D333" s="70"/>
      <c r="E333" s="70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70"/>
      <c r="AB333" s="3"/>
      <c r="AC333" s="3"/>
      <c r="AD333" s="3"/>
      <c r="AE333" s="3"/>
      <c r="AF333" s="3"/>
    </row>
    <row r="334" spans="1:32" ht="12.75" customHeight="1" x14ac:dyDescent="0.2">
      <c r="A334" s="3"/>
      <c r="B334" s="3"/>
      <c r="C334" s="70"/>
      <c r="D334" s="70"/>
      <c r="E334" s="70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70"/>
      <c r="AB334" s="3"/>
      <c r="AC334" s="3"/>
      <c r="AD334" s="3"/>
      <c r="AE334" s="3"/>
      <c r="AF334" s="3"/>
    </row>
    <row r="335" spans="1:32" ht="12.75" customHeight="1" x14ac:dyDescent="0.2">
      <c r="A335" s="3"/>
      <c r="B335" s="3"/>
      <c r="C335" s="70"/>
      <c r="D335" s="70"/>
      <c r="E335" s="70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70"/>
      <c r="AB335" s="3"/>
      <c r="AC335" s="3"/>
      <c r="AD335" s="3"/>
      <c r="AE335" s="3"/>
      <c r="AF335" s="3"/>
    </row>
    <row r="336" spans="1:32" ht="12.75" customHeight="1" x14ac:dyDescent="0.2">
      <c r="A336" s="3"/>
      <c r="B336" s="3"/>
      <c r="C336" s="70"/>
      <c r="D336" s="70"/>
      <c r="E336" s="70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70"/>
      <c r="AB336" s="3"/>
      <c r="AC336" s="3"/>
      <c r="AD336" s="3"/>
      <c r="AE336" s="3"/>
      <c r="AF336" s="3"/>
    </row>
    <row r="337" spans="1:32" ht="12.75" customHeight="1" x14ac:dyDescent="0.2">
      <c r="A337" s="3"/>
      <c r="B337" s="3"/>
      <c r="C337" s="70"/>
      <c r="D337" s="70"/>
      <c r="E337" s="70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70"/>
      <c r="AB337" s="3"/>
      <c r="AC337" s="3"/>
      <c r="AD337" s="3"/>
      <c r="AE337" s="3"/>
      <c r="AF337" s="3"/>
    </row>
    <row r="338" spans="1:32" ht="12.75" customHeight="1" x14ac:dyDescent="0.2">
      <c r="A338" s="3"/>
      <c r="B338" s="3"/>
      <c r="C338" s="70"/>
      <c r="D338" s="70"/>
      <c r="E338" s="70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70"/>
      <c r="AB338" s="3"/>
      <c r="AC338" s="3"/>
      <c r="AD338" s="3"/>
      <c r="AE338" s="3"/>
      <c r="AF338" s="3"/>
    </row>
    <row r="339" spans="1:32" ht="12.75" customHeight="1" x14ac:dyDescent="0.2">
      <c r="A339" s="3"/>
      <c r="B339" s="3"/>
      <c r="C339" s="70"/>
      <c r="D339" s="70"/>
      <c r="E339" s="70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70"/>
      <c r="AB339" s="3"/>
      <c r="AC339" s="3"/>
      <c r="AD339" s="3"/>
      <c r="AE339" s="3"/>
      <c r="AF339" s="3"/>
    </row>
    <row r="340" spans="1:32" ht="12.75" customHeight="1" x14ac:dyDescent="0.2">
      <c r="A340" s="3"/>
      <c r="B340" s="3"/>
      <c r="C340" s="70"/>
      <c r="D340" s="70"/>
      <c r="E340" s="70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70"/>
      <c r="AB340" s="3"/>
      <c r="AC340" s="3"/>
      <c r="AD340" s="3"/>
      <c r="AE340" s="3"/>
      <c r="AF340" s="3"/>
    </row>
    <row r="341" spans="1:32" ht="12.75" customHeight="1" x14ac:dyDescent="0.2">
      <c r="A341" s="3"/>
      <c r="B341" s="3"/>
      <c r="C341" s="70"/>
      <c r="D341" s="70"/>
      <c r="E341" s="70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70"/>
      <c r="AB341" s="3"/>
      <c r="AC341" s="3"/>
      <c r="AD341" s="3"/>
      <c r="AE341" s="3"/>
      <c r="AF341" s="3"/>
    </row>
    <row r="342" spans="1:32" ht="12.75" customHeight="1" x14ac:dyDescent="0.2">
      <c r="A342" s="3"/>
      <c r="B342" s="3"/>
      <c r="C342" s="70"/>
      <c r="D342" s="70"/>
      <c r="E342" s="70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70"/>
      <c r="AB342" s="3"/>
      <c r="AC342" s="3"/>
      <c r="AD342" s="3"/>
      <c r="AE342" s="3"/>
      <c r="AF342" s="3"/>
    </row>
    <row r="343" spans="1:32" ht="12.75" customHeight="1" x14ac:dyDescent="0.2">
      <c r="A343" s="3"/>
      <c r="B343" s="3"/>
      <c r="C343" s="70"/>
      <c r="D343" s="70"/>
      <c r="E343" s="70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70"/>
      <c r="AB343" s="3"/>
      <c r="AC343" s="3"/>
      <c r="AD343" s="3"/>
      <c r="AE343" s="3"/>
      <c r="AF343" s="3"/>
    </row>
    <row r="344" spans="1:32" ht="12.75" customHeight="1" x14ac:dyDescent="0.2">
      <c r="A344" s="3"/>
      <c r="B344" s="3"/>
      <c r="C344" s="70"/>
      <c r="D344" s="70"/>
      <c r="E344" s="70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70"/>
      <c r="AB344" s="3"/>
      <c r="AC344" s="3"/>
      <c r="AD344" s="3"/>
      <c r="AE344" s="3"/>
      <c r="AF344" s="3"/>
    </row>
    <row r="345" spans="1:32" ht="12.75" customHeight="1" x14ac:dyDescent="0.2">
      <c r="A345" s="3"/>
      <c r="B345" s="3"/>
      <c r="C345" s="70"/>
      <c r="D345" s="70"/>
      <c r="E345" s="70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70"/>
      <c r="AB345" s="3"/>
      <c r="AC345" s="3"/>
      <c r="AD345" s="3"/>
      <c r="AE345" s="3"/>
      <c r="AF345" s="3"/>
    </row>
    <row r="346" spans="1:32" ht="12.75" customHeight="1" x14ac:dyDescent="0.2">
      <c r="A346" s="3"/>
      <c r="B346" s="3"/>
      <c r="C346" s="70"/>
      <c r="D346" s="70"/>
      <c r="E346" s="70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70"/>
      <c r="AB346" s="3"/>
      <c r="AC346" s="3"/>
      <c r="AD346" s="3"/>
      <c r="AE346" s="3"/>
      <c r="AF346" s="3"/>
    </row>
    <row r="347" spans="1:32" ht="12.75" customHeight="1" x14ac:dyDescent="0.2">
      <c r="A347" s="3"/>
      <c r="B347" s="3"/>
      <c r="C347" s="70"/>
      <c r="D347" s="70"/>
      <c r="E347" s="70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70"/>
      <c r="AB347" s="3"/>
      <c r="AC347" s="3"/>
      <c r="AD347" s="3"/>
      <c r="AE347" s="3"/>
      <c r="AF347" s="3"/>
    </row>
    <row r="348" spans="1:32" ht="12.75" customHeight="1" x14ac:dyDescent="0.2">
      <c r="A348" s="3"/>
      <c r="B348" s="3"/>
      <c r="C348" s="70"/>
      <c r="D348" s="70"/>
      <c r="E348" s="70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70"/>
      <c r="AB348" s="3"/>
      <c r="AC348" s="3"/>
      <c r="AD348" s="3"/>
      <c r="AE348" s="3"/>
      <c r="AF348" s="3"/>
    </row>
    <row r="349" spans="1:32" ht="12.75" customHeight="1" x14ac:dyDescent="0.2">
      <c r="A349" s="3"/>
      <c r="B349" s="3"/>
      <c r="C349" s="70"/>
      <c r="D349" s="70"/>
      <c r="E349" s="70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70"/>
      <c r="AB349" s="3"/>
      <c r="AC349" s="3"/>
      <c r="AD349" s="3"/>
      <c r="AE349" s="3"/>
      <c r="AF349" s="3"/>
    </row>
    <row r="350" spans="1:32" ht="12.75" customHeight="1" x14ac:dyDescent="0.2">
      <c r="A350" s="3"/>
      <c r="B350" s="3"/>
      <c r="C350" s="70"/>
      <c r="D350" s="70"/>
      <c r="E350" s="70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70"/>
      <c r="AB350" s="3"/>
      <c r="AC350" s="3"/>
      <c r="AD350" s="3"/>
      <c r="AE350" s="3"/>
      <c r="AF350" s="3"/>
    </row>
    <row r="351" spans="1:32" ht="12.75" customHeight="1" x14ac:dyDescent="0.2">
      <c r="A351" s="3"/>
      <c r="B351" s="3"/>
      <c r="C351" s="70"/>
      <c r="D351" s="70"/>
      <c r="E351" s="70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70"/>
      <c r="AB351" s="3"/>
      <c r="AC351" s="3"/>
      <c r="AD351" s="3"/>
      <c r="AE351" s="3"/>
      <c r="AF351" s="3"/>
    </row>
    <row r="352" spans="1:32" ht="12.75" customHeight="1" x14ac:dyDescent="0.2">
      <c r="A352" s="3"/>
      <c r="B352" s="3"/>
      <c r="C352" s="70"/>
      <c r="D352" s="70"/>
      <c r="E352" s="70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70"/>
      <c r="AB352" s="3"/>
      <c r="AC352" s="3"/>
      <c r="AD352" s="3"/>
      <c r="AE352" s="3"/>
      <c r="AF352" s="3"/>
    </row>
    <row r="353" spans="1:32" ht="12.75" customHeight="1" x14ac:dyDescent="0.2">
      <c r="A353" s="3"/>
      <c r="B353" s="3"/>
      <c r="C353" s="70"/>
      <c r="D353" s="70"/>
      <c r="E353" s="70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70"/>
      <c r="AB353" s="3"/>
      <c r="AC353" s="3"/>
      <c r="AD353" s="3"/>
      <c r="AE353" s="3"/>
      <c r="AF353" s="3"/>
    </row>
    <row r="354" spans="1:32" ht="12.75" customHeight="1" x14ac:dyDescent="0.2">
      <c r="A354" s="3"/>
      <c r="B354" s="3"/>
      <c r="C354" s="70"/>
      <c r="D354" s="70"/>
      <c r="E354" s="70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70"/>
      <c r="AB354" s="3"/>
      <c r="AC354" s="3"/>
      <c r="AD354" s="3"/>
      <c r="AE354" s="3"/>
      <c r="AF354" s="3"/>
    </row>
    <row r="355" spans="1:32" ht="12.75" customHeight="1" x14ac:dyDescent="0.2">
      <c r="A355" s="3"/>
      <c r="B355" s="3"/>
      <c r="C355" s="70"/>
      <c r="D355" s="70"/>
      <c r="E355" s="70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70"/>
      <c r="AB355" s="3"/>
      <c r="AC355" s="3"/>
      <c r="AD355" s="3"/>
      <c r="AE355" s="3"/>
      <c r="AF355" s="3"/>
    </row>
    <row r="356" spans="1:32" ht="12.75" customHeight="1" x14ac:dyDescent="0.2">
      <c r="A356" s="3"/>
      <c r="B356" s="3"/>
      <c r="C356" s="70"/>
      <c r="D356" s="70"/>
      <c r="E356" s="70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70"/>
      <c r="AB356" s="3"/>
      <c r="AC356" s="3"/>
      <c r="AD356" s="3"/>
      <c r="AE356" s="3"/>
      <c r="AF356" s="3"/>
    </row>
    <row r="357" spans="1:32" ht="12.75" customHeight="1" x14ac:dyDescent="0.2">
      <c r="A357" s="3"/>
      <c r="B357" s="3"/>
      <c r="C357" s="70"/>
      <c r="D357" s="70"/>
      <c r="E357" s="70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70"/>
      <c r="AB357" s="3"/>
      <c r="AC357" s="3"/>
      <c r="AD357" s="3"/>
      <c r="AE357" s="3"/>
      <c r="AF357" s="3"/>
    </row>
    <row r="358" spans="1:32" ht="12.75" customHeight="1" x14ac:dyDescent="0.2">
      <c r="A358" s="3"/>
      <c r="B358" s="3"/>
      <c r="C358" s="70"/>
      <c r="D358" s="70"/>
      <c r="E358" s="70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70"/>
      <c r="AB358" s="3"/>
      <c r="AC358" s="3"/>
      <c r="AD358" s="3"/>
      <c r="AE358" s="3"/>
      <c r="AF358" s="3"/>
    </row>
    <row r="359" spans="1:32" ht="12.75" customHeight="1" x14ac:dyDescent="0.2">
      <c r="A359" s="3"/>
      <c r="B359" s="3"/>
      <c r="C359" s="70"/>
      <c r="D359" s="70"/>
      <c r="E359" s="70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70"/>
      <c r="AB359" s="3"/>
      <c r="AC359" s="3"/>
      <c r="AD359" s="3"/>
      <c r="AE359" s="3"/>
      <c r="AF359" s="3"/>
    </row>
    <row r="360" spans="1:32" ht="12.75" customHeight="1" x14ac:dyDescent="0.2">
      <c r="A360" s="3"/>
      <c r="B360" s="3"/>
      <c r="C360" s="70"/>
      <c r="D360" s="70"/>
      <c r="E360" s="70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70"/>
      <c r="AB360" s="3"/>
      <c r="AC360" s="3"/>
      <c r="AD360" s="3"/>
      <c r="AE360" s="3"/>
      <c r="AF360" s="3"/>
    </row>
    <row r="361" spans="1:32" ht="12.75" customHeight="1" x14ac:dyDescent="0.2">
      <c r="A361" s="3"/>
      <c r="B361" s="3"/>
      <c r="C361" s="70"/>
      <c r="D361" s="70"/>
      <c r="E361" s="70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70"/>
      <c r="AB361" s="3"/>
      <c r="AC361" s="3"/>
      <c r="AD361" s="3"/>
      <c r="AE361" s="3"/>
      <c r="AF361" s="3"/>
    </row>
    <row r="362" spans="1:32" ht="12.75" customHeight="1" x14ac:dyDescent="0.2">
      <c r="A362" s="3"/>
      <c r="B362" s="3"/>
      <c r="C362" s="70"/>
      <c r="D362" s="70"/>
      <c r="E362" s="70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70"/>
      <c r="AB362" s="3"/>
      <c r="AC362" s="3"/>
      <c r="AD362" s="3"/>
      <c r="AE362" s="3"/>
      <c r="AF362" s="3"/>
    </row>
    <row r="363" spans="1:32" ht="12.75" customHeight="1" x14ac:dyDescent="0.2">
      <c r="A363" s="3"/>
      <c r="B363" s="3"/>
      <c r="C363" s="70"/>
      <c r="D363" s="70"/>
      <c r="E363" s="70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70"/>
      <c r="AB363" s="3"/>
      <c r="AC363" s="3"/>
      <c r="AD363" s="3"/>
      <c r="AE363" s="3"/>
      <c r="AF363" s="3"/>
    </row>
    <row r="364" spans="1:32" ht="12.75" customHeight="1" x14ac:dyDescent="0.2">
      <c r="A364" s="3"/>
      <c r="B364" s="3"/>
      <c r="C364" s="70"/>
      <c r="D364" s="70"/>
      <c r="E364" s="70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70"/>
      <c r="AB364" s="3"/>
      <c r="AC364" s="3"/>
      <c r="AD364" s="3"/>
      <c r="AE364" s="3"/>
      <c r="AF364" s="3"/>
    </row>
    <row r="365" spans="1:32" ht="12.75" customHeight="1" x14ac:dyDescent="0.2">
      <c r="A365" s="3"/>
      <c r="B365" s="3"/>
      <c r="C365" s="70"/>
      <c r="D365" s="70"/>
      <c r="E365" s="70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70"/>
      <c r="AB365" s="3"/>
      <c r="AC365" s="3"/>
      <c r="AD365" s="3"/>
      <c r="AE365" s="3"/>
      <c r="AF365" s="3"/>
    </row>
    <row r="366" spans="1:32" ht="12.75" customHeight="1" x14ac:dyDescent="0.2">
      <c r="A366" s="3"/>
      <c r="B366" s="3"/>
      <c r="C366" s="70"/>
      <c r="D366" s="70"/>
      <c r="E366" s="70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70"/>
      <c r="AB366" s="3"/>
      <c r="AC366" s="3"/>
      <c r="AD366" s="3"/>
      <c r="AE366" s="3"/>
      <c r="AF366" s="3"/>
    </row>
    <row r="367" spans="1:32" ht="12.75" customHeight="1" x14ac:dyDescent="0.2">
      <c r="A367" s="3"/>
      <c r="B367" s="3"/>
      <c r="C367" s="70"/>
      <c r="D367" s="70"/>
      <c r="E367" s="70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70"/>
      <c r="AB367" s="3"/>
      <c r="AC367" s="3"/>
      <c r="AD367" s="3"/>
      <c r="AE367" s="3"/>
      <c r="AF367" s="3"/>
    </row>
    <row r="368" spans="1:32" ht="12.75" customHeight="1" x14ac:dyDescent="0.2">
      <c r="A368" s="3"/>
      <c r="B368" s="3"/>
      <c r="C368" s="70"/>
      <c r="D368" s="70"/>
      <c r="E368" s="70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70"/>
      <c r="AB368" s="3"/>
      <c r="AC368" s="3"/>
      <c r="AD368" s="3"/>
      <c r="AE368" s="3"/>
      <c r="AF368" s="3"/>
    </row>
    <row r="369" spans="1:32" ht="12.75" customHeight="1" x14ac:dyDescent="0.2">
      <c r="A369" s="3"/>
      <c r="B369" s="3"/>
      <c r="C369" s="70"/>
      <c r="D369" s="70"/>
      <c r="E369" s="70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70"/>
      <c r="AB369" s="3"/>
      <c r="AC369" s="3"/>
      <c r="AD369" s="3"/>
      <c r="AE369" s="3"/>
      <c r="AF369" s="3"/>
    </row>
    <row r="370" spans="1:32" ht="12.75" customHeight="1" x14ac:dyDescent="0.2">
      <c r="A370" s="3"/>
      <c r="B370" s="3"/>
      <c r="C370" s="70"/>
      <c r="D370" s="70"/>
      <c r="E370" s="70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70"/>
      <c r="AB370" s="3"/>
      <c r="AC370" s="3"/>
      <c r="AD370" s="3"/>
      <c r="AE370" s="3"/>
      <c r="AF370" s="3"/>
    </row>
    <row r="371" spans="1:32" ht="12.75" customHeight="1" x14ac:dyDescent="0.2">
      <c r="A371" s="3"/>
      <c r="B371" s="3"/>
      <c r="C371" s="70"/>
      <c r="D371" s="70"/>
      <c r="E371" s="70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70"/>
      <c r="AB371" s="3"/>
      <c r="AC371" s="3"/>
      <c r="AD371" s="3"/>
      <c r="AE371" s="3"/>
      <c r="AF371" s="3"/>
    </row>
    <row r="372" spans="1:32" ht="12.75" customHeight="1" x14ac:dyDescent="0.2">
      <c r="A372" s="3"/>
      <c r="B372" s="3"/>
      <c r="C372" s="70"/>
      <c r="D372" s="70"/>
      <c r="E372" s="70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70"/>
      <c r="AB372" s="3"/>
      <c r="AC372" s="3"/>
      <c r="AD372" s="3"/>
      <c r="AE372" s="3"/>
      <c r="AF372" s="3"/>
    </row>
    <row r="373" spans="1:32" ht="12.75" customHeight="1" x14ac:dyDescent="0.2">
      <c r="A373" s="3"/>
      <c r="B373" s="3"/>
      <c r="C373" s="70"/>
      <c r="D373" s="70"/>
      <c r="E373" s="70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70"/>
      <c r="AB373" s="3"/>
      <c r="AC373" s="3"/>
      <c r="AD373" s="3"/>
      <c r="AE373" s="3"/>
      <c r="AF373" s="3"/>
    </row>
    <row r="374" spans="1:32" ht="12.75" customHeight="1" x14ac:dyDescent="0.2">
      <c r="A374" s="3"/>
      <c r="B374" s="3"/>
      <c r="C374" s="70"/>
      <c r="D374" s="70"/>
      <c r="E374" s="70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70"/>
      <c r="AB374" s="3"/>
      <c r="AC374" s="3"/>
      <c r="AD374" s="3"/>
      <c r="AE374" s="3"/>
      <c r="AF374" s="3"/>
    </row>
    <row r="375" spans="1:32" ht="12.75" customHeight="1" x14ac:dyDescent="0.2">
      <c r="A375" s="3"/>
      <c r="B375" s="3"/>
      <c r="C375" s="70"/>
      <c r="D375" s="70"/>
      <c r="E375" s="70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70"/>
      <c r="AB375" s="3"/>
      <c r="AC375" s="3"/>
      <c r="AD375" s="3"/>
      <c r="AE375" s="3"/>
      <c r="AF375" s="3"/>
    </row>
    <row r="376" spans="1:32" ht="12.75" customHeight="1" x14ac:dyDescent="0.2">
      <c r="A376" s="3"/>
      <c r="B376" s="3"/>
      <c r="C376" s="70"/>
      <c r="D376" s="70"/>
      <c r="E376" s="70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70"/>
      <c r="AB376" s="3"/>
      <c r="AC376" s="3"/>
      <c r="AD376" s="3"/>
      <c r="AE376" s="3"/>
      <c r="AF376" s="3"/>
    </row>
    <row r="377" spans="1:32" ht="12.75" customHeight="1" x14ac:dyDescent="0.2">
      <c r="A377" s="3"/>
      <c r="B377" s="3"/>
      <c r="C377" s="70"/>
      <c r="D377" s="70"/>
      <c r="E377" s="70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70"/>
      <c r="AB377" s="3"/>
      <c r="AC377" s="3"/>
      <c r="AD377" s="3"/>
      <c r="AE377" s="3"/>
      <c r="AF377" s="3"/>
    </row>
    <row r="378" spans="1:32" ht="12.75" customHeight="1" x14ac:dyDescent="0.2">
      <c r="A378" s="3"/>
      <c r="B378" s="3"/>
      <c r="C378" s="70"/>
      <c r="D378" s="70"/>
      <c r="E378" s="70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70"/>
      <c r="AB378" s="3"/>
      <c r="AC378" s="3"/>
      <c r="AD378" s="3"/>
      <c r="AE378" s="3"/>
      <c r="AF378" s="3"/>
    </row>
    <row r="379" spans="1:32" ht="12.75" customHeight="1" x14ac:dyDescent="0.2">
      <c r="A379" s="3"/>
      <c r="B379" s="3"/>
      <c r="C379" s="70"/>
      <c r="D379" s="70"/>
      <c r="E379" s="70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70"/>
      <c r="AB379" s="3"/>
      <c r="AC379" s="3"/>
      <c r="AD379" s="3"/>
      <c r="AE379" s="3"/>
      <c r="AF379" s="3"/>
    </row>
    <row r="380" spans="1:32" ht="12.75" customHeight="1" x14ac:dyDescent="0.2">
      <c r="A380" s="3"/>
      <c r="B380" s="3"/>
      <c r="C380" s="70"/>
      <c r="D380" s="70"/>
      <c r="E380" s="70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70"/>
      <c r="AB380" s="3"/>
      <c r="AC380" s="3"/>
      <c r="AD380" s="3"/>
      <c r="AE380" s="3"/>
      <c r="AF380" s="3"/>
    </row>
    <row r="381" spans="1:32" ht="12.75" customHeight="1" x14ac:dyDescent="0.2">
      <c r="A381" s="3"/>
      <c r="B381" s="3"/>
      <c r="C381" s="70"/>
      <c r="D381" s="70"/>
      <c r="E381" s="70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70"/>
      <c r="AB381" s="3"/>
      <c r="AC381" s="3"/>
      <c r="AD381" s="3"/>
      <c r="AE381" s="3"/>
      <c r="AF381" s="3"/>
    </row>
    <row r="382" spans="1:32" ht="12.75" customHeight="1" x14ac:dyDescent="0.2">
      <c r="A382" s="3"/>
      <c r="B382" s="3"/>
      <c r="C382" s="70"/>
      <c r="D382" s="70"/>
      <c r="E382" s="70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70"/>
      <c r="AB382" s="3"/>
      <c r="AC382" s="3"/>
      <c r="AD382" s="3"/>
      <c r="AE382" s="3"/>
      <c r="AF382" s="3"/>
    </row>
    <row r="383" spans="1:32" ht="12.75" customHeight="1" x14ac:dyDescent="0.2">
      <c r="A383" s="3"/>
      <c r="B383" s="3"/>
      <c r="C383" s="70"/>
      <c r="D383" s="70"/>
      <c r="E383" s="70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70"/>
      <c r="AB383" s="3"/>
      <c r="AC383" s="3"/>
      <c r="AD383" s="3"/>
      <c r="AE383" s="3"/>
      <c r="AF383" s="3"/>
    </row>
    <row r="384" spans="1:32" ht="12.75" customHeight="1" x14ac:dyDescent="0.2">
      <c r="A384" s="3"/>
      <c r="B384" s="3"/>
      <c r="C384" s="70"/>
      <c r="D384" s="70"/>
      <c r="E384" s="70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70"/>
      <c r="AB384" s="3"/>
      <c r="AC384" s="3"/>
      <c r="AD384" s="3"/>
      <c r="AE384" s="3"/>
      <c r="AF384" s="3"/>
    </row>
    <row r="385" spans="1:32" ht="12.75" customHeight="1" x14ac:dyDescent="0.2">
      <c r="A385" s="3"/>
      <c r="B385" s="3"/>
      <c r="C385" s="70"/>
      <c r="D385" s="70"/>
      <c r="E385" s="70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70"/>
      <c r="AB385" s="3"/>
      <c r="AC385" s="3"/>
      <c r="AD385" s="3"/>
      <c r="AE385" s="3"/>
      <c r="AF385" s="3"/>
    </row>
    <row r="386" spans="1:32" ht="12.75" customHeight="1" x14ac:dyDescent="0.2">
      <c r="A386" s="3"/>
      <c r="B386" s="3"/>
      <c r="C386" s="70"/>
      <c r="D386" s="70"/>
      <c r="E386" s="70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70"/>
      <c r="AB386" s="3"/>
      <c r="AC386" s="3"/>
      <c r="AD386" s="3"/>
      <c r="AE386" s="3"/>
      <c r="AF386" s="3"/>
    </row>
    <row r="387" spans="1:32" ht="12.75" customHeight="1" x14ac:dyDescent="0.2">
      <c r="A387" s="3"/>
      <c r="B387" s="3"/>
      <c r="C387" s="70"/>
      <c r="D387" s="70"/>
      <c r="E387" s="70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70"/>
      <c r="AB387" s="3"/>
      <c r="AC387" s="3"/>
      <c r="AD387" s="3"/>
      <c r="AE387" s="3"/>
      <c r="AF387" s="3"/>
    </row>
    <row r="388" spans="1:32" ht="12.75" customHeight="1" x14ac:dyDescent="0.2">
      <c r="A388" s="3"/>
      <c r="B388" s="3"/>
      <c r="C388" s="70"/>
      <c r="D388" s="70"/>
      <c r="E388" s="70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70"/>
      <c r="AB388" s="3"/>
      <c r="AC388" s="3"/>
      <c r="AD388" s="3"/>
      <c r="AE388" s="3"/>
      <c r="AF388" s="3"/>
    </row>
    <row r="389" spans="1:32" ht="12.75" customHeight="1" x14ac:dyDescent="0.2">
      <c r="A389" s="3"/>
      <c r="B389" s="3"/>
      <c r="C389" s="70"/>
      <c r="D389" s="70"/>
      <c r="E389" s="70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70"/>
      <c r="AB389" s="3"/>
      <c r="AC389" s="3"/>
      <c r="AD389" s="3"/>
      <c r="AE389" s="3"/>
      <c r="AF389" s="3"/>
    </row>
    <row r="390" spans="1:32" ht="12.75" customHeight="1" x14ac:dyDescent="0.2">
      <c r="A390" s="3"/>
      <c r="B390" s="3"/>
      <c r="C390" s="70"/>
      <c r="D390" s="70"/>
      <c r="E390" s="70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70"/>
      <c r="AB390" s="3"/>
      <c r="AC390" s="3"/>
      <c r="AD390" s="3"/>
      <c r="AE390" s="3"/>
      <c r="AF390" s="3"/>
    </row>
    <row r="391" spans="1:32" ht="12.75" customHeight="1" x14ac:dyDescent="0.2">
      <c r="A391" s="3"/>
      <c r="B391" s="3"/>
      <c r="C391" s="70"/>
      <c r="D391" s="70"/>
      <c r="E391" s="70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70"/>
      <c r="AB391" s="3"/>
      <c r="AC391" s="3"/>
      <c r="AD391" s="3"/>
      <c r="AE391" s="3"/>
      <c r="AF391" s="3"/>
    </row>
    <row r="392" spans="1:32" ht="12.75" customHeight="1" x14ac:dyDescent="0.2">
      <c r="A392" s="3"/>
      <c r="B392" s="3"/>
      <c r="C392" s="70"/>
      <c r="D392" s="70"/>
      <c r="E392" s="70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70"/>
      <c r="AB392" s="3"/>
      <c r="AC392" s="3"/>
      <c r="AD392" s="3"/>
      <c r="AE392" s="3"/>
      <c r="AF392" s="3"/>
    </row>
    <row r="393" spans="1:32" ht="12.75" customHeight="1" x14ac:dyDescent="0.2">
      <c r="A393" s="3"/>
      <c r="B393" s="3"/>
      <c r="C393" s="70"/>
      <c r="D393" s="70"/>
      <c r="E393" s="70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70"/>
      <c r="AB393" s="3"/>
      <c r="AC393" s="3"/>
      <c r="AD393" s="3"/>
      <c r="AE393" s="3"/>
      <c r="AF393" s="3"/>
    </row>
    <row r="394" spans="1:32" ht="12.75" customHeight="1" x14ac:dyDescent="0.2">
      <c r="A394" s="3"/>
      <c r="B394" s="3"/>
      <c r="C394" s="70"/>
      <c r="D394" s="70"/>
      <c r="E394" s="70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70"/>
      <c r="AB394" s="3"/>
      <c r="AC394" s="3"/>
      <c r="AD394" s="3"/>
      <c r="AE394" s="3"/>
      <c r="AF394" s="3"/>
    </row>
    <row r="395" spans="1:32" ht="12.75" customHeight="1" x14ac:dyDescent="0.2">
      <c r="A395" s="3"/>
      <c r="B395" s="3"/>
      <c r="C395" s="70"/>
      <c r="D395" s="70"/>
      <c r="E395" s="70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70"/>
      <c r="AB395" s="3"/>
      <c r="AC395" s="3"/>
      <c r="AD395" s="3"/>
      <c r="AE395" s="3"/>
      <c r="AF395" s="3"/>
    </row>
    <row r="396" spans="1:32" ht="12.75" customHeight="1" x14ac:dyDescent="0.2">
      <c r="A396" s="3"/>
      <c r="B396" s="3"/>
      <c r="C396" s="70"/>
      <c r="D396" s="70"/>
      <c r="E396" s="70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70"/>
      <c r="AB396" s="3"/>
      <c r="AC396" s="3"/>
      <c r="AD396" s="3"/>
      <c r="AE396" s="3"/>
      <c r="AF396" s="3"/>
    </row>
    <row r="397" spans="1:32" ht="12.75" customHeight="1" x14ac:dyDescent="0.2">
      <c r="A397" s="3"/>
      <c r="B397" s="3"/>
      <c r="C397" s="70"/>
      <c r="D397" s="70"/>
      <c r="E397" s="70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70"/>
      <c r="AB397" s="3"/>
      <c r="AC397" s="3"/>
      <c r="AD397" s="3"/>
      <c r="AE397" s="3"/>
      <c r="AF397" s="3"/>
    </row>
    <row r="398" spans="1:32" ht="12.75" customHeight="1" x14ac:dyDescent="0.2">
      <c r="A398" s="3"/>
      <c r="B398" s="3"/>
      <c r="C398" s="70"/>
      <c r="D398" s="70"/>
      <c r="E398" s="70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70"/>
      <c r="AB398" s="3"/>
      <c r="AC398" s="3"/>
      <c r="AD398" s="3"/>
      <c r="AE398" s="3"/>
      <c r="AF398" s="3"/>
    </row>
    <row r="399" spans="1:32" ht="12.75" customHeight="1" x14ac:dyDescent="0.2">
      <c r="A399" s="3"/>
      <c r="B399" s="3"/>
      <c r="C399" s="70"/>
      <c r="D399" s="70"/>
      <c r="E399" s="70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70"/>
      <c r="AB399" s="3"/>
      <c r="AC399" s="3"/>
      <c r="AD399" s="3"/>
      <c r="AE399" s="3"/>
      <c r="AF399" s="3"/>
    </row>
    <row r="400" spans="1:32" ht="12.75" customHeight="1" x14ac:dyDescent="0.2">
      <c r="A400" s="3"/>
      <c r="B400" s="3"/>
      <c r="C400" s="70"/>
      <c r="D400" s="70"/>
      <c r="E400" s="70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70"/>
      <c r="AB400" s="3"/>
      <c r="AC400" s="3"/>
      <c r="AD400" s="3"/>
      <c r="AE400" s="3"/>
      <c r="AF400" s="3"/>
    </row>
    <row r="401" spans="1:32" ht="12.75" customHeight="1" x14ac:dyDescent="0.2">
      <c r="A401" s="3"/>
      <c r="B401" s="3"/>
      <c r="C401" s="70"/>
      <c r="D401" s="70"/>
      <c r="E401" s="70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70"/>
      <c r="AB401" s="3"/>
      <c r="AC401" s="3"/>
      <c r="AD401" s="3"/>
      <c r="AE401" s="3"/>
      <c r="AF401" s="3"/>
    </row>
    <row r="402" spans="1:32" ht="12.75" customHeight="1" x14ac:dyDescent="0.2">
      <c r="A402" s="3"/>
      <c r="B402" s="3"/>
      <c r="C402" s="70"/>
      <c r="D402" s="70"/>
      <c r="E402" s="70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70"/>
      <c r="AB402" s="3"/>
      <c r="AC402" s="3"/>
      <c r="AD402" s="3"/>
      <c r="AE402" s="3"/>
      <c r="AF402" s="3"/>
    </row>
    <row r="403" spans="1:32" ht="12.75" customHeight="1" x14ac:dyDescent="0.2">
      <c r="A403" s="3"/>
      <c r="B403" s="3"/>
      <c r="C403" s="70"/>
      <c r="D403" s="70"/>
      <c r="E403" s="70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70"/>
      <c r="AB403" s="3"/>
      <c r="AC403" s="3"/>
      <c r="AD403" s="3"/>
      <c r="AE403" s="3"/>
      <c r="AF403" s="3"/>
    </row>
    <row r="404" spans="1:32" ht="12.75" customHeight="1" x14ac:dyDescent="0.2">
      <c r="A404" s="3"/>
      <c r="B404" s="3"/>
      <c r="C404" s="70"/>
      <c r="D404" s="70"/>
      <c r="E404" s="70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70"/>
      <c r="AB404" s="3"/>
      <c r="AC404" s="3"/>
      <c r="AD404" s="3"/>
      <c r="AE404" s="3"/>
      <c r="AF404" s="3"/>
    </row>
    <row r="405" spans="1:32" ht="12.75" customHeight="1" x14ac:dyDescent="0.2">
      <c r="A405" s="3"/>
      <c r="B405" s="3"/>
      <c r="C405" s="70"/>
      <c r="D405" s="70"/>
      <c r="E405" s="70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70"/>
      <c r="AB405" s="3"/>
      <c r="AC405" s="3"/>
      <c r="AD405" s="3"/>
      <c r="AE405" s="3"/>
      <c r="AF405" s="3"/>
    </row>
    <row r="406" spans="1:32" ht="12.75" customHeight="1" x14ac:dyDescent="0.2">
      <c r="A406" s="3"/>
      <c r="B406" s="3"/>
      <c r="C406" s="70"/>
      <c r="D406" s="70"/>
      <c r="E406" s="70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70"/>
      <c r="AB406" s="3"/>
      <c r="AC406" s="3"/>
      <c r="AD406" s="3"/>
      <c r="AE406" s="3"/>
      <c r="AF406" s="3"/>
    </row>
    <row r="407" spans="1:32" ht="12.75" customHeight="1" x14ac:dyDescent="0.2">
      <c r="A407" s="3"/>
      <c r="B407" s="3"/>
      <c r="C407" s="70"/>
      <c r="D407" s="70"/>
      <c r="E407" s="70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70"/>
      <c r="AB407" s="3"/>
      <c r="AC407" s="3"/>
      <c r="AD407" s="3"/>
      <c r="AE407" s="3"/>
      <c r="AF407" s="3"/>
    </row>
    <row r="408" spans="1:32" ht="12.75" customHeight="1" x14ac:dyDescent="0.2">
      <c r="A408" s="3"/>
      <c r="B408" s="3"/>
      <c r="C408" s="70"/>
      <c r="D408" s="70"/>
      <c r="E408" s="70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70"/>
      <c r="AB408" s="3"/>
      <c r="AC408" s="3"/>
      <c r="AD408" s="3"/>
      <c r="AE408" s="3"/>
      <c r="AF408" s="3"/>
    </row>
    <row r="409" spans="1:32" ht="12.75" customHeight="1" x14ac:dyDescent="0.2">
      <c r="A409" s="3"/>
      <c r="B409" s="3"/>
      <c r="C409" s="70"/>
      <c r="D409" s="70"/>
      <c r="E409" s="70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70"/>
      <c r="AB409" s="3"/>
      <c r="AC409" s="3"/>
      <c r="AD409" s="3"/>
      <c r="AE409" s="3"/>
      <c r="AF409" s="3"/>
    </row>
    <row r="410" spans="1:32" ht="12.75" customHeight="1" x14ac:dyDescent="0.2">
      <c r="A410" s="3"/>
      <c r="B410" s="3"/>
      <c r="C410" s="70"/>
      <c r="D410" s="70"/>
      <c r="E410" s="70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70"/>
      <c r="AB410" s="3"/>
      <c r="AC410" s="3"/>
      <c r="AD410" s="3"/>
      <c r="AE410" s="3"/>
      <c r="AF410" s="3"/>
    </row>
    <row r="411" spans="1:32" ht="12.75" customHeight="1" x14ac:dyDescent="0.2">
      <c r="A411" s="3"/>
      <c r="B411" s="3"/>
      <c r="C411" s="70"/>
      <c r="D411" s="70"/>
      <c r="E411" s="70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70"/>
      <c r="AB411" s="3"/>
      <c r="AC411" s="3"/>
      <c r="AD411" s="3"/>
      <c r="AE411" s="3"/>
      <c r="AF411" s="3"/>
    </row>
    <row r="412" spans="1:32" ht="12.75" customHeight="1" x14ac:dyDescent="0.2">
      <c r="A412" s="3"/>
      <c r="B412" s="3"/>
      <c r="C412" s="70"/>
      <c r="D412" s="70"/>
      <c r="E412" s="70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70"/>
      <c r="AB412" s="3"/>
      <c r="AC412" s="3"/>
      <c r="AD412" s="3"/>
      <c r="AE412" s="3"/>
      <c r="AF412" s="3"/>
    </row>
    <row r="413" spans="1:32" ht="12.75" customHeight="1" x14ac:dyDescent="0.2">
      <c r="A413" s="3"/>
      <c r="B413" s="3"/>
      <c r="C413" s="70"/>
      <c r="D413" s="70"/>
      <c r="E413" s="70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70"/>
      <c r="AB413" s="3"/>
      <c r="AC413" s="3"/>
      <c r="AD413" s="3"/>
      <c r="AE413" s="3"/>
      <c r="AF413" s="3"/>
    </row>
    <row r="414" spans="1:32" ht="12.75" customHeight="1" x14ac:dyDescent="0.2">
      <c r="A414" s="3"/>
      <c r="B414" s="3"/>
      <c r="C414" s="70"/>
      <c r="D414" s="70"/>
      <c r="E414" s="70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70"/>
      <c r="AB414" s="3"/>
      <c r="AC414" s="3"/>
      <c r="AD414" s="3"/>
      <c r="AE414" s="3"/>
      <c r="AF414" s="3"/>
    </row>
    <row r="415" spans="1:32" ht="12.75" customHeight="1" x14ac:dyDescent="0.2">
      <c r="A415" s="3"/>
      <c r="B415" s="3"/>
      <c r="C415" s="70"/>
      <c r="D415" s="70"/>
      <c r="E415" s="70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70"/>
      <c r="AB415" s="3"/>
      <c r="AC415" s="3"/>
      <c r="AD415" s="3"/>
      <c r="AE415" s="3"/>
      <c r="AF415" s="3"/>
    </row>
    <row r="416" spans="1:32" ht="12.75" customHeight="1" x14ac:dyDescent="0.2">
      <c r="A416" s="3"/>
      <c r="B416" s="3"/>
      <c r="C416" s="70"/>
      <c r="D416" s="70"/>
      <c r="E416" s="70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70"/>
      <c r="AB416" s="3"/>
      <c r="AC416" s="3"/>
      <c r="AD416" s="3"/>
      <c r="AE416" s="3"/>
      <c r="AF416" s="3"/>
    </row>
    <row r="417" spans="1:32" ht="12.75" customHeight="1" x14ac:dyDescent="0.2">
      <c r="A417" s="3"/>
      <c r="B417" s="3"/>
      <c r="C417" s="70"/>
      <c r="D417" s="70"/>
      <c r="E417" s="70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70"/>
      <c r="AB417" s="3"/>
      <c r="AC417" s="3"/>
      <c r="AD417" s="3"/>
      <c r="AE417" s="3"/>
      <c r="AF417" s="3"/>
    </row>
    <row r="418" spans="1:32" ht="12.75" customHeight="1" x14ac:dyDescent="0.2">
      <c r="A418" s="3"/>
      <c r="B418" s="3"/>
      <c r="C418" s="70"/>
      <c r="D418" s="70"/>
      <c r="E418" s="70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70"/>
      <c r="AB418" s="3"/>
      <c r="AC418" s="3"/>
      <c r="AD418" s="3"/>
      <c r="AE418" s="3"/>
      <c r="AF418" s="3"/>
    </row>
    <row r="419" spans="1:32" ht="12.75" customHeight="1" x14ac:dyDescent="0.2">
      <c r="A419" s="3"/>
      <c r="B419" s="3"/>
      <c r="C419" s="70"/>
      <c r="D419" s="70"/>
      <c r="E419" s="70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70"/>
      <c r="AB419" s="3"/>
      <c r="AC419" s="3"/>
      <c r="AD419" s="3"/>
      <c r="AE419" s="3"/>
      <c r="AF419" s="3"/>
    </row>
    <row r="420" spans="1:32" ht="12.75" customHeight="1" x14ac:dyDescent="0.2">
      <c r="A420" s="3"/>
      <c r="B420" s="3"/>
      <c r="C420" s="70"/>
      <c r="D420" s="70"/>
      <c r="E420" s="70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70"/>
      <c r="AB420" s="3"/>
      <c r="AC420" s="3"/>
      <c r="AD420" s="3"/>
      <c r="AE420" s="3"/>
      <c r="AF420" s="3"/>
    </row>
    <row r="421" spans="1:32" ht="12.75" customHeight="1" x14ac:dyDescent="0.2">
      <c r="A421" s="3"/>
      <c r="B421" s="3"/>
      <c r="C421" s="70"/>
      <c r="D421" s="70"/>
      <c r="E421" s="70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70"/>
      <c r="AB421" s="3"/>
      <c r="AC421" s="3"/>
      <c r="AD421" s="3"/>
      <c r="AE421" s="3"/>
      <c r="AF421" s="3"/>
    </row>
    <row r="422" spans="1:32" ht="12.75" customHeight="1" x14ac:dyDescent="0.2">
      <c r="A422" s="3"/>
      <c r="B422" s="3"/>
      <c r="C422" s="70"/>
      <c r="D422" s="70"/>
      <c r="E422" s="70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70"/>
      <c r="AB422" s="3"/>
      <c r="AC422" s="3"/>
      <c r="AD422" s="3"/>
      <c r="AE422" s="3"/>
      <c r="AF422" s="3"/>
    </row>
    <row r="423" spans="1:32" ht="12.75" customHeight="1" x14ac:dyDescent="0.2">
      <c r="A423" s="3"/>
      <c r="B423" s="3"/>
      <c r="C423" s="70"/>
      <c r="D423" s="70"/>
      <c r="E423" s="70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70"/>
      <c r="AB423" s="3"/>
      <c r="AC423" s="3"/>
      <c r="AD423" s="3"/>
      <c r="AE423" s="3"/>
      <c r="AF423" s="3"/>
    </row>
    <row r="424" spans="1:32" ht="12.75" customHeight="1" x14ac:dyDescent="0.2">
      <c r="A424" s="3"/>
      <c r="B424" s="3"/>
      <c r="C424" s="70"/>
      <c r="D424" s="70"/>
      <c r="E424" s="70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70"/>
      <c r="AB424" s="3"/>
      <c r="AC424" s="3"/>
      <c r="AD424" s="3"/>
      <c r="AE424" s="3"/>
      <c r="AF424" s="3"/>
    </row>
    <row r="425" spans="1:32" ht="12.75" customHeight="1" x14ac:dyDescent="0.2">
      <c r="A425" s="3"/>
      <c r="B425" s="3"/>
      <c r="C425" s="70"/>
      <c r="D425" s="70"/>
      <c r="E425" s="70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70"/>
      <c r="AB425" s="3"/>
      <c r="AC425" s="3"/>
      <c r="AD425" s="3"/>
      <c r="AE425" s="3"/>
      <c r="AF425" s="3"/>
    </row>
    <row r="426" spans="1:32" ht="12.75" customHeight="1" x14ac:dyDescent="0.2">
      <c r="A426" s="3"/>
      <c r="B426" s="3"/>
      <c r="C426" s="70"/>
      <c r="D426" s="70"/>
      <c r="E426" s="70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70"/>
      <c r="AB426" s="3"/>
      <c r="AC426" s="3"/>
      <c r="AD426" s="3"/>
      <c r="AE426" s="3"/>
      <c r="AF426" s="3"/>
    </row>
    <row r="427" spans="1:32" ht="12.75" customHeight="1" x14ac:dyDescent="0.2">
      <c r="A427" s="3"/>
      <c r="B427" s="3"/>
      <c r="C427" s="70"/>
      <c r="D427" s="70"/>
      <c r="E427" s="70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70"/>
      <c r="AB427" s="3"/>
      <c r="AC427" s="3"/>
      <c r="AD427" s="3"/>
      <c r="AE427" s="3"/>
      <c r="AF427" s="3"/>
    </row>
    <row r="428" spans="1:32" ht="12.75" customHeight="1" x14ac:dyDescent="0.2">
      <c r="A428" s="3"/>
      <c r="B428" s="3"/>
      <c r="C428" s="70"/>
      <c r="D428" s="70"/>
      <c r="E428" s="70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70"/>
      <c r="AB428" s="3"/>
      <c r="AC428" s="3"/>
      <c r="AD428" s="3"/>
      <c r="AE428" s="3"/>
      <c r="AF428" s="3"/>
    </row>
    <row r="429" spans="1:32" ht="12.75" customHeight="1" x14ac:dyDescent="0.2">
      <c r="A429" s="3"/>
      <c r="B429" s="3"/>
      <c r="C429" s="70"/>
      <c r="D429" s="70"/>
      <c r="E429" s="70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70"/>
      <c r="AB429" s="3"/>
      <c r="AC429" s="3"/>
      <c r="AD429" s="3"/>
      <c r="AE429" s="3"/>
      <c r="AF429" s="3"/>
    </row>
    <row r="430" spans="1:32" ht="12.75" customHeight="1" x14ac:dyDescent="0.2">
      <c r="A430" s="3"/>
      <c r="B430" s="3"/>
      <c r="C430" s="70"/>
      <c r="D430" s="70"/>
      <c r="E430" s="70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70"/>
      <c r="AB430" s="3"/>
      <c r="AC430" s="3"/>
      <c r="AD430" s="3"/>
      <c r="AE430" s="3"/>
      <c r="AF430" s="3"/>
    </row>
    <row r="431" spans="1:32" ht="12.75" customHeight="1" x14ac:dyDescent="0.2">
      <c r="A431" s="3"/>
      <c r="B431" s="3"/>
      <c r="C431" s="70"/>
      <c r="D431" s="70"/>
      <c r="E431" s="70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70"/>
      <c r="AB431" s="3"/>
      <c r="AC431" s="3"/>
      <c r="AD431" s="3"/>
      <c r="AE431" s="3"/>
      <c r="AF431" s="3"/>
    </row>
    <row r="432" spans="1:32" ht="12.75" customHeight="1" x14ac:dyDescent="0.2">
      <c r="A432" s="3"/>
      <c r="B432" s="3"/>
      <c r="C432" s="70"/>
      <c r="D432" s="70"/>
      <c r="E432" s="70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70"/>
      <c r="AB432" s="3"/>
      <c r="AC432" s="3"/>
      <c r="AD432" s="3"/>
      <c r="AE432" s="3"/>
      <c r="AF432" s="3"/>
    </row>
    <row r="433" spans="1:32" ht="12.75" customHeight="1" x14ac:dyDescent="0.2">
      <c r="A433" s="3"/>
      <c r="B433" s="3"/>
      <c r="C433" s="70"/>
      <c r="D433" s="70"/>
      <c r="E433" s="70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70"/>
      <c r="AB433" s="3"/>
      <c r="AC433" s="3"/>
      <c r="AD433" s="3"/>
      <c r="AE433" s="3"/>
      <c r="AF433" s="3"/>
    </row>
    <row r="434" spans="1:32" ht="12.75" customHeight="1" x14ac:dyDescent="0.2">
      <c r="A434" s="3"/>
      <c r="B434" s="3"/>
      <c r="C434" s="70"/>
      <c r="D434" s="70"/>
      <c r="E434" s="70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70"/>
      <c r="AB434" s="3"/>
      <c r="AC434" s="3"/>
      <c r="AD434" s="3"/>
      <c r="AE434" s="3"/>
      <c r="AF434" s="3"/>
    </row>
    <row r="435" spans="1:32" ht="12.75" customHeight="1" x14ac:dyDescent="0.2">
      <c r="A435" s="3"/>
      <c r="B435" s="3"/>
      <c r="C435" s="70"/>
      <c r="D435" s="70"/>
      <c r="E435" s="70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70"/>
      <c r="AB435" s="3"/>
      <c r="AC435" s="3"/>
      <c r="AD435" s="3"/>
      <c r="AE435" s="3"/>
      <c r="AF435" s="3"/>
    </row>
    <row r="436" spans="1:32" ht="12.75" customHeight="1" x14ac:dyDescent="0.2">
      <c r="A436" s="3"/>
      <c r="B436" s="3"/>
      <c r="C436" s="70"/>
      <c r="D436" s="70"/>
      <c r="E436" s="70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70"/>
      <c r="AB436" s="3"/>
      <c r="AC436" s="3"/>
      <c r="AD436" s="3"/>
      <c r="AE436" s="3"/>
      <c r="AF436" s="3"/>
    </row>
    <row r="437" spans="1:32" ht="12.75" customHeight="1" x14ac:dyDescent="0.2">
      <c r="A437" s="3"/>
      <c r="B437" s="3"/>
      <c r="C437" s="70"/>
      <c r="D437" s="70"/>
      <c r="E437" s="70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70"/>
      <c r="AB437" s="3"/>
      <c r="AC437" s="3"/>
      <c r="AD437" s="3"/>
      <c r="AE437" s="3"/>
      <c r="AF437" s="3"/>
    </row>
    <row r="438" spans="1:32" ht="12.75" customHeight="1" x14ac:dyDescent="0.2">
      <c r="A438" s="3"/>
      <c r="B438" s="3"/>
      <c r="C438" s="70"/>
      <c r="D438" s="70"/>
      <c r="E438" s="70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70"/>
      <c r="AB438" s="3"/>
      <c r="AC438" s="3"/>
      <c r="AD438" s="3"/>
      <c r="AE438" s="3"/>
      <c r="AF438" s="3"/>
    </row>
    <row r="439" spans="1:32" ht="12.75" customHeight="1" x14ac:dyDescent="0.2">
      <c r="A439" s="3"/>
      <c r="B439" s="3"/>
      <c r="C439" s="70"/>
      <c r="D439" s="70"/>
      <c r="E439" s="70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70"/>
      <c r="AB439" s="3"/>
      <c r="AC439" s="3"/>
      <c r="AD439" s="3"/>
      <c r="AE439" s="3"/>
      <c r="AF439" s="3"/>
    </row>
    <row r="440" spans="1:32" ht="12.75" customHeight="1" x14ac:dyDescent="0.2">
      <c r="A440" s="3"/>
      <c r="B440" s="3"/>
      <c r="C440" s="70"/>
      <c r="D440" s="70"/>
      <c r="E440" s="70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70"/>
      <c r="AB440" s="3"/>
      <c r="AC440" s="3"/>
      <c r="AD440" s="3"/>
      <c r="AE440" s="3"/>
      <c r="AF440" s="3"/>
    </row>
    <row r="441" spans="1:32" ht="12.75" customHeight="1" x14ac:dyDescent="0.2">
      <c r="A441" s="3"/>
      <c r="B441" s="3"/>
      <c r="C441" s="70"/>
      <c r="D441" s="70"/>
      <c r="E441" s="70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70"/>
      <c r="AB441" s="3"/>
      <c r="AC441" s="3"/>
      <c r="AD441" s="3"/>
      <c r="AE441" s="3"/>
      <c r="AF441" s="3"/>
    </row>
    <row r="442" spans="1:32" ht="12.75" customHeight="1" x14ac:dyDescent="0.2">
      <c r="A442" s="3"/>
      <c r="B442" s="3"/>
      <c r="C442" s="70"/>
      <c r="D442" s="70"/>
      <c r="E442" s="70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70"/>
      <c r="AB442" s="3"/>
      <c r="AC442" s="3"/>
      <c r="AD442" s="3"/>
      <c r="AE442" s="3"/>
      <c r="AF442" s="3"/>
    </row>
    <row r="443" spans="1:32" ht="12.75" customHeight="1" x14ac:dyDescent="0.2">
      <c r="A443" s="3"/>
      <c r="B443" s="3"/>
      <c r="C443" s="70"/>
      <c r="D443" s="70"/>
      <c r="E443" s="70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70"/>
      <c r="AB443" s="3"/>
      <c r="AC443" s="3"/>
      <c r="AD443" s="3"/>
      <c r="AE443" s="3"/>
      <c r="AF443" s="3"/>
    </row>
    <row r="444" spans="1:32" ht="12.75" customHeight="1" x14ac:dyDescent="0.2">
      <c r="A444" s="3"/>
      <c r="B444" s="3"/>
      <c r="C444" s="70"/>
      <c r="D444" s="70"/>
      <c r="E444" s="70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70"/>
      <c r="AB444" s="3"/>
      <c r="AC444" s="3"/>
      <c r="AD444" s="3"/>
      <c r="AE444" s="3"/>
      <c r="AF444" s="3"/>
    </row>
    <row r="445" spans="1:32" ht="12.75" customHeight="1" x14ac:dyDescent="0.2">
      <c r="A445" s="3"/>
      <c r="B445" s="3"/>
      <c r="C445" s="70"/>
      <c r="D445" s="70"/>
      <c r="E445" s="70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70"/>
      <c r="AB445" s="3"/>
      <c r="AC445" s="3"/>
      <c r="AD445" s="3"/>
      <c r="AE445" s="3"/>
      <c r="AF445" s="3"/>
    </row>
    <row r="446" spans="1:32" ht="12.75" customHeight="1" x14ac:dyDescent="0.2">
      <c r="A446" s="3"/>
      <c r="B446" s="3"/>
      <c r="C446" s="70"/>
      <c r="D446" s="70"/>
      <c r="E446" s="70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70"/>
      <c r="AB446" s="3"/>
      <c r="AC446" s="3"/>
      <c r="AD446" s="3"/>
      <c r="AE446" s="3"/>
      <c r="AF446" s="3"/>
    </row>
    <row r="447" spans="1:32" ht="12.75" customHeight="1" x14ac:dyDescent="0.2">
      <c r="A447" s="3"/>
      <c r="B447" s="3"/>
      <c r="C447" s="70"/>
      <c r="D447" s="70"/>
      <c r="E447" s="70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70"/>
      <c r="AB447" s="3"/>
      <c r="AC447" s="3"/>
      <c r="AD447" s="3"/>
      <c r="AE447" s="3"/>
      <c r="AF447" s="3"/>
    </row>
    <row r="448" spans="1:32" ht="12.75" customHeight="1" x14ac:dyDescent="0.2">
      <c r="A448" s="3"/>
      <c r="B448" s="3"/>
      <c r="C448" s="70"/>
      <c r="D448" s="70"/>
      <c r="E448" s="70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70"/>
      <c r="AB448" s="3"/>
      <c r="AC448" s="3"/>
      <c r="AD448" s="3"/>
      <c r="AE448" s="3"/>
      <c r="AF448" s="3"/>
    </row>
    <row r="449" spans="1:32" ht="12.75" customHeight="1" x14ac:dyDescent="0.2">
      <c r="A449" s="3"/>
      <c r="B449" s="3"/>
      <c r="C449" s="70"/>
      <c r="D449" s="70"/>
      <c r="E449" s="70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70"/>
      <c r="AB449" s="3"/>
      <c r="AC449" s="3"/>
      <c r="AD449" s="3"/>
      <c r="AE449" s="3"/>
      <c r="AF449" s="3"/>
    </row>
    <row r="450" spans="1:32" ht="12.75" customHeight="1" x14ac:dyDescent="0.2">
      <c r="A450" s="3"/>
      <c r="B450" s="3"/>
      <c r="C450" s="70"/>
      <c r="D450" s="70"/>
      <c r="E450" s="70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70"/>
      <c r="AB450" s="3"/>
      <c r="AC450" s="3"/>
      <c r="AD450" s="3"/>
      <c r="AE450" s="3"/>
      <c r="AF450" s="3"/>
    </row>
    <row r="451" spans="1:32" ht="12.75" customHeight="1" x14ac:dyDescent="0.2">
      <c r="A451" s="3"/>
      <c r="B451" s="3"/>
      <c r="C451" s="70"/>
      <c r="D451" s="70"/>
      <c r="E451" s="70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70"/>
      <c r="AB451" s="3"/>
      <c r="AC451" s="3"/>
      <c r="AD451" s="3"/>
      <c r="AE451" s="3"/>
      <c r="AF451" s="3"/>
    </row>
    <row r="452" spans="1:32" ht="12.75" customHeight="1" x14ac:dyDescent="0.2">
      <c r="A452" s="3"/>
      <c r="B452" s="3"/>
      <c r="C452" s="70"/>
      <c r="D452" s="70"/>
      <c r="E452" s="70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70"/>
      <c r="AB452" s="3"/>
      <c r="AC452" s="3"/>
      <c r="AD452" s="3"/>
      <c r="AE452" s="3"/>
      <c r="AF452" s="3"/>
    </row>
    <row r="453" spans="1:32" ht="12.75" customHeight="1" x14ac:dyDescent="0.2">
      <c r="A453" s="3"/>
      <c r="B453" s="3"/>
      <c r="C453" s="70"/>
      <c r="D453" s="70"/>
      <c r="E453" s="70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70"/>
      <c r="AB453" s="3"/>
      <c r="AC453" s="3"/>
      <c r="AD453" s="3"/>
      <c r="AE453" s="3"/>
      <c r="AF453" s="3"/>
    </row>
    <row r="454" spans="1:32" ht="12.75" customHeight="1" x14ac:dyDescent="0.2">
      <c r="A454" s="3"/>
      <c r="B454" s="3"/>
      <c r="C454" s="70"/>
      <c r="D454" s="70"/>
      <c r="E454" s="70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70"/>
      <c r="AB454" s="3"/>
      <c r="AC454" s="3"/>
      <c r="AD454" s="3"/>
      <c r="AE454" s="3"/>
      <c r="AF454" s="3"/>
    </row>
    <row r="455" spans="1:32" ht="12.75" customHeight="1" x14ac:dyDescent="0.2">
      <c r="A455" s="3"/>
      <c r="B455" s="3"/>
      <c r="C455" s="70"/>
      <c r="D455" s="70"/>
      <c r="E455" s="70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70"/>
      <c r="AB455" s="3"/>
      <c r="AC455" s="3"/>
      <c r="AD455" s="3"/>
      <c r="AE455" s="3"/>
      <c r="AF455" s="3"/>
    </row>
    <row r="456" spans="1:32" ht="12.75" customHeight="1" x14ac:dyDescent="0.2">
      <c r="A456" s="3"/>
      <c r="B456" s="3"/>
      <c r="C456" s="70"/>
      <c r="D456" s="70"/>
      <c r="E456" s="70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70"/>
      <c r="AB456" s="3"/>
      <c r="AC456" s="3"/>
      <c r="AD456" s="3"/>
      <c r="AE456" s="3"/>
      <c r="AF456" s="3"/>
    </row>
    <row r="457" spans="1:32" ht="12.75" customHeight="1" x14ac:dyDescent="0.2">
      <c r="A457" s="3"/>
      <c r="B457" s="3"/>
      <c r="C457" s="70"/>
      <c r="D457" s="70"/>
      <c r="E457" s="70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70"/>
      <c r="AB457" s="3"/>
      <c r="AC457" s="3"/>
      <c r="AD457" s="3"/>
      <c r="AE457" s="3"/>
      <c r="AF457" s="3"/>
    </row>
    <row r="458" spans="1:32" ht="12.75" customHeight="1" x14ac:dyDescent="0.2">
      <c r="A458" s="3"/>
      <c r="B458" s="3"/>
      <c r="C458" s="70"/>
      <c r="D458" s="70"/>
      <c r="E458" s="70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70"/>
      <c r="AB458" s="3"/>
      <c r="AC458" s="3"/>
      <c r="AD458" s="3"/>
      <c r="AE458" s="3"/>
      <c r="AF458" s="3"/>
    </row>
    <row r="459" spans="1:32" ht="12.75" customHeight="1" x14ac:dyDescent="0.2">
      <c r="A459" s="3"/>
      <c r="B459" s="3"/>
      <c r="C459" s="70"/>
      <c r="D459" s="70"/>
      <c r="E459" s="70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70"/>
      <c r="AB459" s="3"/>
      <c r="AC459" s="3"/>
      <c r="AD459" s="3"/>
      <c r="AE459" s="3"/>
      <c r="AF459" s="3"/>
    </row>
    <row r="460" spans="1:32" ht="12.75" customHeight="1" x14ac:dyDescent="0.2">
      <c r="A460" s="3"/>
      <c r="B460" s="3"/>
      <c r="C460" s="70"/>
      <c r="D460" s="70"/>
      <c r="E460" s="70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70"/>
      <c r="AB460" s="3"/>
      <c r="AC460" s="3"/>
      <c r="AD460" s="3"/>
      <c r="AE460" s="3"/>
      <c r="AF460" s="3"/>
    </row>
    <row r="461" spans="1:32" ht="12.75" customHeight="1" x14ac:dyDescent="0.2">
      <c r="A461" s="3"/>
      <c r="B461" s="3"/>
      <c r="C461" s="70"/>
      <c r="D461" s="70"/>
      <c r="E461" s="70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70"/>
      <c r="AB461" s="3"/>
      <c r="AC461" s="3"/>
      <c r="AD461" s="3"/>
      <c r="AE461" s="3"/>
      <c r="AF461" s="3"/>
    </row>
    <row r="462" spans="1:32" ht="12.75" customHeight="1" x14ac:dyDescent="0.2">
      <c r="A462" s="3"/>
      <c r="B462" s="3"/>
      <c r="C462" s="70"/>
      <c r="D462" s="70"/>
      <c r="E462" s="70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70"/>
      <c r="AB462" s="3"/>
      <c r="AC462" s="3"/>
      <c r="AD462" s="3"/>
      <c r="AE462" s="3"/>
      <c r="AF462" s="3"/>
    </row>
    <row r="463" spans="1:32" ht="12.75" customHeight="1" x14ac:dyDescent="0.2">
      <c r="A463" s="3"/>
      <c r="B463" s="3"/>
      <c r="C463" s="70"/>
      <c r="D463" s="70"/>
      <c r="E463" s="70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70"/>
      <c r="AB463" s="3"/>
      <c r="AC463" s="3"/>
      <c r="AD463" s="3"/>
      <c r="AE463" s="3"/>
      <c r="AF463" s="3"/>
    </row>
    <row r="464" spans="1:32" ht="12.75" customHeight="1" x14ac:dyDescent="0.2">
      <c r="A464" s="3"/>
      <c r="B464" s="3"/>
      <c r="C464" s="70"/>
      <c r="D464" s="70"/>
      <c r="E464" s="70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70"/>
      <c r="AB464" s="3"/>
      <c r="AC464" s="3"/>
      <c r="AD464" s="3"/>
      <c r="AE464" s="3"/>
      <c r="AF464" s="3"/>
    </row>
    <row r="465" spans="1:32" ht="12.75" customHeight="1" x14ac:dyDescent="0.2">
      <c r="A465" s="3"/>
      <c r="B465" s="3"/>
      <c r="C465" s="70"/>
      <c r="D465" s="70"/>
      <c r="E465" s="70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70"/>
      <c r="AB465" s="3"/>
      <c r="AC465" s="3"/>
      <c r="AD465" s="3"/>
      <c r="AE465" s="3"/>
      <c r="AF465" s="3"/>
    </row>
    <row r="466" spans="1:32" ht="12.75" customHeight="1" x14ac:dyDescent="0.2">
      <c r="A466" s="3"/>
      <c r="B466" s="3"/>
      <c r="C466" s="70"/>
      <c r="D466" s="70"/>
      <c r="E466" s="70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70"/>
      <c r="AB466" s="3"/>
      <c r="AC466" s="3"/>
      <c r="AD466" s="3"/>
      <c r="AE466" s="3"/>
      <c r="AF466" s="3"/>
    </row>
    <row r="467" spans="1:32" ht="12.75" customHeight="1" x14ac:dyDescent="0.2">
      <c r="A467" s="3"/>
      <c r="B467" s="3"/>
      <c r="C467" s="70"/>
      <c r="D467" s="70"/>
      <c r="E467" s="70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70"/>
      <c r="AB467" s="3"/>
      <c r="AC467" s="3"/>
      <c r="AD467" s="3"/>
      <c r="AE467" s="3"/>
      <c r="AF467" s="3"/>
    </row>
    <row r="468" spans="1:32" ht="12.75" customHeight="1" x14ac:dyDescent="0.2">
      <c r="A468" s="3"/>
      <c r="B468" s="3"/>
      <c r="C468" s="70"/>
      <c r="D468" s="70"/>
      <c r="E468" s="70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70"/>
      <c r="AB468" s="3"/>
      <c r="AC468" s="3"/>
      <c r="AD468" s="3"/>
      <c r="AE468" s="3"/>
      <c r="AF468" s="3"/>
    </row>
    <row r="469" spans="1:32" ht="12.75" customHeight="1" x14ac:dyDescent="0.2">
      <c r="A469" s="3"/>
      <c r="B469" s="3"/>
      <c r="C469" s="70"/>
      <c r="D469" s="70"/>
      <c r="E469" s="70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70"/>
      <c r="AB469" s="3"/>
      <c r="AC469" s="3"/>
      <c r="AD469" s="3"/>
      <c r="AE469" s="3"/>
      <c r="AF469" s="3"/>
    </row>
    <row r="470" spans="1:32" ht="12.75" customHeight="1" x14ac:dyDescent="0.2">
      <c r="A470" s="3"/>
      <c r="B470" s="3"/>
      <c r="C470" s="70"/>
      <c r="D470" s="70"/>
      <c r="E470" s="70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70"/>
      <c r="AB470" s="3"/>
      <c r="AC470" s="3"/>
      <c r="AD470" s="3"/>
      <c r="AE470" s="3"/>
      <c r="AF470" s="3"/>
    </row>
    <row r="471" spans="1:32" ht="12.75" customHeight="1" x14ac:dyDescent="0.2">
      <c r="A471" s="3"/>
      <c r="B471" s="3"/>
      <c r="C471" s="70"/>
      <c r="D471" s="70"/>
      <c r="E471" s="70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70"/>
      <c r="AB471" s="3"/>
      <c r="AC471" s="3"/>
      <c r="AD471" s="3"/>
      <c r="AE471" s="3"/>
      <c r="AF471" s="3"/>
    </row>
    <row r="472" spans="1:32" ht="12.75" customHeight="1" x14ac:dyDescent="0.2">
      <c r="A472" s="3"/>
      <c r="B472" s="3"/>
      <c r="C472" s="70"/>
      <c r="D472" s="70"/>
      <c r="E472" s="70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70"/>
      <c r="AB472" s="3"/>
      <c r="AC472" s="3"/>
      <c r="AD472" s="3"/>
      <c r="AE472" s="3"/>
      <c r="AF472" s="3"/>
    </row>
    <row r="473" spans="1:32" ht="12.75" customHeight="1" x14ac:dyDescent="0.2">
      <c r="A473" s="3"/>
      <c r="B473" s="3"/>
      <c r="C473" s="70"/>
      <c r="D473" s="70"/>
      <c r="E473" s="70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70"/>
      <c r="AB473" s="3"/>
      <c r="AC473" s="3"/>
      <c r="AD473" s="3"/>
      <c r="AE473" s="3"/>
      <c r="AF473" s="3"/>
    </row>
    <row r="474" spans="1:32" ht="12.75" customHeight="1" x14ac:dyDescent="0.2">
      <c r="A474" s="3"/>
      <c r="B474" s="3"/>
      <c r="C474" s="70"/>
      <c r="D474" s="70"/>
      <c r="E474" s="70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70"/>
      <c r="AB474" s="3"/>
      <c r="AC474" s="3"/>
      <c r="AD474" s="3"/>
      <c r="AE474" s="3"/>
      <c r="AF474" s="3"/>
    </row>
    <row r="475" spans="1:32" ht="12.75" customHeight="1" x14ac:dyDescent="0.2">
      <c r="A475" s="3"/>
      <c r="B475" s="3"/>
      <c r="C475" s="70"/>
      <c r="D475" s="70"/>
      <c r="E475" s="70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70"/>
      <c r="AB475" s="3"/>
      <c r="AC475" s="3"/>
      <c r="AD475" s="3"/>
      <c r="AE475" s="3"/>
      <c r="AF475" s="3"/>
    </row>
    <row r="476" spans="1:32" ht="12.75" customHeight="1" x14ac:dyDescent="0.2">
      <c r="A476" s="3"/>
      <c r="B476" s="3"/>
      <c r="C476" s="70"/>
      <c r="D476" s="70"/>
      <c r="E476" s="70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70"/>
      <c r="AB476" s="3"/>
      <c r="AC476" s="3"/>
      <c r="AD476" s="3"/>
      <c r="AE476" s="3"/>
      <c r="AF476" s="3"/>
    </row>
    <row r="477" spans="1:32" ht="12.75" customHeight="1" x14ac:dyDescent="0.2">
      <c r="A477" s="3"/>
      <c r="B477" s="3"/>
      <c r="C477" s="70"/>
      <c r="D477" s="70"/>
      <c r="E477" s="70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70"/>
      <c r="AB477" s="3"/>
      <c r="AC477" s="3"/>
      <c r="AD477" s="3"/>
      <c r="AE477" s="3"/>
      <c r="AF477" s="3"/>
    </row>
    <row r="478" spans="1:32" ht="12.75" customHeight="1" x14ac:dyDescent="0.2">
      <c r="A478" s="3"/>
      <c r="B478" s="3"/>
      <c r="C478" s="70"/>
      <c r="D478" s="70"/>
      <c r="E478" s="70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70"/>
      <c r="AB478" s="3"/>
      <c r="AC478" s="3"/>
      <c r="AD478" s="3"/>
      <c r="AE478" s="3"/>
      <c r="AF478" s="3"/>
    </row>
    <row r="479" spans="1:32" ht="12.75" customHeight="1" x14ac:dyDescent="0.2">
      <c r="A479" s="3"/>
      <c r="B479" s="3"/>
      <c r="C479" s="70"/>
      <c r="D479" s="70"/>
      <c r="E479" s="70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70"/>
      <c r="AB479" s="3"/>
      <c r="AC479" s="3"/>
      <c r="AD479" s="3"/>
      <c r="AE479" s="3"/>
      <c r="AF479" s="3"/>
    </row>
    <row r="480" spans="1:32" ht="12.75" customHeight="1" x14ac:dyDescent="0.2">
      <c r="A480" s="3"/>
      <c r="B480" s="3"/>
      <c r="C480" s="70"/>
      <c r="D480" s="70"/>
      <c r="E480" s="70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70"/>
      <c r="AB480" s="3"/>
      <c r="AC480" s="3"/>
      <c r="AD480" s="3"/>
      <c r="AE480" s="3"/>
      <c r="AF480" s="3"/>
    </row>
    <row r="481" spans="1:32" ht="12.75" customHeight="1" x14ac:dyDescent="0.2">
      <c r="A481" s="3"/>
      <c r="B481" s="3"/>
      <c r="C481" s="70"/>
      <c r="D481" s="70"/>
      <c r="E481" s="70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70"/>
      <c r="AB481" s="3"/>
      <c r="AC481" s="3"/>
      <c r="AD481" s="3"/>
      <c r="AE481" s="3"/>
      <c r="AF481" s="3"/>
    </row>
    <row r="482" spans="1:32" ht="12.75" customHeight="1" x14ac:dyDescent="0.2">
      <c r="A482" s="3"/>
      <c r="B482" s="3"/>
      <c r="C482" s="70"/>
      <c r="D482" s="70"/>
      <c r="E482" s="70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70"/>
      <c r="AB482" s="3"/>
      <c r="AC482" s="3"/>
      <c r="AD482" s="3"/>
      <c r="AE482" s="3"/>
      <c r="AF482" s="3"/>
    </row>
    <row r="483" spans="1:32" ht="12.75" customHeight="1" x14ac:dyDescent="0.2">
      <c r="A483" s="3"/>
      <c r="B483" s="3"/>
      <c r="C483" s="70"/>
      <c r="D483" s="70"/>
      <c r="E483" s="70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70"/>
      <c r="AB483" s="3"/>
      <c r="AC483" s="3"/>
      <c r="AD483" s="3"/>
      <c r="AE483" s="3"/>
      <c r="AF483" s="3"/>
    </row>
    <row r="484" spans="1:32" ht="12.75" customHeight="1" x14ac:dyDescent="0.2">
      <c r="A484" s="3"/>
      <c r="B484" s="3"/>
      <c r="C484" s="70"/>
      <c r="D484" s="70"/>
      <c r="E484" s="70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70"/>
      <c r="AB484" s="3"/>
      <c r="AC484" s="3"/>
      <c r="AD484" s="3"/>
      <c r="AE484" s="3"/>
      <c r="AF484" s="3"/>
    </row>
    <row r="485" spans="1:32" ht="12.75" customHeight="1" x14ac:dyDescent="0.2">
      <c r="A485" s="3"/>
      <c r="B485" s="3"/>
      <c r="C485" s="70"/>
      <c r="D485" s="70"/>
      <c r="E485" s="70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70"/>
      <c r="AB485" s="3"/>
      <c r="AC485" s="3"/>
      <c r="AD485" s="3"/>
      <c r="AE485" s="3"/>
      <c r="AF485" s="3"/>
    </row>
    <row r="486" spans="1:32" ht="12.75" customHeight="1" x14ac:dyDescent="0.2">
      <c r="A486" s="3"/>
      <c r="B486" s="3"/>
      <c r="C486" s="70"/>
      <c r="D486" s="70"/>
      <c r="E486" s="70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70"/>
      <c r="AB486" s="3"/>
      <c r="AC486" s="3"/>
      <c r="AD486" s="3"/>
      <c r="AE486" s="3"/>
      <c r="AF486" s="3"/>
    </row>
    <row r="487" spans="1:32" ht="12.75" customHeight="1" x14ac:dyDescent="0.2">
      <c r="A487" s="3"/>
      <c r="B487" s="3"/>
      <c r="C487" s="70"/>
      <c r="D487" s="70"/>
      <c r="E487" s="70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70"/>
      <c r="AB487" s="3"/>
      <c r="AC487" s="3"/>
      <c r="AD487" s="3"/>
      <c r="AE487" s="3"/>
      <c r="AF487" s="3"/>
    </row>
    <row r="488" spans="1:32" ht="12.75" customHeight="1" x14ac:dyDescent="0.2">
      <c r="A488" s="3"/>
      <c r="B488" s="3"/>
      <c r="C488" s="70"/>
      <c r="D488" s="70"/>
      <c r="E488" s="70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70"/>
      <c r="AB488" s="3"/>
      <c r="AC488" s="3"/>
      <c r="AD488" s="3"/>
      <c r="AE488" s="3"/>
      <c r="AF488" s="3"/>
    </row>
    <row r="489" spans="1:32" ht="12.75" customHeight="1" x14ac:dyDescent="0.2">
      <c r="A489" s="3"/>
      <c r="B489" s="3"/>
      <c r="C489" s="70"/>
      <c r="D489" s="70"/>
      <c r="E489" s="70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70"/>
      <c r="AB489" s="3"/>
      <c r="AC489" s="3"/>
      <c r="AD489" s="3"/>
      <c r="AE489" s="3"/>
      <c r="AF489" s="3"/>
    </row>
    <row r="490" spans="1:32" ht="12.75" customHeight="1" x14ac:dyDescent="0.2">
      <c r="A490" s="3"/>
      <c r="B490" s="3"/>
      <c r="C490" s="70"/>
      <c r="D490" s="70"/>
      <c r="E490" s="70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70"/>
      <c r="AB490" s="3"/>
      <c r="AC490" s="3"/>
      <c r="AD490" s="3"/>
      <c r="AE490" s="3"/>
      <c r="AF490" s="3"/>
    </row>
    <row r="491" spans="1:32" ht="12.75" customHeight="1" x14ac:dyDescent="0.2">
      <c r="A491" s="3"/>
      <c r="B491" s="3"/>
      <c r="C491" s="70"/>
      <c r="D491" s="70"/>
      <c r="E491" s="70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70"/>
      <c r="AB491" s="3"/>
      <c r="AC491" s="3"/>
      <c r="AD491" s="3"/>
      <c r="AE491" s="3"/>
      <c r="AF491" s="3"/>
    </row>
    <row r="492" spans="1:32" ht="12.75" customHeight="1" x14ac:dyDescent="0.2">
      <c r="A492" s="3"/>
      <c r="B492" s="3"/>
      <c r="C492" s="70"/>
      <c r="D492" s="70"/>
      <c r="E492" s="70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70"/>
      <c r="AB492" s="3"/>
      <c r="AC492" s="3"/>
      <c r="AD492" s="3"/>
      <c r="AE492" s="3"/>
      <c r="AF492" s="3"/>
    </row>
    <row r="493" spans="1:32" ht="12.75" customHeight="1" x14ac:dyDescent="0.2">
      <c r="A493" s="3"/>
      <c r="B493" s="3"/>
      <c r="C493" s="70"/>
      <c r="D493" s="70"/>
      <c r="E493" s="70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70"/>
      <c r="AB493" s="3"/>
      <c r="AC493" s="3"/>
      <c r="AD493" s="3"/>
      <c r="AE493" s="3"/>
      <c r="AF493" s="3"/>
    </row>
    <row r="494" spans="1:32" ht="12.75" customHeight="1" x14ac:dyDescent="0.2">
      <c r="A494" s="3"/>
      <c r="B494" s="3"/>
      <c r="C494" s="70"/>
      <c r="D494" s="70"/>
      <c r="E494" s="70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70"/>
      <c r="AB494" s="3"/>
      <c r="AC494" s="3"/>
      <c r="AD494" s="3"/>
      <c r="AE494" s="3"/>
      <c r="AF494" s="3"/>
    </row>
    <row r="495" spans="1:32" ht="12.75" customHeight="1" x14ac:dyDescent="0.2">
      <c r="A495" s="3"/>
      <c r="B495" s="3"/>
      <c r="C495" s="70"/>
      <c r="D495" s="70"/>
      <c r="E495" s="70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70"/>
      <c r="AB495" s="3"/>
      <c r="AC495" s="3"/>
      <c r="AD495" s="3"/>
      <c r="AE495" s="3"/>
      <c r="AF495" s="3"/>
    </row>
    <row r="496" spans="1:32" ht="12.75" customHeight="1" x14ac:dyDescent="0.2">
      <c r="A496" s="3"/>
      <c r="B496" s="3"/>
      <c r="C496" s="70"/>
      <c r="D496" s="70"/>
      <c r="E496" s="70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70"/>
      <c r="AB496" s="3"/>
      <c r="AC496" s="3"/>
      <c r="AD496" s="3"/>
      <c r="AE496" s="3"/>
      <c r="AF496" s="3"/>
    </row>
    <row r="497" spans="1:32" ht="12.75" customHeight="1" x14ac:dyDescent="0.2">
      <c r="A497" s="3"/>
      <c r="B497" s="3"/>
      <c r="C497" s="70"/>
      <c r="D497" s="70"/>
      <c r="E497" s="70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70"/>
      <c r="AB497" s="3"/>
      <c r="AC497" s="3"/>
      <c r="AD497" s="3"/>
      <c r="AE497" s="3"/>
      <c r="AF497" s="3"/>
    </row>
    <row r="498" spans="1:32" ht="12.75" customHeight="1" x14ac:dyDescent="0.2">
      <c r="A498" s="3"/>
      <c r="B498" s="3"/>
      <c r="C498" s="70"/>
      <c r="D498" s="70"/>
      <c r="E498" s="70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70"/>
      <c r="AB498" s="3"/>
      <c r="AC498" s="3"/>
      <c r="AD498" s="3"/>
      <c r="AE498" s="3"/>
      <c r="AF498" s="3"/>
    </row>
    <row r="499" spans="1:32" ht="12.75" customHeight="1" x14ac:dyDescent="0.2">
      <c r="A499" s="3"/>
      <c r="B499" s="3"/>
      <c r="C499" s="70"/>
      <c r="D499" s="70"/>
      <c r="E499" s="70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70"/>
      <c r="AB499" s="3"/>
      <c r="AC499" s="3"/>
      <c r="AD499" s="3"/>
      <c r="AE499" s="3"/>
      <c r="AF499" s="3"/>
    </row>
    <row r="500" spans="1:32" ht="12.75" customHeight="1" x14ac:dyDescent="0.2">
      <c r="A500" s="3"/>
      <c r="B500" s="3"/>
      <c r="C500" s="70"/>
      <c r="D500" s="70"/>
      <c r="E500" s="70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70"/>
      <c r="AB500" s="3"/>
      <c r="AC500" s="3"/>
      <c r="AD500" s="3"/>
      <c r="AE500" s="3"/>
      <c r="AF500" s="3"/>
    </row>
    <row r="501" spans="1:32" ht="12.75" customHeight="1" x14ac:dyDescent="0.2">
      <c r="A501" s="3"/>
      <c r="B501" s="3"/>
      <c r="C501" s="70"/>
      <c r="D501" s="70"/>
      <c r="E501" s="70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70"/>
      <c r="AB501" s="3"/>
      <c r="AC501" s="3"/>
      <c r="AD501" s="3"/>
      <c r="AE501" s="3"/>
      <c r="AF501" s="3"/>
    </row>
    <row r="502" spans="1:32" ht="12.75" customHeight="1" x14ac:dyDescent="0.2">
      <c r="A502" s="3"/>
      <c r="B502" s="3"/>
      <c r="C502" s="70"/>
      <c r="D502" s="70"/>
      <c r="E502" s="70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70"/>
      <c r="AB502" s="3"/>
      <c r="AC502" s="3"/>
      <c r="AD502" s="3"/>
      <c r="AE502" s="3"/>
      <c r="AF502" s="3"/>
    </row>
    <row r="503" spans="1:32" ht="12.75" customHeight="1" x14ac:dyDescent="0.2">
      <c r="A503" s="3"/>
      <c r="B503" s="3"/>
      <c r="C503" s="70"/>
      <c r="D503" s="70"/>
      <c r="E503" s="70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70"/>
      <c r="AB503" s="3"/>
      <c r="AC503" s="3"/>
      <c r="AD503" s="3"/>
      <c r="AE503" s="3"/>
      <c r="AF503" s="3"/>
    </row>
    <row r="504" spans="1:32" ht="12.75" customHeight="1" x14ac:dyDescent="0.2">
      <c r="A504" s="3"/>
      <c r="B504" s="3"/>
      <c r="C504" s="70"/>
      <c r="D504" s="70"/>
      <c r="E504" s="70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70"/>
      <c r="AB504" s="3"/>
      <c r="AC504" s="3"/>
      <c r="AD504" s="3"/>
      <c r="AE504" s="3"/>
      <c r="AF504" s="3"/>
    </row>
    <row r="505" spans="1:32" ht="12.75" customHeight="1" x14ac:dyDescent="0.2">
      <c r="A505" s="3"/>
      <c r="B505" s="3"/>
      <c r="C505" s="70"/>
      <c r="D505" s="70"/>
      <c r="E505" s="70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70"/>
      <c r="AB505" s="3"/>
      <c r="AC505" s="3"/>
      <c r="AD505" s="3"/>
      <c r="AE505" s="3"/>
      <c r="AF505" s="3"/>
    </row>
    <row r="506" spans="1:32" ht="12.75" customHeight="1" x14ac:dyDescent="0.2">
      <c r="A506" s="3"/>
      <c r="B506" s="3"/>
      <c r="C506" s="70"/>
      <c r="D506" s="70"/>
      <c r="E506" s="70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70"/>
      <c r="AB506" s="3"/>
      <c r="AC506" s="3"/>
      <c r="AD506" s="3"/>
      <c r="AE506" s="3"/>
      <c r="AF506" s="3"/>
    </row>
    <row r="507" spans="1:32" ht="12.75" customHeight="1" x14ac:dyDescent="0.2">
      <c r="A507" s="3"/>
      <c r="B507" s="3"/>
      <c r="C507" s="70"/>
      <c r="D507" s="70"/>
      <c r="E507" s="70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70"/>
      <c r="AB507" s="3"/>
      <c r="AC507" s="3"/>
      <c r="AD507" s="3"/>
      <c r="AE507" s="3"/>
      <c r="AF507" s="3"/>
    </row>
    <row r="508" spans="1:32" ht="12.75" customHeight="1" x14ac:dyDescent="0.2">
      <c r="A508" s="3"/>
      <c r="B508" s="3"/>
      <c r="C508" s="70"/>
      <c r="D508" s="70"/>
      <c r="E508" s="70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70"/>
      <c r="AB508" s="3"/>
      <c r="AC508" s="3"/>
      <c r="AD508" s="3"/>
      <c r="AE508" s="3"/>
      <c r="AF508" s="3"/>
    </row>
    <row r="509" spans="1:32" ht="12.75" customHeight="1" x14ac:dyDescent="0.2">
      <c r="A509" s="3"/>
      <c r="B509" s="3"/>
      <c r="C509" s="70"/>
      <c r="D509" s="70"/>
      <c r="E509" s="70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70"/>
      <c r="AB509" s="3"/>
      <c r="AC509" s="3"/>
      <c r="AD509" s="3"/>
      <c r="AE509" s="3"/>
      <c r="AF509" s="3"/>
    </row>
    <row r="510" spans="1:32" ht="12.75" customHeight="1" x14ac:dyDescent="0.2">
      <c r="A510" s="3"/>
      <c r="B510" s="3"/>
      <c r="C510" s="70"/>
      <c r="D510" s="70"/>
      <c r="E510" s="70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70"/>
      <c r="AB510" s="3"/>
      <c r="AC510" s="3"/>
      <c r="AD510" s="3"/>
      <c r="AE510" s="3"/>
      <c r="AF510" s="3"/>
    </row>
    <row r="511" spans="1:32" ht="12.75" customHeight="1" x14ac:dyDescent="0.2">
      <c r="A511" s="3"/>
      <c r="B511" s="3"/>
      <c r="C511" s="70"/>
      <c r="D511" s="70"/>
      <c r="E511" s="70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70"/>
      <c r="AB511" s="3"/>
      <c r="AC511" s="3"/>
      <c r="AD511" s="3"/>
      <c r="AE511" s="3"/>
      <c r="AF511" s="3"/>
    </row>
    <row r="512" spans="1:32" ht="12.75" customHeight="1" x14ac:dyDescent="0.2">
      <c r="A512" s="3"/>
      <c r="B512" s="3"/>
      <c r="C512" s="70"/>
      <c r="D512" s="70"/>
      <c r="E512" s="70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70"/>
      <c r="AB512" s="3"/>
      <c r="AC512" s="3"/>
      <c r="AD512" s="3"/>
      <c r="AE512" s="3"/>
      <c r="AF512" s="3"/>
    </row>
    <row r="513" spans="1:32" ht="12.75" customHeight="1" x14ac:dyDescent="0.2">
      <c r="A513" s="3"/>
      <c r="B513" s="3"/>
      <c r="C513" s="70"/>
      <c r="D513" s="70"/>
      <c r="E513" s="70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70"/>
      <c r="AB513" s="3"/>
      <c r="AC513" s="3"/>
      <c r="AD513" s="3"/>
      <c r="AE513" s="3"/>
      <c r="AF513" s="3"/>
    </row>
    <row r="514" spans="1:32" ht="12.75" customHeight="1" x14ac:dyDescent="0.2">
      <c r="A514" s="3"/>
      <c r="B514" s="3"/>
      <c r="C514" s="70"/>
      <c r="D514" s="70"/>
      <c r="E514" s="70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70"/>
      <c r="AB514" s="3"/>
      <c r="AC514" s="3"/>
      <c r="AD514" s="3"/>
      <c r="AE514" s="3"/>
      <c r="AF514" s="3"/>
    </row>
    <row r="515" spans="1:32" ht="12.75" customHeight="1" x14ac:dyDescent="0.2">
      <c r="A515" s="3"/>
      <c r="B515" s="3"/>
      <c r="C515" s="70"/>
      <c r="D515" s="70"/>
      <c r="E515" s="70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70"/>
      <c r="AB515" s="3"/>
      <c r="AC515" s="3"/>
      <c r="AD515" s="3"/>
      <c r="AE515" s="3"/>
      <c r="AF515" s="3"/>
    </row>
    <row r="516" spans="1:32" ht="12.75" customHeight="1" x14ac:dyDescent="0.2">
      <c r="A516" s="3"/>
      <c r="B516" s="3"/>
      <c r="C516" s="70"/>
      <c r="D516" s="70"/>
      <c r="E516" s="70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70"/>
      <c r="AB516" s="3"/>
      <c r="AC516" s="3"/>
      <c r="AD516" s="3"/>
      <c r="AE516" s="3"/>
      <c r="AF516" s="3"/>
    </row>
    <row r="517" spans="1:32" ht="12.75" customHeight="1" x14ac:dyDescent="0.2">
      <c r="A517" s="3"/>
      <c r="B517" s="3"/>
      <c r="C517" s="70"/>
      <c r="D517" s="70"/>
      <c r="E517" s="70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70"/>
      <c r="AB517" s="3"/>
      <c r="AC517" s="3"/>
      <c r="AD517" s="3"/>
      <c r="AE517" s="3"/>
      <c r="AF517" s="3"/>
    </row>
    <row r="518" spans="1:32" ht="12.75" customHeight="1" x14ac:dyDescent="0.2">
      <c r="A518" s="3"/>
      <c r="B518" s="3"/>
      <c r="C518" s="70"/>
      <c r="D518" s="70"/>
      <c r="E518" s="70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70"/>
      <c r="AB518" s="3"/>
      <c r="AC518" s="3"/>
      <c r="AD518" s="3"/>
      <c r="AE518" s="3"/>
      <c r="AF518" s="3"/>
    </row>
    <row r="519" spans="1:32" ht="12.75" customHeight="1" x14ac:dyDescent="0.2">
      <c r="A519" s="3"/>
      <c r="B519" s="3"/>
      <c r="C519" s="70"/>
      <c r="D519" s="70"/>
      <c r="E519" s="70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70"/>
      <c r="AB519" s="3"/>
      <c r="AC519" s="3"/>
      <c r="AD519" s="3"/>
      <c r="AE519" s="3"/>
      <c r="AF519" s="3"/>
    </row>
    <row r="520" spans="1:32" ht="12.75" customHeight="1" x14ac:dyDescent="0.2">
      <c r="A520" s="3"/>
      <c r="B520" s="3"/>
      <c r="C520" s="70"/>
      <c r="D520" s="70"/>
      <c r="E520" s="70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70"/>
      <c r="AB520" s="3"/>
      <c r="AC520" s="3"/>
      <c r="AD520" s="3"/>
      <c r="AE520" s="3"/>
      <c r="AF520" s="3"/>
    </row>
    <row r="521" spans="1:32" ht="12.75" customHeight="1" x14ac:dyDescent="0.2">
      <c r="A521" s="3"/>
      <c r="B521" s="3"/>
      <c r="C521" s="70"/>
      <c r="D521" s="70"/>
      <c r="E521" s="70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70"/>
      <c r="AB521" s="3"/>
      <c r="AC521" s="3"/>
      <c r="AD521" s="3"/>
      <c r="AE521" s="3"/>
      <c r="AF521" s="3"/>
    </row>
    <row r="522" spans="1:32" ht="12.75" customHeight="1" x14ac:dyDescent="0.2">
      <c r="A522" s="3"/>
      <c r="B522" s="3"/>
      <c r="C522" s="70"/>
      <c r="D522" s="70"/>
      <c r="E522" s="70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70"/>
      <c r="AB522" s="3"/>
      <c r="AC522" s="3"/>
      <c r="AD522" s="3"/>
      <c r="AE522" s="3"/>
      <c r="AF522" s="3"/>
    </row>
    <row r="523" spans="1:32" ht="12.75" customHeight="1" x14ac:dyDescent="0.2">
      <c r="A523" s="3"/>
      <c r="B523" s="3"/>
      <c r="C523" s="70"/>
      <c r="D523" s="70"/>
      <c r="E523" s="70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70"/>
      <c r="AB523" s="3"/>
      <c r="AC523" s="3"/>
      <c r="AD523" s="3"/>
      <c r="AE523" s="3"/>
      <c r="AF523" s="3"/>
    </row>
    <row r="524" spans="1:32" ht="12.75" customHeight="1" x14ac:dyDescent="0.2">
      <c r="A524" s="3"/>
      <c r="B524" s="3"/>
      <c r="C524" s="70"/>
      <c r="D524" s="70"/>
      <c r="E524" s="70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70"/>
      <c r="AB524" s="3"/>
      <c r="AC524" s="3"/>
      <c r="AD524" s="3"/>
      <c r="AE524" s="3"/>
      <c r="AF524" s="3"/>
    </row>
    <row r="525" spans="1:32" ht="12.75" customHeight="1" x14ac:dyDescent="0.2">
      <c r="A525" s="3"/>
      <c r="B525" s="3"/>
      <c r="C525" s="70"/>
      <c r="D525" s="70"/>
      <c r="E525" s="70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70"/>
      <c r="AB525" s="3"/>
      <c r="AC525" s="3"/>
      <c r="AD525" s="3"/>
      <c r="AE525" s="3"/>
      <c r="AF525" s="3"/>
    </row>
    <row r="526" spans="1:32" ht="12.75" customHeight="1" x14ac:dyDescent="0.2">
      <c r="A526" s="3"/>
      <c r="B526" s="3"/>
      <c r="C526" s="70"/>
      <c r="D526" s="70"/>
      <c r="E526" s="70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70"/>
      <c r="AB526" s="3"/>
      <c r="AC526" s="3"/>
      <c r="AD526" s="3"/>
      <c r="AE526" s="3"/>
      <c r="AF526" s="3"/>
    </row>
    <row r="527" spans="1:32" ht="12.75" customHeight="1" x14ac:dyDescent="0.2">
      <c r="A527" s="3"/>
      <c r="B527" s="3"/>
      <c r="C527" s="70"/>
      <c r="D527" s="70"/>
      <c r="E527" s="70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70"/>
      <c r="AB527" s="3"/>
      <c r="AC527" s="3"/>
      <c r="AD527" s="3"/>
      <c r="AE527" s="3"/>
      <c r="AF527" s="3"/>
    </row>
    <row r="528" spans="1:32" ht="12.75" customHeight="1" x14ac:dyDescent="0.2">
      <c r="A528" s="3"/>
      <c r="B528" s="3"/>
      <c r="C528" s="70"/>
      <c r="D528" s="70"/>
      <c r="E528" s="70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70"/>
      <c r="AB528" s="3"/>
      <c r="AC528" s="3"/>
      <c r="AD528" s="3"/>
      <c r="AE528" s="3"/>
      <c r="AF528" s="3"/>
    </row>
    <row r="529" spans="1:32" ht="12.75" customHeight="1" x14ac:dyDescent="0.2">
      <c r="A529" s="3"/>
      <c r="B529" s="3"/>
      <c r="C529" s="70"/>
      <c r="D529" s="70"/>
      <c r="E529" s="70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70"/>
      <c r="AB529" s="3"/>
      <c r="AC529" s="3"/>
      <c r="AD529" s="3"/>
      <c r="AE529" s="3"/>
      <c r="AF529" s="3"/>
    </row>
    <row r="530" spans="1:32" ht="12.75" customHeight="1" x14ac:dyDescent="0.2">
      <c r="A530" s="3"/>
      <c r="B530" s="3"/>
      <c r="C530" s="70"/>
      <c r="D530" s="70"/>
      <c r="E530" s="70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70"/>
      <c r="AB530" s="3"/>
      <c r="AC530" s="3"/>
      <c r="AD530" s="3"/>
      <c r="AE530" s="3"/>
      <c r="AF530" s="3"/>
    </row>
    <row r="531" spans="1:32" ht="12.75" customHeight="1" x14ac:dyDescent="0.2">
      <c r="A531" s="3"/>
      <c r="B531" s="3"/>
      <c r="C531" s="70"/>
      <c r="D531" s="70"/>
      <c r="E531" s="70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70"/>
      <c r="AB531" s="3"/>
      <c r="AC531" s="3"/>
      <c r="AD531" s="3"/>
      <c r="AE531" s="3"/>
      <c r="AF531" s="3"/>
    </row>
    <row r="532" spans="1:32" ht="12.75" customHeight="1" x14ac:dyDescent="0.2">
      <c r="A532" s="3"/>
      <c r="B532" s="3"/>
      <c r="C532" s="70"/>
      <c r="D532" s="70"/>
      <c r="E532" s="70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70"/>
      <c r="AB532" s="3"/>
      <c r="AC532" s="3"/>
      <c r="AD532" s="3"/>
      <c r="AE532" s="3"/>
      <c r="AF532" s="3"/>
    </row>
    <row r="533" spans="1:32" ht="12.75" customHeight="1" x14ac:dyDescent="0.2">
      <c r="A533" s="3"/>
      <c r="B533" s="3"/>
      <c r="C533" s="70"/>
      <c r="D533" s="70"/>
      <c r="E533" s="70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70"/>
      <c r="AB533" s="3"/>
      <c r="AC533" s="3"/>
      <c r="AD533" s="3"/>
      <c r="AE533" s="3"/>
      <c r="AF533" s="3"/>
    </row>
    <row r="534" spans="1:32" ht="12.75" customHeight="1" x14ac:dyDescent="0.2">
      <c r="A534" s="3"/>
      <c r="B534" s="3"/>
      <c r="C534" s="70"/>
      <c r="D534" s="70"/>
      <c r="E534" s="70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70"/>
      <c r="AB534" s="3"/>
      <c r="AC534" s="3"/>
      <c r="AD534" s="3"/>
      <c r="AE534" s="3"/>
      <c r="AF534" s="3"/>
    </row>
    <row r="535" spans="1:32" ht="12.75" customHeight="1" x14ac:dyDescent="0.2">
      <c r="A535" s="3"/>
      <c r="B535" s="3"/>
      <c r="C535" s="70"/>
      <c r="D535" s="70"/>
      <c r="E535" s="70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70"/>
      <c r="AB535" s="3"/>
      <c r="AC535" s="3"/>
      <c r="AD535" s="3"/>
      <c r="AE535" s="3"/>
      <c r="AF535" s="3"/>
    </row>
    <row r="536" spans="1:32" ht="12.75" customHeight="1" x14ac:dyDescent="0.2">
      <c r="A536" s="3"/>
      <c r="B536" s="3"/>
      <c r="C536" s="70"/>
      <c r="D536" s="70"/>
      <c r="E536" s="70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70"/>
      <c r="AB536" s="3"/>
      <c r="AC536" s="3"/>
      <c r="AD536" s="3"/>
      <c r="AE536" s="3"/>
      <c r="AF536" s="3"/>
    </row>
    <row r="537" spans="1:32" ht="12.75" customHeight="1" x14ac:dyDescent="0.2">
      <c r="A537" s="3"/>
      <c r="B537" s="3"/>
      <c r="C537" s="70"/>
      <c r="D537" s="70"/>
      <c r="E537" s="70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70"/>
      <c r="AB537" s="3"/>
      <c r="AC537" s="3"/>
      <c r="AD537" s="3"/>
      <c r="AE537" s="3"/>
      <c r="AF537" s="3"/>
    </row>
    <row r="538" spans="1:32" ht="12.75" customHeight="1" x14ac:dyDescent="0.2">
      <c r="A538" s="3"/>
      <c r="B538" s="3"/>
      <c r="C538" s="70"/>
      <c r="D538" s="70"/>
      <c r="E538" s="70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70"/>
      <c r="AB538" s="3"/>
      <c r="AC538" s="3"/>
      <c r="AD538" s="3"/>
      <c r="AE538" s="3"/>
      <c r="AF538" s="3"/>
    </row>
    <row r="539" spans="1:32" ht="12.75" customHeight="1" x14ac:dyDescent="0.2">
      <c r="A539" s="3"/>
      <c r="B539" s="3"/>
      <c r="C539" s="70"/>
      <c r="D539" s="70"/>
      <c r="E539" s="70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70"/>
      <c r="AB539" s="3"/>
      <c r="AC539" s="3"/>
      <c r="AD539" s="3"/>
      <c r="AE539" s="3"/>
      <c r="AF539" s="3"/>
    </row>
    <row r="540" spans="1:32" ht="12.75" customHeight="1" x14ac:dyDescent="0.2">
      <c r="A540" s="3"/>
      <c r="B540" s="3"/>
      <c r="C540" s="70"/>
      <c r="D540" s="70"/>
      <c r="E540" s="70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70"/>
      <c r="AB540" s="3"/>
      <c r="AC540" s="3"/>
      <c r="AD540" s="3"/>
      <c r="AE540" s="3"/>
      <c r="AF540" s="3"/>
    </row>
    <row r="541" spans="1:32" ht="12.75" customHeight="1" x14ac:dyDescent="0.2">
      <c r="A541" s="3"/>
      <c r="B541" s="3"/>
      <c r="C541" s="70"/>
      <c r="D541" s="70"/>
      <c r="E541" s="70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70"/>
      <c r="AB541" s="3"/>
      <c r="AC541" s="3"/>
      <c r="AD541" s="3"/>
      <c r="AE541" s="3"/>
      <c r="AF541" s="3"/>
    </row>
    <row r="542" spans="1:32" ht="12.75" customHeight="1" x14ac:dyDescent="0.2">
      <c r="A542" s="3"/>
      <c r="B542" s="3"/>
      <c r="C542" s="70"/>
      <c r="D542" s="70"/>
      <c r="E542" s="70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70"/>
      <c r="AB542" s="3"/>
      <c r="AC542" s="3"/>
      <c r="AD542" s="3"/>
      <c r="AE542" s="3"/>
      <c r="AF542" s="3"/>
    </row>
    <row r="543" spans="1:32" ht="12.75" customHeight="1" x14ac:dyDescent="0.2">
      <c r="A543" s="3"/>
      <c r="B543" s="3"/>
      <c r="C543" s="70"/>
      <c r="D543" s="70"/>
      <c r="E543" s="70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70"/>
      <c r="AB543" s="3"/>
      <c r="AC543" s="3"/>
      <c r="AD543" s="3"/>
      <c r="AE543" s="3"/>
      <c r="AF543" s="3"/>
    </row>
    <row r="544" spans="1:32" ht="12.75" customHeight="1" x14ac:dyDescent="0.2">
      <c r="A544" s="3"/>
      <c r="B544" s="3"/>
      <c r="C544" s="70"/>
      <c r="D544" s="70"/>
      <c r="E544" s="70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70"/>
      <c r="AB544" s="3"/>
      <c r="AC544" s="3"/>
      <c r="AD544" s="3"/>
      <c r="AE544" s="3"/>
      <c r="AF544" s="3"/>
    </row>
    <row r="545" spans="1:32" ht="12.75" customHeight="1" x14ac:dyDescent="0.2">
      <c r="A545" s="3"/>
      <c r="B545" s="3"/>
      <c r="C545" s="70"/>
      <c r="D545" s="70"/>
      <c r="E545" s="70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70"/>
      <c r="AB545" s="3"/>
      <c r="AC545" s="3"/>
      <c r="AD545" s="3"/>
      <c r="AE545" s="3"/>
      <c r="AF545" s="3"/>
    </row>
    <row r="546" spans="1:32" ht="12.75" customHeight="1" x14ac:dyDescent="0.2">
      <c r="A546" s="3"/>
      <c r="B546" s="3"/>
      <c r="C546" s="70"/>
      <c r="D546" s="70"/>
      <c r="E546" s="70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70"/>
      <c r="AB546" s="3"/>
      <c r="AC546" s="3"/>
      <c r="AD546" s="3"/>
      <c r="AE546" s="3"/>
      <c r="AF546" s="3"/>
    </row>
    <row r="547" spans="1:32" ht="12.75" customHeight="1" x14ac:dyDescent="0.2">
      <c r="A547" s="3"/>
      <c r="B547" s="3"/>
      <c r="C547" s="70"/>
      <c r="D547" s="70"/>
      <c r="E547" s="70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70"/>
      <c r="AB547" s="3"/>
      <c r="AC547" s="3"/>
      <c r="AD547" s="3"/>
      <c r="AE547" s="3"/>
      <c r="AF547" s="3"/>
    </row>
    <row r="548" spans="1:32" ht="12.75" customHeight="1" x14ac:dyDescent="0.2">
      <c r="A548" s="3"/>
      <c r="B548" s="3"/>
      <c r="C548" s="70"/>
      <c r="D548" s="70"/>
      <c r="E548" s="70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70"/>
      <c r="AB548" s="3"/>
      <c r="AC548" s="3"/>
      <c r="AD548" s="3"/>
      <c r="AE548" s="3"/>
      <c r="AF548" s="3"/>
    </row>
    <row r="549" spans="1:32" ht="12.75" customHeight="1" x14ac:dyDescent="0.2">
      <c r="A549" s="3"/>
      <c r="B549" s="3"/>
      <c r="C549" s="70"/>
      <c r="D549" s="70"/>
      <c r="E549" s="70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70"/>
      <c r="AB549" s="3"/>
      <c r="AC549" s="3"/>
      <c r="AD549" s="3"/>
      <c r="AE549" s="3"/>
      <c r="AF549" s="3"/>
    </row>
    <row r="550" spans="1:32" ht="12.75" customHeight="1" x14ac:dyDescent="0.2">
      <c r="A550" s="3"/>
      <c r="B550" s="3"/>
      <c r="C550" s="70"/>
      <c r="D550" s="70"/>
      <c r="E550" s="70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70"/>
      <c r="AB550" s="3"/>
      <c r="AC550" s="3"/>
      <c r="AD550" s="3"/>
      <c r="AE550" s="3"/>
      <c r="AF550" s="3"/>
    </row>
    <row r="551" spans="1:32" ht="12.75" customHeight="1" x14ac:dyDescent="0.2">
      <c r="A551" s="3"/>
      <c r="B551" s="3"/>
      <c r="C551" s="70"/>
      <c r="D551" s="70"/>
      <c r="E551" s="70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70"/>
      <c r="AB551" s="3"/>
      <c r="AC551" s="3"/>
      <c r="AD551" s="3"/>
      <c r="AE551" s="3"/>
      <c r="AF551" s="3"/>
    </row>
    <row r="552" spans="1:32" ht="12.75" customHeight="1" x14ac:dyDescent="0.2">
      <c r="A552" s="3"/>
      <c r="B552" s="3"/>
      <c r="C552" s="70"/>
      <c r="D552" s="70"/>
      <c r="E552" s="70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70"/>
      <c r="AB552" s="3"/>
      <c r="AC552" s="3"/>
      <c r="AD552" s="3"/>
      <c r="AE552" s="3"/>
      <c r="AF552" s="3"/>
    </row>
    <row r="553" spans="1:32" ht="12.75" customHeight="1" x14ac:dyDescent="0.2">
      <c r="A553" s="3"/>
      <c r="B553" s="3"/>
      <c r="C553" s="70"/>
      <c r="D553" s="70"/>
      <c r="E553" s="70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70"/>
      <c r="AB553" s="3"/>
      <c r="AC553" s="3"/>
      <c r="AD553" s="3"/>
      <c r="AE553" s="3"/>
      <c r="AF553" s="3"/>
    </row>
    <row r="554" spans="1:32" ht="12.75" customHeight="1" x14ac:dyDescent="0.2">
      <c r="A554" s="3"/>
      <c r="B554" s="3"/>
      <c r="C554" s="70"/>
      <c r="D554" s="70"/>
      <c r="E554" s="70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70"/>
      <c r="AB554" s="3"/>
      <c r="AC554" s="3"/>
      <c r="AD554" s="3"/>
      <c r="AE554" s="3"/>
      <c r="AF554" s="3"/>
    </row>
    <row r="555" spans="1:32" ht="12.75" customHeight="1" x14ac:dyDescent="0.2">
      <c r="A555" s="3"/>
      <c r="B555" s="3"/>
      <c r="C555" s="70"/>
      <c r="D555" s="70"/>
      <c r="E555" s="70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70"/>
      <c r="AB555" s="3"/>
      <c r="AC555" s="3"/>
      <c r="AD555" s="3"/>
      <c r="AE555" s="3"/>
      <c r="AF555" s="3"/>
    </row>
    <row r="556" spans="1:32" ht="12.75" customHeight="1" x14ac:dyDescent="0.2">
      <c r="A556" s="3"/>
      <c r="B556" s="3"/>
      <c r="C556" s="70"/>
      <c r="D556" s="70"/>
      <c r="E556" s="70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70"/>
      <c r="AB556" s="3"/>
      <c r="AC556" s="3"/>
      <c r="AD556" s="3"/>
      <c r="AE556" s="3"/>
      <c r="AF556" s="3"/>
    </row>
    <row r="557" spans="1:32" ht="12.75" customHeight="1" x14ac:dyDescent="0.2">
      <c r="A557" s="3"/>
      <c r="B557" s="3"/>
      <c r="C557" s="70"/>
      <c r="D557" s="70"/>
      <c r="E557" s="70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70"/>
      <c r="AB557" s="3"/>
      <c r="AC557" s="3"/>
      <c r="AD557" s="3"/>
      <c r="AE557" s="3"/>
      <c r="AF557" s="3"/>
    </row>
    <row r="558" spans="1:32" ht="12.75" customHeight="1" x14ac:dyDescent="0.2">
      <c r="A558" s="3"/>
      <c r="B558" s="3"/>
      <c r="C558" s="70"/>
      <c r="D558" s="70"/>
      <c r="E558" s="70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70"/>
      <c r="AB558" s="3"/>
      <c r="AC558" s="3"/>
      <c r="AD558" s="3"/>
      <c r="AE558" s="3"/>
      <c r="AF558" s="3"/>
    </row>
    <row r="559" spans="1:32" ht="12.75" customHeight="1" x14ac:dyDescent="0.2">
      <c r="A559" s="3"/>
      <c r="B559" s="3"/>
      <c r="C559" s="70"/>
      <c r="D559" s="70"/>
      <c r="E559" s="70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70"/>
      <c r="AB559" s="3"/>
      <c r="AC559" s="3"/>
      <c r="AD559" s="3"/>
      <c r="AE559" s="3"/>
      <c r="AF559" s="3"/>
    </row>
    <row r="560" spans="1:32" ht="12.75" customHeight="1" x14ac:dyDescent="0.2">
      <c r="A560" s="3"/>
      <c r="B560" s="3"/>
      <c r="C560" s="70"/>
      <c r="D560" s="70"/>
      <c r="E560" s="70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70"/>
      <c r="AB560" s="3"/>
      <c r="AC560" s="3"/>
      <c r="AD560" s="3"/>
      <c r="AE560" s="3"/>
      <c r="AF560" s="3"/>
    </row>
    <row r="561" spans="1:32" ht="12.75" customHeight="1" x14ac:dyDescent="0.2">
      <c r="A561" s="3"/>
      <c r="B561" s="3"/>
      <c r="C561" s="70"/>
      <c r="D561" s="70"/>
      <c r="E561" s="70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70"/>
      <c r="AB561" s="3"/>
      <c r="AC561" s="3"/>
      <c r="AD561" s="3"/>
      <c r="AE561" s="3"/>
      <c r="AF561" s="3"/>
    </row>
    <row r="562" spans="1:32" ht="12.75" customHeight="1" x14ac:dyDescent="0.2">
      <c r="A562" s="3"/>
      <c r="B562" s="3"/>
      <c r="C562" s="70"/>
      <c r="D562" s="70"/>
      <c r="E562" s="70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70"/>
      <c r="AB562" s="3"/>
      <c r="AC562" s="3"/>
      <c r="AD562" s="3"/>
      <c r="AE562" s="3"/>
      <c r="AF562" s="3"/>
    </row>
    <row r="563" spans="1:32" ht="12.75" customHeight="1" x14ac:dyDescent="0.2">
      <c r="A563" s="3"/>
      <c r="B563" s="3"/>
      <c r="C563" s="70"/>
      <c r="D563" s="70"/>
      <c r="E563" s="70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70"/>
      <c r="AB563" s="3"/>
      <c r="AC563" s="3"/>
      <c r="AD563" s="3"/>
      <c r="AE563" s="3"/>
      <c r="AF563" s="3"/>
    </row>
    <row r="564" spans="1:32" ht="12.75" customHeight="1" x14ac:dyDescent="0.2">
      <c r="A564" s="3"/>
      <c r="B564" s="3"/>
      <c r="C564" s="70"/>
      <c r="D564" s="70"/>
      <c r="E564" s="70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70"/>
      <c r="AB564" s="3"/>
      <c r="AC564" s="3"/>
      <c r="AD564" s="3"/>
      <c r="AE564" s="3"/>
      <c r="AF564" s="3"/>
    </row>
    <row r="565" spans="1:32" ht="12.75" customHeight="1" x14ac:dyDescent="0.2">
      <c r="A565" s="3"/>
      <c r="B565" s="3"/>
      <c r="C565" s="70"/>
      <c r="D565" s="70"/>
      <c r="E565" s="70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70"/>
      <c r="AB565" s="3"/>
      <c r="AC565" s="3"/>
      <c r="AD565" s="3"/>
      <c r="AE565" s="3"/>
      <c r="AF565" s="3"/>
    </row>
    <row r="566" spans="1:32" ht="12.75" customHeight="1" x14ac:dyDescent="0.2">
      <c r="A566" s="3"/>
      <c r="B566" s="3"/>
      <c r="C566" s="70"/>
      <c r="D566" s="70"/>
      <c r="E566" s="70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70"/>
      <c r="AB566" s="3"/>
      <c r="AC566" s="3"/>
      <c r="AD566" s="3"/>
      <c r="AE566" s="3"/>
      <c r="AF566" s="3"/>
    </row>
    <row r="567" spans="1:32" ht="12.75" customHeight="1" x14ac:dyDescent="0.2">
      <c r="A567" s="3"/>
      <c r="B567" s="3"/>
      <c r="C567" s="70"/>
      <c r="D567" s="70"/>
      <c r="E567" s="70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70"/>
      <c r="AB567" s="3"/>
      <c r="AC567" s="3"/>
      <c r="AD567" s="3"/>
      <c r="AE567" s="3"/>
      <c r="AF567" s="3"/>
    </row>
    <row r="568" spans="1:32" ht="12.75" customHeight="1" x14ac:dyDescent="0.2">
      <c r="A568" s="3"/>
      <c r="B568" s="3"/>
      <c r="C568" s="70"/>
      <c r="D568" s="70"/>
      <c r="E568" s="70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70"/>
      <c r="AB568" s="3"/>
      <c r="AC568" s="3"/>
      <c r="AD568" s="3"/>
      <c r="AE568" s="3"/>
      <c r="AF568" s="3"/>
    </row>
    <row r="569" spans="1:32" ht="12.75" customHeight="1" x14ac:dyDescent="0.2">
      <c r="A569" s="3"/>
      <c r="B569" s="3"/>
      <c r="C569" s="70"/>
      <c r="D569" s="70"/>
      <c r="E569" s="70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70"/>
      <c r="AB569" s="3"/>
      <c r="AC569" s="3"/>
      <c r="AD569" s="3"/>
      <c r="AE569" s="3"/>
      <c r="AF569" s="3"/>
    </row>
    <row r="570" spans="1:32" ht="12.75" customHeight="1" x14ac:dyDescent="0.2">
      <c r="A570" s="3"/>
      <c r="B570" s="3"/>
      <c r="C570" s="70"/>
      <c r="D570" s="70"/>
      <c r="E570" s="70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70"/>
      <c r="AB570" s="3"/>
      <c r="AC570" s="3"/>
      <c r="AD570" s="3"/>
      <c r="AE570" s="3"/>
      <c r="AF570" s="3"/>
    </row>
    <row r="571" spans="1:32" ht="12.75" customHeight="1" x14ac:dyDescent="0.2">
      <c r="A571" s="3"/>
      <c r="B571" s="3"/>
      <c r="C571" s="70"/>
      <c r="D571" s="70"/>
      <c r="E571" s="70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70"/>
      <c r="AB571" s="3"/>
      <c r="AC571" s="3"/>
      <c r="AD571" s="3"/>
      <c r="AE571" s="3"/>
      <c r="AF571" s="3"/>
    </row>
    <row r="572" spans="1:32" ht="12.75" customHeight="1" x14ac:dyDescent="0.2">
      <c r="A572" s="3"/>
      <c r="B572" s="3"/>
      <c r="C572" s="70"/>
      <c r="D572" s="70"/>
      <c r="E572" s="70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70"/>
      <c r="AB572" s="3"/>
      <c r="AC572" s="3"/>
      <c r="AD572" s="3"/>
      <c r="AE572" s="3"/>
      <c r="AF572" s="3"/>
    </row>
    <row r="573" spans="1:32" ht="12.75" customHeight="1" x14ac:dyDescent="0.2">
      <c r="A573" s="3"/>
      <c r="B573" s="3"/>
      <c r="C573" s="70"/>
      <c r="D573" s="70"/>
      <c r="E573" s="70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70"/>
      <c r="AB573" s="3"/>
      <c r="AC573" s="3"/>
      <c r="AD573" s="3"/>
      <c r="AE573" s="3"/>
      <c r="AF573" s="3"/>
    </row>
    <row r="574" spans="1:32" ht="12.75" customHeight="1" x14ac:dyDescent="0.2">
      <c r="A574" s="3"/>
      <c r="B574" s="3"/>
      <c r="C574" s="70"/>
      <c r="D574" s="70"/>
      <c r="E574" s="70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70"/>
      <c r="AB574" s="3"/>
      <c r="AC574" s="3"/>
      <c r="AD574" s="3"/>
      <c r="AE574" s="3"/>
      <c r="AF574" s="3"/>
    </row>
    <row r="575" spans="1:32" ht="12.75" customHeight="1" x14ac:dyDescent="0.2">
      <c r="A575" s="3"/>
      <c r="B575" s="3"/>
      <c r="C575" s="70"/>
      <c r="D575" s="70"/>
      <c r="E575" s="70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70"/>
      <c r="AB575" s="3"/>
      <c r="AC575" s="3"/>
      <c r="AD575" s="3"/>
      <c r="AE575" s="3"/>
      <c r="AF575" s="3"/>
    </row>
    <row r="576" spans="1:32" ht="12.75" customHeight="1" x14ac:dyDescent="0.2">
      <c r="A576" s="3"/>
      <c r="B576" s="3"/>
      <c r="C576" s="70"/>
      <c r="D576" s="70"/>
      <c r="E576" s="70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70"/>
      <c r="AB576" s="3"/>
      <c r="AC576" s="3"/>
      <c r="AD576" s="3"/>
      <c r="AE576" s="3"/>
      <c r="AF576" s="3"/>
    </row>
    <row r="577" spans="1:32" ht="12.75" customHeight="1" x14ac:dyDescent="0.2">
      <c r="A577" s="3"/>
      <c r="B577" s="3"/>
      <c r="C577" s="70"/>
      <c r="D577" s="70"/>
      <c r="E577" s="70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70"/>
      <c r="AB577" s="3"/>
      <c r="AC577" s="3"/>
      <c r="AD577" s="3"/>
      <c r="AE577" s="3"/>
      <c r="AF577" s="3"/>
    </row>
    <row r="578" spans="1:32" ht="12.75" customHeight="1" x14ac:dyDescent="0.2">
      <c r="A578" s="3"/>
      <c r="B578" s="3"/>
      <c r="C578" s="70"/>
      <c r="D578" s="70"/>
      <c r="E578" s="70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70"/>
      <c r="AB578" s="3"/>
      <c r="AC578" s="3"/>
      <c r="AD578" s="3"/>
      <c r="AE578" s="3"/>
      <c r="AF578" s="3"/>
    </row>
    <row r="579" spans="1:32" ht="12.75" customHeight="1" x14ac:dyDescent="0.2">
      <c r="A579" s="3"/>
      <c r="B579" s="3"/>
      <c r="C579" s="70"/>
      <c r="D579" s="70"/>
      <c r="E579" s="70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70"/>
      <c r="AB579" s="3"/>
      <c r="AC579" s="3"/>
      <c r="AD579" s="3"/>
      <c r="AE579" s="3"/>
      <c r="AF579" s="3"/>
    </row>
    <row r="580" spans="1:32" ht="12.75" customHeight="1" x14ac:dyDescent="0.2">
      <c r="A580" s="3"/>
      <c r="B580" s="3"/>
      <c r="C580" s="70"/>
      <c r="D580" s="70"/>
      <c r="E580" s="70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70"/>
      <c r="AB580" s="3"/>
      <c r="AC580" s="3"/>
      <c r="AD580" s="3"/>
      <c r="AE580" s="3"/>
      <c r="AF580" s="3"/>
    </row>
    <row r="581" spans="1:32" ht="12.75" customHeight="1" x14ac:dyDescent="0.2">
      <c r="A581" s="3"/>
      <c r="B581" s="3"/>
      <c r="C581" s="70"/>
      <c r="D581" s="70"/>
      <c r="E581" s="70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70"/>
      <c r="AB581" s="3"/>
      <c r="AC581" s="3"/>
      <c r="AD581" s="3"/>
      <c r="AE581" s="3"/>
      <c r="AF581" s="3"/>
    </row>
    <row r="582" spans="1:32" ht="12.75" customHeight="1" x14ac:dyDescent="0.2">
      <c r="A582" s="3"/>
      <c r="B582" s="3"/>
      <c r="C582" s="70"/>
      <c r="D582" s="70"/>
      <c r="E582" s="70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70"/>
      <c r="AB582" s="3"/>
      <c r="AC582" s="3"/>
      <c r="AD582" s="3"/>
      <c r="AE582" s="3"/>
      <c r="AF582" s="3"/>
    </row>
    <row r="583" spans="1:32" ht="12.75" customHeight="1" x14ac:dyDescent="0.2">
      <c r="A583" s="3"/>
      <c r="B583" s="3"/>
      <c r="C583" s="70"/>
      <c r="D583" s="70"/>
      <c r="E583" s="70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70"/>
      <c r="AB583" s="3"/>
      <c r="AC583" s="3"/>
      <c r="AD583" s="3"/>
      <c r="AE583" s="3"/>
      <c r="AF583" s="3"/>
    </row>
    <row r="584" spans="1:32" ht="12.75" customHeight="1" x14ac:dyDescent="0.2">
      <c r="A584" s="3"/>
      <c r="B584" s="3"/>
      <c r="C584" s="70"/>
      <c r="D584" s="70"/>
      <c r="E584" s="70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70"/>
      <c r="AB584" s="3"/>
      <c r="AC584" s="3"/>
      <c r="AD584" s="3"/>
      <c r="AE584" s="3"/>
      <c r="AF584" s="3"/>
    </row>
    <row r="585" spans="1:32" ht="12.75" customHeight="1" x14ac:dyDescent="0.2">
      <c r="A585" s="3"/>
      <c r="B585" s="3"/>
      <c r="C585" s="70"/>
      <c r="D585" s="70"/>
      <c r="E585" s="70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70"/>
      <c r="AB585" s="3"/>
      <c r="AC585" s="3"/>
      <c r="AD585" s="3"/>
      <c r="AE585" s="3"/>
      <c r="AF585" s="3"/>
    </row>
    <row r="586" spans="1:32" ht="12.75" customHeight="1" x14ac:dyDescent="0.2">
      <c r="A586" s="3"/>
      <c r="B586" s="3"/>
      <c r="C586" s="70"/>
      <c r="D586" s="70"/>
      <c r="E586" s="70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70"/>
      <c r="AB586" s="3"/>
      <c r="AC586" s="3"/>
      <c r="AD586" s="3"/>
      <c r="AE586" s="3"/>
      <c r="AF586" s="3"/>
    </row>
    <row r="587" spans="1:32" ht="12.75" customHeight="1" x14ac:dyDescent="0.2">
      <c r="A587" s="3"/>
      <c r="B587" s="3"/>
      <c r="C587" s="70"/>
      <c r="D587" s="70"/>
      <c r="E587" s="70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70"/>
      <c r="AB587" s="3"/>
      <c r="AC587" s="3"/>
      <c r="AD587" s="3"/>
      <c r="AE587" s="3"/>
      <c r="AF587" s="3"/>
    </row>
    <row r="588" spans="1:32" ht="12.75" customHeight="1" x14ac:dyDescent="0.2">
      <c r="A588" s="3"/>
      <c r="B588" s="3"/>
      <c r="C588" s="70"/>
      <c r="D588" s="70"/>
      <c r="E588" s="70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70"/>
      <c r="AB588" s="3"/>
      <c r="AC588" s="3"/>
      <c r="AD588" s="3"/>
      <c r="AE588" s="3"/>
      <c r="AF588" s="3"/>
    </row>
    <row r="589" spans="1:32" ht="12.75" customHeight="1" x14ac:dyDescent="0.2">
      <c r="A589" s="3"/>
      <c r="B589" s="3"/>
      <c r="C589" s="70"/>
      <c r="D589" s="70"/>
      <c r="E589" s="70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70"/>
      <c r="AB589" s="3"/>
      <c r="AC589" s="3"/>
      <c r="AD589" s="3"/>
      <c r="AE589" s="3"/>
      <c r="AF589" s="3"/>
    </row>
    <row r="590" spans="1:32" ht="12.75" customHeight="1" x14ac:dyDescent="0.2">
      <c r="A590" s="3"/>
      <c r="B590" s="3"/>
      <c r="C590" s="70"/>
      <c r="D590" s="70"/>
      <c r="E590" s="70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70"/>
      <c r="AB590" s="3"/>
      <c r="AC590" s="3"/>
      <c r="AD590" s="3"/>
      <c r="AE590" s="3"/>
      <c r="AF590" s="3"/>
    </row>
    <row r="591" spans="1:32" ht="12.75" customHeight="1" x14ac:dyDescent="0.2">
      <c r="A591" s="3"/>
      <c r="B591" s="3"/>
      <c r="C591" s="70"/>
      <c r="D591" s="70"/>
      <c r="E591" s="70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70"/>
      <c r="AB591" s="3"/>
      <c r="AC591" s="3"/>
      <c r="AD591" s="3"/>
      <c r="AE591" s="3"/>
      <c r="AF591" s="3"/>
    </row>
    <row r="592" spans="1:32" ht="12.75" customHeight="1" x14ac:dyDescent="0.2">
      <c r="A592" s="3"/>
      <c r="B592" s="3"/>
      <c r="C592" s="70"/>
      <c r="D592" s="70"/>
      <c r="E592" s="70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70"/>
      <c r="AB592" s="3"/>
      <c r="AC592" s="3"/>
      <c r="AD592" s="3"/>
      <c r="AE592" s="3"/>
      <c r="AF592" s="3"/>
    </row>
    <row r="593" spans="1:32" ht="12.75" customHeight="1" x14ac:dyDescent="0.2">
      <c r="A593" s="3"/>
      <c r="B593" s="3"/>
      <c r="C593" s="70"/>
      <c r="D593" s="70"/>
      <c r="E593" s="70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70"/>
      <c r="AB593" s="3"/>
      <c r="AC593" s="3"/>
      <c r="AD593" s="3"/>
      <c r="AE593" s="3"/>
      <c r="AF593" s="3"/>
    </row>
    <row r="594" spans="1:32" ht="12.75" customHeight="1" x14ac:dyDescent="0.2">
      <c r="A594" s="3"/>
      <c r="B594" s="3"/>
      <c r="C594" s="70"/>
      <c r="D594" s="70"/>
      <c r="E594" s="70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70"/>
      <c r="AB594" s="3"/>
      <c r="AC594" s="3"/>
      <c r="AD594" s="3"/>
      <c r="AE594" s="3"/>
      <c r="AF594" s="3"/>
    </row>
    <row r="595" spans="1:32" ht="12.75" customHeight="1" x14ac:dyDescent="0.2">
      <c r="A595" s="3"/>
      <c r="B595" s="3"/>
      <c r="C595" s="70"/>
      <c r="D595" s="70"/>
      <c r="E595" s="70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70"/>
      <c r="AB595" s="3"/>
      <c r="AC595" s="3"/>
      <c r="AD595" s="3"/>
      <c r="AE595" s="3"/>
      <c r="AF595" s="3"/>
    </row>
    <row r="596" spans="1:32" ht="12.75" customHeight="1" x14ac:dyDescent="0.2">
      <c r="A596" s="3"/>
      <c r="B596" s="3"/>
      <c r="C596" s="70"/>
      <c r="D596" s="70"/>
      <c r="E596" s="70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70"/>
      <c r="AB596" s="3"/>
      <c r="AC596" s="3"/>
      <c r="AD596" s="3"/>
      <c r="AE596" s="3"/>
      <c r="AF596" s="3"/>
    </row>
    <row r="597" spans="1:32" ht="12.75" customHeight="1" x14ac:dyDescent="0.2">
      <c r="A597" s="3"/>
      <c r="B597" s="3"/>
      <c r="C597" s="70"/>
      <c r="D597" s="70"/>
      <c r="E597" s="70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70"/>
      <c r="AB597" s="3"/>
      <c r="AC597" s="3"/>
      <c r="AD597" s="3"/>
      <c r="AE597" s="3"/>
      <c r="AF597" s="3"/>
    </row>
    <row r="598" spans="1:32" ht="12.75" customHeight="1" x14ac:dyDescent="0.2">
      <c r="A598" s="3"/>
      <c r="B598" s="3"/>
      <c r="C598" s="70"/>
      <c r="D598" s="70"/>
      <c r="E598" s="70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70"/>
      <c r="AB598" s="3"/>
      <c r="AC598" s="3"/>
      <c r="AD598" s="3"/>
      <c r="AE598" s="3"/>
      <c r="AF598" s="3"/>
    </row>
    <row r="599" spans="1:32" ht="12.75" customHeight="1" x14ac:dyDescent="0.2">
      <c r="A599" s="3"/>
      <c r="B599" s="3"/>
      <c r="C599" s="70"/>
      <c r="D599" s="70"/>
      <c r="E599" s="70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70"/>
      <c r="AB599" s="3"/>
      <c r="AC599" s="3"/>
      <c r="AD599" s="3"/>
      <c r="AE599" s="3"/>
      <c r="AF599" s="3"/>
    </row>
    <row r="600" spans="1:32" ht="12.75" customHeight="1" x14ac:dyDescent="0.2">
      <c r="A600" s="3"/>
      <c r="B600" s="3"/>
      <c r="C600" s="70"/>
      <c r="D600" s="70"/>
      <c r="E600" s="70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70"/>
      <c r="AB600" s="3"/>
      <c r="AC600" s="3"/>
      <c r="AD600" s="3"/>
      <c r="AE600" s="3"/>
      <c r="AF600" s="3"/>
    </row>
    <row r="601" spans="1:32" ht="12.75" customHeight="1" x14ac:dyDescent="0.2">
      <c r="A601" s="3"/>
      <c r="B601" s="3"/>
      <c r="C601" s="70"/>
      <c r="D601" s="70"/>
      <c r="E601" s="70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70"/>
      <c r="AB601" s="3"/>
      <c r="AC601" s="3"/>
      <c r="AD601" s="3"/>
      <c r="AE601" s="3"/>
      <c r="AF601" s="3"/>
    </row>
    <row r="602" spans="1:32" ht="12.75" customHeight="1" x14ac:dyDescent="0.2">
      <c r="A602" s="3"/>
      <c r="B602" s="3"/>
      <c r="C602" s="70"/>
      <c r="D602" s="70"/>
      <c r="E602" s="70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70"/>
      <c r="AB602" s="3"/>
      <c r="AC602" s="3"/>
      <c r="AD602" s="3"/>
      <c r="AE602" s="3"/>
      <c r="AF602" s="3"/>
    </row>
    <row r="603" spans="1:32" ht="12.75" customHeight="1" x14ac:dyDescent="0.2">
      <c r="A603" s="3"/>
      <c r="B603" s="3"/>
      <c r="C603" s="70"/>
      <c r="D603" s="70"/>
      <c r="E603" s="70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70"/>
      <c r="AB603" s="3"/>
      <c r="AC603" s="3"/>
      <c r="AD603" s="3"/>
      <c r="AE603" s="3"/>
      <c r="AF603" s="3"/>
    </row>
    <row r="604" spans="1:32" ht="12.75" customHeight="1" x14ac:dyDescent="0.2">
      <c r="A604" s="3"/>
      <c r="B604" s="3"/>
      <c r="C604" s="70"/>
      <c r="D604" s="70"/>
      <c r="E604" s="70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70"/>
      <c r="AB604" s="3"/>
      <c r="AC604" s="3"/>
      <c r="AD604" s="3"/>
      <c r="AE604" s="3"/>
      <c r="AF604" s="3"/>
    </row>
    <row r="605" spans="1:32" ht="12.75" customHeight="1" x14ac:dyDescent="0.2">
      <c r="A605" s="3"/>
      <c r="B605" s="3"/>
      <c r="C605" s="70"/>
      <c r="D605" s="70"/>
      <c r="E605" s="70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70"/>
      <c r="AB605" s="3"/>
      <c r="AC605" s="3"/>
      <c r="AD605" s="3"/>
      <c r="AE605" s="3"/>
      <c r="AF605" s="3"/>
    </row>
    <row r="606" spans="1:32" ht="12.75" customHeight="1" x14ac:dyDescent="0.2">
      <c r="A606" s="3"/>
      <c r="B606" s="3"/>
      <c r="C606" s="70"/>
      <c r="D606" s="70"/>
      <c r="E606" s="70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70"/>
      <c r="AB606" s="3"/>
      <c r="AC606" s="3"/>
      <c r="AD606" s="3"/>
      <c r="AE606" s="3"/>
      <c r="AF606" s="3"/>
    </row>
    <row r="607" spans="1:32" ht="12.75" customHeight="1" x14ac:dyDescent="0.2">
      <c r="A607" s="3"/>
      <c r="B607" s="3"/>
      <c r="C607" s="70"/>
      <c r="D607" s="70"/>
      <c r="E607" s="70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70"/>
      <c r="AB607" s="3"/>
      <c r="AC607" s="3"/>
      <c r="AD607" s="3"/>
      <c r="AE607" s="3"/>
      <c r="AF607" s="3"/>
    </row>
    <row r="608" spans="1:32" ht="12.75" customHeight="1" x14ac:dyDescent="0.2">
      <c r="A608" s="3"/>
      <c r="B608" s="3"/>
      <c r="C608" s="70"/>
      <c r="D608" s="70"/>
      <c r="E608" s="70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70"/>
      <c r="AB608" s="3"/>
      <c r="AC608" s="3"/>
      <c r="AD608" s="3"/>
      <c r="AE608" s="3"/>
      <c r="AF608" s="3"/>
    </row>
    <row r="609" spans="1:32" ht="12.75" customHeight="1" x14ac:dyDescent="0.2">
      <c r="A609" s="3"/>
      <c r="B609" s="3"/>
      <c r="C609" s="70"/>
      <c r="D609" s="70"/>
      <c r="E609" s="70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70"/>
      <c r="AB609" s="3"/>
      <c r="AC609" s="3"/>
      <c r="AD609" s="3"/>
      <c r="AE609" s="3"/>
      <c r="AF609" s="3"/>
    </row>
    <row r="610" spans="1:32" ht="12.75" customHeight="1" x14ac:dyDescent="0.2">
      <c r="A610" s="3"/>
      <c r="B610" s="3"/>
      <c r="C610" s="70"/>
      <c r="D610" s="70"/>
      <c r="E610" s="70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70"/>
      <c r="AB610" s="3"/>
      <c r="AC610" s="3"/>
      <c r="AD610" s="3"/>
      <c r="AE610" s="3"/>
      <c r="AF610" s="3"/>
    </row>
    <row r="611" spans="1:32" ht="12.75" customHeight="1" x14ac:dyDescent="0.2">
      <c r="A611" s="3"/>
      <c r="B611" s="3"/>
      <c r="C611" s="70"/>
      <c r="D611" s="70"/>
      <c r="E611" s="70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70"/>
      <c r="AB611" s="3"/>
      <c r="AC611" s="3"/>
      <c r="AD611" s="3"/>
      <c r="AE611" s="3"/>
      <c r="AF611" s="3"/>
    </row>
    <row r="612" spans="1:32" ht="12.75" customHeight="1" x14ac:dyDescent="0.2">
      <c r="A612" s="3"/>
      <c r="B612" s="3"/>
      <c r="C612" s="70"/>
      <c r="D612" s="70"/>
      <c r="E612" s="70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70"/>
      <c r="AB612" s="3"/>
      <c r="AC612" s="3"/>
      <c r="AD612" s="3"/>
      <c r="AE612" s="3"/>
      <c r="AF612" s="3"/>
    </row>
    <row r="613" spans="1:32" ht="12.75" customHeight="1" x14ac:dyDescent="0.2">
      <c r="A613" s="3"/>
      <c r="B613" s="3"/>
      <c r="C613" s="70"/>
      <c r="D613" s="70"/>
      <c r="E613" s="70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70"/>
      <c r="AB613" s="3"/>
      <c r="AC613" s="3"/>
      <c r="AD613" s="3"/>
      <c r="AE613" s="3"/>
      <c r="AF613" s="3"/>
    </row>
    <row r="614" spans="1:32" ht="12.75" customHeight="1" x14ac:dyDescent="0.2">
      <c r="A614" s="3"/>
      <c r="B614" s="3"/>
      <c r="C614" s="70"/>
      <c r="D614" s="70"/>
      <c r="E614" s="70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70"/>
      <c r="AB614" s="3"/>
      <c r="AC614" s="3"/>
      <c r="AD614" s="3"/>
      <c r="AE614" s="3"/>
      <c r="AF614" s="3"/>
    </row>
    <row r="615" spans="1:32" ht="12.75" customHeight="1" x14ac:dyDescent="0.2">
      <c r="A615" s="3"/>
      <c r="B615" s="3"/>
      <c r="C615" s="70"/>
      <c r="D615" s="70"/>
      <c r="E615" s="70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70"/>
      <c r="AB615" s="3"/>
      <c r="AC615" s="3"/>
      <c r="AD615" s="3"/>
      <c r="AE615" s="3"/>
      <c r="AF615" s="3"/>
    </row>
    <row r="616" spans="1:32" ht="12.75" customHeight="1" x14ac:dyDescent="0.2">
      <c r="A616" s="3"/>
      <c r="B616" s="3"/>
      <c r="C616" s="70"/>
      <c r="D616" s="70"/>
      <c r="E616" s="70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70"/>
      <c r="AB616" s="3"/>
      <c r="AC616" s="3"/>
      <c r="AD616" s="3"/>
      <c r="AE616" s="3"/>
      <c r="AF616" s="3"/>
    </row>
    <row r="617" spans="1:32" ht="12.75" customHeight="1" x14ac:dyDescent="0.2">
      <c r="A617" s="3"/>
      <c r="B617" s="3"/>
      <c r="C617" s="70"/>
      <c r="D617" s="70"/>
      <c r="E617" s="70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70"/>
      <c r="AB617" s="3"/>
      <c r="AC617" s="3"/>
      <c r="AD617" s="3"/>
      <c r="AE617" s="3"/>
      <c r="AF617" s="3"/>
    </row>
    <row r="618" spans="1:32" ht="12.75" customHeight="1" x14ac:dyDescent="0.2">
      <c r="A618" s="3"/>
      <c r="B618" s="3"/>
      <c r="C618" s="70"/>
      <c r="D618" s="70"/>
      <c r="E618" s="70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70"/>
      <c r="AB618" s="3"/>
      <c r="AC618" s="3"/>
      <c r="AD618" s="3"/>
      <c r="AE618" s="3"/>
      <c r="AF618" s="3"/>
    </row>
    <row r="619" spans="1:32" ht="12.75" customHeight="1" x14ac:dyDescent="0.2">
      <c r="A619" s="3"/>
      <c r="B619" s="3"/>
      <c r="C619" s="70"/>
      <c r="D619" s="70"/>
      <c r="E619" s="70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70"/>
      <c r="AB619" s="3"/>
      <c r="AC619" s="3"/>
      <c r="AD619" s="3"/>
      <c r="AE619" s="3"/>
      <c r="AF619" s="3"/>
    </row>
    <row r="620" spans="1:32" ht="12.75" customHeight="1" x14ac:dyDescent="0.2">
      <c r="A620" s="3"/>
      <c r="B620" s="3"/>
      <c r="C620" s="70"/>
      <c r="D620" s="70"/>
      <c r="E620" s="70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70"/>
      <c r="AB620" s="3"/>
      <c r="AC620" s="3"/>
      <c r="AD620" s="3"/>
      <c r="AE620" s="3"/>
      <c r="AF620" s="3"/>
    </row>
    <row r="621" spans="1:32" ht="12.75" customHeight="1" x14ac:dyDescent="0.2">
      <c r="A621" s="3"/>
      <c r="B621" s="3"/>
      <c r="C621" s="70"/>
      <c r="D621" s="70"/>
      <c r="E621" s="70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70"/>
      <c r="AB621" s="3"/>
      <c r="AC621" s="3"/>
      <c r="AD621" s="3"/>
      <c r="AE621" s="3"/>
      <c r="AF621" s="3"/>
    </row>
    <row r="622" spans="1:32" ht="12.75" customHeight="1" x14ac:dyDescent="0.2">
      <c r="A622" s="3"/>
      <c r="B622" s="3"/>
      <c r="C622" s="70"/>
      <c r="D622" s="70"/>
      <c r="E622" s="70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70"/>
      <c r="AB622" s="3"/>
      <c r="AC622" s="3"/>
      <c r="AD622" s="3"/>
      <c r="AE622" s="3"/>
      <c r="AF622" s="3"/>
    </row>
    <row r="623" spans="1:32" ht="12.75" customHeight="1" x14ac:dyDescent="0.2">
      <c r="A623" s="3"/>
      <c r="B623" s="3"/>
      <c r="C623" s="70"/>
      <c r="D623" s="70"/>
      <c r="E623" s="70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70"/>
      <c r="AB623" s="3"/>
      <c r="AC623" s="3"/>
      <c r="AD623" s="3"/>
      <c r="AE623" s="3"/>
      <c r="AF623" s="3"/>
    </row>
    <row r="624" spans="1:32" ht="12.75" customHeight="1" x14ac:dyDescent="0.2">
      <c r="A624" s="3"/>
      <c r="B624" s="3"/>
      <c r="C624" s="70"/>
      <c r="D624" s="70"/>
      <c r="E624" s="70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70"/>
      <c r="AB624" s="3"/>
      <c r="AC624" s="3"/>
      <c r="AD624" s="3"/>
      <c r="AE624" s="3"/>
      <c r="AF624" s="3"/>
    </row>
    <row r="625" spans="1:32" ht="12.75" customHeight="1" x14ac:dyDescent="0.2">
      <c r="A625" s="3"/>
      <c r="B625" s="3"/>
      <c r="C625" s="70"/>
      <c r="D625" s="70"/>
      <c r="E625" s="70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70"/>
      <c r="AB625" s="3"/>
      <c r="AC625" s="3"/>
      <c r="AD625" s="3"/>
      <c r="AE625" s="3"/>
      <c r="AF625" s="3"/>
    </row>
    <row r="626" spans="1:32" ht="12.75" customHeight="1" x14ac:dyDescent="0.2">
      <c r="A626" s="3"/>
      <c r="B626" s="3"/>
      <c r="C626" s="70"/>
      <c r="D626" s="70"/>
      <c r="E626" s="70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70"/>
      <c r="AB626" s="3"/>
      <c r="AC626" s="3"/>
      <c r="AD626" s="3"/>
      <c r="AE626" s="3"/>
      <c r="AF626" s="3"/>
    </row>
    <row r="627" spans="1:32" ht="12.75" customHeight="1" x14ac:dyDescent="0.2">
      <c r="A627" s="3"/>
      <c r="B627" s="3"/>
      <c r="C627" s="70"/>
      <c r="D627" s="70"/>
      <c r="E627" s="70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70"/>
      <c r="AB627" s="3"/>
      <c r="AC627" s="3"/>
      <c r="AD627" s="3"/>
      <c r="AE627" s="3"/>
      <c r="AF627" s="3"/>
    </row>
    <row r="628" spans="1:32" ht="12.75" customHeight="1" x14ac:dyDescent="0.2">
      <c r="A628" s="3"/>
      <c r="B628" s="3"/>
      <c r="C628" s="70"/>
      <c r="D628" s="70"/>
      <c r="E628" s="70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70"/>
      <c r="AB628" s="3"/>
      <c r="AC628" s="3"/>
      <c r="AD628" s="3"/>
      <c r="AE628" s="3"/>
      <c r="AF628" s="3"/>
    </row>
    <row r="629" spans="1:32" ht="12.75" customHeight="1" x14ac:dyDescent="0.2">
      <c r="A629" s="3"/>
      <c r="B629" s="3"/>
      <c r="C629" s="70"/>
      <c r="D629" s="70"/>
      <c r="E629" s="70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70"/>
      <c r="AB629" s="3"/>
      <c r="AC629" s="3"/>
      <c r="AD629" s="3"/>
      <c r="AE629" s="3"/>
      <c r="AF629" s="3"/>
    </row>
    <row r="630" spans="1:32" ht="12.75" customHeight="1" x14ac:dyDescent="0.2">
      <c r="A630" s="3"/>
      <c r="B630" s="3"/>
      <c r="C630" s="70"/>
      <c r="D630" s="70"/>
      <c r="E630" s="70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70"/>
      <c r="AB630" s="3"/>
      <c r="AC630" s="3"/>
      <c r="AD630" s="3"/>
      <c r="AE630" s="3"/>
      <c r="AF630" s="3"/>
    </row>
    <row r="631" spans="1:32" ht="12.75" customHeight="1" x14ac:dyDescent="0.2">
      <c r="A631" s="3"/>
      <c r="B631" s="3"/>
      <c r="C631" s="70"/>
      <c r="D631" s="70"/>
      <c r="E631" s="70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70"/>
      <c r="AB631" s="3"/>
      <c r="AC631" s="3"/>
      <c r="AD631" s="3"/>
      <c r="AE631" s="3"/>
      <c r="AF631" s="3"/>
    </row>
    <row r="632" spans="1:32" ht="12.75" customHeight="1" x14ac:dyDescent="0.2">
      <c r="A632" s="3"/>
      <c r="B632" s="3"/>
      <c r="C632" s="70"/>
      <c r="D632" s="70"/>
      <c r="E632" s="70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70"/>
      <c r="AB632" s="3"/>
      <c r="AC632" s="3"/>
      <c r="AD632" s="3"/>
      <c r="AE632" s="3"/>
      <c r="AF632" s="3"/>
    </row>
    <row r="633" spans="1:32" ht="12.75" customHeight="1" x14ac:dyDescent="0.2">
      <c r="A633" s="3"/>
      <c r="B633" s="3"/>
      <c r="C633" s="70"/>
      <c r="D633" s="70"/>
      <c r="E633" s="70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70"/>
      <c r="AB633" s="3"/>
      <c r="AC633" s="3"/>
      <c r="AD633" s="3"/>
      <c r="AE633" s="3"/>
      <c r="AF633" s="3"/>
    </row>
    <row r="634" spans="1:32" ht="12.75" customHeight="1" x14ac:dyDescent="0.2">
      <c r="A634" s="3"/>
      <c r="B634" s="3"/>
      <c r="C634" s="70"/>
      <c r="D634" s="70"/>
      <c r="E634" s="70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70"/>
      <c r="AB634" s="3"/>
      <c r="AC634" s="3"/>
      <c r="AD634" s="3"/>
      <c r="AE634" s="3"/>
      <c r="AF634" s="3"/>
    </row>
    <row r="635" spans="1:32" ht="12.75" customHeight="1" x14ac:dyDescent="0.2">
      <c r="A635" s="3"/>
      <c r="B635" s="3"/>
      <c r="C635" s="70"/>
      <c r="D635" s="70"/>
      <c r="E635" s="70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70"/>
      <c r="AB635" s="3"/>
      <c r="AC635" s="3"/>
      <c r="AD635" s="3"/>
      <c r="AE635" s="3"/>
      <c r="AF635" s="3"/>
    </row>
    <row r="636" spans="1:32" ht="12.75" customHeight="1" x14ac:dyDescent="0.2">
      <c r="A636" s="3"/>
      <c r="B636" s="3"/>
      <c r="C636" s="70"/>
      <c r="D636" s="70"/>
      <c r="E636" s="70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70"/>
      <c r="AB636" s="3"/>
      <c r="AC636" s="3"/>
      <c r="AD636" s="3"/>
      <c r="AE636" s="3"/>
      <c r="AF636" s="3"/>
    </row>
    <row r="637" spans="1:32" ht="12.75" customHeight="1" x14ac:dyDescent="0.2">
      <c r="A637" s="3"/>
      <c r="B637" s="3"/>
      <c r="C637" s="70"/>
      <c r="D637" s="70"/>
      <c r="E637" s="70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70"/>
      <c r="AB637" s="3"/>
      <c r="AC637" s="3"/>
      <c r="AD637" s="3"/>
      <c r="AE637" s="3"/>
      <c r="AF637" s="3"/>
    </row>
    <row r="638" spans="1:32" ht="12.75" customHeight="1" x14ac:dyDescent="0.2">
      <c r="A638" s="3"/>
      <c r="B638" s="3"/>
      <c r="C638" s="70"/>
      <c r="D638" s="70"/>
      <c r="E638" s="70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70"/>
      <c r="AB638" s="3"/>
      <c r="AC638" s="3"/>
      <c r="AD638" s="3"/>
      <c r="AE638" s="3"/>
      <c r="AF638" s="3"/>
    </row>
    <row r="639" spans="1:32" ht="12.75" customHeight="1" x14ac:dyDescent="0.2">
      <c r="A639" s="3"/>
      <c r="B639" s="3"/>
      <c r="C639" s="70"/>
      <c r="D639" s="70"/>
      <c r="E639" s="70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70"/>
      <c r="AB639" s="3"/>
      <c r="AC639" s="3"/>
      <c r="AD639" s="3"/>
      <c r="AE639" s="3"/>
      <c r="AF639" s="3"/>
    </row>
    <row r="640" spans="1:32" ht="12.75" customHeight="1" x14ac:dyDescent="0.2">
      <c r="A640" s="3"/>
      <c r="B640" s="3"/>
      <c r="C640" s="70"/>
      <c r="D640" s="70"/>
      <c r="E640" s="70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70"/>
      <c r="AB640" s="3"/>
      <c r="AC640" s="3"/>
      <c r="AD640" s="3"/>
      <c r="AE640" s="3"/>
      <c r="AF640" s="3"/>
    </row>
    <row r="641" spans="1:32" ht="12.75" customHeight="1" x14ac:dyDescent="0.2">
      <c r="A641" s="3"/>
      <c r="B641" s="3"/>
      <c r="C641" s="70"/>
      <c r="D641" s="70"/>
      <c r="E641" s="70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70"/>
      <c r="AB641" s="3"/>
      <c r="AC641" s="3"/>
      <c r="AD641" s="3"/>
      <c r="AE641" s="3"/>
      <c r="AF641" s="3"/>
    </row>
    <row r="642" spans="1:32" ht="12.75" customHeight="1" x14ac:dyDescent="0.2">
      <c r="A642" s="3"/>
      <c r="B642" s="3"/>
      <c r="C642" s="70"/>
      <c r="D642" s="70"/>
      <c r="E642" s="70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70"/>
      <c r="AB642" s="3"/>
      <c r="AC642" s="3"/>
      <c r="AD642" s="3"/>
      <c r="AE642" s="3"/>
      <c r="AF642" s="3"/>
    </row>
    <row r="643" spans="1:32" ht="12.75" customHeight="1" x14ac:dyDescent="0.2">
      <c r="A643" s="3"/>
      <c r="B643" s="3"/>
      <c r="C643" s="70"/>
      <c r="D643" s="70"/>
      <c r="E643" s="70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70"/>
      <c r="AB643" s="3"/>
      <c r="AC643" s="3"/>
      <c r="AD643" s="3"/>
      <c r="AE643" s="3"/>
      <c r="AF643" s="3"/>
    </row>
    <row r="644" spans="1:32" ht="12.75" customHeight="1" x14ac:dyDescent="0.2">
      <c r="A644" s="3"/>
      <c r="B644" s="3"/>
      <c r="C644" s="70"/>
      <c r="D644" s="70"/>
      <c r="E644" s="70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70"/>
      <c r="AB644" s="3"/>
      <c r="AC644" s="3"/>
      <c r="AD644" s="3"/>
      <c r="AE644" s="3"/>
      <c r="AF644" s="3"/>
    </row>
    <row r="645" spans="1:32" ht="12.75" customHeight="1" x14ac:dyDescent="0.2">
      <c r="A645" s="3"/>
      <c r="B645" s="3"/>
      <c r="C645" s="70"/>
      <c r="D645" s="70"/>
      <c r="E645" s="70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70"/>
      <c r="AB645" s="3"/>
      <c r="AC645" s="3"/>
      <c r="AD645" s="3"/>
      <c r="AE645" s="3"/>
      <c r="AF645" s="3"/>
    </row>
    <row r="646" spans="1:32" ht="12.75" customHeight="1" x14ac:dyDescent="0.2">
      <c r="A646" s="3"/>
      <c r="B646" s="3"/>
      <c r="C646" s="70"/>
      <c r="D646" s="70"/>
      <c r="E646" s="70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70"/>
      <c r="AB646" s="3"/>
      <c r="AC646" s="3"/>
      <c r="AD646" s="3"/>
      <c r="AE646" s="3"/>
      <c r="AF646" s="3"/>
    </row>
    <row r="647" spans="1:32" ht="12.75" customHeight="1" x14ac:dyDescent="0.2">
      <c r="A647" s="3"/>
      <c r="B647" s="3"/>
      <c r="C647" s="70"/>
      <c r="D647" s="70"/>
      <c r="E647" s="70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70"/>
      <c r="AB647" s="3"/>
      <c r="AC647" s="3"/>
      <c r="AD647" s="3"/>
      <c r="AE647" s="3"/>
      <c r="AF647" s="3"/>
    </row>
    <row r="648" spans="1:32" ht="12.75" customHeight="1" x14ac:dyDescent="0.2">
      <c r="A648" s="3"/>
      <c r="B648" s="3"/>
      <c r="C648" s="70"/>
      <c r="D648" s="70"/>
      <c r="E648" s="70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70"/>
      <c r="AB648" s="3"/>
      <c r="AC648" s="3"/>
      <c r="AD648" s="3"/>
      <c r="AE648" s="3"/>
      <c r="AF648" s="3"/>
    </row>
    <row r="649" spans="1:32" ht="12.75" customHeight="1" x14ac:dyDescent="0.2">
      <c r="A649" s="3"/>
      <c r="B649" s="3"/>
      <c r="C649" s="70"/>
      <c r="D649" s="70"/>
      <c r="E649" s="70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70"/>
      <c r="AB649" s="3"/>
      <c r="AC649" s="3"/>
      <c r="AD649" s="3"/>
      <c r="AE649" s="3"/>
      <c r="AF649" s="3"/>
    </row>
    <row r="650" spans="1:32" ht="12.75" customHeight="1" x14ac:dyDescent="0.2">
      <c r="A650" s="3"/>
      <c r="B650" s="3"/>
      <c r="C650" s="70"/>
      <c r="D650" s="70"/>
      <c r="E650" s="70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70"/>
      <c r="AB650" s="3"/>
      <c r="AC650" s="3"/>
      <c r="AD650" s="3"/>
      <c r="AE650" s="3"/>
      <c r="AF650" s="3"/>
    </row>
    <row r="651" spans="1:32" ht="12.75" customHeight="1" x14ac:dyDescent="0.2">
      <c r="A651" s="3"/>
      <c r="B651" s="3"/>
      <c r="C651" s="70"/>
      <c r="D651" s="70"/>
      <c r="E651" s="70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70"/>
      <c r="AB651" s="3"/>
      <c r="AC651" s="3"/>
      <c r="AD651" s="3"/>
      <c r="AE651" s="3"/>
      <c r="AF651" s="3"/>
    </row>
    <row r="652" spans="1:32" ht="12.75" customHeight="1" x14ac:dyDescent="0.2">
      <c r="A652" s="3"/>
      <c r="B652" s="3"/>
      <c r="C652" s="70"/>
      <c r="D652" s="70"/>
      <c r="E652" s="70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70"/>
      <c r="AB652" s="3"/>
      <c r="AC652" s="3"/>
      <c r="AD652" s="3"/>
      <c r="AE652" s="3"/>
      <c r="AF652" s="3"/>
    </row>
    <row r="653" spans="1:32" ht="12.75" customHeight="1" x14ac:dyDescent="0.2">
      <c r="A653" s="3"/>
      <c r="B653" s="3"/>
      <c r="C653" s="70"/>
      <c r="D653" s="70"/>
      <c r="E653" s="70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70"/>
      <c r="AB653" s="3"/>
      <c r="AC653" s="3"/>
      <c r="AD653" s="3"/>
      <c r="AE653" s="3"/>
      <c r="AF653" s="3"/>
    </row>
    <row r="654" spans="1:32" ht="12.75" customHeight="1" x14ac:dyDescent="0.2">
      <c r="A654" s="3"/>
      <c r="B654" s="3"/>
      <c r="C654" s="70"/>
      <c r="D654" s="70"/>
      <c r="E654" s="70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70"/>
      <c r="AB654" s="3"/>
      <c r="AC654" s="3"/>
      <c r="AD654" s="3"/>
      <c r="AE654" s="3"/>
      <c r="AF654" s="3"/>
    </row>
    <row r="655" spans="1:32" ht="12.75" customHeight="1" x14ac:dyDescent="0.2">
      <c r="A655" s="3"/>
      <c r="B655" s="3"/>
      <c r="C655" s="70"/>
      <c r="D655" s="70"/>
      <c r="E655" s="70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70"/>
      <c r="AB655" s="3"/>
      <c r="AC655" s="3"/>
      <c r="AD655" s="3"/>
      <c r="AE655" s="3"/>
      <c r="AF655" s="3"/>
    </row>
    <row r="656" spans="1:32" ht="12.75" customHeight="1" x14ac:dyDescent="0.2">
      <c r="A656" s="3"/>
      <c r="B656" s="3"/>
      <c r="C656" s="70"/>
      <c r="D656" s="70"/>
      <c r="E656" s="70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70"/>
      <c r="AB656" s="3"/>
      <c r="AC656" s="3"/>
      <c r="AD656" s="3"/>
      <c r="AE656" s="3"/>
      <c r="AF656" s="3"/>
    </row>
    <row r="657" spans="1:32" ht="12.75" customHeight="1" x14ac:dyDescent="0.2">
      <c r="A657" s="3"/>
      <c r="B657" s="3"/>
      <c r="C657" s="70"/>
      <c r="D657" s="70"/>
      <c r="E657" s="70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70"/>
      <c r="AB657" s="3"/>
      <c r="AC657" s="3"/>
      <c r="AD657" s="3"/>
      <c r="AE657" s="3"/>
      <c r="AF657" s="3"/>
    </row>
    <row r="658" spans="1:32" ht="12.75" customHeight="1" x14ac:dyDescent="0.2">
      <c r="A658" s="3"/>
      <c r="B658" s="3"/>
      <c r="C658" s="70"/>
      <c r="D658" s="70"/>
      <c r="E658" s="70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70"/>
      <c r="AB658" s="3"/>
      <c r="AC658" s="3"/>
      <c r="AD658" s="3"/>
      <c r="AE658" s="3"/>
      <c r="AF658" s="3"/>
    </row>
    <row r="659" spans="1:32" ht="12.75" customHeight="1" x14ac:dyDescent="0.2">
      <c r="A659" s="3"/>
      <c r="B659" s="3"/>
      <c r="C659" s="70"/>
      <c r="D659" s="70"/>
      <c r="E659" s="70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70"/>
      <c r="AB659" s="3"/>
      <c r="AC659" s="3"/>
      <c r="AD659" s="3"/>
      <c r="AE659" s="3"/>
      <c r="AF659" s="3"/>
    </row>
    <row r="660" spans="1:32" ht="12.75" customHeight="1" x14ac:dyDescent="0.2">
      <c r="A660" s="3"/>
      <c r="B660" s="3"/>
      <c r="C660" s="70"/>
      <c r="D660" s="70"/>
      <c r="E660" s="70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70"/>
      <c r="AB660" s="3"/>
      <c r="AC660" s="3"/>
      <c r="AD660" s="3"/>
      <c r="AE660" s="3"/>
      <c r="AF660" s="3"/>
    </row>
    <row r="661" spans="1:32" ht="12.75" customHeight="1" x14ac:dyDescent="0.2">
      <c r="A661" s="3"/>
      <c r="B661" s="3"/>
      <c r="C661" s="70"/>
      <c r="D661" s="70"/>
      <c r="E661" s="70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70"/>
      <c r="AB661" s="3"/>
      <c r="AC661" s="3"/>
      <c r="AD661" s="3"/>
      <c r="AE661" s="3"/>
      <c r="AF661" s="3"/>
    </row>
    <row r="662" spans="1:32" ht="12.75" customHeight="1" x14ac:dyDescent="0.2">
      <c r="A662" s="3"/>
      <c r="B662" s="3"/>
      <c r="C662" s="70"/>
      <c r="D662" s="70"/>
      <c r="E662" s="70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70"/>
      <c r="AB662" s="3"/>
      <c r="AC662" s="3"/>
      <c r="AD662" s="3"/>
      <c r="AE662" s="3"/>
      <c r="AF662" s="3"/>
    </row>
    <row r="663" spans="1:32" ht="12.75" customHeight="1" x14ac:dyDescent="0.2">
      <c r="A663" s="3"/>
      <c r="B663" s="3"/>
      <c r="C663" s="70"/>
      <c r="D663" s="70"/>
      <c r="E663" s="70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70"/>
      <c r="AB663" s="3"/>
      <c r="AC663" s="3"/>
      <c r="AD663" s="3"/>
      <c r="AE663" s="3"/>
      <c r="AF663" s="3"/>
    </row>
    <row r="664" spans="1:32" ht="12.75" customHeight="1" x14ac:dyDescent="0.2">
      <c r="A664" s="3"/>
      <c r="B664" s="3"/>
      <c r="C664" s="70"/>
      <c r="D664" s="70"/>
      <c r="E664" s="70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70"/>
      <c r="AB664" s="3"/>
      <c r="AC664" s="3"/>
      <c r="AD664" s="3"/>
      <c r="AE664" s="3"/>
      <c r="AF664" s="3"/>
    </row>
    <row r="665" spans="1:32" ht="12.75" customHeight="1" x14ac:dyDescent="0.2">
      <c r="A665" s="3"/>
      <c r="B665" s="3"/>
      <c r="C665" s="70"/>
      <c r="D665" s="70"/>
      <c r="E665" s="70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70"/>
      <c r="AB665" s="3"/>
      <c r="AC665" s="3"/>
      <c r="AD665" s="3"/>
      <c r="AE665" s="3"/>
      <c r="AF665" s="3"/>
    </row>
    <row r="666" spans="1:32" ht="12.75" customHeight="1" x14ac:dyDescent="0.2">
      <c r="A666" s="3"/>
      <c r="B666" s="3"/>
      <c r="C666" s="70"/>
      <c r="D666" s="70"/>
      <c r="E666" s="70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70"/>
      <c r="AB666" s="3"/>
      <c r="AC666" s="3"/>
      <c r="AD666" s="3"/>
      <c r="AE666" s="3"/>
      <c r="AF666" s="3"/>
    </row>
    <row r="667" spans="1:32" ht="12.75" customHeight="1" x14ac:dyDescent="0.2">
      <c r="A667" s="3"/>
      <c r="B667" s="3"/>
      <c r="C667" s="70"/>
      <c r="D667" s="70"/>
      <c r="E667" s="70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70"/>
      <c r="AB667" s="3"/>
      <c r="AC667" s="3"/>
      <c r="AD667" s="3"/>
      <c r="AE667" s="3"/>
      <c r="AF667" s="3"/>
    </row>
    <row r="668" spans="1:32" ht="12.75" customHeight="1" x14ac:dyDescent="0.2">
      <c r="A668" s="3"/>
      <c r="B668" s="3"/>
      <c r="C668" s="70"/>
      <c r="D668" s="70"/>
      <c r="E668" s="70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70"/>
      <c r="AB668" s="3"/>
      <c r="AC668" s="3"/>
      <c r="AD668" s="3"/>
      <c r="AE668" s="3"/>
      <c r="AF668" s="3"/>
    </row>
    <row r="669" spans="1:32" ht="12.75" customHeight="1" x14ac:dyDescent="0.2">
      <c r="A669" s="3"/>
      <c r="B669" s="3"/>
      <c r="C669" s="70"/>
      <c r="D669" s="70"/>
      <c r="E669" s="70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70"/>
      <c r="AB669" s="3"/>
      <c r="AC669" s="3"/>
      <c r="AD669" s="3"/>
      <c r="AE669" s="3"/>
      <c r="AF669" s="3"/>
    </row>
    <row r="670" spans="1:32" ht="12.75" customHeight="1" x14ac:dyDescent="0.2">
      <c r="A670" s="3"/>
      <c r="B670" s="3"/>
      <c r="C670" s="70"/>
      <c r="D670" s="70"/>
      <c r="E670" s="70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70"/>
      <c r="AB670" s="3"/>
      <c r="AC670" s="3"/>
      <c r="AD670" s="3"/>
      <c r="AE670" s="3"/>
      <c r="AF670" s="3"/>
    </row>
    <row r="671" spans="1:32" ht="12.75" customHeight="1" x14ac:dyDescent="0.2">
      <c r="A671" s="3"/>
      <c r="B671" s="3"/>
      <c r="C671" s="70"/>
      <c r="D671" s="70"/>
      <c r="E671" s="70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70"/>
      <c r="AB671" s="3"/>
      <c r="AC671" s="3"/>
      <c r="AD671" s="3"/>
      <c r="AE671" s="3"/>
      <c r="AF671" s="3"/>
    </row>
    <row r="672" spans="1:32" ht="12.75" customHeight="1" x14ac:dyDescent="0.2">
      <c r="A672" s="3"/>
      <c r="B672" s="3"/>
      <c r="C672" s="70"/>
      <c r="D672" s="70"/>
      <c r="E672" s="70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70"/>
      <c r="AB672" s="3"/>
      <c r="AC672" s="3"/>
      <c r="AD672" s="3"/>
      <c r="AE672" s="3"/>
      <c r="AF672" s="3"/>
    </row>
    <row r="673" spans="1:32" ht="12.75" customHeight="1" x14ac:dyDescent="0.2">
      <c r="A673" s="3"/>
      <c r="B673" s="3"/>
      <c r="C673" s="70"/>
      <c r="D673" s="70"/>
      <c r="E673" s="70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70"/>
      <c r="AB673" s="3"/>
      <c r="AC673" s="3"/>
      <c r="AD673" s="3"/>
      <c r="AE673" s="3"/>
      <c r="AF673" s="3"/>
    </row>
    <row r="674" spans="1:32" ht="12.75" customHeight="1" x14ac:dyDescent="0.2">
      <c r="A674" s="3"/>
      <c r="B674" s="3"/>
      <c r="C674" s="70"/>
      <c r="D674" s="70"/>
      <c r="E674" s="70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70"/>
      <c r="AB674" s="3"/>
      <c r="AC674" s="3"/>
      <c r="AD674" s="3"/>
      <c r="AE674" s="3"/>
      <c r="AF674" s="3"/>
    </row>
    <row r="675" spans="1:32" ht="12.75" customHeight="1" x14ac:dyDescent="0.2">
      <c r="A675" s="3"/>
      <c r="B675" s="3"/>
      <c r="C675" s="70"/>
      <c r="D675" s="70"/>
      <c r="E675" s="70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70"/>
      <c r="AB675" s="3"/>
      <c r="AC675" s="3"/>
      <c r="AD675" s="3"/>
      <c r="AE675" s="3"/>
      <c r="AF675" s="3"/>
    </row>
    <row r="676" spans="1:32" ht="12.75" customHeight="1" x14ac:dyDescent="0.2">
      <c r="A676" s="3"/>
      <c r="B676" s="3"/>
      <c r="C676" s="70"/>
      <c r="D676" s="70"/>
      <c r="E676" s="70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70"/>
      <c r="AB676" s="3"/>
      <c r="AC676" s="3"/>
      <c r="AD676" s="3"/>
      <c r="AE676" s="3"/>
      <c r="AF676" s="3"/>
    </row>
    <row r="677" spans="1:32" ht="12.75" customHeight="1" x14ac:dyDescent="0.2">
      <c r="A677" s="3"/>
      <c r="B677" s="3"/>
      <c r="C677" s="70"/>
      <c r="D677" s="70"/>
      <c r="E677" s="70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70"/>
      <c r="AB677" s="3"/>
      <c r="AC677" s="3"/>
      <c r="AD677" s="3"/>
      <c r="AE677" s="3"/>
      <c r="AF677" s="3"/>
    </row>
    <row r="678" spans="1:32" ht="12.75" customHeight="1" x14ac:dyDescent="0.2">
      <c r="A678" s="3"/>
      <c r="B678" s="3"/>
      <c r="C678" s="70"/>
      <c r="D678" s="70"/>
      <c r="E678" s="70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70"/>
      <c r="AB678" s="3"/>
      <c r="AC678" s="3"/>
      <c r="AD678" s="3"/>
      <c r="AE678" s="3"/>
      <c r="AF678" s="3"/>
    </row>
    <row r="679" spans="1:32" ht="12.75" customHeight="1" x14ac:dyDescent="0.2">
      <c r="A679" s="3"/>
      <c r="B679" s="3"/>
      <c r="C679" s="70"/>
      <c r="D679" s="70"/>
      <c r="E679" s="70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70"/>
      <c r="AB679" s="3"/>
      <c r="AC679" s="3"/>
      <c r="AD679" s="3"/>
      <c r="AE679" s="3"/>
      <c r="AF679" s="3"/>
    </row>
    <row r="680" spans="1:32" ht="12.75" customHeight="1" x14ac:dyDescent="0.2">
      <c r="A680" s="3"/>
      <c r="B680" s="3"/>
      <c r="C680" s="70"/>
      <c r="D680" s="70"/>
      <c r="E680" s="70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70"/>
      <c r="AB680" s="3"/>
      <c r="AC680" s="3"/>
      <c r="AD680" s="3"/>
      <c r="AE680" s="3"/>
      <c r="AF680" s="3"/>
    </row>
    <row r="681" spans="1:32" ht="12.75" customHeight="1" x14ac:dyDescent="0.2">
      <c r="A681" s="3"/>
      <c r="B681" s="3"/>
      <c r="C681" s="70"/>
      <c r="D681" s="70"/>
      <c r="E681" s="70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70"/>
      <c r="AB681" s="3"/>
      <c r="AC681" s="3"/>
      <c r="AD681" s="3"/>
      <c r="AE681" s="3"/>
      <c r="AF681" s="3"/>
    </row>
    <row r="682" spans="1:32" ht="12.75" customHeight="1" x14ac:dyDescent="0.2">
      <c r="A682" s="3"/>
      <c r="B682" s="3"/>
      <c r="C682" s="70"/>
      <c r="D682" s="70"/>
      <c r="E682" s="70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70"/>
      <c r="AB682" s="3"/>
      <c r="AC682" s="3"/>
      <c r="AD682" s="3"/>
      <c r="AE682" s="3"/>
      <c r="AF682" s="3"/>
    </row>
    <row r="683" spans="1:32" ht="12.75" customHeight="1" x14ac:dyDescent="0.2">
      <c r="A683" s="3"/>
      <c r="B683" s="3"/>
      <c r="C683" s="70"/>
      <c r="D683" s="70"/>
      <c r="E683" s="70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70"/>
      <c r="AB683" s="3"/>
      <c r="AC683" s="3"/>
      <c r="AD683" s="3"/>
      <c r="AE683" s="3"/>
      <c r="AF683" s="3"/>
    </row>
    <row r="684" spans="1:32" ht="12.75" customHeight="1" x14ac:dyDescent="0.2">
      <c r="A684" s="3"/>
      <c r="B684" s="3"/>
      <c r="C684" s="70"/>
      <c r="D684" s="70"/>
      <c r="E684" s="70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70"/>
      <c r="AB684" s="3"/>
      <c r="AC684" s="3"/>
      <c r="AD684" s="3"/>
      <c r="AE684" s="3"/>
      <c r="AF684" s="3"/>
    </row>
    <row r="685" spans="1:32" ht="12.75" customHeight="1" x14ac:dyDescent="0.2">
      <c r="A685" s="3"/>
      <c r="B685" s="3"/>
      <c r="C685" s="70"/>
      <c r="D685" s="70"/>
      <c r="E685" s="70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70"/>
      <c r="AB685" s="3"/>
      <c r="AC685" s="3"/>
      <c r="AD685" s="3"/>
      <c r="AE685" s="3"/>
      <c r="AF685" s="3"/>
    </row>
    <row r="686" spans="1:32" ht="12.75" customHeight="1" x14ac:dyDescent="0.2">
      <c r="A686" s="3"/>
      <c r="B686" s="3"/>
      <c r="C686" s="70"/>
      <c r="D686" s="70"/>
      <c r="E686" s="70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70"/>
      <c r="AB686" s="3"/>
      <c r="AC686" s="3"/>
      <c r="AD686" s="3"/>
      <c r="AE686" s="3"/>
      <c r="AF686" s="3"/>
    </row>
    <row r="687" spans="1:32" ht="12.75" customHeight="1" x14ac:dyDescent="0.2">
      <c r="A687" s="3"/>
      <c r="B687" s="3"/>
      <c r="C687" s="70"/>
      <c r="D687" s="70"/>
      <c r="E687" s="70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70"/>
      <c r="AB687" s="3"/>
      <c r="AC687" s="3"/>
      <c r="AD687" s="3"/>
      <c r="AE687" s="3"/>
      <c r="AF687" s="3"/>
    </row>
    <row r="688" spans="1:32" ht="12.75" customHeight="1" x14ac:dyDescent="0.2">
      <c r="A688" s="3"/>
      <c r="B688" s="3"/>
      <c r="C688" s="70"/>
      <c r="D688" s="70"/>
      <c r="E688" s="70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70"/>
      <c r="AB688" s="3"/>
      <c r="AC688" s="3"/>
      <c r="AD688" s="3"/>
      <c r="AE688" s="3"/>
      <c r="AF688" s="3"/>
    </row>
    <row r="689" spans="1:32" ht="12.75" customHeight="1" x14ac:dyDescent="0.2">
      <c r="A689" s="3"/>
      <c r="B689" s="3"/>
      <c r="C689" s="70"/>
      <c r="D689" s="70"/>
      <c r="E689" s="70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70"/>
      <c r="AB689" s="3"/>
      <c r="AC689" s="3"/>
      <c r="AD689" s="3"/>
      <c r="AE689" s="3"/>
      <c r="AF689" s="3"/>
    </row>
    <row r="690" spans="1:32" ht="12.75" customHeight="1" x14ac:dyDescent="0.2">
      <c r="A690" s="3"/>
      <c r="B690" s="3"/>
      <c r="C690" s="70"/>
      <c r="D690" s="70"/>
      <c r="E690" s="70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70"/>
      <c r="AB690" s="3"/>
      <c r="AC690" s="3"/>
      <c r="AD690" s="3"/>
      <c r="AE690" s="3"/>
      <c r="AF690" s="3"/>
    </row>
    <row r="691" spans="1:32" ht="12.75" customHeight="1" x14ac:dyDescent="0.2">
      <c r="A691" s="3"/>
      <c r="B691" s="3"/>
      <c r="C691" s="70"/>
      <c r="D691" s="70"/>
      <c r="E691" s="70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70"/>
      <c r="AB691" s="3"/>
      <c r="AC691" s="3"/>
      <c r="AD691" s="3"/>
      <c r="AE691" s="3"/>
      <c r="AF691" s="3"/>
    </row>
    <row r="692" spans="1:32" ht="12.75" customHeight="1" x14ac:dyDescent="0.2">
      <c r="A692" s="3"/>
      <c r="B692" s="3"/>
      <c r="C692" s="70"/>
      <c r="D692" s="70"/>
      <c r="E692" s="70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70"/>
      <c r="AB692" s="3"/>
      <c r="AC692" s="3"/>
      <c r="AD692" s="3"/>
      <c r="AE692" s="3"/>
      <c r="AF692" s="3"/>
    </row>
    <row r="693" spans="1:32" ht="12.75" customHeight="1" x14ac:dyDescent="0.2">
      <c r="A693" s="3"/>
      <c r="B693" s="3"/>
      <c r="C693" s="70"/>
      <c r="D693" s="70"/>
      <c r="E693" s="70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70"/>
      <c r="AB693" s="3"/>
      <c r="AC693" s="3"/>
      <c r="AD693" s="3"/>
      <c r="AE693" s="3"/>
      <c r="AF693" s="3"/>
    </row>
    <row r="694" spans="1:32" ht="12.75" customHeight="1" x14ac:dyDescent="0.2">
      <c r="A694" s="3"/>
      <c r="B694" s="3"/>
      <c r="C694" s="70"/>
      <c r="D694" s="70"/>
      <c r="E694" s="70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70"/>
      <c r="AB694" s="3"/>
      <c r="AC694" s="3"/>
      <c r="AD694" s="3"/>
      <c r="AE694" s="3"/>
      <c r="AF694" s="3"/>
    </row>
    <row r="695" spans="1:32" ht="12.75" customHeight="1" x14ac:dyDescent="0.2">
      <c r="A695" s="3"/>
      <c r="B695" s="3"/>
      <c r="C695" s="70"/>
      <c r="D695" s="70"/>
      <c r="E695" s="70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70"/>
      <c r="AB695" s="3"/>
      <c r="AC695" s="3"/>
      <c r="AD695" s="3"/>
      <c r="AE695" s="3"/>
      <c r="AF695" s="3"/>
    </row>
    <row r="696" spans="1:32" ht="12.75" customHeight="1" x14ac:dyDescent="0.2">
      <c r="A696" s="3"/>
      <c r="B696" s="3"/>
      <c r="C696" s="70"/>
      <c r="D696" s="70"/>
      <c r="E696" s="70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70"/>
      <c r="AB696" s="3"/>
      <c r="AC696" s="3"/>
      <c r="AD696" s="3"/>
      <c r="AE696" s="3"/>
      <c r="AF696" s="3"/>
    </row>
    <row r="697" spans="1:32" ht="12.75" customHeight="1" x14ac:dyDescent="0.2">
      <c r="A697" s="3"/>
      <c r="B697" s="3"/>
      <c r="C697" s="70"/>
      <c r="D697" s="70"/>
      <c r="E697" s="70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70"/>
      <c r="AB697" s="3"/>
      <c r="AC697" s="3"/>
      <c r="AD697" s="3"/>
      <c r="AE697" s="3"/>
      <c r="AF697" s="3"/>
    </row>
    <row r="698" spans="1:32" ht="12.75" customHeight="1" x14ac:dyDescent="0.2">
      <c r="A698" s="3"/>
      <c r="B698" s="3"/>
      <c r="C698" s="70"/>
      <c r="D698" s="70"/>
      <c r="E698" s="70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70"/>
      <c r="AB698" s="3"/>
      <c r="AC698" s="3"/>
      <c r="AD698" s="3"/>
      <c r="AE698" s="3"/>
      <c r="AF698" s="3"/>
    </row>
    <row r="699" spans="1:32" ht="12.75" customHeight="1" x14ac:dyDescent="0.2">
      <c r="A699" s="3"/>
      <c r="B699" s="3"/>
      <c r="C699" s="70"/>
      <c r="D699" s="70"/>
      <c r="E699" s="70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70"/>
      <c r="AB699" s="3"/>
      <c r="AC699" s="3"/>
      <c r="AD699" s="3"/>
      <c r="AE699" s="3"/>
      <c r="AF699" s="3"/>
    </row>
    <row r="700" spans="1:32" ht="12.75" customHeight="1" x14ac:dyDescent="0.2">
      <c r="A700" s="3"/>
      <c r="B700" s="3"/>
      <c r="C700" s="70"/>
      <c r="D700" s="70"/>
      <c r="E700" s="70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70"/>
      <c r="AB700" s="3"/>
      <c r="AC700" s="3"/>
      <c r="AD700" s="3"/>
      <c r="AE700" s="3"/>
      <c r="AF700" s="3"/>
    </row>
    <row r="701" spans="1:32" ht="12.75" customHeight="1" x14ac:dyDescent="0.2">
      <c r="A701" s="3"/>
      <c r="B701" s="3"/>
      <c r="C701" s="70"/>
      <c r="D701" s="70"/>
      <c r="E701" s="70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70"/>
      <c r="AB701" s="3"/>
      <c r="AC701" s="3"/>
      <c r="AD701" s="3"/>
      <c r="AE701" s="3"/>
      <c r="AF701" s="3"/>
    </row>
    <row r="702" spans="1:32" ht="12.75" customHeight="1" x14ac:dyDescent="0.2">
      <c r="A702" s="3"/>
      <c r="B702" s="3"/>
      <c r="C702" s="70"/>
      <c r="D702" s="70"/>
      <c r="E702" s="70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70"/>
      <c r="AB702" s="3"/>
      <c r="AC702" s="3"/>
      <c r="AD702" s="3"/>
      <c r="AE702" s="3"/>
      <c r="AF702" s="3"/>
    </row>
    <row r="703" spans="1:32" ht="12.75" customHeight="1" x14ac:dyDescent="0.2">
      <c r="A703" s="3"/>
      <c r="B703" s="3"/>
      <c r="C703" s="70"/>
      <c r="D703" s="70"/>
      <c r="E703" s="70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70"/>
      <c r="AB703" s="3"/>
      <c r="AC703" s="3"/>
      <c r="AD703" s="3"/>
      <c r="AE703" s="3"/>
      <c r="AF703" s="3"/>
    </row>
    <row r="704" spans="1:32" ht="12.75" customHeight="1" x14ac:dyDescent="0.2">
      <c r="A704" s="3"/>
      <c r="B704" s="3"/>
      <c r="C704" s="70"/>
      <c r="D704" s="70"/>
      <c r="E704" s="70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70"/>
      <c r="AB704" s="3"/>
      <c r="AC704" s="3"/>
      <c r="AD704" s="3"/>
      <c r="AE704" s="3"/>
      <c r="AF704" s="3"/>
    </row>
    <row r="705" spans="1:32" ht="12.75" customHeight="1" x14ac:dyDescent="0.2">
      <c r="A705" s="3"/>
      <c r="B705" s="3"/>
      <c r="C705" s="70"/>
      <c r="D705" s="70"/>
      <c r="E705" s="70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70"/>
      <c r="AB705" s="3"/>
      <c r="AC705" s="3"/>
      <c r="AD705" s="3"/>
      <c r="AE705" s="3"/>
      <c r="AF705" s="3"/>
    </row>
    <row r="706" spans="1:32" ht="12.75" customHeight="1" x14ac:dyDescent="0.2">
      <c r="A706" s="3"/>
      <c r="B706" s="3"/>
      <c r="C706" s="70"/>
      <c r="D706" s="70"/>
      <c r="E706" s="70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70"/>
      <c r="AB706" s="3"/>
      <c r="AC706" s="3"/>
      <c r="AD706" s="3"/>
      <c r="AE706" s="3"/>
      <c r="AF706" s="3"/>
    </row>
    <row r="707" spans="1:32" ht="12.75" customHeight="1" x14ac:dyDescent="0.2">
      <c r="A707" s="3"/>
      <c r="B707" s="3"/>
      <c r="C707" s="70"/>
      <c r="D707" s="70"/>
      <c r="E707" s="70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70"/>
      <c r="AB707" s="3"/>
      <c r="AC707" s="3"/>
      <c r="AD707" s="3"/>
      <c r="AE707" s="3"/>
      <c r="AF707" s="3"/>
    </row>
    <row r="708" spans="1:32" ht="12.75" customHeight="1" x14ac:dyDescent="0.2">
      <c r="A708" s="3"/>
      <c r="B708" s="3"/>
      <c r="C708" s="70"/>
      <c r="D708" s="70"/>
      <c r="E708" s="70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70"/>
      <c r="AB708" s="3"/>
      <c r="AC708" s="3"/>
      <c r="AD708" s="3"/>
      <c r="AE708" s="3"/>
      <c r="AF708" s="3"/>
    </row>
    <row r="709" spans="1:32" ht="12.75" customHeight="1" x14ac:dyDescent="0.2">
      <c r="A709" s="3"/>
      <c r="B709" s="3"/>
      <c r="C709" s="70"/>
      <c r="D709" s="70"/>
      <c r="E709" s="70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70"/>
      <c r="AB709" s="3"/>
      <c r="AC709" s="3"/>
      <c r="AD709" s="3"/>
      <c r="AE709" s="3"/>
      <c r="AF709" s="3"/>
    </row>
    <row r="710" spans="1:32" ht="12.75" customHeight="1" x14ac:dyDescent="0.2">
      <c r="A710" s="3"/>
      <c r="B710" s="3"/>
      <c r="C710" s="70"/>
      <c r="D710" s="70"/>
      <c r="E710" s="70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70"/>
      <c r="AB710" s="3"/>
      <c r="AC710" s="3"/>
      <c r="AD710" s="3"/>
      <c r="AE710" s="3"/>
      <c r="AF710" s="3"/>
    </row>
    <row r="711" spans="1:32" ht="12.75" customHeight="1" x14ac:dyDescent="0.2">
      <c r="A711" s="3"/>
      <c r="B711" s="3"/>
      <c r="C711" s="70"/>
      <c r="D711" s="70"/>
      <c r="E711" s="70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70"/>
      <c r="AB711" s="3"/>
      <c r="AC711" s="3"/>
      <c r="AD711" s="3"/>
      <c r="AE711" s="3"/>
      <c r="AF711" s="3"/>
    </row>
    <row r="712" spans="1:32" ht="12.75" customHeight="1" x14ac:dyDescent="0.2">
      <c r="A712" s="3"/>
      <c r="B712" s="3"/>
      <c r="C712" s="70"/>
      <c r="D712" s="70"/>
      <c r="E712" s="70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70"/>
      <c r="AB712" s="3"/>
      <c r="AC712" s="3"/>
      <c r="AD712" s="3"/>
      <c r="AE712" s="3"/>
      <c r="AF712" s="3"/>
    </row>
    <row r="713" spans="1:32" ht="12.75" customHeight="1" x14ac:dyDescent="0.2">
      <c r="A713" s="3"/>
      <c r="B713" s="3"/>
      <c r="C713" s="70"/>
      <c r="D713" s="70"/>
      <c r="E713" s="70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70"/>
      <c r="AB713" s="3"/>
      <c r="AC713" s="3"/>
      <c r="AD713" s="3"/>
      <c r="AE713" s="3"/>
      <c r="AF713" s="3"/>
    </row>
    <row r="714" spans="1:32" ht="12.75" customHeight="1" x14ac:dyDescent="0.2">
      <c r="A714" s="3"/>
      <c r="B714" s="3"/>
      <c r="C714" s="70"/>
      <c r="D714" s="70"/>
      <c r="E714" s="70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70"/>
      <c r="AB714" s="3"/>
      <c r="AC714" s="3"/>
      <c r="AD714" s="3"/>
      <c r="AE714" s="3"/>
      <c r="AF714" s="3"/>
    </row>
    <row r="715" spans="1:32" ht="12.75" customHeight="1" x14ac:dyDescent="0.2">
      <c r="A715" s="3"/>
      <c r="B715" s="3"/>
      <c r="C715" s="70"/>
      <c r="D715" s="70"/>
      <c r="E715" s="70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70"/>
      <c r="AB715" s="3"/>
      <c r="AC715" s="3"/>
      <c r="AD715" s="3"/>
      <c r="AE715" s="3"/>
      <c r="AF715" s="3"/>
    </row>
    <row r="716" spans="1:32" ht="12.75" customHeight="1" x14ac:dyDescent="0.2">
      <c r="A716" s="3"/>
      <c r="B716" s="3"/>
      <c r="C716" s="70"/>
      <c r="D716" s="70"/>
      <c r="E716" s="70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70"/>
      <c r="AB716" s="3"/>
      <c r="AC716" s="3"/>
      <c r="AD716" s="3"/>
      <c r="AE716" s="3"/>
      <c r="AF716" s="3"/>
    </row>
    <row r="717" spans="1:32" ht="12.75" customHeight="1" x14ac:dyDescent="0.2">
      <c r="A717" s="3"/>
      <c r="B717" s="3"/>
      <c r="C717" s="70"/>
      <c r="D717" s="70"/>
      <c r="E717" s="70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70"/>
      <c r="AB717" s="3"/>
      <c r="AC717" s="3"/>
      <c r="AD717" s="3"/>
      <c r="AE717" s="3"/>
      <c r="AF717" s="3"/>
    </row>
    <row r="718" spans="1:32" ht="12.75" customHeight="1" x14ac:dyDescent="0.2">
      <c r="A718" s="3"/>
      <c r="B718" s="3"/>
      <c r="C718" s="70"/>
      <c r="D718" s="70"/>
      <c r="E718" s="70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70"/>
      <c r="AB718" s="3"/>
      <c r="AC718" s="3"/>
      <c r="AD718" s="3"/>
      <c r="AE718" s="3"/>
      <c r="AF718" s="3"/>
    </row>
    <row r="719" spans="1:32" ht="12.75" customHeight="1" x14ac:dyDescent="0.2">
      <c r="A719" s="3"/>
      <c r="B719" s="3"/>
      <c r="C719" s="70"/>
      <c r="D719" s="70"/>
      <c r="E719" s="70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70"/>
      <c r="AB719" s="3"/>
      <c r="AC719" s="3"/>
      <c r="AD719" s="3"/>
      <c r="AE719" s="3"/>
      <c r="AF719" s="3"/>
    </row>
    <row r="720" spans="1:32" ht="12.75" customHeight="1" x14ac:dyDescent="0.2">
      <c r="A720" s="3"/>
      <c r="B720" s="3"/>
      <c r="C720" s="70"/>
      <c r="D720" s="70"/>
      <c r="E720" s="70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70"/>
      <c r="AB720" s="3"/>
      <c r="AC720" s="3"/>
      <c r="AD720" s="3"/>
      <c r="AE720" s="3"/>
      <c r="AF720" s="3"/>
    </row>
    <row r="721" spans="1:32" ht="12.75" customHeight="1" x14ac:dyDescent="0.2">
      <c r="A721" s="3"/>
      <c r="B721" s="3"/>
      <c r="C721" s="70"/>
      <c r="D721" s="70"/>
      <c r="E721" s="70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70"/>
      <c r="AB721" s="3"/>
      <c r="AC721" s="3"/>
      <c r="AD721" s="3"/>
      <c r="AE721" s="3"/>
      <c r="AF721" s="3"/>
    </row>
    <row r="722" spans="1:32" ht="12.75" customHeight="1" x14ac:dyDescent="0.2">
      <c r="A722" s="3"/>
      <c r="B722" s="3"/>
      <c r="C722" s="70"/>
      <c r="D722" s="70"/>
      <c r="E722" s="70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70"/>
      <c r="AB722" s="3"/>
      <c r="AC722" s="3"/>
      <c r="AD722" s="3"/>
      <c r="AE722" s="3"/>
      <c r="AF722" s="3"/>
    </row>
    <row r="723" spans="1:32" ht="12.75" customHeight="1" x14ac:dyDescent="0.2">
      <c r="A723" s="3"/>
      <c r="B723" s="3"/>
      <c r="C723" s="70"/>
      <c r="D723" s="70"/>
      <c r="E723" s="70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70"/>
      <c r="AB723" s="3"/>
      <c r="AC723" s="3"/>
      <c r="AD723" s="3"/>
      <c r="AE723" s="3"/>
      <c r="AF723" s="3"/>
    </row>
    <row r="724" spans="1:32" ht="12.75" customHeight="1" x14ac:dyDescent="0.2">
      <c r="A724" s="3"/>
      <c r="B724" s="3"/>
      <c r="C724" s="70"/>
      <c r="D724" s="70"/>
      <c r="E724" s="70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70"/>
      <c r="AB724" s="3"/>
      <c r="AC724" s="3"/>
      <c r="AD724" s="3"/>
      <c r="AE724" s="3"/>
      <c r="AF724" s="3"/>
    </row>
    <row r="725" spans="1:32" ht="12.75" customHeight="1" x14ac:dyDescent="0.2">
      <c r="A725" s="3"/>
      <c r="B725" s="3"/>
      <c r="C725" s="70"/>
      <c r="D725" s="70"/>
      <c r="E725" s="70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70"/>
      <c r="AB725" s="3"/>
      <c r="AC725" s="3"/>
      <c r="AD725" s="3"/>
      <c r="AE725" s="3"/>
      <c r="AF725" s="3"/>
    </row>
    <row r="726" spans="1:32" ht="12.75" customHeight="1" x14ac:dyDescent="0.2">
      <c r="A726" s="3"/>
      <c r="B726" s="3"/>
      <c r="C726" s="70"/>
      <c r="D726" s="70"/>
      <c r="E726" s="70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70"/>
      <c r="AB726" s="3"/>
      <c r="AC726" s="3"/>
      <c r="AD726" s="3"/>
      <c r="AE726" s="3"/>
      <c r="AF726" s="3"/>
    </row>
    <row r="727" spans="1:32" ht="12.75" customHeight="1" x14ac:dyDescent="0.2">
      <c r="A727" s="3"/>
      <c r="B727" s="3"/>
      <c r="C727" s="70"/>
      <c r="D727" s="70"/>
      <c r="E727" s="70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70"/>
      <c r="AB727" s="3"/>
      <c r="AC727" s="3"/>
      <c r="AD727" s="3"/>
      <c r="AE727" s="3"/>
      <c r="AF727" s="3"/>
    </row>
    <row r="728" spans="1:32" ht="12.75" customHeight="1" x14ac:dyDescent="0.2">
      <c r="A728" s="3"/>
      <c r="B728" s="3"/>
      <c r="C728" s="70"/>
      <c r="D728" s="70"/>
      <c r="E728" s="70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70"/>
      <c r="AB728" s="3"/>
      <c r="AC728" s="3"/>
      <c r="AD728" s="3"/>
      <c r="AE728" s="3"/>
      <c r="AF728" s="3"/>
    </row>
    <row r="729" spans="1:32" ht="12.75" customHeight="1" x14ac:dyDescent="0.2">
      <c r="A729" s="3"/>
      <c r="B729" s="3"/>
      <c r="C729" s="70"/>
      <c r="D729" s="70"/>
      <c r="E729" s="70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70"/>
      <c r="AB729" s="3"/>
      <c r="AC729" s="3"/>
      <c r="AD729" s="3"/>
      <c r="AE729" s="3"/>
      <c r="AF729" s="3"/>
    </row>
    <row r="730" spans="1:32" ht="12.75" customHeight="1" x14ac:dyDescent="0.2">
      <c r="A730" s="3"/>
      <c r="B730" s="3"/>
      <c r="C730" s="70"/>
      <c r="D730" s="70"/>
      <c r="E730" s="70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70"/>
      <c r="AB730" s="3"/>
      <c r="AC730" s="3"/>
      <c r="AD730" s="3"/>
      <c r="AE730" s="3"/>
      <c r="AF730" s="3"/>
    </row>
    <row r="731" spans="1:32" ht="12.75" customHeight="1" x14ac:dyDescent="0.2">
      <c r="A731" s="3"/>
      <c r="B731" s="3"/>
      <c r="C731" s="70"/>
      <c r="D731" s="70"/>
      <c r="E731" s="70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70"/>
      <c r="AB731" s="3"/>
      <c r="AC731" s="3"/>
      <c r="AD731" s="3"/>
      <c r="AE731" s="3"/>
      <c r="AF731" s="3"/>
    </row>
    <row r="732" spans="1:32" ht="12.75" customHeight="1" x14ac:dyDescent="0.2">
      <c r="A732" s="3"/>
      <c r="B732" s="3"/>
      <c r="C732" s="70"/>
      <c r="D732" s="70"/>
      <c r="E732" s="70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70"/>
      <c r="AB732" s="3"/>
      <c r="AC732" s="3"/>
      <c r="AD732" s="3"/>
      <c r="AE732" s="3"/>
      <c r="AF732" s="3"/>
    </row>
    <row r="733" spans="1:32" ht="12.75" customHeight="1" x14ac:dyDescent="0.2">
      <c r="A733" s="3"/>
      <c r="B733" s="3"/>
      <c r="C733" s="70"/>
      <c r="D733" s="70"/>
      <c r="E733" s="70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70"/>
      <c r="AB733" s="3"/>
      <c r="AC733" s="3"/>
      <c r="AD733" s="3"/>
      <c r="AE733" s="3"/>
      <c r="AF733" s="3"/>
    </row>
    <row r="734" spans="1:32" ht="12.75" customHeight="1" x14ac:dyDescent="0.2">
      <c r="A734" s="3"/>
      <c r="B734" s="3"/>
      <c r="C734" s="70"/>
      <c r="D734" s="70"/>
      <c r="E734" s="70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70"/>
      <c r="AB734" s="3"/>
      <c r="AC734" s="3"/>
      <c r="AD734" s="3"/>
      <c r="AE734" s="3"/>
      <c r="AF734" s="3"/>
    </row>
    <row r="735" spans="1:32" ht="12.75" customHeight="1" x14ac:dyDescent="0.2">
      <c r="A735" s="3"/>
      <c r="B735" s="3"/>
      <c r="C735" s="70"/>
      <c r="D735" s="70"/>
      <c r="E735" s="70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70"/>
      <c r="AB735" s="3"/>
      <c r="AC735" s="3"/>
      <c r="AD735" s="3"/>
      <c r="AE735" s="3"/>
      <c r="AF735" s="3"/>
    </row>
    <row r="736" spans="1:32" ht="12.75" customHeight="1" x14ac:dyDescent="0.2">
      <c r="A736" s="3"/>
      <c r="B736" s="3"/>
      <c r="C736" s="70"/>
      <c r="D736" s="70"/>
      <c r="E736" s="70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70"/>
      <c r="AB736" s="3"/>
      <c r="AC736" s="3"/>
      <c r="AD736" s="3"/>
      <c r="AE736" s="3"/>
      <c r="AF736" s="3"/>
    </row>
    <row r="737" spans="1:32" ht="12.75" customHeight="1" x14ac:dyDescent="0.2">
      <c r="A737" s="3"/>
      <c r="B737" s="3"/>
      <c r="C737" s="70"/>
      <c r="D737" s="70"/>
      <c r="E737" s="70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70"/>
      <c r="AB737" s="3"/>
      <c r="AC737" s="3"/>
      <c r="AD737" s="3"/>
      <c r="AE737" s="3"/>
      <c r="AF737" s="3"/>
    </row>
    <row r="738" spans="1:32" ht="12.75" customHeight="1" x14ac:dyDescent="0.2">
      <c r="A738" s="3"/>
      <c r="B738" s="3"/>
      <c r="C738" s="70"/>
      <c r="D738" s="70"/>
      <c r="E738" s="70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70"/>
      <c r="AB738" s="3"/>
      <c r="AC738" s="3"/>
      <c r="AD738" s="3"/>
      <c r="AE738" s="3"/>
      <c r="AF738" s="3"/>
    </row>
    <row r="739" spans="1:32" ht="12.75" customHeight="1" x14ac:dyDescent="0.2">
      <c r="A739" s="3"/>
      <c r="B739" s="3"/>
      <c r="C739" s="70"/>
      <c r="D739" s="70"/>
      <c r="E739" s="70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70"/>
      <c r="AB739" s="3"/>
      <c r="AC739" s="3"/>
      <c r="AD739" s="3"/>
      <c r="AE739" s="3"/>
      <c r="AF739" s="3"/>
    </row>
    <row r="740" spans="1:32" ht="12.75" customHeight="1" x14ac:dyDescent="0.2">
      <c r="A740" s="3"/>
      <c r="B740" s="3"/>
      <c r="C740" s="70"/>
      <c r="D740" s="70"/>
      <c r="E740" s="70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70"/>
      <c r="AB740" s="3"/>
      <c r="AC740" s="3"/>
      <c r="AD740" s="3"/>
      <c r="AE740" s="3"/>
      <c r="AF740" s="3"/>
    </row>
    <row r="741" spans="1:32" ht="12.75" customHeight="1" x14ac:dyDescent="0.2">
      <c r="A741" s="3"/>
      <c r="B741" s="3"/>
      <c r="C741" s="70"/>
      <c r="D741" s="70"/>
      <c r="E741" s="70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70"/>
      <c r="AB741" s="3"/>
      <c r="AC741" s="3"/>
      <c r="AD741" s="3"/>
      <c r="AE741" s="3"/>
      <c r="AF741" s="3"/>
    </row>
    <row r="742" spans="1:32" ht="12.75" customHeight="1" x14ac:dyDescent="0.2">
      <c r="A742" s="3"/>
      <c r="B742" s="3"/>
      <c r="C742" s="70"/>
      <c r="D742" s="70"/>
      <c r="E742" s="70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70"/>
      <c r="AB742" s="3"/>
      <c r="AC742" s="3"/>
      <c r="AD742" s="3"/>
      <c r="AE742" s="3"/>
      <c r="AF742" s="3"/>
    </row>
    <row r="743" spans="1:32" ht="12.75" customHeight="1" x14ac:dyDescent="0.2">
      <c r="A743" s="3"/>
      <c r="B743" s="3"/>
      <c r="C743" s="70"/>
      <c r="D743" s="70"/>
      <c r="E743" s="70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70"/>
      <c r="AB743" s="3"/>
      <c r="AC743" s="3"/>
      <c r="AD743" s="3"/>
      <c r="AE743" s="3"/>
      <c r="AF743" s="3"/>
    </row>
    <row r="744" spans="1:32" ht="12.75" customHeight="1" x14ac:dyDescent="0.2">
      <c r="A744" s="3"/>
      <c r="B744" s="3"/>
      <c r="C744" s="70"/>
      <c r="D744" s="70"/>
      <c r="E744" s="70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70"/>
      <c r="AB744" s="3"/>
      <c r="AC744" s="3"/>
      <c r="AD744" s="3"/>
      <c r="AE744" s="3"/>
      <c r="AF744" s="3"/>
    </row>
    <row r="745" spans="1:32" ht="12.75" customHeight="1" x14ac:dyDescent="0.2">
      <c r="A745" s="3"/>
      <c r="B745" s="3"/>
      <c r="C745" s="70"/>
      <c r="D745" s="70"/>
      <c r="E745" s="70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70"/>
      <c r="AB745" s="3"/>
      <c r="AC745" s="3"/>
      <c r="AD745" s="3"/>
      <c r="AE745" s="3"/>
      <c r="AF745" s="3"/>
    </row>
    <row r="746" spans="1:32" ht="12.75" customHeight="1" x14ac:dyDescent="0.2">
      <c r="A746" s="3"/>
      <c r="B746" s="3"/>
      <c r="C746" s="70"/>
      <c r="D746" s="70"/>
      <c r="E746" s="70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70"/>
      <c r="AB746" s="3"/>
      <c r="AC746" s="3"/>
      <c r="AD746" s="3"/>
      <c r="AE746" s="3"/>
      <c r="AF746" s="3"/>
    </row>
    <row r="747" spans="1:32" ht="12.75" customHeight="1" x14ac:dyDescent="0.2">
      <c r="A747" s="3"/>
      <c r="B747" s="3"/>
      <c r="C747" s="70"/>
      <c r="D747" s="70"/>
      <c r="E747" s="70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70"/>
      <c r="AB747" s="3"/>
      <c r="AC747" s="3"/>
      <c r="AD747" s="3"/>
      <c r="AE747" s="3"/>
      <c r="AF747" s="3"/>
    </row>
    <row r="748" spans="1:32" ht="12.75" customHeight="1" x14ac:dyDescent="0.2">
      <c r="A748" s="3"/>
      <c r="B748" s="3"/>
      <c r="C748" s="70"/>
      <c r="D748" s="70"/>
      <c r="E748" s="70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70"/>
      <c r="AB748" s="3"/>
      <c r="AC748" s="3"/>
      <c r="AD748" s="3"/>
      <c r="AE748" s="3"/>
      <c r="AF748" s="3"/>
    </row>
    <row r="749" spans="1:32" ht="12.75" customHeight="1" x14ac:dyDescent="0.2">
      <c r="A749" s="3"/>
      <c r="B749" s="3"/>
      <c r="C749" s="70"/>
      <c r="D749" s="70"/>
      <c r="E749" s="70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70"/>
      <c r="AB749" s="3"/>
      <c r="AC749" s="3"/>
      <c r="AD749" s="3"/>
      <c r="AE749" s="3"/>
      <c r="AF749" s="3"/>
    </row>
    <row r="750" spans="1:32" ht="12.75" customHeight="1" x14ac:dyDescent="0.2">
      <c r="A750" s="3"/>
      <c r="B750" s="3"/>
      <c r="C750" s="70"/>
      <c r="D750" s="70"/>
      <c r="E750" s="70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70"/>
      <c r="AB750" s="3"/>
      <c r="AC750" s="3"/>
      <c r="AD750" s="3"/>
      <c r="AE750" s="3"/>
      <c r="AF750" s="3"/>
    </row>
    <row r="751" spans="1:32" ht="12.75" customHeight="1" x14ac:dyDescent="0.2">
      <c r="A751" s="3"/>
      <c r="B751" s="3"/>
      <c r="C751" s="70"/>
      <c r="D751" s="70"/>
      <c r="E751" s="70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70"/>
      <c r="AB751" s="3"/>
      <c r="AC751" s="3"/>
      <c r="AD751" s="3"/>
      <c r="AE751" s="3"/>
      <c r="AF751" s="3"/>
    </row>
    <row r="752" spans="1:32" ht="12.75" customHeight="1" x14ac:dyDescent="0.2">
      <c r="A752" s="3"/>
      <c r="B752" s="3"/>
      <c r="C752" s="70"/>
      <c r="D752" s="70"/>
      <c r="E752" s="70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70"/>
      <c r="AB752" s="3"/>
      <c r="AC752" s="3"/>
      <c r="AD752" s="3"/>
      <c r="AE752" s="3"/>
      <c r="AF752" s="3"/>
    </row>
    <row r="753" spans="1:32" ht="12.75" customHeight="1" x14ac:dyDescent="0.2">
      <c r="A753" s="3"/>
      <c r="B753" s="3"/>
      <c r="C753" s="70"/>
      <c r="D753" s="70"/>
      <c r="E753" s="70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70"/>
      <c r="AB753" s="3"/>
      <c r="AC753" s="3"/>
      <c r="AD753" s="3"/>
      <c r="AE753" s="3"/>
      <c r="AF753" s="3"/>
    </row>
    <row r="754" spans="1:32" ht="12.75" customHeight="1" x14ac:dyDescent="0.2">
      <c r="A754" s="3"/>
      <c r="B754" s="3"/>
      <c r="C754" s="70"/>
      <c r="D754" s="70"/>
      <c r="E754" s="70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70"/>
      <c r="AB754" s="3"/>
      <c r="AC754" s="3"/>
      <c r="AD754" s="3"/>
      <c r="AE754" s="3"/>
      <c r="AF754" s="3"/>
    </row>
    <row r="755" spans="1:32" ht="12.75" customHeight="1" x14ac:dyDescent="0.2">
      <c r="A755" s="3"/>
      <c r="B755" s="3"/>
      <c r="C755" s="70"/>
      <c r="D755" s="70"/>
      <c r="E755" s="70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70"/>
      <c r="AB755" s="3"/>
      <c r="AC755" s="3"/>
      <c r="AD755" s="3"/>
      <c r="AE755" s="3"/>
      <c r="AF755" s="3"/>
    </row>
    <row r="756" spans="1:32" ht="12.75" customHeight="1" x14ac:dyDescent="0.2">
      <c r="A756" s="3"/>
      <c r="B756" s="3"/>
      <c r="C756" s="70"/>
      <c r="D756" s="70"/>
      <c r="E756" s="70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70"/>
      <c r="AB756" s="3"/>
      <c r="AC756" s="3"/>
      <c r="AD756" s="3"/>
      <c r="AE756" s="3"/>
      <c r="AF756" s="3"/>
    </row>
    <row r="757" spans="1:32" ht="12.75" customHeight="1" x14ac:dyDescent="0.2">
      <c r="A757" s="3"/>
      <c r="B757" s="3"/>
      <c r="C757" s="70"/>
      <c r="D757" s="70"/>
      <c r="E757" s="70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70"/>
      <c r="AB757" s="3"/>
      <c r="AC757" s="3"/>
      <c r="AD757" s="3"/>
      <c r="AE757" s="3"/>
      <c r="AF757" s="3"/>
    </row>
    <row r="758" spans="1:32" ht="12.75" customHeight="1" x14ac:dyDescent="0.2">
      <c r="A758" s="3"/>
      <c r="B758" s="3"/>
      <c r="C758" s="70"/>
      <c r="D758" s="70"/>
      <c r="E758" s="70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70"/>
      <c r="AB758" s="3"/>
      <c r="AC758" s="3"/>
      <c r="AD758" s="3"/>
      <c r="AE758" s="3"/>
      <c r="AF758" s="3"/>
    </row>
    <row r="759" spans="1:32" ht="12.75" customHeight="1" x14ac:dyDescent="0.2">
      <c r="A759" s="3"/>
      <c r="B759" s="3"/>
      <c r="C759" s="70"/>
      <c r="D759" s="70"/>
      <c r="E759" s="70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70"/>
      <c r="AB759" s="3"/>
      <c r="AC759" s="3"/>
      <c r="AD759" s="3"/>
      <c r="AE759" s="3"/>
      <c r="AF759" s="3"/>
    </row>
    <row r="760" spans="1:32" ht="12.75" customHeight="1" x14ac:dyDescent="0.2">
      <c r="A760" s="3"/>
      <c r="B760" s="3"/>
      <c r="C760" s="70"/>
      <c r="D760" s="70"/>
      <c r="E760" s="70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70"/>
      <c r="AB760" s="3"/>
      <c r="AC760" s="3"/>
      <c r="AD760" s="3"/>
      <c r="AE760" s="3"/>
      <c r="AF760" s="3"/>
    </row>
    <row r="761" spans="1:32" ht="12.75" customHeight="1" x14ac:dyDescent="0.2">
      <c r="A761" s="3"/>
      <c r="B761" s="3"/>
      <c r="C761" s="70"/>
      <c r="D761" s="70"/>
      <c r="E761" s="70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70"/>
      <c r="AB761" s="3"/>
      <c r="AC761" s="3"/>
      <c r="AD761" s="3"/>
      <c r="AE761" s="3"/>
      <c r="AF761" s="3"/>
    </row>
    <row r="762" spans="1:32" ht="12.75" customHeight="1" x14ac:dyDescent="0.2">
      <c r="A762" s="3"/>
      <c r="B762" s="3"/>
      <c r="C762" s="70"/>
      <c r="D762" s="70"/>
      <c r="E762" s="70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70"/>
      <c r="AB762" s="3"/>
      <c r="AC762" s="3"/>
      <c r="AD762" s="3"/>
      <c r="AE762" s="3"/>
      <c r="AF762" s="3"/>
    </row>
    <row r="763" spans="1:32" ht="12.75" customHeight="1" x14ac:dyDescent="0.2">
      <c r="A763" s="3"/>
      <c r="B763" s="3"/>
      <c r="C763" s="70"/>
      <c r="D763" s="70"/>
      <c r="E763" s="70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70"/>
      <c r="AB763" s="3"/>
      <c r="AC763" s="3"/>
      <c r="AD763" s="3"/>
      <c r="AE763" s="3"/>
      <c r="AF763" s="3"/>
    </row>
    <row r="764" spans="1:32" ht="12.75" customHeight="1" x14ac:dyDescent="0.2">
      <c r="A764" s="3"/>
      <c r="B764" s="3"/>
      <c r="C764" s="70"/>
      <c r="D764" s="70"/>
      <c r="E764" s="70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70"/>
      <c r="AB764" s="3"/>
      <c r="AC764" s="3"/>
      <c r="AD764" s="3"/>
      <c r="AE764" s="3"/>
      <c r="AF764" s="3"/>
    </row>
    <row r="765" spans="1:32" ht="12.75" customHeight="1" x14ac:dyDescent="0.2">
      <c r="A765" s="3"/>
      <c r="B765" s="3"/>
      <c r="C765" s="70"/>
      <c r="D765" s="70"/>
      <c r="E765" s="70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70"/>
      <c r="AB765" s="3"/>
      <c r="AC765" s="3"/>
      <c r="AD765" s="3"/>
      <c r="AE765" s="3"/>
      <c r="AF765" s="3"/>
    </row>
    <row r="766" spans="1:32" ht="12.75" customHeight="1" x14ac:dyDescent="0.2">
      <c r="A766" s="3"/>
      <c r="B766" s="3"/>
      <c r="C766" s="70"/>
      <c r="D766" s="70"/>
      <c r="E766" s="70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70"/>
      <c r="AB766" s="3"/>
      <c r="AC766" s="3"/>
      <c r="AD766" s="3"/>
      <c r="AE766" s="3"/>
      <c r="AF766" s="3"/>
    </row>
    <row r="767" spans="1:32" ht="12.75" customHeight="1" x14ac:dyDescent="0.2">
      <c r="A767" s="3"/>
      <c r="B767" s="3"/>
      <c r="C767" s="70"/>
      <c r="D767" s="70"/>
      <c r="E767" s="70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70"/>
      <c r="AB767" s="3"/>
      <c r="AC767" s="3"/>
      <c r="AD767" s="3"/>
      <c r="AE767" s="3"/>
      <c r="AF767" s="3"/>
    </row>
    <row r="768" spans="1:32" ht="12.75" customHeight="1" x14ac:dyDescent="0.2">
      <c r="A768" s="3"/>
      <c r="B768" s="3"/>
      <c r="C768" s="70"/>
      <c r="D768" s="70"/>
      <c r="E768" s="70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70"/>
      <c r="AB768" s="3"/>
      <c r="AC768" s="3"/>
      <c r="AD768" s="3"/>
      <c r="AE768" s="3"/>
      <c r="AF768" s="3"/>
    </row>
    <row r="769" spans="1:32" ht="12.75" customHeight="1" x14ac:dyDescent="0.2">
      <c r="A769" s="3"/>
      <c r="B769" s="3"/>
      <c r="C769" s="70"/>
      <c r="D769" s="70"/>
      <c r="E769" s="70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70"/>
      <c r="AB769" s="3"/>
      <c r="AC769" s="3"/>
      <c r="AD769" s="3"/>
      <c r="AE769" s="3"/>
      <c r="AF769" s="3"/>
    </row>
    <row r="770" spans="1:32" ht="12.75" customHeight="1" x14ac:dyDescent="0.2">
      <c r="A770" s="3"/>
      <c r="B770" s="3"/>
      <c r="C770" s="70"/>
      <c r="D770" s="70"/>
      <c r="E770" s="70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70"/>
      <c r="AB770" s="3"/>
      <c r="AC770" s="3"/>
      <c r="AD770" s="3"/>
      <c r="AE770" s="3"/>
      <c r="AF770" s="3"/>
    </row>
    <row r="771" spans="1:32" ht="12.75" customHeight="1" x14ac:dyDescent="0.2">
      <c r="A771" s="3"/>
      <c r="B771" s="3"/>
      <c r="C771" s="70"/>
      <c r="D771" s="70"/>
      <c r="E771" s="70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70"/>
      <c r="AB771" s="3"/>
      <c r="AC771" s="3"/>
      <c r="AD771" s="3"/>
      <c r="AE771" s="3"/>
      <c r="AF771" s="3"/>
    </row>
    <row r="772" spans="1:32" ht="12.75" customHeight="1" x14ac:dyDescent="0.2">
      <c r="A772" s="3"/>
      <c r="B772" s="3"/>
      <c r="C772" s="70"/>
      <c r="D772" s="70"/>
      <c r="E772" s="70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70"/>
      <c r="AB772" s="3"/>
      <c r="AC772" s="3"/>
      <c r="AD772" s="3"/>
      <c r="AE772" s="3"/>
      <c r="AF772" s="3"/>
    </row>
    <row r="773" spans="1:32" ht="12.75" customHeight="1" x14ac:dyDescent="0.2">
      <c r="A773" s="3"/>
      <c r="B773" s="3"/>
      <c r="C773" s="70"/>
      <c r="D773" s="70"/>
      <c r="E773" s="70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70"/>
      <c r="AB773" s="3"/>
      <c r="AC773" s="3"/>
      <c r="AD773" s="3"/>
      <c r="AE773" s="3"/>
      <c r="AF773" s="3"/>
    </row>
    <row r="774" spans="1:32" ht="12.75" customHeight="1" x14ac:dyDescent="0.2">
      <c r="A774" s="3"/>
      <c r="B774" s="3"/>
      <c r="C774" s="70"/>
      <c r="D774" s="70"/>
      <c r="E774" s="70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70"/>
      <c r="AB774" s="3"/>
      <c r="AC774" s="3"/>
      <c r="AD774" s="3"/>
      <c r="AE774" s="3"/>
      <c r="AF774" s="3"/>
    </row>
    <row r="775" spans="1:32" ht="12.75" customHeight="1" x14ac:dyDescent="0.2">
      <c r="A775" s="3"/>
      <c r="B775" s="3"/>
      <c r="C775" s="70"/>
      <c r="D775" s="70"/>
      <c r="E775" s="70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70"/>
      <c r="AB775" s="3"/>
      <c r="AC775" s="3"/>
      <c r="AD775" s="3"/>
      <c r="AE775" s="3"/>
      <c r="AF775" s="3"/>
    </row>
    <row r="776" spans="1:32" ht="12.75" customHeight="1" x14ac:dyDescent="0.2">
      <c r="A776" s="3"/>
      <c r="B776" s="3"/>
      <c r="C776" s="70"/>
      <c r="D776" s="70"/>
      <c r="E776" s="70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70"/>
      <c r="AB776" s="3"/>
      <c r="AC776" s="3"/>
      <c r="AD776" s="3"/>
      <c r="AE776" s="3"/>
      <c r="AF776" s="3"/>
    </row>
    <row r="777" spans="1:32" ht="12.75" customHeight="1" x14ac:dyDescent="0.2">
      <c r="A777" s="3"/>
      <c r="B777" s="3"/>
      <c r="C777" s="70"/>
      <c r="D777" s="70"/>
      <c r="E777" s="70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70"/>
      <c r="AB777" s="3"/>
      <c r="AC777" s="3"/>
      <c r="AD777" s="3"/>
      <c r="AE777" s="3"/>
      <c r="AF777" s="3"/>
    </row>
    <row r="778" spans="1:32" ht="12.75" customHeight="1" x14ac:dyDescent="0.2">
      <c r="A778" s="3"/>
      <c r="B778" s="3"/>
      <c r="C778" s="70"/>
      <c r="D778" s="70"/>
      <c r="E778" s="70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70"/>
      <c r="AB778" s="3"/>
      <c r="AC778" s="3"/>
      <c r="AD778" s="3"/>
      <c r="AE778" s="3"/>
      <c r="AF778" s="3"/>
    </row>
    <row r="779" spans="1:32" ht="12.75" customHeight="1" x14ac:dyDescent="0.2">
      <c r="A779" s="3"/>
      <c r="B779" s="3"/>
      <c r="C779" s="70"/>
      <c r="D779" s="70"/>
      <c r="E779" s="70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70"/>
      <c r="AB779" s="3"/>
      <c r="AC779" s="3"/>
      <c r="AD779" s="3"/>
      <c r="AE779" s="3"/>
      <c r="AF779" s="3"/>
    </row>
    <row r="780" spans="1:32" ht="12.75" customHeight="1" x14ac:dyDescent="0.2">
      <c r="A780" s="3"/>
      <c r="B780" s="3"/>
      <c r="C780" s="70"/>
      <c r="D780" s="70"/>
      <c r="E780" s="70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70"/>
      <c r="AB780" s="3"/>
      <c r="AC780" s="3"/>
      <c r="AD780" s="3"/>
      <c r="AE780" s="3"/>
      <c r="AF780" s="3"/>
    </row>
    <row r="781" spans="1:32" ht="12.75" customHeight="1" x14ac:dyDescent="0.2">
      <c r="A781" s="3"/>
      <c r="B781" s="3"/>
      <c r="C781" s="70"/>
      <c r="D781" s="70"/>
      <c r="E781" s="70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70"/>
      <c r="AB781" s="3"/>
      <c r="AC781" s="3"/>
      <c r="AD781" s="3"/>
      <c r="AE781" s="3"/>
      <c r="AF781" s="3"/>
    </row>
    <row r="782" spans="1:32" ht="12.75" customHeight="1" x14ac:dyDescent="0.2">
      <c r="A782" s="3"/>
      <c r="B782" s="3"/>
      <c r="C782" s="70"/>
      <c r="D782" s="70"/>
      <c r="E782" s="70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70"/>
      <c r="AB782" s="3"/>
      <c r="AC782" s="3"/>
      <c r="AD782" s="3"/>
      <c r="AE782" s="3"/>
      <c r="AF782" s="3"/>
    </row>
    <row r="783" spans="1:32" ht="12.75" customHeight="1" x14ac:dyDescent="0.2">
      <c r="A783" s="3"/>
      <c r="B783" s="3"/>
      <c r="C783" s="70"/>
      <c r="D783" s="70"/>
      <c r="E783" s="70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70"/>
      <c r="AB783" s="3"/>
      <c r="AC783" s="3"/>
      <c r="AD783" s="3"/>
      <c r="AE783" s="3"/>
      <c r="AF783" s="3"/>
    </row>
    <row r="784" spans="1:32" ht="12.75" customHeight="1" x14ac:dyDescent="0.2">
      <c r="A784" s="3"/>
      <c r="B784" s="3"/>
      <c r="C784" s="70"/>
      <c r="D784" s="70"/>
      <c r="E784" s="70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70"/>
      <c r="AB784" s="3"/>
      <c r="AC784" s="3"/>
      <c r="AD784" s="3"/>
      <c r="AE784" s="3"/>
      <c r="AF784" s="3"/>
    </row>
    <row r="785" spans="1:32" ht="12.75" customHeight="1" x14ac:dyDescent="0.2">
      <c r="A785" s="3"/>
      <c r="B785" s="3"/>
      <c r="C785" s="70"/>
      <c r="D785" s="70"/>
      <c r="E785" s="70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70"/>
      <c r="AB785" s="3"/>
      <c r="AC785" s="3"/>
      <c r="AD785" s="3"/>
      <c r="AE785" s="3"/>
      <c r="AF785" s="3"/>
    </row>
    <row r="786" spans="1:32" ht="12.75" customHeight="1" x14ac:dyDescent="0.2">
      <c r="A786" s="3"/>
      <c r="B786" s="3"/>
      <c r="C786" s="70"/>
      <c r="D786" s="70"/>
      <c r="E786" s="70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70"/>
      <c r="AB786" s="3"/>
      <c r="AC786" s="3"/>
      <c r="AD786" s="3"/>
      <c r="AE786" s="3"/>
      <c r="AF786" s="3"/>
    </row>
    <row r="787" spans="1:32" ht="12.75" customHeight="1" x14ac:dyDescent="0.2">
      <c r="A787" s="3"/>
      <c r="B787" s="3"/>
      <c r="C787" s="70"/>
      <c r="D787" s="70"/>
      <c r="E787" s="70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70"/>
      <c r="AB787" s="3"/>
      <c r="AC787" s="3"/>
      <c r="AD787" s="3"/>
      <c r="AE787" s="3"/>
      <c r="AF787" s="3"/>
    </row>
    <row r="788" spans="1:32" ht="12.75" customHeight="1" x14ac:dyDescent="0.2">
      <c r="A788" s="3"/>
      <c r="B788" s="3"/>
      <c r="C788" s="70"/>
      <c r="D788" s="70"/>
      <c r="E788" s="70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70"/>
      <c r="AB788" s="3"/>
      <c r="AC788" s="3"/>
      <c r="AD788" s="3"/>
      <c r="AE788" s="3"/>
      <c r="AF788" s="3"/>
    </row>
    <row r="789" spans="1:32" ht="12.75" customHeight="1" x14ac:dyDescent="0.2">
      <c r="A789" s="3"/>
      <c r="B789" s="3"/>
      <c r="C789" s="70"/>
      <c r="D789" s="70"/>
      <c r="E789" s="70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70"/>
      <c r="AB789" s="3"/>
      <c r="AC789" s="3"/>
      <c r="AD789" s="3"/>
      <c r="AE789" s="3"/>
      <c r="AF789" s="3"/>
    </row>
    <row r="790" spans="1:32" ht="12.75" customHeight="1" x14ac:dyDescent="0.2">
      <c r="A790" s="3"/>
      <c r="B790" s="3"/>
      <c r="C790" s="70"/>
      <c r="D790" s="70"/>
      <c r="E790" s="70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70"/>
      <c r="AB790" s="3"/>
      <c r="AC790" s="3"/>
      <c r="AD790" s="3"/>
      <c r="AE790" s="3"/>
      <c r="AF790" s="3"/>
    </row>
    <row r="791" spans="1:32" ht="12.75" customHeight="1" x14ac:dyDescent="0.2">
      <c r="A791" s="3"/>
      <c r="B791" s="3"/>
      <c r="C791" s="70"/>
      <c r="D791" s="70"/>
      <c r="E791" s="70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70"/>
      <c r="AB791" s="3"/>
      <c r="AC791" s="3"/>
      <c r="AD791" s="3"/>
      <c r="AE791" s="3"/>
      <c r="AF791" s="3"/>
    </row>
    <row r="792" spans="1:32" ht="12.75" customHeight="1" x14ac:dyDescent="0.2">
      <c r="A792" s="3"/>
      <c r="B792" s="3"/>
      <c r="C792" s="70"/>
      <c r="D792" s="70"/>
      <c r="E792" s="70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70"/>
      <c r="AB792" s="3"/>
      <c r="AC792" s="3"/>
      <c r="AD792" s="3"/>
      <c r="AE792" s="3"/>
      <c r="AF792" s="3"/>
    </row>
    <row r="793" spans="1:32" ht="12.75" customHeight="1" x14ac:dyDescent="0.2">
      <c r="A793" s="3"/>
      <c r="B793" s="3"/>
      <c r="C793" s="70"/>
      <c r="D793" s="70"/>
      <c r="E793" s="70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70"/>
      <c r="AB793" s="3"/>
      <c r="AC793" s="3"/>
      <c r="AD793" s="3"/>
      <c r="AE793" s="3"/>
      <c r="AF793" s="3"/>
    </row>
    <row r="794" spans="1:32" ht="12.75" customHeight="1" x14ac:dyDescent="0.2">
      <c r="A794" s="3"/>
      <c r="B794" s="3"/>
      <c r="C794" s="70"/>
      <c r="D794" s="70"/>
      <c r="E794" s="70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70"/>
      <c r="AB794" s="3"/>
      <c r="AC794" s="3"/>
      <c r="AD794" s="3"/>
      <c r="AE794" s="3"/>
      <c r="AF794" s="3"/>
    </row>
    <row r="795" spans="1:32" ht="12.75" customHeight="1" x14ac:dyDescent="0.2">
      <c r="A795" s="3"/>
      <c r="B795" s="3"/>
      <c r="C795" s="70"/>
      <c r="D795" s="70"/>
      <c r="E795" s="70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70"/>
      <c r="AB795" s="3"/>
      <c r="AC795" s="3"/>
      <c r="AD795" s="3"/>
      <c r="AE795" s="3"/>
      <c r="AF795" s="3"/>
    </row>
    <row r="796" spans="1:32" ht="12.75" customHeight="1" x14ac:dyDescent="0.2">
      <c r="A796" s="3"/>
      <c r="B796" s="3"/>
      <c r="C796" s="70"/>
      <c r="D796" s="70"/>
      <c r="E796" s="70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70"/>
      <c r="AB796" s="3"/>
      <c r="AC796" s="3"/>
      <c r="AD796" s="3"/>
      <c r="AE796" s="3"/>
      <c r="AF796" s="3"/>
    </row>
    <row r="797" spans="1:32" ht="12.75" customHeight="1" x14ac:dyDescent="0.2">
      <c r="A797" s="3"/>
      <c r="B797" s="3"/>
      <c r="C797" s="70"/>
      <c r="D797" s="70"/>
      <c r="E797" s="70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70"/>
      <c r="AB797" s="3"/>
      <c r="AC797" s="3"/>
      <c r="AD797" s="3"/>
      <c r="AE797" s="3"/>
      <c r="AF797" s="3"/>
    </row>
    <row r="798" spans="1:32" ht="12.75" customHeight="1" x14ac:dyDescent="0.2">
      <c r="A798" s="3"/>
      <c r="B798" s="3"/>
      <c r="C798" s="70"/>
      <c r="D798" s="70"/>
      <c r="E798" s="70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70"/>
      <c r="AB798" s="3"/>
      <c r="AC798" s="3"/>
      <c r="AD798" s="3"/>
      <c r="AE798" s="3"/>
      <c r="AF798" s="3"/>
    </row>
    <row r="799" spans="1:32" ht="12.75" customHeight="1" x14ac:dyDescent="0.2">
      <c r="A799" s="3"/>
      <c r="B799" s="3"/>
      <c r="C799" s="70"/>
      <c r="D799" s="70"/>
      <c r="E799" s="70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70"/>
      <c r="AB799" s="3"/>
      <c r="AC799" s="3"/>
      <c r="AD799" s="3"/>
      <c r="AE799" s="3"/>
      <c r="AF799" s="3"/>
    </row>
    <row r="800" spans="1:32" ht="12.75" customHeight="1" x14ac:dyDescent="0.2">
      <c r="A800" s="3"/>
      <c r="B800" s="3"/>
      <c r="C800" s="70"/>
      <c r="D800" s="70"/>
      <c r="E800" s="70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70"/>
      <c r="AB800" s="3"/>
      <c r="AC800" s="3"/>
      <c r="AD800" s="3"/>
      <c r="AE800" s="3"/>
      <c r="AF800" s="3"/>
    </row>
    <row r="801" spans="1:32" ht="12.75" customHeight="1" x14ac:dyDescent="0.2">
      <c r="A801" s="3"/>
      <c r="B801" s="3"/>
      <c r="C801" s="70"/>
      <c r="D801" s="70"/>
      <c r="E801" s="70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70"/>
      <c r="AB801" s="3"/>
      <c r="AC801" s="3"/>
      <c r="AD801" s="3"/>
      <c r="AE801" s="3"/>
      <c r="AF801" s="3"/>
    </row>
    <row r="802" spans="1:32" ht="12.75" customHeight="1" x14ac:dyDescent="0.2">
      <c r="A802" s="3"/>
      <c r="B802" s="3"/>
      <c r="C802" s="70"/>
      <c r="D802" s="70"/>
      <c r="E802" s="70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70"/>
      <c r="AB802" s="3"/>
      <c r="AC802" s="3"/>
      <c r="AD802" s="3"/>
      <c r="AE802" s="3"/>
      <c r="AF802" s="3"/>
    </row>
    <row r="803" spans="1:32" ht="12.75" customHeight="1" x14ac:dyDescent="0.2">
      <c r="A803" s="3"/>
      <c r="B803" s="3"/>
      <c r="C803" s="70"/>
      <c r="D803" s="70"/>
      <c r="E803" s="70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70"/>
      <c r="AB803" s="3"/>
      <c r="AC803" s="3"/>
      <c r="AD803" s="3"/>
      <c r="AE803" s="3"/>
      <c r="AF803" s="3"/>
    </row>
    <row r="804" spans="1:32" ht="12.75" customHeight="1" x14ac:dyDescent="0.2">
      <c r="A804" s="3"/>
      <c r="B804" s="3"/>
      <c r="C804" s="70"/>
      <c r="D804" s="70"/>
      <c r="E804" s="70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70"/>
      <c r="AB804" s="3"/>
      <c r="AC804" s="3"/>
      <c r="AD804" s="3"/>
      <c r="AE804" s="3"/>
      <c r="AF804" s="3"/>
    </row>
    <row r="805" spans="1:32" ht="12.75" customHeight="1" x14ac:dyDescent="0.2">
      <c r="A805" s="3"/>
      <c r="B805" s="3"/>
      <c r="C805" s="70"/>
      <c r="D805" s="70"/>
      <c r="E805" s="70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70"/>
      <c r="AB805" s="3"/>
      <c r="AC805" s="3"/>
      <c r="AD805" s="3"/>
      <c r="AE805" s="3"/>
      <c r="AF805" s="3"/>
    </row>
    <row r="806" spans="1:32" ht="12.75" customHeight="1" x14ac:dyDescent="0.2">
      <c r="A806" s="3"/>
      <c r="B806" s="3"/>
      <c r="C806" s="70"/>
      <c r="D806" s="70"/>
      <c r="E806" s="70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70"/>
      <c r="AB806" s="3"/>
      <c r="AC806" s="3"/>
      <c r="AD806" s="3"/>
      <c r="AE806" s="3"/>
      <c r="AF806" s="3"/>
    </row>
    <row r="807" spans="1:32" ht="12.75" customHeight="1" x14ac:dyDescent="0.2">
      <c r="A807" s="3"/>
      <c r="B807" s="3"/>
      <c r="C807" s="70"/>
      <c r="D807" s="70"/>
      <c r="E807" s="70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70"/>
      <c r="AB807" s="3"/>
      <c r="AC807" s="3"/>
      <c r="AD807" s="3"/>
      <c r="AE807" s="3"/>
      <c r="AF807" s="3"/>
    </row>
    <row r="808" spans="1:32" ht="12.75" customHeight="1" x14ac:dyDescent="0.2">
      <c r="A808" s="3"/>
      <c r="B808" s="3"/>
      <c r="C808" s="70"/>
      <c r="D808" s="70"/>
      <c r="E808" s="70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70"/>
      <c r="AB808" s="3"/>
      <c r="AC808" s="3"/>
      <c r="AD808" s="3"/>
      <c r="AE808" s="3"/>
      <c r="AF808" s="3"/>
    </row>
    <row r="809" spans="1:32" ht="12.75" customHeight="1" x14ac:dyDescent="0.2">
      <c r="A809" s="3"/>
      <c r="B809" s="3"/>
      <c r="C809" s="70"/>
      <c r="D809" s="70"/>
      <c r="E809" s="70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70"/>
      <c r="AB809" s="3"/>
      <c r="AC809" s="3"/>
      <c r="AD809" s="3"/>
      <c r="AE809" s="3"/>
      <c r="AF809" s="3"/>
    </row>
    <row r="810" spans="1:32" ht="12.75" customHeight="1" x14ac:dyDescent="0.2">
      <c r="A810" s="3"/>
      <c r="B810" s="3"/>
      <c r="C810" s="70"/>
      <c r="D810" s="70"/>
      <c r="E810" s="70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70"/>
      <c r="AB810" s="3"/>
      <c r="AC810" s="3"/>
      <c r="AD810" s="3"/>
      <c r="AE810" s="3"/>
      <c r="AF810" s="3"/>
    </row>
    <row r="811" spans="1:32" ht="12.75" customHeight="1" x14ac:dyDescent="0.2">
      <c r="A811" s="3"/>
      <c r="B811" s="3"/>
      <c r="C811" s="70"/>
      <c r="D811" s="70"/>
      <c r="E811" s="70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70"/>
      <c r="AB811" s="3"/>
      <c r="AC811" s="3"/>
      <c r="AD811" s="3"/>
      <c r="AE811" s="3"/>
      <c r="AF811" s="3"/>
    </row>
    <row r="812" spans="1:32" ht="12.75" customHeight="1" x14ac:dyDescent="0.2">
      <c r="A812" s="3"/>
      <c r="B812" s="3"/>
      <c r="C812" s="70"/>
      <c r="D812" s="70"/>
      <c r="E812" s="70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70"/>
      <c r="AB812" s="3"/>
      <c r="AC812" s="3"/>
      <c r="AD812" s="3"/>
      <c r="AE812" s="3"/>
      <c r="AF812" s="3"/>
    </row>
    <row r="813" spans="1:32" ht="12.75" customHeight="1" x14ac:dyDescent="0.2">
      <c r="A813" s="3"/>
      <c r="B813" s="3"/>
      <c r="C813" s="70"/>
      <c r="D813" s="70"/>
      <c r="E813" s="70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70"/>
      <c r="AB813" s="3"/>
      <c r="AC813" s="3"/>
      <c r="AD813" s="3"/>
      <c r="AE813" s="3"/>
      <c r="AF813" s="3"/>
    </row>
    <row r="814" spans="1:32" ht="12.75" customHeight="1" x14ac:dyDescent="0.2">
      <c r="A814" s="3"/>
      <c r="B814" s="3"/>
      <c r="C814" s="70"/>
      <c r="D814" s="70"/>
      <c r="E814" s="70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70"/>
      <c r="AB814" s="3"/>
      <c r="AC814" s="3"/>
      <c r="AD814" s="3"/>
      <c r="AE814" s="3"/>
      <c r="AF814" s="3"/>
    </row>
    <row r="815" spans="1:32" ht="12.75" customHeight="1" x14ac:dyDescent="0.2">
      <c r="A815" s="3"/>
      <c r="B815" s="3"/>
      <c r="C815" s="70"/>
      <c r="D815" s="70"/>
      <c r="E815" s="70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70"/>
      <c r="AB815" s="3"/>
      <c r="AC815" s="3"/>
      <c r="AD815" s="3"/>
      <c r="AE815" s="3"/>
      <c r="AF815" s="3"/>
    </row>
    <row r="816" spans="1:32" ht="12.75" customHeight="1" x14ac:dyDescent="0.2">
      <c r="A816" s="3"/>
      <c r="B816" s="3"/>
      <c r="C816" s="70"/>
      <c r="D816" s="70"/>
      <c r="E816" s="70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70"/>
      <c r="AB816" s="3"/>
      <c r="AC816" s="3"/>
      <c r="AD816" s="3"/>
      <c r="AE816" s="3"/>
      <c r="AF816" s="3"/>
    </row>
    <row r="817" spans="1:32" ht="12.75" customHeight="1" x14ac:dyDescent="0.2">
      <c r="A817" s="3"/>
      <c r="B817" s="3"/>
      <c r="C817" s="70"/>
      <c r="D817" s="70"/>
      <c r="E817" s="70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70"/>
      <c r="AB817" s="3"/>
      <c r="AC817" s="3"/>
      <c r="AD817" s="3"/>
      <c r="AE817" s="3"/>
      <c r="AF817" s="3"/>
    </row>
    <row r="818" spans="1:32" ht="12.75" customHeight="1" x14ac:dyDescent="0.2">
      <c r="A818" s="3"/>
      <c r="B818" s="3"/>
      <c r="C818" s="70"/>
      <c r="D818" s="70"/>
      <c r="E818" s="70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70"/>
      <c r="AB818" s="3"/>
      <c r="AC818" s="3"/>
      <c r="AD818" s="3"/>
      <c r="AE818" s="3"/>
      <c r="AF818" s="3"/>
    </row>
    <row r="819" spans="1:32" ht="12.75" customHeight="1" x14ac:dyDescent="0.2">
      <c r="A819" s="3"/>
      <c r="B819" s="3"/>
      <c r="C819" s="70"/>
      <c r="D819" s="70"/>
      <c r="E819" s="70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70"/>
      <c r="AB819" s="3"/>
      <c r="AC819" s="3"/>
      <c r="AD819" s="3"/>
      <c r="AE819" s="3"/>
      <c r="AF819" s="3"/>
    </row>
    <row r="820" spans="1:32" ht="12.75" customHeight="1" x14ac:dyDescent="0.2">
      <c r="A820" s="3"/>
      <c r="B820" s="3"/>
      <c r="C820" s="70"/>
      <c r="D820" s="70"/>
      <c r="E820" s="70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70"/>
      <c r="AB820" s="3"/>
      <c r="AC820" s="3"/>
      <c r="AD820" s="3"/>
      <c r="AE820" s="3"/>
      <c r="AF820" s="3"/>
    </row>
    <row r="821" spans="1:32" ht="12.75" customHeight="1" x14ac:dyDescent="0.2">
      <c r="A821" s="3"/>
      <c r="B821" s="3"/>
      <c r="C821" s="70"/>
      <c r="D821" s="70"/>
      <c r="E821" s="70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70"/>
      <c r="AB821" s="3"/>
      <c r="AC821" s="3"/>
      <c r="AD821" s="3"/>
      <c r="AE821" s="3"/>
      <c r="AF821" s="3"/>
    </row>
    <row r="822" spans="1:32" ht="12.75" customHeight="1" x14ac:dyDescent="0.2">
      <c r="A822" s="3"/>
      <c r="B822" s="3"/>
      <c r="C822" s="70"/>
      <c r="D822" s="70"/>
      <c r="E822" s="70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70"/>
      <c r="AB822" s="3"/>
      <c r="AC822" s="3"/>
      <c r="AD822" s="3"/>
      <c r="AE822" s="3"/>
      <c r="AF822" s="3"/>
    </row>
    <row r="823" spans="1:32" ht="12.75" customHeight="1" x14ac:dyDescent="0.2">
      <c r="A823" s="3"/>
      <c r="B823" s="3"/>
      <c r="C823" s="70"/>
      <c r="D823" s="70"/>
      <c r="E823" s="70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70"/>
      <c r="AB823" s="3"/>
      <c r="AC823" s="3"/>
      <c r="AD823" s="3"/>
      <c r="AE823" s="3"/>
      <c r="AF823" s="3"/>
    </row>
    <row r="824" spans="1:32" ht="12.75" customHeight="1" x14ac:dyDescent="0.2">
      <c r="A824" s="3"/>
      <c r="B824" s="3"/>
      <c r="C824" s="70"/>
      <c r="D824" s="70"/>
      <c r="E824" s="70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70"/>
      <c r="AB824" s="3"/>
      <c r="AC824" s="3"/>
      <c r="AD824" s="3"/>
      <c r="AE824" s="3"/>
      <c r="AF824" s="3"/>
    </row>
    <row r="825" spans="1:32" ht="12.75" customHeight="1" x14ac:dyDescent="0.2">
      <c r="A825" s="3"/>
      <c r="B825" s="3"/>
      <c r="C825" s="70"/>
      <c r="D825" s="70"/>
      <c r="E825" s="70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70"/>
      <c r="AB825" s="3"/>
      <c r="AC825" s="3"/>
      <c r="AD825" s="3"/>
      <c r="AE825" s="3"/>
      <c r="AF825" s="3"/>
    </row>
    <row r="826" spans="1:32" ht="12.75" customHeight="1" x14ac:dyDescent="0.2">
      <c r="A826" s="3"/>
      <c r="B826" s="3"/>
      <c r="C826" s="70"/>
      <c r="D826" s="70"/>
      <c r="E826" s="70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70"/>
      <c r="AB826" s="3"/>
      <c r="AC826" s="3"/>
      <c r="AD826" s="3"/>
      <c r="AE826" s="3"/>
      <c r="AF826" s="3"/>
    </row>
    <row r="827" spans="1:32" ht="12.75" customHeight="1" x14ac:dyDescent="0.2">
      <c r="A827" s="3"/>
      <c r="B827" s="3"/>
      <c r="C827" s="70"/>
      <c r="D827" s="70"/>
      <c r="E827" s="70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70"/>
      <c r="AB827" s="3"/>
      <c r="AC827" s="3"/>
      <c r="AD827" s="3"/>
      <c r="AE827" s="3"/>
      <c r="AF827" s="3"/>
    </row>
    <row r="828" spans="1:32" ht="12.75" customHeight="1" x14ac:dyDescent="0.2">
      <c r="A828" s="3"/>
      <c r="B828" s="3"/>
      <c r="C828" s="70"/>
      <c r="D828" s="70"/>
      <c r="E828" s="70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70"/>
      <c r="AB828" s="3"/>
      <c r="AC828" s="3"/>
      <c r="AD828" s="3"/>
      <c r="AE828" s="3"/>
      <c r="AF828" s="3"/>
    </row>
    <row r="829" spans="1:32" ht="12.75" customHeight="1" x14ac:dyDescent="0.2">
      <c r="A829" s="3"/>
      <c r="B829" s="3"/>
      <c r="C829" s="70"/>
      <c r="D829" s="70"/>
      <c r="E829" s="70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70"/>
      <c r="AB829" s="3"/>
      <c r="AC829" s="3"/>
      <c r="AD829" s="3"/>
      <c r="AE829" s="3"/>
      <c r="AF829" s="3"/>
    </row>
    <row r="830" spans="1:32" ht="12.75" customHeight="1" x14ac:dyDescent="0.2">
      <c r="A830" s="3"/>
      <c r="B830" s="3"/>
      <c r="C830" s="70"/>
      <c r="D830" s="70"/>
      <c r="E830" s="70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70"/>
      <c r="AB830" s="3"/>
      <c r="AC830" s="3"/>
      <c r="AD830" s="3"/>
      <c r="AE830" s="3"/>
      <c r="AF830" s="3"/>
    </row>
    <row r="831" spans="1:32" ht="12.75" customHeight="1" x14ac:dyDescent="0.2">
      <c r="A831" s="3"/>
      <c r="B831" s="3"/>
      <c r="C831" s="70"/>
      <c r="D831" s="70"/>
      <c r="E831" s="70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70"/>
      <c r="AB831" s="3"/>
      <c r="AC831" s="3"/>
      <c r="AD831" s="3"/>
      <c r="AE831" s="3"/>
      <c r="AF831" s="3"/>
    </row>
    <row r="832" spans="1:32" ht="12.75" customHeight="1" x14ac:dyDescent="0.2">
      <c r="A832" s="3"/>
      <c r="B832" s="3"/>
      <c r="C832" s="70"/>
      <c r="D832" s="70"/>
      <c r="E832" s="70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70"/>
      <c r="AB832" s="3"/>
      <c r="AC832" s="3"/>
      <c r="AD832" s="3"/>
      <c r="AE832" s="3"/>
      <c r="AF832" s="3"/>
    </row>
    <row r="833" spans="1:32" ht="12.75" customHeight="1" x14ac:dyDescent="0.2">
      <c r="A833" s="3"/>
      <c r="B833" s="3"/>
      <c r="C833" s="70"/>
      <c r="D833" s="70"/>
      <c r="E833" s="70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70"/>
      <c r="AB833" s="3"/>
      <c r="AC833" s="3"/>
      <c r="AD833" s="3"/>
      <c r="AE833" s="3"/>
      <c r="AF833" s="3"/>
    </row>
    <row r="834" spans="1:32" ht="12.75" customHeight="1" x14ac:dyDescent="0.2">
      <c r="A834" s="3"/>
      <c r="B834" s="3"/>
      <c r="C834" s="70"/>
      <c r="D834" s="70"/>
      <c r="E834" s="70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70"/>
      <c r="AB834" s="3"/>
      <c r="AC834" s="3"/>
      <c r="AD834" s="3"/>
      <c r="AE834" s="3"/>
      <c r="AF834" s="3"/>
    </row>
    <row r="835" spans="1:32" ht="12.75" customHeight="1" x14ac:dyDescent="0.2">
      <c r="A835" s="3"/>
      <c r="B835" s="3"/>
      <c r="C835" s="70"/>
      <c r="D835" s="70"/>
      <c r="E835" s="70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70"/>
      <c r="AB835" s="3"/>
      <c r="AC835" s="3"/>
      <c r="AD835" s="3"/>
      <c r="AE835" s="3"/>
      <c r="AF835" s="3"/>
    </row>
    <row r="836" spans="1:32" ht="12.75" customHeight="1" x14ac:dyDescent="0.2">
      <c r="A836" s="3"/>
      <c r="B836" s="3"/>
      <c r="C836" s="70"/>
      <c r="D836" s="70"/>
      <c r="E836" s="70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70"/>
      <c r="AB836" s="3"/>
      <c r="AC836" s="3"/>
      <c r="AD836" s="3"/>
      <c r="AE836" s="3"/>
      <c r="AF836" s="3"/>
    </row>
    <row r="837" spans="1:32" ht="12.75" customHeight="1" x14ac:dyDescent="0.2">
      <c r="A837" s="3"/>
      <c r="B837" s="3"/>
      <c r="C837" s="70"/>
      <c r="D837" s="70"/>
      <c r="E837" s="70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70"/>
      <c r="AB837" s="3"/>
      <c r="AC837" s="3"/>
      <c r="AD837" s="3"/>
      <c r="AE837" s="3"/>
      <c r="AF837" s="3"/>
    </row>
    <row r="838" spans="1:32" ht="12.75" customHeight="1" x14ac:dyDescent="0.2">
      <c r="A838" s="3"/>
      <c r="B838" s="3"/>
      <c r="C838" s="70"/>
      <c r="D838" s="70"/>
      <c r="E838" s="70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70"/>
      <c r="AB838" s="3"/>
      <c r="AC838" s="3"/>
      <c r="AD838" s="3"/>
      <c r="AE838" s="3"/>
      <c r="AF838" s="3"/>
    </row>
    <row r="839" spans="1:32" ht="12.75" customHeight="1" x14ac:dyDescent="0.2">
      <c r="A839" s="3"/>
      <c r="B839" s="3"/>
      <c r="C839" s="70"/>
      <c r="D839" s="70"/>
      <c r="E839" s="70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70"/>
      <c r="AB839" s="3"/>
      <c r="AC839" s="3"/>
      <c r="AD839" s="3"/>
      <c r="AE839" s="3"/>
      <c r="AF839" s="3"/>
    </row>
    <row r="840" spans="1:32" ht="12.75" customHeight="1" x14ac:dyDescent="0.2">
      <c r="A840" s="3"/>
      <c r="B840" s="3"/>
      <c r="C840" s="70"/>
      <c r="D840" s="70"/>
      <c r="E840" s="70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70"/>
      <c r="AB840" s="3"/>
      <c r="AC840" s="3"/>
      <c r="AD840" s="3"/>
      <c r="AE840" s="3"/>
      <c r="AF840" s="3"/>
    </row>
    <row r="841" spans="1:32" ht="12.75" customHeight="1" x14ac:dyDescent="0.2">
      <c r="A841" s="3"/>
      <c r="B841" s="3"/>
      <c r="C841" s="70"/>
      <c r="D841" s="70"/>
      <c r="E841" s="70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70"/>
      <c r="AB841" s="3"/>
      <c r="AC841" s="3"/>
      <c r="AD841" s="3"/>
      <c r="AE841" s="3"/>
      <c r="AF841" s="3"/>
    </row>
    <row r="842" spans="1:32" ht="12.75" customHeight="1" x14ac:dyDescent="0.2">
      <c r="A842" s="3"/>
      <c r="B842" s="3"/>
      <c r="C842" s="70"/>
      <c r="D842" s="70"/>
      <c r="E842" s="70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70"/>
      <c r="AB842" s="3"/>
      <c r="AC842" s="3"/>
      <c r="AD842" s="3"/>
      <c r="AE842" s="3"/>
      <c r="AF842" s="3"/>
    </row>
    <row r="843" spans="1:32" ht="12.75" customHeight="1" x14ac:dyDescent="0.2">
      <c r="A843" s="3"/>
      <c r="B843" s="3"/>
      <c r="C843" s="70"/>
      <c r="D843" s="70"/>
      <c r="E843" s="70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70"/>
      <c r="AB843" s="3"/>
      <c r="AC843" s="3"/>
      <c r="AD843" s="3"/>
      <c r="AE843" s="3"/>
      <c r="AF843" s="3"/>
    </row>
    <row r="844" spans="1:32" ht="12.75" customHeight="1" x14ac:dyDescent="0.2">
      <c r="A844" s="3"/>
      <c r="B844" s="3"/>
      <c r="C844" s="70"/>
      <c r="D844" s="70"/>
      <c r="E844" s="70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70"/>
      <c r="AB844" s="3"/>
      <c r="AC844" s="3"/>
      <c r="AD844" s="3"/>
      <c r="AE844" s="3"/>
      <c r="AF844" s="3"/>
    </row>
    <row r="845" spans="1:32" ht="12.75" customHeight="1" x14ac:dyDescent="0.2">
      <c r="A845" s="3"/>
      <c r="B845" s="3"/>
      <c r="C845" s="70"/>
      <c r="D845" s="70"/>
      <c r="E845" s="70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70"/>
      <c r="AB845" s="3"/>
      <c r="AC845" s="3"/>
      <c r="AD845" s="3"/>
      <c r="AE845" s="3"/>
      <c r="AF845" s="3"/>
    </row>
    <row r="846" spans="1:32" ht="12.75" customHeight="1" x14ac:dyDescent="0.2">
      <c r="A846" s="3"/>
      <c r="B846" s="3"/>
      <c r="C846" s="70"/>
      <c r="D846" s="70"/>
      <c r="E846" s="70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70"/>
      <c r="AB846" s="3"/>
      <c r="AC846" s="3"/>
      <c r="AD846" s="3"/>
      <c r="AE846" s="3"/>
      <c r="AF846" s="3"/>
    </row>
    <row r="847" spans="1:32" ht="12.75" customHeight="1" x14ac:dyDescent="0.2">
      <c r="A847" s="3"/>
      <c r="B847" s="3"/>
      <c r="C847" s="70"/>
      <c r="D847" s="70"/>
      <c r="E847" s="70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70"/>
      <c r="AB847" s="3"/>
      <c r="AC847" s="3"/>
      <c r="AD847" s="3"/>
      <c r="AE847" s="3"/>
      <c r="AF847" s="3"/>
    </row>
    <row r="848" spans="1:32" ht="12.75" customHeight="1" x14ac:dyDescent="0.2">
      <c r="A848" s="3"/>
      <c r="B848" s="3"/>
      <c r="C848" s="70"/>
      <c r="D848" s="70"/>
      <c r="E848" s="70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70"/>
      <c r="AB848" s="3"/>
      <c r="AC848" s="3"/>
      <c r="AD848" s="3"/>
      <c r="AE848" s="3"/>
      <c r="AF848" s="3"/>
    </row>
    <row r="849" spans="1:32" ht="12.75" customHeight="1" x14ac:dyDescent="0.2">
      <c r="A849" s="3"/>
      <c r="B849" s="3"/>
      <c r="C849" s="70"/>
      <c r="D849" s="70"/>
      <c r="E849" s="70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70"/>
      <c r="AB849" s="3"/>
      <c r="AC849" s="3"/>
      <c r="AD849" s="3"/>
      <c r="AE849" s="3"/>
      <c r="AF849" s="3"/>
    </row>
    <row r="850" spans="1:32" ht="12.75" customHeight="1" x14ac:dyDescent="0.2">
      <c r="A850" s="3"/>
      <c r="B850" s="3"/>
      <c r="C850" s="70"/>
      <c r="D850" s="70"/>
      <c r="E850" s="70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70"/>
      <c r="AB850" s="3"/>
      <c r="AC850" s="3"/>
      <c r="AD850" s="3"/>
      <c r="AE850" s="3"/>
      <c r="AF850" s="3"/>
    </row>
    <row r="851" spans="1:32" ht="12.75" customHeight="1" x14ac:dyDescent="0.2">
      <c r="A851" s="3"/>
      <c r="B851" s="3"/>
      <c r="C851" s="70"/>
      <c r="D851" s="70"/>
      <c r="E851" s="70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70"/>
      <c r="AB851" s="3"/>
      <c r="AC851" s="3"/>
      <c r="AD851" s="3"/>
      <c r="AE851" s="3"/>
      <c r="AF851" s="3"/>
    </row>
    <row r="852" spans="1:32" ht="12.75" customHeight="1" x14ac:dyDescent="0.2">
      <c r="A852" s="3"/>
      <c r="B852" s="3"/>
      <c r="C852" s="70"/>
      <c r="D852" s="70"/>
      <c r="E852" s="70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70"/>
      <c r="AB852" s="3"/>
      <c r="AC852" s="3"/>
      <c r="AD852" s="3"/>
      <c r="AE852" s="3"/>
      <c r="AF852" s="3"/>
    </row>
    <row r="853" spans="1:32" ht="12.75" customHeight="1" x14ac:dyDescent="0.2">
      <c r="A853" s="3"/>
      <c r="B853" s="3"/>
      <c r="C853" s="70"/>
      <c r="D853" s="70"/>
      <c r="E853" s="70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70"/>
      <c r="AB853" s="3"/>
      <c r="AC853" s="3"/>
      <c r="AD853" s="3"/>
      <c r="AE853" s="3"/>
      <c r="AF853" s="3"/>
    </row>
    <row r="854" spans="1:32" ht="12.75" customHeight="1" x14ac:dyDescent="0.2">
      <c r="A854" s="3"/>
      <c r="B854" s="3"/>
      <c r="C854" s="70"/>
      <c r="D854" s="70"/>
      <c r="E854" s="70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70"/>
      <c r="AB854" s="3"/>
      <c r="AC854" s="3"/>
      <c r="AD854" s="3"/>
      <c r="AE854" s="3"/>
      <c r="AF854" s="3"/>
    </row>
    <row r="855" spans="1:32" ht="12.75" customHeight="1" x14ac:dyDescent="0.2">
      <c r="A855" s="3"/>
      <c r="B855" s="3"/>
      <c r="C855" s="70"/>
      <c r="D855" s="70"/>
      <c r="E855" s="70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70"/>
      <c r="AB855" s="3"/>
      <c r="AC855" s="3"/>
      <c r="AD855" s="3"/>
      <c r="AE855" s="3"/>
      <c r="AF855" s="3"/>
    </row>
    <row r="856" spans="1:32" ht="12.75" customHeight="1" x14ac:dyDescent="0.2">
      <c r="A856" s="3"/>
      <c r="B856" s="3"/>
      <c r="C856" s="70"/>
      <c r="D856" s="70"/>
      <c r="E856" s="70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70"/>
      <c r="AB856" s="3"/>
      <c r="AC856" s="3"/>
      <c r="AD856" s="3"/>
      <c r="AE856" s="3"/>
      <c r="AF856" s="3"/>
    </row>
    <row r="857" spans="1:32" ht="12.75" customHeight="1" x14ac:dyDescent="0.2">
      <c r="A857" s="3"/>
      <c r="B857" s="3"/>
      <c r="C857" s="70"/>
      <c r="D857" s="70"/>
      <c r="E857" s="70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70"/>
      <c r="AB857" s="3"/>
      <c r="AC857" s="3"/>
      <c r="AD857" s="3"/>
      <c r="AE857" s="3"/>
      <c r="AF857" s="3"/>
    </row>
    <row r="858" spans="1:32" ht="12.75" customHeight="1" x14ac:dyDescent="0.2">
      <c r="A858" s="3"/>
      <c r="B858" s="3"/>
      <c r="C858" s="70"/>
      <c r="D858" s="70"/>
      <c r="E858" s="70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70"/>
      <c r="AB858" s="3"/>
      <c r="AC858" s="3"/>
      <c r="AD858" s="3"/>
      <c r="AE858" s="3"/>
      <c r="AF858" s="3"/>
    </row>
    <row r="859" spans="1:32" ht="12.75" customHeight="1" x14ac:dyDescent="0.2">
      <c r="A859" s="3"/>
      <c r="B859" s="3"/>
      <c r="C859" s="70"/>
      <c r="D859" s="70"/>
      <c r="E859" s="70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70"/>
      <c r="AB859" s="3"/>
      <c r="AC859" s="3"/>
      <c r="AD859" s="3"/>
      <c r="AE859" s="3"/>
      <c r="AF859" s="3"/>
    </row>
    <row r="860" spans="1:32" ht="12.75" customHeight="1" x14ac:dyDescent="0.2">
      <c r="A860" s="3"/>
      <c r="B860" s="3"/>
      <c r="C860" s="70"/>
      <c r="D860" s="70"/>
      <c r="E860" s="70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70"/>
      <c r="AB860" s="3"/>
      <c r="AC860" s="3"/>
      <c r="AD860" s="3"/>
      <c r="AE860" s="3"/>
      <c r="AF860" s="3"/>
    </row>
    <row r="861" spans="1:32" ht="12.75" customHeight="1" x14ac:dyDescent="0.2">
      <c r="A861" s="3"/>
      <c r="B861" s="3"/>
      <c r="C861" s="70"/>
      <c r="D861" s="70"/>
      <c r="E861" s="70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70"/>
      <c r="AB861" s="3"/>
      <c r="AC861" s="3"/>
      <c r="AD861" s="3"/>
      <c r="AE861" s="3"/>
      <c r="AF861" s="3"/>
    </row>
    <row r="862" spans="1:32" ht="12.75" customHeight="1" x14ac:dyDescent="0.2">
      <c r="A862" s="3"/>
      <c r="B862" s="3"/>
      <c r="C862" s="70"/>
      <c r="D862" s="70"/>
      <c r="E862" s="70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70"/>
      <c r="AB862" s="3"/>
      <c r="AC862" s="3"/>
      <c r="AD862" s="3"/>
      <c r="AE862" s="3"/>
      <c r="AF862" s="3"/>
    </row>
    <row r="863" spans="1:32" ht="12.75" customHeight="1" x14ac:dyDescent="0.2">
      <c r="A863" s="3"/>
      <c r="B863" s="3"/>
      <c r="C863" s="70"/>
      <c r="D863" s="70"/>
      <c r="E863" s="70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70"/>
      <c r="AB863" s="3"/>
      <c r="AC863" s="3"/>
      <c r="AD863" s="3"/>
      <c r="AE863" s="3"/>
      <c r="AF863" s="3"/>
    </row>
    <row r="864" spans="1:32" ht="12.75" customHeight="1" x14ac:dyDescent="0.2">
      <c r="A864" s="3"/>
      <c r="B864" s="3"/>
      <c r="C864" s="70"/>
      <c r="D864" s="70"/>
      <c r="E864" s="70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70"/>
      <c r="AB864" s="3"/>
      <c r="AC864" s="3"/>
      <c r="AD864" s="3"/>
      <c r="AE864" s="3"/>
      <c r="AF864" s="3"/>
    </row>
    <row r="865" spans="1:32" ht="12.75" customHeight="1" x14ac:dyDescent="0.2">
      <c r="A865" s="3"/>
      <c r="B865" s="3"/>
      <c r="C865" s="70"/>
      <c r="D865" s="70"/>
      <c r="E865" s="70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70"/>
      <c r="AB865" s="3"/>
      <c r="AC865" s="3"/>
      <c r="AD865" s="3"/>
      <c r="AE865" s="3"/>
      <c r="AF865" s="3"/>
    </row>
    <row r="866" spans="1:32" ht="12.75" customHeight="1" x14ac:dyDescent="0.2">
      <c r="A866" s="3"/>
      <c r="B866" s="3"/>
      <c r="C866" s="70"/>
      <c r="D866" s="70"/>
      <c r="E866" s="70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70"/>
      <c r="AB866" s="3"/>
      <c r="AC866" s="3"/>
      <c r="AD866" s="3"/>
      <c r="AE866" s="3"/>
      <c r="AF866" s="3"/>
    </row>
    <row r="867" spans="1:32" ht="12.75" customHeight="1" x14ac:dyDescent="0.2">
      <c r="A867" s="3"/>
      <c r="B867" s="3"/>
      <c r="C867" s="70"/>
      <c r="D867" s="70"/>
      <c r="E867" s="70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70"/>
      <c r="AB867" s="3"/>
      <c r="AC867" s="3"/>
      <c r="AD867" s="3"/>
      <c r="AE867" s="3"/>
      <c r="AF867" s="3"/>
    </row>
    <row r="868" spans="1:32" ht="12.75" customHeight="1" x14ac:dyDescent="0.2">
      <c r="A868" s="3"/>
      <c r="B868" s="3"/>
      <c r="C868" s="70"/>
      <c r="D868" s="70"/>
      <c r="E868" s="70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70"/>
      <c r="AB868" s="3"/>
      <c r="AC868" s="3"/>
      <c r="AD868" s="3"/>
      <c r="AE868" s="3"/>
      <c r="AF868" s="3"/>
    </row>
    <row r="869" spans="1:32" ht="12.75" customHeight="1" x14ac:dyDescent="0.2">
      <c r="A869" s="3"/>
      <c r="B869" s="3"/>
      <c r="C869" s="70"/>
      <c r="D869" s="70"/>
      <c r="E869" s="70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70"/>
      <c r="AB869" s="3"/>
      <c r="AC869" s="3"/>
      <c r="AD869" s="3"/>
      <c r="AE869" s="3"/>
      <c r="AF869" s="3"/>
    </row>
    <row r="870" spans="1:32" ht="12.75" customHeight="1" x14ac:dyDescent="0.2">
      <c r="A870" s="3"/>
      <c r="B870" s="3"/>
      <c r="C870" s="70"/>
      <c r="D870" s="70"/>
      <c r="E870" s="70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70"/>
      <c r="AB870" s="3"/>
      <c r="AC870" s="3"/>
      <c r="AD870" s="3"/>
      <c r="AE870" s="3"/>
      <c r="AF870" s="3"/>
    </row>
    <row r="871" spans="1:32" ht="12.75" customHeight="1" x14ac:dyDescent="0.2">
      <c r="A871" s="3"/>
      <c r="B871" s="3"/>
      <c r="C871" s="70"/>
      <c r="D871" s="70"/>
      <c r="E871" s="70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70"/>
      <c r="AB871" s="3"/>
      <c r="AC871" s="3"/>
      <c r="AD871" s="3"/>
      <c r="AE871" s="3"/>
      <c r="AF871" s="3"/>
    </row>
    <row r="872" spans="1:32" ht="12.75" customHeight="1" x14ac:dyDescent="0.2">
      <c r="A872" s="3"/>
      <c r="B872" s="3"/>
      <c r="C872" s="70"/>
      <c r="D872" s="70"/>
      <c r="E872" s="70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70"/>
      <c r="AB872" s="3"/>
      <c r="AC872" s="3"/>
      <c r="AD872" s="3"/>
      <c r="AE872" s="3"/>
      <c r="AF872" s="3"/>
    </row>
    <row r="873" spans="1:32" ht="12.75" customHeight="1" x14ac:dyDescent="0.2">
      <c r="A873" s="3"/>
      <c r="B873" s="3"/>
      <c r="C873" s="70"/>
      <c r="D873" s="70"/>
      <c r="E873" s="70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70"/>
      <c r="AB873" s="3"/>
      <c r="AC873" s="3"/>
      <c r="AD873" s="3"/>
      <c r="AE873" s="3"/>
      <c r="AF873" s="3"/>
    </row>
    <row r="874" spans="1:32" ht="12.75" customHeight="1" x14ac:dyDescent="0.2">
      <c r="A874" s="3"/>
      <c r="B874" s="3"/>
      <c r="C874" s="70"/>
      <c r="D874" s="70"/>
      <c r="E874" s="70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70"/>
      <c r="AB874" s="3"/>
      <c r="AC874" s="3"/>
      <c r="AD874" s="3"/>
      <c r="AE874" s="3"/>
      <c r="AF874" s="3"/>
    </row>
    <row r="875" spans="1:32" ht="12.75" customHeight="1" x14ac:dyDescent="0.2">
      <c r="A875" s="3"/>
      <c r="B875" s="3"/>
      <c r="C875" s="70"/>
      <c r="D875" s="70"/>
      <c r="E875" s="70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70"/>
      <c r="AB875" s="3"/>
      <c r="AC875" s="3"/>
      <c r="AD875" s="3"/>
      <c r="AE875" s="3"/>
      <c r="AF875" s="3"/>
    </row>
    <row r="876" spans="1:32" ht="12.75" customHeight="1" x14ac:dyDescent="0.2">
      <c r="A876" s="3"/>
      <c r="B876" s="3"/>
      <c r="C876" s="70"/>
      <c r="D876" s="70"/>
      <c r="E876" s="70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70"/>
      <c r="AB876" s="3"/>
      <c r="AC876" s="3"/>
      <c r="AD876" s="3"/>
      <c r="AE876" s="3"/>
      <c r="AF876" s="3"/>
    </row>
    <row r="877" spans="1:32" ht="12.75" customHeight="1" x14ac:dyDescent="0.2">
      <c r="A877" s="3"/>
      <c r="B877" s="3"/>
      <c r="C877" s="70"/>
      <c r="D877" s="70"/>
      <c r="E877" s="70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70"/>
      <c r="AB877" s="3"/>
      <c r="AC877" s="3"/>
      <c r="AD877" s="3"/>
      <c r="AE877" s="3"/>
      <c r="AF877" s="3"/>
    </row>
    <row r="878" spans="1:32" ht="12.75" customHeight="1" x14ac:dyDescent="0.2">
      <c r="A878" s="3"/>
      <c r="B878" s="3"/>
      <c r="C878" s="70"/>
      <c r="D878" s="70"/>
      <c r="E878" s="70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70"/>
      <c r="AB878" s="3"/>
      <c r="AC878" s="3"/>
      <c r="AD878" s="3"/>
      <c r="AE878" s="3"/>
      <c r="AF878" s="3"/>
    </row>
    <row r="879" spans="1:32" ht="12.75" customHeight="1" x14ac:dyDescent="0.2">
      <c r="A879" s="3"/>
      <c r="B879" s="3"/>
      <c r="C879" s="70"/>
      <c r="D879" s="70"/>
      <c r="E879" s="70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70"/>
      <c r="AB879" s="3"/>
      <c r="AC879" s="3"/>
      <c r="AD879" s="3"/>
      <c r="AE879" s="3"/>
      <c r="AF879" s="3"/>
    </row>
    <row r="880" spans="1:32" ht="12.75" customHeight="1" x14ac:dyDescent="0.2">
      <c r="A880" s="3"/>
      <c r="B880" s="3"/>
      <c r="C880" s="70"/>
      <c r="D880" s="70"/>
      <c r="E880" s="70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70"/>
      <c r="AB880" s="3"/>
      <c r="AC880" s="3"/>
      <c r="AD880" s="3"/>
      <c r="AE880" s="3"/>
      <c r="AF880" s="3"/>
    </row>
    <row r="881" spans="1:32" ht="12.75" customHeight="1" x14ac:dyDescent="0.2">
      <c r="A881" s="3"/>
      <c r="B881" s="3"/>
      <c r="C881" s="70"/>
      <c r="D881" s="70"/>
      <c r="E881" s="70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70"/>
      <c r="AB881" s="3"/>
      <c r="AC881" s="3"/>
      <c r="AD881" s="3"/>
      <c r="AE881" s="3"/>
      <c r="AF881" s="3"/>
    </row>
    <row r="882" spans="1:32" ht="12.75" customHeight="1" x14ac:dyDescent="0.2">
      <c r="A882" s="3"/>
      <c r="B882" s="3"/>
      <c r="C882" s="70"/>
      <c r="D882" s="70"/>
      <c r="E882" s="70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70"/>
      <c r="AB882" s="3"/>
      <c r="AC882" s="3"/>
      <c r="AD882" s="3"/>
      <c r="AE882" s="3"/>
      <c r="AF882" s="3"/>
    </row>
    <row r="883" spans="1:32" ht="12.75" customHeight="1" x14ac:dyDescent="0.2">
      <c r="A883" s="3"/>
      <c r="B883" s="3"/>
      <c r="C883" s="70"/>
      <c r="D883" s="70"/>
      <c r="E883" s="70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70"/>
      <c r="AB883" s="3"/>
      <c r="AC883" s="3"/>
      <c r="AD883" s="3"/>
      <c r="AE883" s="3"/>
      <c r="AF883" s="3"/>
    </row>
    <row r="884" spans="1:32" ht="12.75" customHeight="1" x14ac:dyDescent="0.2">
      <c r="A884" s="3"/>
      <c r="B884" s="3"/>
      <c r="C884" s="70"/>
      <c r="D884" s="70"/>
      <c r="E884" s="70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70"/>
      <c r="AB884" s="3"/>
      <c r="AC884" s="3"/>
      <c r="AD884" s="3"/>
      <c r="AE884" s="3"/>
      <c r="AF884" s="3"/>
    </row>
    <row r="885" spans="1:32" ht="12.75" customHeight="1" x14ac:dyDescent="0.2">
      <c r="A885" s="3"/>
      <c r="B885" s="3"/>
      <c r="C885" s="70"/>
      <c r="D885" s="70"/>
      <c r="E885" s="70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70"/>
      <c r="AB885" s="3"/>
      <c r="AC885" s="3"/>
      <c r="AD885" s="3"/>
      <c r="AE885" s="3"/>
      <c r="AF885" s="3"/>
    </row>
    <row r="886" spans="1:32" ht="12.75" customHeight="1" x14ac:dyDescent="0.2">
      <c r="A886" s="3"/>
      <c r="B886" s="3"/>
      <c r="C886" s="70"/>
      <c r="D886" s="70"/>
      <c r="E886" s="70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70"/>
      <c r="AB886" s="3"/>
      <c r="AC886" s="3"/>
      <c r="AD886" s="3"/>
      <c r="AE886" s="3"/>
      <c r="AF886" s="3"/>
    </row>
    <row r="887" spans="1:32" ht="12.75" customHeight="1" x14ac:dyDescent="0.2">
      <c r="A887" s="3"/>
      <c r="B887" s="3"/>
      <c r="C887" s="70"/>
      <c r="D887" s="70"/>
      <c r="E887" s="70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70"/>
      <c r="AB887" s="3"/>
      <c r="AC887" s="3"/>
      <c r="AD887" s="3"/>
      <c r="AE887" s="3"/>
      <c r="AF887" s="3"/>
    </row>
    <row r="888" spans="1:32" ht="12.75" customHeight="1" x14ac:dyDescent="0.2">
      <c r="A888" s="3"/>
      <c r="B888" s="3"/>
      <c r="C888" s="70"/>
      <c r="D888" s="70"/>
      <c r="E888" s="70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70"/>
      <c r="AB888" s="3"/>
      <c r="AC888" s="3"/>
      <c r="AD888" s="3"/>
      <c r="AE888" s="3"/>
      <c r="AF888" s="3"/>
    </row>
    <row r="889" spans="1:32" ht="12.75" customHeight="1" x14ac:dyDescent="0.2">
      <c r="A889" s="3"/>
      <c r="B889" s="3"/>
      <c r="C889" s="70"/>
      <c r="D889" s="70"/>
      <c r="E889" s="70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70"/>
      <c r="AB889" s="3"/>
      <c r="AC889" s="3"/>
      <c r="AD889" s="3"/>
      <c r="AE889" s="3"/>
      <c r="AF889" s="3"/>
    </row>
    <row r="890" spans="1:32" ht="12.75" customHeight="1" x14ac:dyDescent="0.2">
      <c r="A890" s="3"/>
      <c r="B890" s="3"/>
      <c r="C890" s="70"/>
      <c r="D890" s="70"/>
      <c r="E890" s="70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70"/>
      <c r="AB890" s="3"/>
      <c r="AC890" s="3"/>
      <c r="AD890" s="3"/>
      <c r="AE890" s="3"/>
      <c r="AF890" s="3"/>
    </row>
    <row r="891" spans="1:32" ht="12.75" customHeight="1" x14ac:dyDescent="0.2">
      <c r="A891" s="3"/>
      <c r="B891" s="3"/>
      <c r="C891" s="70"/>
      <c r="D891" s="70"/>
      <c r="E891" s="70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70"/>
      <c r="AB891" s="3"/>
      <c r="AC891" s="3"/>
      <c r="AD891" s="3"/>
      <c r="AE891" s="3"/>
      <c r="AF891" s="3"/>
    </row>
    <row r="892" spans="1:32" ht="12.75" customHeight="1" x14ac:dyDescent="0.2">
      <c r="A892" s="3"/>
      <c r="B892" s="3"/>
      <c r="C892" s="70"/>
      <c r="D892" s="70"/>
      <c r="E892" s="70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70"/>
      <c r="AB892" s="3"/>
      <c r="AC892" s="3"/>
      <c r="AD892" s="3"/>
      <c r="AE892" s="3"/>
      <c r="AF892" s="3"/>
    </row>
    <row r="893" spans="1:32" ht="12.75" customHeight="1" x14ac:dyDescent="0.2">
      <c r="A893" s="3"/>
      <c r="B893" s="3"/>
      <c r="C893" s="70"/>
      <c r="D893" s="70"/>
      <c r="E893" s="70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70"/>
      <c r="AB893" s="3"/>
      <c r="AC893" s="3"/>
      <c r="AD893" s="3"/>
      <c r="AE893" s="3"/>
      <c r="AF893" s="3"/>
    </row>
    <row r="894" spans="1:32" ht="12.75" customHeight="1" x14ac:dyDescent="0.2">
      <c r="A894" s="3"/>
      <c r="B894" s="3"/>
      <c r="C894" s="70"/>
      <c r="D894" s="70"/>
      <c r="E894" s="70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70"/>
      <c r="AB894" s="3"/>
      <c r="AC894" s="3"/>
      <c r="AD894" s="3"/>
      <c r="AE894" s="3"/>
      <c r="AF894" s="3"/>
    </row>
    <row r="895" spans="1:32" ht="12.75" customHeight="1" x14ac:dyDescent="0.2">
      <c r="A895" s="3"/>
      <c r="B895" s="3"/>
      <c r="C895" s="70"/>
      <c r="D895" s="70"/>
      <c r="E895" s="70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70"/>
      <c r="AB895" s="3"/>
      <c r="AC895" s="3"/>
      <c r="AD895" s="3"/>
      <c r="AE895" s="3"/>
      <c r="AF895" s="3"/>
    </row>
    <row r="896" spans="1:32" ht="12.75" customHeight="1" x14ac:dyDescent="0.2">
      <c r="A896" s="3"/>
      <c r="B896" s="3"/>
      <c r="C896" s="70"/>
      <c r="D896" s="70"/>
      <c r="E896" s="70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70"/>
      <c r="AB896" s="3"/>
      <c r="AC896" s="3"/>
      <c r="AD896" s="3"/>
      <c r="AE896" s="3"/>
      <c r="AF896" s="3"/>
    </row>
    <row r="897" spans="1:32" ht="12.75" customHeight="1" x14ac:dyDescent="0.2">
      <c r="A897" s="3"/>
      <c r="B897" s="3"/>
      <c r="C897" s="70"/>
      <c r="D897" s="70"/>
      <c r="E897" s="70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70"/>
      <c r="AB897" s="3"/>
      <c r="AC897" s="3"/>
      <c r="AD897" s="3"/>
      <c r="AE897" s="3"/>
      <c r="AF897" s="3"/>
    </row>
    <row r="898" spans="1:32" ht="12.75" customHeight="1" x14ac:dyDescent="0.2">
      <c r="A898" s="3"/>
      <c r="B898" s="3"/>
      <c r="C898" s="70"/>
      <c r="D898" s="70"/>
      <c r="E898" s="70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70"/>
      <c r="AB898" s="3"/>
      <c r="AC898" s="3"/>
      <c r="AD898" s="3"/>
      <c r="AE898" s="3"/>
      <c r="AF898" s="3"/>
    </row>
    <row r="899" spans="1:32" ht="12.75" customHeight="1" x14ac:dyDescent="0.2">
      <c r="A899" s="3"/>
      <c r="B899" s="3"/>
      <c r="C899" s="70"/>
      <c r="D899" s="70"/>
      <c r="E899" s="70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70"/>
      <c r="AB899" s="3"/>
      <c r="AC899" s="3"/>
      <c r="AD899" s="3"/>
      <c r="AE899" s="3"/>
      <c r="AF899" s="3"/>
    </row>
    <row r="900" spans="1:32" ht="12.75" customHeight="1" x14ac:dyDescent="0.2">
      <c r="A900" s="3"/>
      <c r="B900" s="3"/>
      <c r="C900" s="70"/>
      <c r="D900" s="70"/>
      <c r="E900" s="70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70"/>
      <c r="AB900" s="3"/>
      <c r="AC900" s="3"/>
      <c r="AD900" s="3"/>
      <c r="AE900" s="3"/>
      <c r="AF900" s="3"/>
    </row>
    <row r="901" spans="1:32" ht="12.75" customHeight="1" x14ac:dyDescent="0.2">
      <c r="A901" s="3"/>
      <c r="B901" s="3"/>
      <c r="C901" s="70"/>
      <c r="D901" s="70"/>
      <c r="E901" s="70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70"/>
      <c r="AB901" s="3"/>
      <c r="AC901" s="3"/>
      <c r="AD901" s="3"/>
      <c r="AE901" s="3"/>
      <c r="AF901" s="3"/>
    </row>
    <row r="902" spans="1:32" ht="12.75" customHeight="1" x14ac:dyDescent="0.2">
      <c r="A902" s="3"/>
      <c r="B902" s="3"/>
      <c r="C902" s="70"/>
      <c r="D902" s="70"/>
      <c r="E902" s="70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70"/>
      <c r="AB902" s="3"/>
      <c r="AC902" s="3"/>
      <c r="AD902" s="3"/>
      <c r="AE902" s="3"/>
      <c r="AF902" s="3"/>
    </row>
    <row r="903" spans="1:32" ht="12.75" customHeight="1" x14ac:dyDescent="0.2">
      <c r="A903" s="3"/>
      <c r="B903" s="3"/>
      <c r="C903" s="70"/>
      <c r="D903" s="70"/>
      <c r="E903" s="70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70"/>
      <c r="AB903" s="3"/>
      <c r="AC903" s="3"/>
      <c r="AD903" s="3"/>
      <c r="AE903" s="3"/>
      <c r="AF903" s="3"/>
    </row>
    <row r="904" spans="1:32" ht="12.75" customHeight="1" x14ac:dyDescent="0.2">
      <c r="A904" s="3"/>
      <c r="B904" s="3"/>
      <c r="C904" s="70"/>
      <c r="D904" s="70"/>
      <c r="E904" s="70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70"/>
      <c r="AB904" s="3"/>
      <c r="AC904" s="3"/>
      <c r="AD904" s="3"/>
      <c r="AE904" s="3"/>
      <c r="AF904" s="3"/>
    </row>
    <row r="905" spans="1:32" ht="12.75" customHeight="1" x14ac:dyDescent="0.2">
      <c r="A905" s="3"/>
      <c r="B905" s="3"/>
      <c r="C905" s="70"/>
      <c r="D905" s="70"/>
      <c r="E905" s="70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70"/>
      <c r="AB905" s="3"/>
      <c r="AC905" s="3"/>
      <c r="AD905" s="3"/>
      <c r="AE905" s="3"/>
      <c r="AF905" s="3"/>
    </row>
    <row r="906" spans="1:32" ht="12.75" customHeight="1" x14ac:dyDescent="0.2">
      <c r="A906" s="3"/>
      <c r="B906" s="3"/>
      <c r="C906" s="70"/>
      <c r="D906" s="70"/>
      <c r="E906" s="70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70"/>
      <c r="AB906" s="3"/>
      <c r="AC906" s="3"/>
      <c r="AD906" s="3"/>
      <c r="AE906" s="3"/>
      <c r="AF906" s="3"/>
    </row>
    <row r="907" spans="1:32" ht="12.75" customHeight="1" x14ac:dyDescent="0.2">
      <c r="A907" s="3"/>
      <c r="B907" s="3"/>
      <c r="C907" s="70"/>
      <c r="D907" s="70"/>
      <c r="E907" s="70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70"/>
      <c r="AB907" s="3"/>
      <c r="AC907" s="3"/>
      <c r="AD907" s="3"/>
      <c r="AE907" s="3"/>
      <c r="AF907" s="3"/>
    </row>
    <row r="908" spans="1:32" ht="12.75" customHeight="1" x14ac:dyDescent="0.2">
      <c r="A908" s="3"/>
      <c r="B908" s="3"/>
      <c r="C908" s="70"/>
      <c r="D908" s="70"/>
      <c r="E908" s="70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70"/>
      <c r="AB908" s="3"/>
      <c r="AC908" s="3"/>
      <c r="AD908" s="3"/>
      <c r="AE908" s="3"/>
      <c r="AF908" s="3"/>
    </row>
    <row r="909" spans="1:32" ht="12.75" customHeight="1" x14ac:dyDescent="0.2">
      <c r="A909" s="3"/>
      <c r="B909" s="3"/>
      <c r="C909" s="70"/>
      <c r="D909" s="70"/>
      <c r="E909" s="70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70"/>
      <c r="AB909" s="3"/>
      <c r="AC909" s="3"/>
      <c r="AD909" s="3"/>
      <c r="AE909" s="3"/>
      <c r="AF909" s="3"/>
    </row>
    <row r="910" spans="1:32" ht="12.75" customHeight="1" x14ac:dyDescent="0.2">
      <c r="A910" s="3"/>
      <c r="B910" s="3"/>
      <c r="C910" s="70"/>
      <c r="D910" s="70"/>
      <c r="E910" s="70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70"/>
      <c r="AB910" s="3"/>
      <c r="AC910" s="3"/>
      <c r="AD910" s="3"/>
      <c r="AE910" s="3"/>
      <c r="AF910" s="3"/>
    </row>
    <row r="911" spans="1:32" ht="12.75" customHeight="1" x14ac:dyDescent="0.2">
      <c r="A911" s="3"/>
      <c r="B911" s="3"/>
      <c r="C911" s="70"/>
      <c r="D911" s="70"/>
      <c r="E911" s="70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70"/>
      <c r="AB911" s="3"/>
      <c r="AC911" s="3"/>
      <c r="AD911" s="3"/>
      <c r="AE911" s="3"/>
      <c r="AF911" s="3"/>
    </row>
    <row r="912" spans="1:32" ht="12.75" customHeight="1" x14ac:dyDescent="0.2">
      <c r="A912" s="3"/>
      <c r="B912" s="3"/>
      <c r="C912" s="70"/>
      <c r="D912" s="70"/>
      <c r="E912" s="70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70"/>
      <c r="AB912" s="3"/>
      <c r="AC912" s="3"/>
      <c r="AD912" s="3"/>
      <c r="AE912" s="3"/>
      <c r="AF912" s="3"/>
    </row>
    <row r="913" spans="1:32" ht="12.75" customHeight="1" x14ac:dyDescent="0.2">
      <c r="A913" s="3"/>
      <c r="B913" s="3"/>
      <c r="C913" s="70"/>
      <c r="D913" s="70"/>
      <c r="E913" s="70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70"/>
      <c r="AB913" s="3"/>
      <c r="AC913" s="3"/>
      <c r="AD913" s="3"/>
      <c r="AE913" s="3"/>
      <c r="AF913" s="3"/>
    </row>
    <row r="914" spans="1:32" ht="12.75" customHeight="1" x14ac:dyDescent="0.2">
      <c r="A914" s="3"/>
      <c r="B914" s="3"/>
      <c r="C914" s="70"/>
      <c r="D914" s="70"/>
      <c r="E914" s="70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70"/>
      <c r="AB914" s="3"/>
      <c r="AC914" s="3"/>
      <c r="AD914" s="3"/>
      <c r="AE914" s="3"/>
      <c r="AF914" s="3"/>
    </row>
    <row r="915" spans="1:32" ht="12.75" customHeight="1" x14ac:dyDescent="0.2">
      <c r="A915" s="3"/>
      <c r="B915" s="3"/>
      <c r="C915" s="70"/>
      <c r="D915" s="70"/>
      <c r="E915" s="70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70"/>
      <c r="AB915" s="3"/>
      <c r="AC915" s="3"/>
      <c r="AD915" s="3"/>
      <c r="AE915" s="3"/>
      <c r="AF915" s="3"/>
    </row>
    <row r="916" spans="1:32" ht="12.75" customHeight="1" x14ac:dyDescent="0.2">
      <c r="A916" s="3"/>
      <c r="B916" s="3"/>
      <c r="C916" s="70"/>
      <c r="D916" s="70"/>
      <c r="E916" s="70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70"/>
      <c r="AB916" s="3"/>
      <c r="AC916" s="3"/>
      <c r="AD916" s="3"/>
      <c r="AE916" s="3"/>
      <c r="AF916" s="3"/>
    </row>
    <row r="917" spans="1:32" ht="12.75" customHeight="1" x14ac:dyDescent="0.2">
      <c r="A917" s="3"/>
      <c r="B917" s="3"/>
      <c r="C917" s="70"/>
      <c r="D917" s="70"/>
      <c r="E917" s="70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70"/>
      <c r="AB917" s="3"/>
      <c r="AC917" s="3"/>
      <c r="AD917" s="3"/>
      <c r="AE917" s="3"/>
      <c r="AF917" s="3"/>
    </row>
    <row r="918" spans="1:32" ht="12.75" customHeight="1" x14ac:dyDescent="0.2">
      <c r="A918" s="3"/>
      <c r="B918" s="3"/>
      <c r="C918" s="70"/>
      <c r="D918" s="70"/>
      <c r="E918" s="70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70"/>
      <c r="AB918" s="3"/>
      <c r="AC918" s="3"/>
      <c r="AD918" s="3"/>
      <c r="AE918" s="3"/>
      <c r="AF918" s="3"/>
    </row>
    <row r="919" spans="1:32" ht="12.75" customHeight="1" x14ac:dyDescent="0.2">
      <c r="A919" s="3"/>
      <c r="B919" s="3"/>
      <c r="C919" s="70"/>
      <c r="D919" s="70"/>
      <c r="E919" s="70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70"/>
      <c r="AB919" s="3"/>
      <c r="AC919" s="3"/>
      <c r="AD919" s="3"/>
      <c r="AE919" s="3"/>
      <c r="AF919" s="3"/>
    </row>
    <row r="920" spans="1:32" ht="12.75" customHeight="1" x14ac:dyDescent="0.2">
      <c r="A920" s="3"/>
      <c r="B920" s="3"/>
      <c r="C920" s="70"/>
      <c r="D920" s="70"/>
      <c r="E920" s="70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70"/>
      <c r="AB920" s="3"/>
      <c r="AC920" s="3"/>
      <c r="AD920" s="3"/>
      <c r="AE920" s="3"/>
      <c r="AF920" s="3"/>
    </row>
    <row r="921" spans="1:32" ht="12.75" customHeight="1" x14ac:dyDescent="0.2">
      <c r="A921" s="3"/>
      <c r="B921" s="3"/>
      <c r="C921" s="70"/>
      <c r="D921" s="70"/>
      <c r="E921" s="70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70"/>
      <c r="AB921" s="3"/>
      <c r="AC921" s="3"/>
      <c r="AD921" s="3"/>
      <c r="AE921" s="3"/>
      <c r="AF921" s="3"/>
    </row>
    <row r="922" spans="1:32" ht="12.75" customHeight="1" x14ac:dyDescent="0.2">
      <c r="A922" s="3"/>
      <c r="B922" s="3"/>
      <c r="C922" s="70"/>
      <c r="D922" s="70"/>
      <c r="E922" s="70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70"/>
      <c r="AB922" s="3"/>
      <c r="AC922" s="3"/>
      <c r="AD922" s="3"/>
      <c r="AE922" s="3"/>
      <c r="AF922" s="3"/>
    </row>
    <row r="923" spans="1:32" ht="12.75" customHeight="1" x14ac:dyDescent="0.2">
      <c r="A923" s="3"/>
      <c r="B923" s="3"/>
      <c r="C923" s="70"/>
      <c r="D923" s="70"/>
      <c r="E923" s="70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70"/>
      <c r="AB923" s="3"/>
      <c r="AC923" s="3"/>
      <c r="AD923" s="3"/>
      <c r="AE923" s="3"/>
      <c r="AF923" s="3"/>
    </row>
    <row r="924" spans="1:32" ht="12.75" customHeight="1" x14ac:dyDescent="0.2">
      <c r="A924" s="3"/>
      <c r="B924" s="3"/>
      <c r="C924" s="70"/>
      <c r="D924" s="70"/>
      <c r="E924" s="70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70"/>
      <c r="AB924" s="3"/>
      <c r="AC924" s="3"/>
      <c r="AD924" s="3"/>
      <c r="AE924" s="3"/>
      <c r="AF924" s="3"/>
    </row>
    <row r="925" spans="1:32" ht="12.75" customHeight="1" x14ac:dyDescent="0.2">
      <c r="A925" s="3"/>
      <c r="B925" s="3"/>
      <c r="C925" s="70"/>
      <c r="D925" s="70"/>
      <c r="E925" s="70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70"/>
      <c r="AB925" s="3"/>
      <c r="AC925" s="3"/>
      <c r="AD925" s="3"/>
      <c r="AE925" s="3"/>
      <c r="AF925" s="3"/>
    </row>
    <row r="926" spans="1:32" ht="12.75" customHeight="1" x14ac:dyDescent="0.2">
      <c r="A926" s="3"/>
      <c r="B926" s="3"/>
      <c r="C926" s="70"/>
      <c r="D926" s="70"/>
      <c r="E926" s="70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70"/>
      <c r="AB926" s="3"/>
      <c r="AC926" s="3"/>
      <c r="AD926" s="3"/>
      <c r="AE926" s="3"/>
      <c r="AF926" s="3"/>
    </row>
    <row r="927" spans="1:32" ht="12.75" customHeight="1" x14ac:dyDescent="0.2">
      <c r="A927" s="3"/>
      <c r="B927" s="3"/>
      <c r="C927" s="70"/>
      <c r="D927" s="70"/>
      <c r="E927" s="70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70"/>
      <c r="AB927" s="3"/>
      <c r="AC927" s="3"/>
      <c r="AD927" s="3"/>
      <c r="AE927" s="3"/>
      <c r="AF927" s="3"/>
    </row>
    <row r="928" spans="1:32" ht="12.75" customHeight="1" x14ac:dyDescent="0.2">
      <c r="A928" s="3"/>
      <c r="B928" s="3"/>
      <c r="C928" s="70"/>
      <c r="D928" s="70"/>
      <c r="E928" s="70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70"/>
      <c r="AB928" s="3"/>
      <c r="AC928" s="3"/>
      <c r="AD928" s="3"/>
      <c r="AE928" s="3"/>
      <c r="AF928" s="3"/>
    </row>
    <row r="929" spans="1:32" ht="12.75" customHeight="1" x14ac:dyDescent="0.2">
      <c r="A929" s="3"/>
      <c r="B929" s="3"/>
      <c r="C929" s="70"/>
      <c r="D929" s="70"/>
      <c r="E929" s="70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70"/>
      <c r="AB929" s="3"/>
      <c r="AC929" s="3"/>
      <c r="AD929" s="3"/>
      <c r="AE929" s="3"/>
      <c r="AF929" s="3"/>
    </row>
    <row r="930" spans="1:32" ht="12.75" customHeight="1" x14ac:dyDescent="0.2">
      <c r="A930" s="3"/>
      <c r="B930" s="3"/>
      <c r="C930" s="70"/>
      <c r="D930" s="70"/>
      <c r="E930" s="70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70"/>
      <c r="AB930" s="3"/>
      <c r="AC930" s="3"/>
      <c r="AD930" s="3"/>
      <c r="AE930" s="3"/>
      <c r="AF930" s="3"/>
    </row>
    <row r="931" spans="1:32" ht="12.75" customHeight="1" x14ac:dyDescent="0.2">
      <c r="A931" s="3"/>
      <c r="B931" s="3"/>
      <c r="C931" s="70"/>
      <c r="D931" s="70"/>
      <c r="E931" s="70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70"/>
      <c r="AB931" s="3"/>
      <c r="AC931" s="3"/>
      <c r="AD931" s="3"/>
      <c r="AE931" s="3"/>
      <c r="AF931" s="3"/>
    </row>
    <row r="932" spans="1:32" ht="12.75" customHeight="1" x14ac:dyDescent="0.2">
      <c r="A932" s="3"/>
      <c r="B932" s="3"/>
      <c r="C932" s="70"/>
      <c r="D932" s="70"/>
      <c r="E932" s="70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70"/>
      <c r="AB932" s="3"/>
      <c r="AC932" s="3"/>
      <c r="AD932" s="3"/>
      <c r="AE932" s="3"/>
      <c r="AF932" s="3"/>
    </row>
    <row r="933" spans="1:32" ht="12.75" customHeight="1" x14ac:dyDescent="0.2">
      <c r="A933" s="3"/>
      <c r="B933" s="3"/>
      <c r="C933" s="70"/>
      <c r="D933" s="70"/>
      <c r="E933" s="70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70"/>
      <c r="AB933" s="3"/>
      <c r="AC933" s="3"/>
      <c r="AD933" s="3"/>
      <c r="AE933" s="3"/>
      <c r="AF933" s="3"/>
    </row>
    <row r="934" spans="1:32" ht="12.75" customHeight="1" x14ac:dyDescent="0.2">
      <c r="A934" s="3"/>
      <c r="B934" s="3"/>
      <c r="C934" s="70"/>
      <c r="D934" s="70"/>
      <c r="E934" s="70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70"/>
      <c r="AB934" s="3"/>
      <c r="AC934" s="3"/>
      <c r="AD934" s="3"/>
      <c r="AE934" s="3"/>
      <c r="AF934" s="3"/>
    </row>
    <row r="935" spans="1:32" ht="12.75" customHeight="1" x14ac:dyDescent="0.2">
      <c r="A935" s="3"/>
      <c r="B935" s="3"/>
      <c r="C935" s="70"/>
      <c r="D935" s="70"/>
      <c r="E935" s="70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70"/>
      <c r="AB935" s="3"/>
      <c r="AC935" s="3"/>
      <c r="AD935" s="3"/>
      <c r="AE935" s="3"/>
      <c r="AF935" s="3"/>
    </row>
    <row r="936" spans="1:32" ht="12.75" customHeight="1" x14ac:dyDescent="0.2">
      <c r="A936" s="3"/>
      <c r="B936" s="3"/>
      <c r="C936" s="70"/>
      <c r="D936" s="70"/>
      <c r="E936" s="70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70"/>
      <c r="AB936" s="3"/>
      <c r="AC936" s="3"/>
      <c r="AD936" s="3"/>
      <c r="AE936" s="3"/>
      <c r="AF936" s="3"/>
    </row>
    <row r="937" spans="1:32" ht="12.75" customHeight="1" x14ac:dyDescent="0.2">
      <c r="A937" s="3"/>
      <c r="B937" s="3"/>
      <c r="C937" s="70"/>
      <c r="D937" s="70"/>
      <c r="E937" s="70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70"/>
      <c r="AB937" s="3"/>
      <c r="AC937" s="3"/>
      <c r="AD937" s="3"/>
      <c r="AE937" s="3"/>
      <c r="AF937" s="3"/>
    </row>
    <row r="938" spans="1:32" ht="12.75" customHeight="1" x14ac:dyDescent="0.2">
      <c r="A938" s="3"/>
      <c r="B938" s="3"/>
      <c r="C938" s="70"/>
      <c r="D938" s="70"/>
      <c r="E938" s="70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70"/>
      <c r="AB938" s="3"/>
      <c r="AC938" s="3"/>
      <c r="AD938" s="3"/>
      <c r="AE938" s="3"/>
      <c r="AF938" s="3"/>
    </row>
    <row r="939" spans="1:32" ht="12.75" customHeight="1" x14ac:dyDescent="0.2">
      <c r="A939" s="3"/>
      <c r="B939" s="3"/>
      <c r="C939" s="70"/>
      <c r="D939" s="70"/>
      <c r="E939" s="70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70"/>
      <c r="AB939" s="3"/>
      <c r="AC939" s="3"/>
      <c r="AD939" s="3"/>
      <c r="AE939" s="3"/>
      <c r="AF939" s="3"/>
    </row>
    <row r="940" spans="1:32" ht="12.75" customHeight="1" x14ac:dyDescent="0.2">
      <c r="A940" s="3"/>
      <c r="B940" s="3"/>
      <c r="C940" s="70"/>
      <c r="D940" s="70"/>
      <c r="E940" s="70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70"/>
      <c r="AB940" s="3"/>
      <c r="AC940" s="3"/>
      <c r="AD940" s="3"/>
      <c r="AE940" s="3"/>
      <c r="AF940" s="3"/>
    </row>
    <row r="941" spans="1:32" ht="12.75" customHeight="1" x14ac:dyDescent="0.2">
      <c r="A941" s="3"/>
      <c r="B941" s="3"/>
      <c r="C941" s="70"/>
      <c r="D941" s="70"/>
      <c r="E941" s="70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70"/>
      <c r="AB941" s="3"/>
      <c r="AC941" s="3"/>
      <c r="AD941" s="3"/>
      <c r="AE941" s="3"/>
      <c r="AF941" s="3"/>
    </row>
    <row r="942" spans="1:32" ht="12.75" customHeight="1" x14ac:dyDescent="0.2">
      <c r="A942" s="3"/>
      <c r="B942" s="3"/>
      <c r="C942" s="70"/>
      <c r="D942" s="70"/>
      <c r="E942" s="70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70"/>
      <c r="AB942" s="3"/>
      <c r="AC942" s="3"/>
      <c r="AD942" s="3"/>
      <c r="AE942" s="3"/>
      <c r="AF942" s="3"/>
    </row>
    <row r="943" spans="1:32" ht="12.75" customHeight="1" x14ac:dyDescent="0.2">
      <c r="A943" s="3"/>
      <c r="B943" s="3"/>
      <c r="C943" s="70"/>
      <c r="D943" s="70"/>
      <c r="E943" s="70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70"/>
      <c r="AB943" s="3"/>
      <c r="AC943" s="3"/>
      <c r="AD943" s="3"/>
      <c r="AE943" s="3"/>
      <c r="AF943" s="3"/>
    </row>
    <row r="944" spans="1:32" ht="12.75" customHeight="1" x14ac:dyDescent="0.2">
      <c r="A944" s="3"/>
      <c r="B944" s="3"/>
      <c r="C944" s="70"/>
      <c r="D944" s="70"/>
      <c r="E944" s="70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70"/>
      <c r="AB944" s="3"/>
      <c r="AC944" s="3"/>
      <c r="AD944" s="3"/>
      <c r="AE944" s="3"/>
      <c r="AF944" s="3"/>
    </row>
    <row r="945" spans="1:32" ht="12.75" customHeight="1" x14ac:dyDescent="0.2">
      <c r="A945" s="3"/>
      <c r="B945" s="3"/>
      <c r="C945" s="70"/>
      <c r="D945" s="70"/>
      <c r="E945" s="70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70"/>
      <c r="AB945" s="3"/>
      <c r="AC945" s="3"/>
      <c r="AD945" s="3"/>
      <c r="AE945" s="3"/>
      <c r="AF945" s="3"/>
    </row>
    <row r="946" spans="1:32" ht="12.75" customHeight="1" x14ac:dyDescent="0.2">
      <c r="A946" s="3"/>
      <c r="B946" s="3"/>
      <c r="C946" s="70"/>
      <c r="D946" s="70"/>
      <c r="E946" s="70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70"/>
      <c r="AB946" s="3"/>
      <c r="AC946" s="3"/>
      <c r="AD946" s="3"/>
      <c r="AE946" s="3"/>
      <c r="AF946" s="3"/>
    </row>
    <row r="947" spans="1:32" ht="12.75" customHeight="1" x14ac:dyDescent="0.2">
      <c r="A947" s="3"/>
      <c r="B947" s="3"/>
      <c r="C947" s="70"/>
      <c r="D947" s="70"/>
      <c r="E947" s="70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70"/>
      <c r="AB947" s="3"/>
      <c r="AC947" s="3"/>
      <c r="AD947" s="3"/>
      <c r="AE947" s="3"/>
      <c r="AF947" s="3"/>
    </row>
    <row r="948" spans="1:32" ht="12.75" customHeight="1" x14ac:dyDescent="0.2">
      <c r="A948" s="3"/>
      <c r="B948" s="3"/>
      <c r="C948" s="70"/>
      <c r="D948" s="70"/>
      <c r="E948" s="70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70"/>
      <c r="AB948" s="3"/>
      <c r="AC948" s="3"/>
      <c r="AD948" s="3"/>
      <c r="AE948" s="3"/>
      <c r="AF948" s="3"/>
    </row>
    <row r="949" spans="1:32" ht="12.75" customHeight="1" x14ac:dyDescent="0.2">
      <c r="A949" s="3"/>
      <c r="B949" s="3"/>
      <c r="C949" s="70"/>
      <c r="D949" s="70"/>
      <c r="E949" s="70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70"/>
      <c r="AB949" s="3"/>
      <c r="AC949" s="3"/>
      <c r="AD949" s="3"/>
      <c r="AE949" s="3"/>
      <c r="AF949" s="3"/>
    </row>
    <row r="950" spans="1:32" ht="12.75" customHeight="1" x14ac:dyDescent="0.2">
      <c r="A950" s="3"/>
      <c r="B950" s="3"/>
      <c r="C950" s="70"/>
      <c r="D950" s="70"/>
      <c r="E950" s="70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70"/>
      <c r="AB950" s="3"/>
      <c r="AC950" s="3"/>
      <c r="AD950" s="3"/>
      <c r="AE950" s="3"/>
      <c r="AF950" s="3"/>
    </row>
    <row r="951" spans="1:32" ht="12.75" customHeight="1" x14ac:dyDescent="0.2">
      <c r="A951" s="3"/>
      <c r="B951" s="3"/>
      <c r="C951" s="70"/>
      <c r="D951" s="70"/>
      <c r="E951" s="70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70"/>
      <c r="AB951" s="3"/>
      <c r="AC951" s="3"/>
      <c r="AD951" s="3"/>
      <c r="AE951" s="3"/>
      <c r="AF951" s="3"/>
    </row>
    <row r="952" spans="1:32" ht="12.75" customHeight="1" x14ac:dyDescent="0.2">
      <c r="A952" s="3"/>
      <c r="B952" s="3"/>
      <c r="C952" s="70"/>
      <c r="D952" s="70"/>
      <c r="E952" s="70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70"/>
      <c r="AB952" s="3"/>
      <c r="AC952" s="3"/>
      <c r="AD952" s="3"/>
      <c r="AE952" s="3"/>
      <c r="AF952" s="3"/>
    </row>
    <row r="953" spans="1:32" ht="12.75" customHeight="1" x14ac:dyDescent="0.2">
      <c r="A953" s="3"/>
      <c r="B953" s="3"/>
      <c r="C953" s="70"/>
      <c r="D953" s="70"/>
      <c r="E953" s="70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70"/>
      <c r="AB953" s="3"/>
      <c r="AC953" s="3"/>
      <c r="AD953" s="3"/>
      <c r="AE953" s="3"/>
      <c r="AF953" s="3"/>
    </row>
    <row r="954" spans="1:32" ht="12.75" customHeight="1" x14ac:dyDescent="0.2">
      <c r="A954" s="3"/>
      <c r="B954" s="3"/>
      <c r="C954" s="70"/>
      <c r="D954" s="70"/>
      <c r="E954" s="70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70"/>
      <c r="AB954" s="3"/>
      <c r="AC954" s="3"/>
      <c r="AD954" s="3"/>
      <c r="AE954" s="3"/>
      <c r="AF954" s="3"/>
    </row>
    <row r="955" spans="1:32" ht="12.75" customHeight="1" x14ac:dyDescent="0.2">
      <c r="A955" s="3"/>
      <c r="B955" s="3"/>
      <c r="C955" s="70"/>
      <c r="D955" s="70"/>
      <c r="E955" s="70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70"/>
      <c r="AB955" s="3"/>
      <c r="AC955" s="3"/>
      <c r="AD955" s="3"/>
      <c r="AE955" s="3"/>
      <c r="AF955" s="3"/>
    </row>
    <row r="956" spans="1:32" ht="12.75" customHeight="1" x14ac:dyDescent="0.2">
      <c r="A956" s="3"/>
      <c r="B956" s="3"/>
      <c r="C956" s="70"/>
      <c r="D956" s="70"/>
      <c r="E956" s="70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70"/>
      <c r="AB956" s="3"/>
      <c r="AC956" s="3"/>
      <c r="AD956" s="3"/>
      <c r="AE956" s="3"/>
      <c r="AF956" s="3"/>
    </row>
    <row r="957" spans="1:32" ht="12.75" customHeight="1" x14ac:dyDescent="0.2">
      <c r="A957" s="3"/>
      <c r="B957" s="3"/>
      <c r="C957" s="70"/>
      <c r="D957" s="70"/>
      <c r="E957" s="70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70"/>
      <c r="AB957" s="3"/>
      <c r="AC957" s="3"/>
      <c r="AD957" s="3"/>
      <c r="AE957" s="3"/>
      <c r="AF957" s="3"/>
    </row>
    <row r="958" spans="1:32" ht="12.75" customHeight="1" x14ac:dyDescent="0.2">
      <c r="A958" s="3"/>
      <c r="B958" s="3"/>
      <c r="C958" s="70"/>
      <c r="D958" s="70"/>
      <c r="E958" s="70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70"/>
      <c r="AB958" s="3"/>
      <c r="AC958" s="3"/>
      <c r="AD958" s="3"/>
      <c r="AE958" s="3"/>
      <c r="AF958" s="3"/>
    </row>
    <row r="959" spans="1:32" ht="12.75" customHeight="1" x14ac:dyDescent="0.2">
      <c r="A959" s="3"/>
      <c r="B959" s="3"/>
      <c r="C959" s="70"/>
      <c r="D959" s="70"/>
      <c r="E959" s="70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70"/>
      <c r="AB959" s="3"/>
      <c r="AC959" s="3"/>
      <c r="AD959" s="3"/>
      <c r="AE959" s="3"/>
      <c r="AF959" s="3"/>
    </row>
    <row r="960" spans="1:32" ht="12.75" customHeight="1" x14ac:dyDescent="0.2">
      <c r="A960" s="3"/>
      <c r="B960" s="3"/>
      <c r="C960" s="70"/>
      <c r="D960" s="70"/>
      <c r="E960" s="70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70"/>
      <c r="AB960" s="3"/>
      <c r="AC960" s="3"/>
      <c r="AD960" s="3"/>
      <c r="AE960" s="3"/>
      <c r="AF960" s="3"/>
    </row>
    <row r="961" spans="1:32" ht="12.75" customHeight="1" x14ac:dyDescent="0.2">
      <c r="A961" s="3"/>
      <c r="B961" s="3"/>
      <c r="C961" s="70"/>
      <c r="D961" s="70"/>
      <c r="E961" s="70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70"/>
      <c r="AB961" s="3"/>
      <c r="AC961" s="3"/>
      <c r="AD961" s="3"/>
      <c r="AE961" s="3"/>
      <c r="AF961" s="3"/>
    </row>
    <row r="962" spans="1:32" ht="12.75" customHeight="1" x14ac:dyDescent="0.2">
      <c r="A962" s="3"/>
      <c r="B962" s="3"/>
      <c r="C962" s="70"/>
      <c r="D962" s="70"/>
      <c r="E962" s="70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70"/>
      <c r="AB962" s="3"/>
      <c r="AC962" s="3"/>
      <c r="AD962" s="3"/>
      <c r="AE962" s="3"/>
      <c r="AF962" s="3"/>
    </row>
    <row r="963" spans="1:32" ht="12.75" customHeight="1" x14ac:dyDescent="0.2">
      <c r="A963" s="3"/>
      <c r="B963" s="3"/>
      <c r="C963" s="70"/>
      <c r="D963" s="70"/>
      <c r="E963" s="70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70"/>
      <c r="AB963" s="3"/>
      <c r="AC963" s="3"/>
      <c r="AD963" s="3"/>
      <c r="AE963" s="3"/>
      <c r="AF963" s="3"/>
    </row>
    <row r="964" spans="1:32" ht="12.75" customHeight="1" x14ac:dyDescent="0.2">
      <c r="A964" s="3"/>
      <c r="B964" s="3"/>
      <c r="C964" s="70"/>
      <c r="D964" s="70"/>
      <c r="E964" s="70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70"/>
      <c r="AB964" s="3"/>
      <c r="AC964" s="3"/>
      <c r="AD964" s="3"/>
      <c r="AE964" s="3"/>
      <c r="AF964" s="3"/>
    </row>
    <row r="965" spans="1:32" ht="12.75" customHeight="1" x14ac:dyDescent="0.2">
      <c r="A965" s="3"/>
      <c r="B965" s="3"/>
      <c r="C965" s="70"/>
      <c r="D965" s="70"/>
      <c r="E965" s="70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70"/>
      <c r="AB965" s="3"/>
      <c r="AC965" s="3"/>
      <c r="AD965" s="3"/>
      <c r="AE965" s="3"/>
      <c r="AF965" s="3"/>
    </row>
    <row r="966" spans="1:32" ht="12.75" customHeight="1" x14ac:dyDescent="0.2">
      <c r="A966" s="3"/>
      <c r="B966" s="3"/>
      <c r="C966" s="70"/>
      <c r="D966" s="70"/>
      <c r="E966" s="70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70"/>
      <c r="AB966" s="3"/>
      <c r="AC966" s="3"/>
      <c r="AD966" s="3"/>
      <c r="AE966" s="3"/>
      <c r="AF966" s="3"/>
    </row>
    <row r="967" spans="1:32" ht="12.75" customHeight="1" x14ac:dyDescent="0.2">
      <c r="A967" s="3"/>
      <c r="B967" s="3"/>
      <c r="C967" s="70"/>
      <c r="D967" s="70"/>
      <c r="E967" s="70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70"/>
      <c r="AB967" s="3"/>
      <c r="AC967" s="3"/>
      <c r="AD967" s="3"/>
      <c r="AE967" s="3"/>
      <c r="AF967" s="3"/>
    </row>
    <row r="968" spans="1:32" ht="12.75" customHeight="1" x14ac:dyDescent="0.2">
      <c r="A968" s="3"/>
      <c r="B968" s="3"/>
      <c r="C968" s="70"/>
      <c r="D968" s="70"/>
      <c r="E968" s="70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70"/>
      <c r="AB968" s="3"/>
      <c r="AC968" s="3"/>
      <c r="AD968" s="3"/>
      <c r="AE968" s="3"/>
      <c r="AF968" s="3"/>
    </row>
    <row r="969" spans="1:32" ht="12.75" customHeight="1" x14ac:dyDescent="0.2">
      <c r="A969" s="3"/>
      <c r="B969" s="3"/>
      <c r="C969" s="70"/>
      <c r="D969" s="70"/>
      <c r="E969" s="70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70"/>
      <c r="AB969" s="3"/>
      <c r="AC969" s="3"/>
      <c r="AD969" s="3"/>
      <c r="AE969" s="3"/>
      <c r="AF969" s="3"/>
    </row>
    <row r="970" spans="1:32" ht="12.75" customHeight="1" x14ac:dyDescent="0.2">
      <c r="A970" s="3"/>
      <c r="B970" s="3"/>
      <c r="C970" s="70"/>
      <c r="D970" s="70"/>
      <c r="E970" s="70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70"/>
      <c r="AB970" s="3"/>
      <c r="AC970" s="3"/>
      <c r="AD970" s="3"/>
      <c r="AE970" s="3"/>
      <c r="AF970" s="3"/>
    </row>
    <row r="971" spans="1:32" ht="12.75" customHeight="1" x14ac:dyDescent="0.2">
      <c r="A971" s="3"/>
      <c r="B971" s="3"/>
      <c r="C971" s="70"/>
      <c r="D971" s="70"/>
      <c r="E971" s="70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70"/>
      <c r="AB971" s="3"/>
      <c r="AC971" s="3"/>
      <c r="AD971" s="3"/>
      <c r="AE971" s="3"/>
      <c r="AF971" s="3"/>
    </row>
    <row r="972" spans="1:32" ht="12.75" customHeight="1" x14ac:dyDescent="0.2">
      <c r="A972" s="3"/>
      <c r="B972" s="3"/>
      <c r="C972" s="70"/>
      <c r="D972" s="70"/>
      <c r="E972" s="70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70"/>
      <c r="AB972" s="3"/>
      <c r="AC972" s="3"/>
      <c r="AD972" s="3"/>
      <c r="AE972" s="3"/>
      <c r="AF972" s="3"/>
    </row>
    <row r="973" spans="1:32" ht="12.75" customHeight="1" x14ac:dyDescent="0.2">
      <c r="A973" s="3"/>
      <c r="B973" s="3"/>
      <c r="C973" s="70"/>
      <c r="D973" s="70"/>
      <c r="E973" s="70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70"/>
      <c r="AB973" s="3"/>
      <c r="AC973" s="3"/>
      <c r="AD973" s="3"/>
      <c r="AE973" s="3"/>
      <c r="AF973" s="3"/>
    </row>
    <row r="974" spans="1:32" ht="12.75" customHeight="1" x14ac:dyDescent="0.2">
      <c r="A974" s="3"/>
      <c r="B974" s="3"/>
      <c r="C974" s="70"/>
      <c r="D974" s="70"/>
      <c r="E974" s="70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70"/>
      <c r="AB974" s="3"/>
      <c r="AC974" s="3"/>
      <c r="AD974" s="3"/>
      <c r="AE974" s="3"/>
      <c r="AF974" s="3"/>
    </row>
    <row r="975" spans="1:32" ht="12.75" customHeight="1" x14ac:dyDescent="0.2">
      <c r="A975" s="3"/>
      <c r="B975" s="3"/>
      <c r="C975" s="70"/>
      <c r="D975" s="70"/>
      <c r="E975" s="70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70"/>
      <c r="AB975" s="3"/>
      <c r="AC975" s="3"/>
      <c r="AD975" s="3"/>
      <c r="AE975" s="3"/>
      <c r="AF975" s="3"/>
    </row>
    <row r="976" spans="1:32" ht="12.75" customHeight="1" x14ac:dyDescent="0.2">
      <c r="A976" s="3"/>
      <c r="B976" s="3"/>
      <c r="C976" s="70"/>
      <c r="D976" s="70"/>
      <c r="E976" s="70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70"/>
      <c r="AB976" s="3"/>
      <c r="AC976" s="3"/>
      <c r="AD976" s="3"/>
      <c r="AE976" s="3"/>
      <c r="AF976" s="3"/>
    </row>
    <row r="977" spans="1:32" ht="12.75" customHeight="1" x14ac:dyDescent="0.2">
      <c r="A977" s="3"/>
      <c r="B977" s="3"/>
      <c r="C977" s="70"/>
      <c r="D977" s="70"/>
      <c r="E977" s="70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70"/>
      <c r="AB977" s="3"/>
      <c r="AC977" s="3"/>
      <c r="AD977" s="3"/>
      <c r="AE977" s="3"/>
      <c r="AF977" s="3"/>
    </row>
    <row r="978" spans="1:32" ht="12.75" customHeight="1" x14ac:dyDescent="0.2">
      <c r="A978" s="3"/>
      <c r="B978" s="3"/>
      <c r="C978" s="70"/>
      <c r="D978" s="70"/>
      <c r="E978" s="70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70"/>
      <c r="AB978" s="3"/>
      <c r="AC978" s="3"/>
      <c r="AD978" s="3"/>
      <c r="AE978" s="3"/>
      <c r="AF978" s="3"/>
    </row>
    <row r="979" spans="1:32" ht="12.75" customHeight="1" x14ac:dyDescent="0.2">
      <c r="A979" s="3"/>
      <c r="B979" s="3"/>
      <c r="C979" s="70"/>
      <c r="D979" s="70"/>
      <c r="E979" s="70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70"/>
      <c r="AB979" s="3"/>
      <c r="AC979" s="3"/>
      <c r="AD979" s="3"/>
      <c r="AE979" s="3"/>
      <c r="AF979" s="3"/>
    </row>
    <row r="980" spans="1:32" ht="12.75" customHeight="1" x14ac:dyDescent="0.2">
      <c r="A980" s="3"/>
      <c r="B980" s="3"/>
      <c r="C980" s="70"/>
      <c r="D980" s="70"/>
      <c r="E980" s="70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70"/>
      <c r="AB980" s="3"/>
      <c r="AC980" s="3"/>
      <c r="AD980" s="3"/>
      <c r="AE980" s="3"/>
      <c r="AF980" s="3"/>
    </row>
    <row r="981" spans="1:32" ht="12.75" customHeight="1" x14ac:dyDescent="0.2">
      <c r="A981" s="3"/>
      <c r="B981" s="3"/>
      <c r="C981" s="70"/>
      <c r="D981" s="70"/>
      <c r="E981" s="70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70"/>
      <c r="AB981" s="3"/>
      <c r="AC981" s="3"/>
      <c r="AD981" s="3"/>
      <c r="AE981" s="3"/>
      <c r="AF981" s="3"/>
    </row>
    <row r="982" spans="1:32" ht="12.75" customHeight="1" x14ac:dyDescent="0.2">
      <c r="A982" s="3"/>
      <c r="B982" s="3"/>
      <c r="C982" s="70"/>
      <c r="D982" s="70"/>
      <c r="E982" s="70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70"/>
      <c r="AB982" s="3"/>
      <c r="AC982" s="3"/>
      <c r="AD982" s="3"/>
      <c r="AE982" s="3"/>
      <c r="AF982" s="3"/>
    </row>
    <row r="983" spans="1:32" ht="12.75" customHeight="1" x14ac:dyDescent="0.2">
      <c r="A983" s="3"/>
      <c r="B983" s="3"/>
      <c r="C983" s="70"/>
      <c r="D983" s="70"/>
      <c r="E983" s="70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70"/>
      <c r="AB983" s="3"/>
      <c r="AC983" s="3"/>
      <c r="AD983" s="3"/>
      <c r="AE983" s="3"/>
      <c r="AF983" s="3"/>
    </row>
    <row r="984" spans="1:32" ht="12.75" customHeight="1" x14ac:dyDescent="0.2">
      <c r="A984" s="3"/>
      <c r="B984" s="3"/>
      <c r="C984" s="70"/>
      <c r="D984" s="70"/>
      <c r="E984" s="70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70"/>
      <c r="AB984" s="3"/>
      <c r="AC984" s="3"/>
      <c r="AD984" s="3"/>
      <c r="AE984" s="3"/>
      <c r="AF984" s="3"/>
    </row>
    <row r="985" spans="1:32" ht="12.75" customHeight="1" x14ac:dyDescent="0.2">
      <c r="A985" s="3"/>
      <c r="B985" s="3"/>
      <c r="C985" s="70"/>
      <c r="D985" s="70"/>
      <c r="E985" s="70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70"/>
      <c r="AB985" s="3"/>
      <c r="AC985" s="3"/>
      <c r="AD985" s="3"/>
      <c r="AE985" s="3"/>
      <c r="AF985" s="3"/>
    </row>
    <row r="986" spans="1:32" ht="12.75" customHeight="1" x14ac:dyDescent="0.2">
      <c r="A986" s="3"/>
      <c r="B986" s="3"/>
      <c r="C986" s="70"/>
      <c r="D986" s="70"/>
      <c r="E986" s="70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70"/>
      <c r="AB986" s="3"/>
      <c r="AC986" s="3"/>
      <c r="AD986" s="3"/>
      <c r="AE986" s="3"/>
      <c r="AF986" s="3"/>
    </row>
    <row r="987" spans="1:32" ht="12.75" customHeight="1" x14ac:dyDescent="0.2">
      <c r="A987" s="3"/>
      <c r="B987" s="3"/>
      <c r="C987" s="70"/>
      <c r="D987" s="70"/>
      <c r="E987" s="70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70"/>
      <c r="AB987" s="3"/>
      <c r="AC987" s="3"/>
      <c r="AD987" s="3"/>
      <c r="AE987" s="3"/>
      <c r="AF987" s="3"/>
    </row>
    <row r="988" spans="1:32" ht="12.75" customHeight="1" x14ac:dyDescent="0.2">
      <c r="A988" s="3"/>
      <c r="B988" s="3"/>
      <c r="C988" s="70"/>
      <c r="D988" s="70"/>
      <c r="E988" s="70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70"/>
      <c r="AB988" s="3"/>
      <c r="AC988" s="3"/>
      <c r="AD988" s="3"/>
      <c r="AE988" s="3"/>
      <c r="AF988" s="3"/>
    </row>
    <row r="989" spans="1:32" ht="12.75" customHeight="1" x14ac:dyDescent="0.2">
      <c r="A989" s="3"/>
      <c r="B989" s="3"/>
      <c r="C989" s="70"/>
      <c r="D989" s="70"/>
      <c r="E989" s="70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70"/>
      <c r="AB989" s="3"/>
      <c r="AC989" s="3"/>
      <c r="AD989" s="3"/>
      <c r="AE989" s="3"/>
      <c r="AF989" s="3"/>
    </row>
    <row r="990" spans="1:32" ht="12.75" customHeight="1" x14ac:dyDescent="0.2">
      <c r="A990" s="3"/>
      <c r="B990" s="3"/>
      <c r="C990" s="70"/>
      <c r="D990" s="70"/>
      <c r="E990" s="70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70"/>
      <c r="AB990" s="3"/>
      <c r="AC990" s="3"/>
      <c r="AD990" s="3"/>
      <c r="AE990" s="3"/>
      <c r="AF990" s="3"/>
    </row>
    <row r="991" spans="1:32" ht="12.75" customHeight="1" x14ac:dyDescent="0.2">
      <c r="A991" s="3"/>
      <c r="B991" s="3"/>
      <c r="C991" s="70"/>
      <c r="D991" s="70"/>
      <c r="E991" s="70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70"/>
      <c r="AB991" s="3"/>
      <c r="AC991" s="3"/>
      <c r="AD991" s="3"/>
      <c r="AE991" s="3"/>
      <c r="AF991" s="3"/>
    </row>
    <row r="992" spans="1:32" ht="12.75" customHeight="1" x14ac:dyDescent="0.2">
      <c r="A992" s="3"/>
      <c r="B992" s="3"/>
      <c r="C992" s="70"/>
      <c r="D992" s="70"/>
      <c r="E992" s="70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70"/>
      <c r="AB992" s="3"/>
      <c r="AC992" s="3"/>
      <c r="AD992" s="3"/>
      <c r="AE992" s="3"/>
      <c r="AF992" s="3"/>
    </row>
    <row r="993" spans="1:32" ht="12.75" customHeight="1" x14ac:dyDescent="0.2">
      <c r="A993" s="3"/>
      <c r="B993" s="3"/>
      <c r="C993" s="70"/>
      <c r="D993" s="70"/>
      <c r="E993" s="70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70"/>
      <c r="AB993" s="3"/>
      <c r="AC993" s="3"/>
      <c r="AD993" s="3"/>
      <c r="AE993" s="3"/>
      <c r="AF993" s="3"/>
    </row>
    <row r="994" spans="1:32" ht="12.75" customHeight="1" x14ac:dyDescent="0.2">
      <c r="A994" s="3"/>
      <c r="B994" s="3"/>
      <c r="C994" s="70"/>
      <c r="D994" s="70"/>
      <c r="E994" s="70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70"/>
      <c r="AB994" s="3"/>
      <c r="AC994" s="3"/>
      <c r="AD994" s="3"/>
      <c r="AE994" s="3"/>
      <c r="AF994" s="3"/>
    </row>
    <row r="995" spans="1:32" ht="12.75" customHeight="1" x14ac:dyDescent="0.2">
      <c r="A995" s="3"/>
      <c r="B995" s="3"/>
      <c r="C995" s="70"/>
      <c r="D995" s="70"/>
      <c r="E995" s="70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70"/>
      <c r="AB995" s="3"/>
      <c r="AC995" s="3"/>
      <c r="AD995" s="3"/>
      <c r="AE995" s="3"/>
      <c r="AF995" s="3"/>
    </row>
    <row r="996" spans="1:32" ht="12.75" customHeight="1" x14ac:dyDescent="0.2">
      <c r="A996" s="3"/>
      <c r="B996" s="3"/>
      <c r="C996" s="70"/>
      <c r="D996" s="70"/>
      <c r="E996" s="70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70"/>
      <c r="AB996" s="3"/>
      <c r="AC996" s="3"/>
      <c r="AD996" s="3"/>
      <c r="AE996" s="3"/>
      <c r="AF996" s="3"/>
    </row>
    <row r="997" spans="1:32" ht="12.75" customHeight="1" x14ac:dyDescent="0.2">
      <c r="A997" s="3"/>
      <c r="B997" s="3"/>
      <c r="C997" s="70"/>
      <c r="D997" s="70"/>
      <c r="E997" s="70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70"/>
      <c r="AB997" s="3"/>
      <c r="AC997" s="3"/>
      <c r="AD997" s="3"/>
      <c r="AE997" s="3"/>
      <c r="AF997" s="3"/>
    </row>
    <row r="998" spans="1:32" ht="12.75" customHeight="1" x14ac:dyDescent="0.2">
      <c r="A998" s="3"/>
      <c r="B998" s="3"/>
      <c r="C998" s="70"/>
      <c r="D998" s="70"/>
      <c r="E998" s="70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70"/>
      <c r="AB998" s="3"/>
      <c r="AC998" s="3"/>
      <c r="AD998" s="3"/>
      <c r="AE998" s="3"/>
      <c r="AF998" s="3"/>
    </row>
    <row r="999" spans="1:32" ht="12.75" customHeight="1" x14ac:dyDescent="0.2">
      <c r="A999" s="3"/>
      <c r="B999" s="3"/>
      <c r="C999" s="70"/>
      <c r="D999" s="70"/>
      <c r="E999" s="70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70"/>
      <c r="AB999" s="3"/>
      <c r="AC999" s="3"/>
      <c r="AD999" s="3"/>
      <c r="AE999" s="3"/>
      <c r="AF999" s="3"/>
    </row>
    <row r="1000" spans="1:32" ht="12.75" customHeight="1" x14ac:dyDescent="0.2">
      <c r="A1000" s="3"/>
      <c r="B1000" s="3"/>
      <c r="C1000" s="70"/>
      <c r="D1000" s="70"/>
      <c r="E1000" s="70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70"/>
      <c r="AB1000" s="3"/>
      <c r="AC1000" s="3"/>
      <c r="AD1000" s="3"/>
      <c r="AE1000" s="3"/>
      <c r="AF1000" s="3"/>
    </row>
    <row r="1001" spans="1:32" ht="12.75" customHeight="1" x14ac:dyDescent="0.2">
      <c r="A1001" s="3"/>
      <c r="B1001" s="3"/>
      <c r="C1001" s="70"/>
      <c r="D1001" s="70"/>
      <c r="E1001" s="70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70"/>
      <c r="AB1001" s="3"/>
      <c r="AC1001" s="3"/>
      <c r="AD1001" s="3"/>
      <c r="AE1001" s="3"/>
      <c r="AF1001" s="3"/>
    </row>
  </sheetData>
  <mergeCells count="39">
    <mergeCell ref="Z1:Z8"/>
    <mergeCell ref="AA1:AA8"/>
    <mergeCell ref="AB1:AB8"/>
    <mergeCell ref="T6:V6"/>
    <mergeCell ref="V7:V8"/>
    <mergeCell ref="W6:W8"/>
    <mergeCell ref="X5:X8"/>
    <mergeCell ref="Y1:Y8"/>
    <mergeCell ref="F6:K6"/>
    <mergeCell ref="O6:S6"/>
    <mergeCell ref="F7:F8"/>
    <mergeCell ref="G7:G8"/>
    <mergeCell ref="H7:H8"/>
    <mergeCell ref="I7:I8"/>
    <mergeCell ref="J7:J8"/>
    <mergeCell ref="C5:E5"/>
    <mergeCell ref="A1:B5"/>
    <mergeCell ref="C1:E4"/>
    <mergeCell ref="B6:B8"/>
    <mergeCell ref="A6:A8"/>
    <mergeCell ref="C6:C8"/>
    <mergeCell ref="D6:D8"/>
    <mergeCell ref="E6:E8"/>
    <mergeCell ref="AC1:AC8"/>
    <mergeCell ref="AD1:AD8"/>
    <mergeCell ref="AE1:AE8"/>
    <mergeCell ref="AF1:AF8"/>
    <mergeCell ref="K7:K8"/>
    <mergeCell ref="L7:L8"/>
    <mergeCell ref="M7:M8"/>
    <mergeCell ref="N7:N8"/>
    <mergeCell ref="S7:S8"/>
    <mergeCell ref="F2:R2"/>
    <mergeCell ref="F1:R1"/>
    <mergeCell ref="S1:X4"/>
    <mergeCell ref="F3:R3"/>
    <mergeCell ref="F5:W5"/>
    <mergeCell ref="F4:R4"/>
    <mergeCell ref="M6:N6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Adriana Chávez</cp:lastModifiedBy>
  <dcterms:created xsi:type="dcterms:W3CDTF">2010-08-12T15:22:37Z</dcterms:created>
  <dcterms:modified xsi:type="dcterms:W3CDTF">2020-05-06T19:10:36Z</dcterms:modified>
</cp:coreProperties>
</file>