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596FA2F5-1C93-4B03-A5C2-0039F6C4D95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6" i="2" l="1"/>
  <c r="S9" i="2"/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1" i="4"/>
  <c r="T31" i="4"/>
  <c r="U31" i="4" s="1"/>
  <c r="V31" i="4" s="1"/>
  <c r="W31" i="4" s="1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N29" i="4"/>
  <c r="Y28" i="4"/>
  <c r="T28" i="4"/>
  <c r="R28" i="4"/>
  <c r="P28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P24" i="4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N22" i="4"/>
  <c r="Y21" i="4"/>
  <c r="T21" i="4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N18" i="4"/>
  <c r="Y17" i="4"/>
  <c r="T17" i="4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N14" i="4"/>
  <c r="Y13" i="4"/>
  <c r="T13" i="4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T11" i="4"/>
  <c r="R11" i="4"/>
  <c r="U11" i="4" s="1"/>
  <c r="V11" i="4" s="1"/>
  <c r="W11" i="4" s="1"/>
  <c r="P11" i="4"/>
  <c r="N11" i="4"/>
  <c r="Y10" i="4"/>
  <c r="T10" i="4"/>
  <c r="R10" i="4"/>
  <c r="P10" i="4"/>
  <c r="N10" i="4"/>
  <c r="Y9" i="4"/>
  <c r="T9" i="4"/>
  <c r="R9" i="4"/>
  <c r="P9" i="4"/>
  <c r="N9" i="4"/>
  <c r="Y8" i="4"/>
  <c r="T8" i="4"/>
  <c r="R8" i="4"/>
  <c r="P8" i="4"/>
  <c r="N8" i="4"/>
  <c r="S30" i="3"/>
  <c r="Q30" i="3"/>
  <c r="N30" i="3"/>
  <c r="S29" i="3"/>
  <c r="Q29" i="3"/>
  <c r="N29" i="3"/>
  <c r="S28" i="3"/>
  <c r="Q28" i="3"/>
  <c r="N28" i="3"/>
  <c r="S27" i="3"/>
  <c r="Q27" i="3"/>
  <c r="T27" i="3" s="1"/>
  <c r="U27" i="3" s="1"/>
  <c r="N27" i="3"/>
  <c r="S26" i="3"/>
  <c r="T26" i="3" s="1"/>
  <c r="U26" i="3" s="1"/>
  <c r="Q26" i="3"/>
  <c r="N26" i="3"/>
  <c r="S25" i="3"/>
  <c r="Q25" i="3"/>
  <c r="N25" i="3"/>
  <c r="S24" i="3"/>
  <c r="Q24" i="3"/>
  <c r="N24" i="3"/>
  <c r="S23" i="3"/>
  <c r="Q23" i="3"/>
  <c r="N23" i="3"/>
  <c r="S22" i="3"/>
  <c r="Q22" i="3"/>
  <c r="N22" i="3"/>
  <c r="S21" i="3"/>
  <c r="Q21" i="3"/>
  <c r="N21" i="3"/>
  <c r="S20" i="3"/>
  <c r="Q20" i="3"/>
  <c r="N20" i="3"/>
  <c r="S19" i="3"/>
  <c r="Q19" i="3"/>
  <c r="N19" i="3"/>
  <c r="S18" i="3"/>
  <c r="Q18" i="3"/>
  <c r="N18" i="3"/>
  <c r="S17" i="3"/>
  <c r="Q17" i="3"/>
  <c r="N17" i="3"/>
  <c r="S16" i="3"/>
  <c r="Q16" i="3"/>
  <c r="N16" i="3"/>
  <c r="S15" i="3"/>
  <c r="Q15" i="3"/>
  <c r="N15" i="3"/>
  <c r="S14" i="3"/>
  <c r="Q14" i="3"/>
  <c r="N14" i="3"/>
  <c r="S13" i="3"/>
  <c r="Q13" i="3"/>
  <c r="N13" i="3"/>
  <c r="S12" i="3"/>
  <c r="Q12" i="3"/>
  <c r="N12" i="3"/>
  <c r="S11" i="3"/>
  <c r="Q11" i="3"/>
  <c r="T11" i="3" s="1"/>
  <c r="U11" i="3" s="1"/>
  <c r="N11" i="3"/>
  <c r="S10" i="3"/>
  <c r="Q10" i="3"/>
  <c r="T10" i="3" s="1"/>
  <c r="U10" i="3" s="1"/>
  <c r="N10" i="3"/>
  <c r="S9" i="3"/>
  <c r="Q9" i="3"/>
  <c r="N9" i="3"/>
  <c r="S8" i="3"/>
  <c r="Q8" i="3"/>
  <c r="N8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U17" i="2" s="1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Q9" i="2"/>
  <c r="N9" i="2"/>
  <c r="S8" i="2"/>
  <c r="Q8" i="2"/>
  <c r="N8" i="2"/>
  <c r="L31" i="2"/>
  <c r="U31" i="1"/>
  <c r="S31" i="1"/>
  <c r="V31" i="1" s="1"/>
  <c r="P31" i="1"/>
  <c r="M31" i="1"/>
  <c r="U30" i="1"/>
  <c r="S30" i="1"/>
  <c r="P30" i="1"/>
  <c r="V30" i="1" s="1"/>
  <c r="M30" i="1"/>
  <c r="U29" i="1"/>
  <c r="S29" i="1"/>
  <c r="P29" i="1"/>
  <c r="V29" i="1" s="1"/>
  <c r="M29" i="1"/>
  <c r="U28" i="1"/>
  <c r="S28" i="1"/>
  <c r="P28" i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P23" i="1"/>
  <c r="M23" i="1"/>
  <c r="U22" i="1"/>
  <c r="S22" i="1"/>
  <c r="P22" i="1"/>
  <c r="V22" i="1" s="1"/>
  <c r="M22" i="1"/>
  <c r="U21" i="1"/>
  <c r="S21" i="1"/>
  <c r="P21" i="1"/>
  <c r="M21" i="1"/>
  <c r="U20" i="1"/>
  <c r="S20" i="1"/>
  <c r="P20" i="1"/>
  <c r="M20" i="1"/>
  <c r="U19" i="1"/>
  <c r="S19" i="1"/>
  <c r="P19" i="1"/>
  <c r="M19" i="1"/>
  <c r="U18" i="1"/>
  <c r="S18" i="1"/>
  <c r="P18" i="1"/>
  <c r="M18" i="1"/>
  <c r="U17" i="1"/>
  <c r="S17" i="1"/>
  <c r="P17" i="1"/>
  <c r="M17" i="1"/>
  <c r="U16" i="1"/>
  <c r="S16" i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M13" i="1"/>
  <c r="U12" i="1"/>
  <c r="S12" i="1"/>
  <c r="P12" i="1"/>
  <c r="M12" i="1"/>
  <c r="U11" i="1"/>
  <c r="V11" i="1" s="1"/>
  <c r="S11" i="1"/>
  <c r="P11" i="1"/>
  <c r="M11" i="1"/>
  <c r="U10" i="1"/>
  <c r="S10" i="1"/>
  <c r="P10" i="1"/>
  <c r="M10" i="1"/>
  <c r="U9" i="1"/>
  <c r="S9" i="1"/>
  <c r="P9" i="1"/>
  <c r="M9" i="1"/>
  <c r="U8" i="1"/>
  <c r="S8" i="1"/>
  <c r="V8" i="1" s="1"/>
  <c r="P8" i="1"/>
  <c r="M8" i="1"/>
  <c r="T14" i="3" l="1"/>
  <c r="U14" i="3" s="1"/>
  <c r="T22" i="3"/>
  <c r="U22" i="3" s="1"/>
  <c r="T13" i="3"/>
  <c r="U13" i="3" s="1"/>
  <c r="V10" i="1"/>
  <c r="V20" i="1"/>
  <c r="U8" i="4"/>
  <c r="V8" i="4" s="1"/>
  <c r="W8" i="4" s="1"/>
  <c r="U17" i="4"/>
  <c r="V17" i="4" s="1"/>
  <c r="W17" i="4" s="1"/>
  <c r="U22" i="4"/>
  <c r="V22" i="4" s="1"/>
  <c r="W22" i="4" s="1"/>
  <c r="V16" i="1"/>
  <c r="V18" i="1"/>
  <c r="V28" i="1"/>
  <c r="T19" i="3"/>
  <c r="U19" i="3" s="1"/>
  <c r="T29" i="3"/>
  <c r="U29" i="3" s="1"/>
  <c r="U10" i="4"/>
  <c r="V10" i="4" s="1"/>
  <c r="W10" i="4" s="1"/>
  <c r="U28" i="4"/>
  <c r="V28" i="4" s="1"/>
  <c r="W28" i="4" s="1"/>
  <c r="V9" i="1"/>
  <c r="V13" i="1"/>
  <c r="U13" i="4"/>
  <c r="V13" i="4" s="1"/>
  <c r="W13" i="4" s="1"/>
  <c r="U18" i="4"/>
  <c r="V18" i="4" s="1"/>
  <c r="W18" i="4" s="1"/>
  <c r="V17" i="1"/>
  <c r="V21" i="1"/>
  <c r="T12" i="3"/>
  <c r="U12" i="3" s="1"/>
  <c r="T20" i="3"/>
  <c r="U20" i="3" s="1"/>
  <c r="T30" i="3"/>
  <c r="U30" i="3" s="1"/>
  <c r="U24" i="4"/>
  <c r="V24" i="4" s="1"/>
  <c r="W24" i="4" s="1"/>
  <c r="U21" i="4"/>
  <c r="V21" i="4" s="1"/>
  <c r="W21" i="4" s="1"/>
  <c r="U26" i="4"/>
  <c r="V26" i="4" s="1"/>
  <c r="W26" i="4" s="1"/>
  <c r="V19" i="1"/>
  <c r="V23" i="1"/>
  <c r="T15" i="3"/>
  <c r="U15" i="3" s="1"/>
  <c r="T18" i="3"/>
  <c r="U18" i="3" s="1"/>
  <c r="T28" i="3"/>
  <c r="U28" i="3" s="1"/>
  <c r="U9" i="4"/>
  <c r="V9" i="4" s="1"/>
  <c r="W9" i="4" s="1"/>
  <c r="U14" i="4"/>
  <c r="V14" i="4" s="1"/>
  <c r="W14" i="4" s="1"/>
  <c r="V12" i="1"/>
  <c r="U29" i="4"/>
  <c r="V29" i="4" s="1"/>
  <c r="W29" i="4" s="1"/>
  <c r="T17" i="3"/>
  <c r="U17" i="3" s="1"/>
  <c r="T24" i="3"/>
  <c r="U24" i="3" s="1"/>
  <c r="T8" i="3"/>
  <c r="U8" i="3" s="1"/>
  <c r="T23" i="3"/>
  <c r="U23" i="3" s="1"/>
  <c r="T9" i="3"/>
  <c r="U9" i="3" s="1"/>
  <c r="T16" i="3"/>
  <c r="U16" i="3" s="1"/>
  <c r="T21" i="3"/>
  <c r="U21" i="3" s="1"/>
  <c r="T25" i="3"/>
  <c r="U25" i="3" s="1"/>
  <c r="T18" i="2"/>
  <c r="U18" i="2" s="1"/>
  <c r="T30" i="2"/>
  <c r="U30" i="2" s="1"/>
  <c r="T12" i="2"/>
  <c r="U12" i="2" s="1"/>
  <c r="U8" i="2"/>
  <c r="U16" i="2"/>
  <c r="N31" i="2"/>
  <c r="U28" i="2"/>
  <c r="T9" i="2"/>
  <c r="U9" i="2" s="1"/>
  <c r="U11" i="2"/>
  <c r="T13" i="2"/>
  <c r="U13" i="2" s="1"/>
  <c r="T15" i="2"/>
  <c r="U15" i="2" s="1"/>
  <c r="S31" i="2"/>
  <c r="U23" i="2"/>
  <c r="U25" i="2"/>
  <c r="T27" i="2"/>
  <c r="U27" i="2" s="1"/>
  <c r="T29" i="2"/>
  <c r="U29" i="2" s="1"/>
  <c r="U20" i="2"/>
  <c r="T24" i="2"/>
  <c r="U24" i="2" s="1"/>
  <c r="T10" i="2"/>
  <c r="U10" i="2" s="1"/>
  <c r="T14" i="2"/>
  <c r="U14" i="2" s="1"/>
  <c r="U21" i="2"/>
  <c r="T26" i="2"/>
  <c r="U26" i="2" s="1"/>
  <c r="T22" i="2"/>
  <c r="U22" i="2" s="1"/>
  <c r="Q31" i="2"/>
  <c r="AB12" i="4"/>
  <c r="Z12" i="4"/>
  <c r="AB9" i="4"/>
  <c r="Z9" i="4"/>
  <c r="Z14" i="4"/>
  <c r="AB14" i="4"/>
  <c r="AB15" i="4"/>
  <c r="Z15" i="4"/>
  <c r="AB20" i="4"/>
  <c r="Z20" i="4"/>
  <c r="Z29" i="4"/>
  <c r="AB29" i="4"/>
  <c r="AB8" i="4"/>
  <c r="Z8" i="4"/>
  <c r="AB17" i="4"/>
  <c r="Z17" i="4"/>
  <c r="Z22" i="4"/>
  <c r="AB22" i="4"/>
  <c r="AB23" i="4"/>
  <c r="Z23" i="4"/>
  <c r="AB27" i="4"/>
  <c r="Z27" i="4"/>
  <c r="Z10" i="4"/>
  <c r="AB10" i="4"/>
  <c r="AB11" i="4"/>
  <c r="Z11" i="4"/>
  <c r="AB28" i="4"/>
  <c r="Z28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  <c r="U31" i="2" l="1"/>
  <c r="T31" i="2"/>
</calcChain>
</file>

<file path=xl/sharedStrings.xml><?xml version="1.0" encoding="utf-8"?>
<sst xmlns="http://schemas.openxmlformats.org/spreadsheetml/2006/main" count="218" uniqueCount="127">
  <si>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</si>
  <si>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</si>
  <si>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</si>
  <si>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</si>
  <si>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</si>
  <si>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</si>
  <si>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</si>
  <si>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</si>
  <si>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</si>
  <si>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b/>
        <sz val="13"/>
        <color rgb="FFDD0806"/>
        <rFont val="Arial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</si>
  <si>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</si>
  <si>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</si>
  <si>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</si>
  <si>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</si>
  <si>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</si>
  <si>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</si>
  <si>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</si>
  <si>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</si>
  <si>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</si>
  <si>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</si>
  <si>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</si>
  <si>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</si>
  <si>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</si>
  <si>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</si>
  <si>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</si>
  <si>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</si>
  <si>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</si>
  <si>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</si>
  <si>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</si>
  <si>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</si>
  <si>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</si>
  <si>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</si>
  <si>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</si>
  <si>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</si>
  <si>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</si>
  <si>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</si>
  <si>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</si>
  <si>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</si>
  <si>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</si>
  <si>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</si>
  <si>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</si>
  <si>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</si>
  <si>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</si>
  <si>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</si>
  <si>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</si>
  <si>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</si>
  <si>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</si>
  <si>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</si>
  <si>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</si>
  <si>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</si>
  <si>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</si>
  <si>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</si>
  <si>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</si>
  <si>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</si>
  <si>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</si>
  <si>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</si>
  <si>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</si>
  <si>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</si>
  <si>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</si>
  <si>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</si>
  <si>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</si>
  <si>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</si>
  <si>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</si>
  <si>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</si>
  <si>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</si>
  <si>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</si>
  <si>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</si>
  <si>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</si>
  <si>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</si>
  <si>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</si>
  <si>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</si>
  <si>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</si>
  <si>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</si>
  <si>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</si>
  <si>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</si>
  <si>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</si>
  <si>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</si>
  <si>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</si>
  <si>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</si>
  <si>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</si>
  <si>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</si>
  <si>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</si>
  <si>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</si>
  <si>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</si>
  <si>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</si>
  <si>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</si>
  <si>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</si>
  <si>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</si>
  <si>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</si>
  <si>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</si>
  <si>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</si>
  <si>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</si>
  <si>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</si>
  <si>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</si>
  <si>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</si>
  <si>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</si>
  <si>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</si>
  <si>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</si>
  <si>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</si>
  <si>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</si>
  <si>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</si>
  <si>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</si>
  <si>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</si>
  <si>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</si>
  <si>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</si>
  <si>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</si>
  <si>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</si>
  <si>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</si>
  <si>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</si>
  <si>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</si>
  <si>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</si>
  <si>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</si>
  <si>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Irena Carlo Ariadna (Intro)</t>
  </si>
  <si>
    <t>Barbiaux Alvarado Samantha (Marco)</t>
  </si>
  <si>
    <t>López López Santibañez Pablo (Método)</t>
  </si>
  <si>
    <t>Reyes Mañón Xel Abil (Resultados)</t>
  </si>
  <si>
    <t>Semana 17 enero</t>
  </si>
  <si>
    <t>Actividades en clase</t>
  </si>
  <si>
    <t>Discusión</t>
  </si>
  <si>
    <t>Semana 10 enero</t>
  </si>
  <si>
    <t>Semana 24 enero</t>
  </si>
  <si>
    <t>Semana 14 feb</t>
  </si>
  <si>
    <t>Semana 21 feb</t>
  </si>
  <si>
    <t>Semana 28 feb</t>
  </si>
  <si>
    <t>Semana 6 marzo</t>
  </si>
  <si>
    <t>Semana 28 enero</t>
  </si>
  <si>
    <t>Semana 18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</si>
</sst>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b/>
      <sz val="10"/>
      <color theme="0"/>
      <name val="Arial"/>
    </font>
    <font>
      <b/>
      <sz val="10"/>
      <color theme="1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8"/>
      <color theme="1"/>
      <name val="Calibri"/>
    </font>
    <font>
      <u/>
      <sz val="10"/>
      <color theme="1"/>
      <name val="Arial"/>
    </font>
    <font>
      <sz val="10"/>
      <color theme="1"/>
      <name val="Calibri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0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21" borderId="85" applyNumberFormat="0" applyAlignment="0" applyProtection="0"/>
    <xf numFmtId="0" fontId="34" fillId="22" borderId="86" applyNumberFormat="0" applyAlignment="0" applyProtection="0"/>
    <xf numFmtId="0" fontId="35" fillId="22" borderId="85" applyNumberFormat="0" applyAlignment="0" applyProtection="0"/>
    <xf numFmtId="0" fontId="36" fillId="0" borderId="87" applyNumberFormat="0" applyFill="0" applyAlignment="0" applyProtection="0"/>
    <xf numFmtId="0" fontId="37" fillId="23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8" borderId="21" applyNumberFormat="0" applyBorder="0" applyAlignment="0" applyProtection="0"/>
    <xf numFmtId="0" fontId="31" fillId="19" borderId="21" applyNumberFormat="0" applyBorder="0" applyAlignment="0" applyProtection="0"/>
    <xf numFmtId="0" fontId="32" fillId="20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4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4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4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4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4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4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250">
    <xf numFmtId="0" fontId="0" fillId="0" borderId="0" xfId="0" applyFont="1" applyAlignment="1"/>
    <xf numFmtId="0" fontId="2" fillId="2" borderId="3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5" fillId="3" borderId="3" xfId="0" applyFont="1" applyFill="1" applyBorder="1" applyAlignment="1"/>
    <xf numFmtId="0" fontId="2" fillId="0" borderId="0" xfId="0" applyFont="1"/>
    <xf numFmtId="0" fontId="6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/>
    <xf numFmtId="0" fontId="8" fillId="2" borderId="8" xfId="0" applyFont="1" applyFill="1" applyBorder="1" applyAlignment="1"/>
    <xf numFmtId="0" fontId="5" fillId="3" borderId="8" xfId="0" applyFont="1" applyFill="1" applyBorder="1" applyAlignment="1"/>
    <xf numFmtId="0" fontId="5" fillId="2" borderId="28" xfId="0" applyFont="1" applyFill="1" applyBorder="1" applyAlignment="1"/>
    <xf numFmtId="0" fontId="9" fillId="3" borderId="8" xfId="0" applyFont="1" applyFill="1" applyBorder="1" applyAlignment="1"/>
    <xf numFmtId="0" fontId="6" fillId="4" borderId="33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/>
    <xf numFmtId="0" fontId="2" fillId="2" borderId="28" xfId="0" applyFont="1" applyFill="1" applyBorder="1" applyAlignment="1"/>
    <xf numFmtId="0" fontId="11" fillId="0" borderId="0" xfId="0" applyFont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0" fontId="18" fillId="7" borderId="47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9" fontId="17" fillId="6" borderId="47" xfId="0" applyNumberFormat="1" applyFont="1" applyFill="1" applyBorder="1" applyAlignment="1">
      <alignment horizontal="center" vertical="center" wrapText="1"/>
    </xf>
    <xf numFmtId="9" fontId="17" fillId="6" borderId="4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3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8" borderId="50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49" fontId="19" fillId="0" borderId="52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wrapText="1"/>
    </xf>
    <xf numFmtId="0" fontId="19" fillId="0" borderId="55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9" borderId="50" xfId="0" applyFont="1" applyFill="1" applyBorder="1" applyAlignment="1">
      <alignment horizontal="center" wrapText="1"/>
    </xf>
    <xf numFmtId="0" fontId="2" fillId="10" borderId="50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9" borderId="57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0" xfId="0" applyFont="1" applyBorder="1" applyAlignment="1">
      <alignment horizontal="center"/>
    </xf>
    <xf numFmtId="0" fontId="0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left" vertical="center"/>
    </xf>
    <xf numFmtId="0" fontId="2" fillId="9" borderId="60" xfId="0" applyFont="1" applyFill="1" applyBorder="1" applyAlignment="1">
      <alignment horizontal="center" wrapText="1"/>
    </xf>
    <xf numFmtId="0" fontId="2" fillId="8" borderId="61" xfId="0" applyFont="1" applyFill="1" applyBorder="1" applyAlignment="1">
      <alignment horizontal="center" vertical="center"/>
    </xf>
    <xf numFmtId="0" fontId="2" fillId="8" borderId="58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wrapText="1"/>
    </xf>
    <xf numFmtId="0" fontId="19" fillId="0" borderId="62" xfId="0" applyFont="1" applyBorder="1" applyAlignment="1">
      <alignment horizontal="center" wrapText="1"/>
    </xf>
    <xf numFmtId="0" fontId="19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left" vertical="center"/>
    </xf>
    <xf numFmtId="0" fontId="2" fillId="0" borderId="64" xfId="0" applyFont="1" applyBorder="1" applyAlignment="1">
      <alignment horizontal="center" wrapText="1"/>
    </xf>
    <xf numFmtId="0" fontId="19" fillId="0" borderId="64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58" xfId="0" applyFont="1" applyBorder="1" applyAlignment="1">
      <alignment horizontal="left" vertical="center"/>
    </xf>
    <xf numFmtId="0" fontId="2" fillId="0" borderId="66" xfId="0" applyFont="1" applyBorder="1" applyAlignment="1">
      <alignment horizontal="center" wrapText="1"/>
    </xf>
    <xf numFmtId="0" fontId="2" fillId="0" borderId="67" xfId="0" applyFont="1" applyBorder="1" applyAlignment="1">
      <alignment horizontal="left" vertical="center"/>
    </xf>
    <xf numFmtId="0" fontId="2" fillId="0" borderId="58" xfId="0" applyFont="1" applyBorder="1" applyAlignment="1">
      <alignment vertical="center"/>
    </xf>
    <xf numFmtId="0" fontId="2" fillId="8" borderId="68" xfId="0" applyFont="1" applyFill="1" applyBorder="1" applyAlignment="1">
      <alignment horizontal="center" vertical="center"/>
    </xf>
    <xf numFmtId="0" fontId="2" fillId="0" borderId="67" xfId="0" applyFont="1" applyBorder="1" applyAlignment="1">
      <alignment vertical="center"/>
    </xf>
    <xf numFmtId="0" fontId="2" fillId="11" borderId="58" xfId="0" applyFont="1" applyFill="1" applyBorder="1" applyAlignment="1">
      <alignment horizontal="center" wrapText="1"/>
    </xf>
    <xf numFmtId="0" fontId="2" fillId="12" borderId="61" xfId="0" applyFont="1" applyFill="1" applyBorder="1" applyAlignment="1">
      <alignment horizontal="center" wrapText="1"/>
    </xf>
    <xf numFmtId="0" fontId="2" fillId="8" borderId="69" xfId="0" applyFont="1" applyFill="1" applyBorder="1" applyAlignment="1">
      <alignment horizontal="center" vertical="center"/>
    </xf>
    <xf numFmtId="0" fontId="2" fillId="13" borderId="66" xfId="0" applyFont="1" applyFill="1" applyBorder="1" applyAlignment="1">
      <alignment horizontal="center" wrapText="1"/>
    </xf>
    <xf numFmtId="0" fontId="2" fillId="0" borderId="67" xfId="0" applyFont="1" applyBorder="1" applyAlignment="1">
      <alignment vertical="center"/>
    </xf>
    <xf numFmtId="0" fontId="2" fillId="11" borderId="65" xfId="0" applyFont="1" applyFill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" fillId="13" borderId="58" xfId="0" applyFont="1" applyFill="1" applyBorder="1" applyAlignment="1">
      <alignment horizontal="center" wrapText="1"/>
    </xf>
    <xf numFmtId="0" fontId="0" fillId="14" borderId="58" xfId="0" applyFont="1" applyFill="1" applyBorder="1" applyAlignment="1">
      <alignment horizontal="center" vertical="center"/>
    </xf>
    <xf numFmtId="0" fontId="2" fillId="10" borderId="58" xfId="0" applyFont="1" applyFill="1" applyBorder="1" applyAlignment="1">
      <alignment horizontal="center" wrapText="1"/>
    </xf>
    <xf numFmtId="0" fontId="19" fillId="0" borderId="64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66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3" borderId="64" xfId="0" applyFont="1" applyFill="1" applyBorder="1" applyAlignment="1">
      <alignment horizontal="center" wrapText="1"/>
    </xf>
    <xf numFmtId="0" fontId="2" fillId="11" borderId="66" xfId="0" applyFont="1" applyFill="1" applyBorder="1" applyAlignment="1">
      <alignment horizontal="center" wrapText="1"/>
    </xf>
    <xf numFmtId="0" fontId="2" fillId="0" borderId="71" xfId="0" applyFont="1" applyBorder="1" applyAlignment="1">
      <alignment horizontal="left" vertical="center"/>
    </xf>
    <xf numFmtId="0" fontId="2" fillId="15" borderId="6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1" fillId="0" borderId="0" xfId="0" applyFont="1" applyAlignment="1"/>
    <xf numFmtId="0" fontId="2" fillId="13" borderId="65" xfId="0" applyFont="1" applyFill="1" applyBorder="1" applyAlignment="1">
      <alignment horizontal="center" wrapText="1"/>
    </xf>
    <xf numFmtId="0" fontId="2" fillId="16" borderId="66" xfId="0" applyFont="1" applyFill="1" applyBorder="1" applyAlignment="1">
      <alignment horizontal="center" wrapText="1"/>
    </xf>
    <xf numFmtId="165" fontId="22" fillId="0" borderId="0" xfId="0" applyNumberFormat="1" applyFont="1" applyAlignment="1"/>
    <xf numFmtId="0" fontId="0" fillId="0" borderId="72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center" wrapText="1"/>
    </xf>
    <xf numFmtId="0" fontId="19" fillId="0" borderId="74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8" borderId="60" xfId="0" applyFont="1" applyFill="1" applyBorder="1" applyAlignment="1">
      <alignment horizontal="center" vertical="center"/>
    </xf>
    <xf numFmtId="0" fontId="2" fillId="17" borderId="51" xfId="0" applyFont="1" applyFill="1" applyBorder="1" applyAlignment="1">
      <alignment horizontal="center" wrapText="1"/>
    </xf>
    <xf numFmtId="49" fontId="19" fillId="17" borderId="52" xfId="0" applyNumberFormat="1" applyFont="1" applyFill="1" applyBorder="1" applyAlignment="1">
      <alignment horizontal="center" vertical="center" wrapText="1"/>
    </xf>
    <xf numFmtId="0" fontId="2" fillId="17" borderId="50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/>
    </xf>
    <xf numFmtId="0" fontId="2" fillId="17" borderId="57" xfId="0" applyFont="1" applyFill="1" applyBorder="1" applyAlignment="1"/>
    <xf numFmtId="0" fontId="2" fillId="17" borderId="50" xfId="0" applyFont="1" applyFill="1" applyBorder="1" applyAlignment="1">
      <alignment horizontal="center"/>
    </xf>
    <xf numFmtId="0" fontId="2" fillId="17" borderId="76" xfId="0" applyFont="1" applyFill="1" applyBorder="1" applyAlignment="1"/>
    <xf numFmtId="0" fontId="2" fillId="17" borderId="50" xfId="0" applyFont="1" applyFill="1" applyBorder="1" applyAlignment="1"/>
    <xf numFmtId="0" fontId="2" fillId="8" borderId="77" xfId="0" applyFont="1" applyFill="1" applyBorder="1" applyAlignment="1">
      <alignment horizontal="center" vertical="center"/>
    </xf>
    <xf numFmtId="0" fontId="2" fillId="17" borderId="49" xfId="0" applyFont="1" applyFill="1" applyBorder="1" applyAlignment="1">
      <alignment horizontal="center" wrapText="1"/>
    </xf>
    <xf numFmtId="0" fontId="19" fillId="17" borderId="62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/>
    </xf>
    <xf numFmtId="0" fontId="2" fillId="17" borderId="78" xfId="0" applyFont="1" applyFill="1" applyBorder="1" applyAlignment="1"/>
    <xf numFmtId="0" fontId="2" fillId="8" borderId="79" xfId="0" applyFont="1" applyFill="1" applyBorder="1" applyAlignment="1">
      <alignment horizontal="center" vertical="center"/>
    </xf>
    <xf numFmtId="0" fontId="2" fillId="8" borderId="80" xfId="0" applyFont="1" applyFill="1" applyBorder="1" applyAlignment="1">
      <alignment horizontal="center" vertical="center"/>
    </xf>
    <xf numFmtId="0" fontId="19" fillId="17" borderId="62" xfId="0" applyFont="1" applyFill="1" applyBorder="1" applyAlignment="1">
      <alignment horizontal="center" vertical="center" wrapText="1"/>
    </xf>
    <xf numFmtId="0" fontId="2" fillId="8" borderId="81" xfId="0" applyFont="1" applyFill="1" applyBorder="1" applyAlignment="1">
      <alignment horizontal="center" vertical="center"/>
    </xf>
    <xf numFmtId="0" fontId="2" fillId="17" borderId="78" xfId="0" applyFont="1" applyFill="1" applyBorder="1" applyAlignment="1">
      <alignment horizontal="center"/>
    </xf>
    <xf numFmtId="0" fontId="20" fillId="17" borderId="62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vertical="center"/>
    </xf>
    <xf numFmtId="0" fontId="2" fillId="14" borderId="79" xfId="0" applyFont="1" applyFill="1" applyBorder="1" applyAlignment="1">
      <alignment horizontal="center" vertical="center"/>
    </xf>
    <xf numFmtId="0" fontId="2" fillId="14" borderId="49" xfId="0" applyFont="1" applyFill="1" applyBorder="1" applyAlignment="1">
      <alignment horizontal="center" wrapText="1"/>
    </xf>
    <xf numFmtId="0" fontId="19" fillId="14" borderId="62" xfId="0" applyFont="1" applyFill="1" applyBorder="1" applyAlignment="1">
      <alignment horizontal="center" wrapText="1"/>
    </xf>
    <xf numFmtId="0" fontId="2" fillId="14" borderId="59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69" xfId="0" applyFont="1" applyFill="1" applyBorder="1" applyAlignment="1">
      <alignment horizontal="center" wrapText="1"/>
    </xf>
    <xf numFmtId="0" fontId="2" fillId="0" borderId="91" xfId="0" applyFont="1" applyBorder="1" applyAlignment="1">
      <alignment horizontal="center" wrapText="1"/>
    </xf>
    <xf numFmtId="0" fontId="0" fillId="0" borderId="66" xfId="0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 wrapText="1"/>
    </xf>
    <xf numFmtId="0" fontId="40" fillId="50" borderId="21" xfId="0" applyFont="1" applyFill="1" applyBorder="1" applyAlignment="1">
      <alignment wrapText="1"/>
    </xf>
    <xf numFmtId="0" fontId="0" fillId="49" borderId="92" xfId="0" applyFill="1" applyBorder="1" applyAlignment="1">
      <alignment wrapText="1"/>
    </xf>
    <xf numFmtId="0" fontId="0" fillId="0" borderId="95" xfId="0" applyFont="1" applyBorder="1" applyAlignment="1">
      <alignment horizontal="center" vertical="center"/>
    </xf>
    <xf numFmtId="0" fontId="0" fillId="0" borderId="94" xfId="0" applyFont="1" applyBorder="1" applyAlignment="1">
      <alignment horizontal="center" vertical="center"/>
    </xf>
    <xf numFmtId="0" fontId="0" fillId="0" borderId="93" xfId="0" applyFont="1" applyBorder="1" applyAlignment="1">
      <alignment horizontal="center" vertical="center"/>
    </xf>
    <xf numFmtId="0" fontId="40" fillId="0" borderId="21" xfId="10" applyFont="1" applyAlignment="1">
      <alignment horizontal="center" vertical="center" wrapText="1"/>
    </xf>
    <xf numFmtId="0" fontId="2" fillId="0" borderId="92" xfId="0" applyFont="1" applyBorder="1" applyAlignment="1">
      <alignment horizontal="center" wrapText="1"/>
    </xf>
    <xf numFmtId="0" fontId="19" fillId="0" borderId="92" xfId="0" applyFont="1" applyBorder="1" applyAlignment="1">
      <alignment horizontal="center" vertical="center" wrapText="1"/>
    </xf>
    <xf numFmtId="0" fontId="2" fillId="9" borderId="92" xfId="0" applyFont="1" applyFill="1" applyBorder="1" applyAlignment="1">
      <alignment horizontal="center" wrapText="1"/>
    </xf>
    <xf numFmtId="0" fontId="0" fillId="51" borderId="92" xfId="0" applyFill="1" applyBorder="1" applyAlignment="1">
      <alignment wrapText="1"/>
    </xf>
    <xf numFmtId="0" fontId="19" fillId="0" borderId="92" xfId="0" applyFont="1" applyBorder="1" applyAlignment="1">
      <alignment horizontal="center" wrapText="1"/>
    </xf>
    <xf numFmtId="0" fontId="20" fillId="0" borderId="92" xfId="0" applyFont="1" applyBorder="1" applyAlignment="1">
      <alignment horizontal="center" wrapText="1"/>
    </xf>
    <xf numFmtId="0" fontId="40" fillId="0" borderId="96" xfId="10" applyFont="1" applyBorder="1" applyAlignment="1">
      <alignment horizontal="center" vertical="center" wrapText="1"/>
    </xf>
    <xf numFmtId="0" fontId="0" fillId="49" borderId="97" xfId="0" applyFill="1" applyBorder="1" applyAlignment="1">
      <alignment wrapText="1"/>
    </xf>
    <xf numFmtId="0" fontId="2" fillId="0" borderId="97" xfId="0" applyFont="1" applyBorder="1" applyAlignment="1">
      <alignment horizontal="center" wrapText="1"/>
    </xf>
    <xf numFmtId="0" fontId="19" fillId="0" borderId="97" xfId="0" applyFont="1" applyBorder="1" applyAlignment="1">
      <alignment horizontal="center" vertical="center" wrapText="1"/>
    </xf>
    <xf numFmtId="0" fontId="2" fillId="9" borderId="97" xfId="0" applyFont="1" applyFill="1" applyBorder="1" applyAlignment="1">
      <alignment horizontal="center" wrapText="1"/>
    </xf>
    <xf numFmtId="0" fontId="2" fillId="8" borderId="98" xfId="0" applyFont="1" applyFill="1" applyBorder="1" applyAlignment="1">
      <alignment horizontal="center"/>
    </xf>
    <xf numFmtId="0" fontId="40" fillId="0" borderId="99" xfId="10" applyFont="1" applyBorder="1" applyAlignment="1">
      <alignment horizontal="center" vertical="center" wrapText="1"/>
    </xf>
    <xf numFmtId="0" fontId="2" fillId="8" borderId="100" xfId="0" applyFont="1" applyFill="1" applyBorder="1" applyAlignment="1">
      <alignment horizontal="center"/>
    </xf>
    <xf numFmtId="0" fontId="40" fillId="0" borderId="101" xfId="10" applyFont="1" applyBorder="1" applyAlignment="1">
      <alignment horizontal="center" vertical="center" wrapText="1"/>
    </xf>
    <xf numFmtId="0" fontId="0" fillId="49" borderId="102" xfId="0" applyFill="1" applyBorder="1" applyAlignment="1">
      <alignment wrapText="1"/>
    </xf>
    <xf numFmtId="0" fontId="2" fillId="0" borderId="102" xfId="0" applyFont="1" applyBorder="1" applyAlignment="1">
      <alignment horizontal="center" wrapText="1"/>
    </xf>
    <xf numFmtId="0" fontId="19" fillId="0" borderId="102" xfId="0" applyFont="1" applyBorder="1" applyAlignment="1">
      <alignment horizontal="center" wrapText="1"/>
    </xf>
    <xf numFmtId="0" fontId="2" fillId="9" borderId="102" xfId="0" applyFont="1" applyFill="1" applyBorder="1" applyAlignment="1">
      <alignment horizontal="center" wrapText="1"/>
    </xf>
    <xf numFmtId="0" fontId="2" fillId="8" borderId="103" xfId="0" applyFont="1" applyFill="1" applyBorder="1" applyAlignment="1">
      <alignment horizontal="center"/>
    </xf>
    <xf numFmtId="164" fontId="42" fillId="7" borderId="43" xfId="0" applyNumberFormat="1" applyFont="1" applyFill="1" applyBorder="1" applyAlignment="1">
      <alignment horizontal="center" vertical="center" wrapText="1"/>
    </xf>
    <xf numFmtId="164" fontId="42" fillId="7" borderId="47" xfId="0" applyNumberFormat="1" applyFont="1" applyFill="1" applyBorder="1" applyAlignment="1">
      <alignment horizontal="center" vertical="center" wrapText="1"/>
    </xf>
    <xf numFmtId="164" fontId="42" fillId="7" borderId="46" xfId="0" applyNumberFormat="1" applyFont="1" applyFill="1" applyBorder="1" applyAlignment="1">
      <alignment horizontal="center" vertical="center" wrapText="1"/>
    </xf>
    <xf numFmtId="0" fontId="19" fillId="52" borderId="92" xfId="0" applyFont="1" applyFill="1" applyBorder="1" applyAlignment="1">
      <alignment horizontal="center" wrapText="1"/>
    </xf>
    <xf numFmtId="0" fontId="2" fillId="52" borderId="92" xfId="0" applyFont="1" applyFill="1" applyBorder="1" applyAlignment="1">
      <alignment horizontal="center" wrapText="1"/>
    </xf>
    <xf numFmtId="0" fontId="2" fillId="53" borderId="97" xfId="0" applyFont="1" applyFill="1" applyBorder="1" applyAlignment="1">
      <alignment horizontal="center" wrapText="1"/>
    </xf>
    <xf numFmtId="0" fontId="2" fillId="53" borderId="92" xfId="0" applyFont="1" applyFill="1" applyBorder="1" applyAlignment="1">
      <alignment horizontal="center" wrapText="1"/>
    </xf>
    <xf numFmtId="0" fontId="2" fillId="53" borderId="102" xfId="0" applyFont="1" applyFill="1" applyBorder="1" applyAlignment="1">
      <alignment horizontal="center" wrapText="1"/>
    </xf>
    <xf numFmtId="0" fontId="0" fillId="54" borderId="94" xfId="0" applyFont="1" applyFill="1" applyBorder="1" applyAlignment="1">
      <alignment horizontal="center" vertical="center"/>
    </xf>
    <xf numFmtId="0" fontId="2" fillId="0" borderId="92" xfId="0" applyFont="1" applyFill="1" applyBorder="1" applyAlignment="1">
      <alignment horizontal="center" wrapText="1"/>
    </xf>
    <xf numFmtId="0" fontId="40" fillId="55" borderId="99" xfId="10" applyFont="1" applyFill="1" applyBorder="1" applyAlignment="1">
      <alignment horizontal="center" vertical="center" wrapText="1"/>
    </xf>
    <xf numFmtId="0" fontId="2" fillId="56" borderId="92" xfId="0" applyFont="1" applyFill="1" applyBorder="1" applyAlignment="1">
      <alignment horizontal="center" wrapText="1"/>
    </xf>
    <xf numFmtId="0" fontId="40" fillId="57" borderId="99" xfId="10" applyFont="1" applyFill="1" applyBorder="1" applyAlignment="1">
      <alignment horizontal="center" vertical="center" wrapText="1"/>
    </xf>
    <xf numFmtId="0" fontId="40" fillId="57" borderId="96" xfId="10" applyFont="1" applyFill="1" applyBorder="1" applyAlignment="1">
      <alignment horizontal="center" vertical="center" wrapText="1"/>
    </xf>
    <xf numFmtId="0" fontId="40" fillId="57" borderId="101" xfId="10" applyFont="1" applyFill="1" applyBorder="1" applyAlignment="1">
      <alignment horizontal="center" vertical="center" wrapText="1"/>
    </xf>
    <xf numFmtId="0" fontId="40" fillId="58" borderId="99" xfId="10" applyFont="1" applyFill="1" applyBorder="1" applyAlignment="1">
      <alignment horizontal="center" vertical="center" wrapText="1"/>
    </xf>
    <xf numFmtId="0" fontId="40" fillId="59" borderId="99" xfId="10" applyFont="1" applyFill="1" applyBorder="1" applyAlignment="1">
      <alignment horizontal="center" vertical="center" wrapText="1"/>
    </xf>
    <xf numFmtId="0" fontId="0" fillId="0" borderId="58" xfId="0" applyFont="1" applyFill="1" applyBorder="1" applyAlignment="1">
      <alignment horizontal="center" vertical="center"/>
    </xf>
    <xf numFmtId="0" fontId="43" fillId="58" borderId="99" xfId="10" applyFont="1" applyFill="1" applyBorder="1" applyAlignment="1">
      <alignment horizontal="center" vertical="center" wrapText="1"/>
    </xf>
    <xf numFmtId="0" fontId="43" fillId="57" borderId="99" xfId="10" applyFont="1" applyFill="1" applyBorder="1" applyAlignment="1">
      <alignment horizontal="center" vertical="center" wrapText="1"/>
    </xf>
    <xf numFmtId="0" fontId="2" fillId="0" borderId="102" xfId="0" applyFont="1" applyFill="1" applyBorder="1" applyAlignment="1">
      <alignment horizontal="center" wrapText="1"/>
    </xf>
    <xf numFmtId="0" fontId="2" fillId="52" borderId="49" xfId="0" applyFont="1" applyFill="1" applyBorder="1" applyAlignment="1">
      <alignment horizontal="center" wrapText="1"/>
    </xf>
    <xf numFmtId="0" fontId="40" fillId="0" borderId="99" xfId="10" applyFont="1" applyFill="1" applyBorder="1" applyAlignment="1">
      <alignment horizontal="center" vertical="center" wrapText="1"/>
    </xf>
    <xf numFmtId="0" fontId="19" fillId="60" borderId="97" xfId="0" applyFont="1" applyFill="1" applyBorder="1" applyAlignment="1">
      <alignment horizontal="center" vertical="center" wrapText="1"/>
    </xf>
    <xf numFmtId="0" fontId="2" fillId="60" borderId="97" xfId="0" applyFont="1" applyFill="1" applyBorder="1" applyAlignment="1">
      <alignment horizontal="center" wrapText="1"/>
    </xf>
    <xf numFmtId="0" fontId="0" fillId="0" borderId="0" xfId="0" applyFont="1" applyAlignment="1"/>
    <xf numFmtId="0" fontId="3" fillId="0" borderId="21" xfId="0" applyFont="1" applyBorder="1"/>
    <xf numFmtId="0" fontId="15" fillId="5" borderId="3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3" fillId="0" borderId="40" xfId="0" applyFont="1" applyBorder="1"/>
    <xf numFmtId="0" fontId="15" fillId="5" borderId="34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14" fillId="6" borderId="36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11" fillId="0" borderId="1" xfId="0" applyFont="1" applyBorder="1" applyAlignment="1">
      <alignment horizontal="center" vertical="center" wrapText="1"/>
    </xf>
    <xf numFmtId="0" fontId="3" fillId="0" borderId="19" xfId="0" applyFont="1" applyBorder="1"/>
    <xf numFmtId="0" fontId="11" fillId="0" borderId="36" xfId="0" applyFont="1" applyBorder="1" applyAlignment="1">
      <alignment horizontal="center" vertical="center"/>
    </xf>
    <xf numFmtId="15" fontId="15" fillId="5" borderId="34" xfId="0" applyNumberFormat="1" applyFont="1" applyFill="1" applyBorder="1" applyAlignment="1">
      <alignment horizontal="center" vertical="center" wrapText="1"/>
    </xf>
    <xf numFmtId="0" fontId="3" fillId="0" borderId="25" xfId="0" applyFont="1" applyBorder="1"/>
    <xf numFmtId="0" fontId="10" fillId="5" borderId="24" xfId="0" applyFont="1" applyFill="1" applyBorder="1" applyAlignment="1">
      <alignment horizontal="center" vertical="center"/>
    </xf>
    <xf numFmtId="0" fontId="3" fillId="0" borderId="27" xfId="0" applyFont="1" applyBorder="1"/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14" xfId="0" applyFont="1" applyBorder="1"/>
    <xf numFmtId="0" fontId="3" fillId="0" borderId="37" xfId="0" applyFont="1" applyBorder="1"/>
    <xf numFmtId="0" fontId="3" fillId="0" borderId="23" xfId="0" applyFont="1" applyBorder="1"/>
    <xf numFmtId="0" fontId="2" fillId="2" borderId="12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0" fillId="0" borderId="0" xfId="0" applyFont="1" applyAlignment="1"/>
    <xf numFmtId="0" fontId="3" fillId="0" borderId="26" xfId="0" applyFont="1" applyBorder="1"/>
    <xf numFmtId="0" fontId="3" fillId="0" borderId="22" xfId="0" applyFont="1" applyBorder="1"/>
    <xf numFmtId="0" fontId="3" fillId="0" borderId="29" xfId="0" applyFont="1" applyBorder="1"/>
    <xf numFmtId="0" fontId="3" fillId="0" borderId="35" xfId="0" applyFont="1" applyBorder="1"/>
    <xf numFmtId="0" fontId="4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4" fillId="3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21" xfId="0" applyFont="1" applyBorder="1"/>
    <xf numFmtId="0" fontId="7" fillId="3" borderId="17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14" fillId="4" borderId="36" xfId="0" applyFont="1" applyFill="1" applyBorder="1" applyAlignment="1">
      <alignment horizontal="center" vertical="center"/>
    </xf>
    <xf numFmtId="0" fontId="3" fillId="0" borderId="68" xfId="0" applyFont="1" applyBorder="1"/>
    <xf numFmtId="0" fontId="2" fillId="2" borderId="4" xfId="0" applyFont="1" applyFill="1" applyBorder="1" applyAlignment="1"/>
    <xf numFmtId="0" fontId="3" fillId="0" borderId="5" xfId="0" applyFont="1" applyBorder="1"/>
    <xf numFmtId="0" fontId="11" fillId="0" borderId="15" xfId="0" applyFont="1" applyBorder="1" applyAlignment="1">
      <alignment horizontal="center" vertical="center" wrapText="1"/>
    </xf>
    <xf numFmtId="0" fontId="3" fillId="0" borderId="10" xfId="0" applyFont="1" applyBorder="1"/>
    <xf numFmtId="0" fontId="6" fillId="4" borderId="36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2" fillId="2" borderId="4" xfId="0" applyFont="1" applyFill="1" applyBorder="1" applyAlignment="1">
      <alignment horizontal="center"/>
    </xf>
    <xf numFmtId="0" fontId="3" fillId="0" borderId="11" xfId="0" applyFont="1" applyBorder="1"/>
    <xf numFmtId="0" fontId="3" fillId="0" borderId="20" xfId="0" applyFont="1" applyBorder="1"/>
    <xf numFmtId="0" fontId="10" fillId="5" borderId="34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13" fillId="4" borderId="38" xfId="0" applyFont="1" applyFill="1" applyBorder="1" applyAlignment="1">
      <alignment horizontal="center" vertical="center"/>
    </xf>
    <xf numFmtId="0" fontId="3" fillId="0" borderId="44" xfId="0" applyFont="1" applyBorder="1"/>
    <xf numFmtId="0" fontId="13" fillId="4" borderId="36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 textRotation="90" wrapText="1"/>
    </xf>
    <xf numFmtId="0" fontId="23" fillId="0" borderId="36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/>
    </xf>
    <xf numFmtId="0" fontId="24" fillId="0" borderId="0" xfId="0" applyFont="1" applyAlignment="1">
      <alignment horizontal="center" vertical="center" textRotation="90" wrapText="1"/>
    </xf>
    <xf numFmtId="0" fontId="23" fillId="0" borderId="16" xfId="0" applyFont="1" applyBorder="1" applyAlignment="1">
      <alignment horizontal="center" vertical="center" textRotation="90" wrapText="1"/>
    </xf>
    <xf numFmtId="0" fontId="6" fillId="4" borderId="30" xfId="0" applyFont="1" applyFill="1" applyBorder="1" applyAlignment="1">
      <alignment horizontal="center" vertical="center"/>
    </xf>
    <xf numFmtId="0" fontId="3" fillId="0" borderId="34" xfId="0" applyFont="1" applyBorder="1"/>
    <xf numFmtId="0" fontId="3" fillId="0" borderId="34" xfId="0" applyFont="1" applyBorder="1"/>
    <xf numFmtId="0" fontId="15" fillId="5" borderId="39" xfId="0" applyFont="1" applyFill="1" applyBorder="1" applyAlignment="1">
      <alignment horizontal="center" vertical="center" wrapText="1"/>
    </xf>
    <xf numFmtId="164" fontId="42" fillId="7" borderId="15" xfId="0" applyNumberFormat="1" applyFont="1" applyFill="1" applyBorder="1" applyAlignment="1">
      <alignment horizontal="center" vertical="center" wrapText="1"/>
    </xf>
  </cellXfs>
  <cellStyles count="43">
    <cellStyle name="20% - Énfasis1 2" xfId="20" xr:uid="{00000000-0005-0000-0000-000000000000}"/>
    <cellStyle name="20% - Énfasis2 2" xfId="24" xr:uid="{00000000-0005-0000-0000-000001000000}"/>
    <cellStyle name="20% - Énfasis3 2" xfId="28" xr:uid="{00000000-0005-0000-0000-000002000000}"/>
    <cellStyle name="20% - Énfasis4 2" xfId="32" xr:uid="{00000000-0005-0000-0000-000003000000}"/>
    <cellStyle name="20% - Énfasis5 2" xfId="36" xr:uid="{00000000-0005-0000-0000-000004000000}"/>
    <cellStyle name="20% - Énfasis6 2" xfId="40" xr:uid="{00000000-0005-0000-0000-000005000000}"/>
    <cellStyle name="40% - Énfasis1 2" xfId="21" xr:uid="{00000000-0005-0000-0000-000006000000}"/>
    <cellStyle name="40% - Énfasis2 2" xfId="25" xr:uid="{00000000-0005-0000-0000-000007000000}"/>
    <cellStyle name="40% - Énfasis3 2" xfId="29" xr:uid="{00000000-0005-0000-0000-000008000000}"/>
    <cellStyle name="40% - Énfasis4 2" xfId="33" xr:uid="{00000000-0005-0000-0000-000009000000}"/>
    <cellStyle name="40% - Énfasis5 2" xfId="37" xr:uid="{00000000-0005-0000-0000-00000A000000}"/>
    <cellStyle name="40% - Énfasis6 2" xfId="41" xr:uid="{00000000-0005-0000-0000-00000B000000}"/>
    <cellStyle name="60% - Énfasis1 2" xfId="22" xr:uid="{00000000-0005-0000-0000-00000C000000}"/>
    <cellStyle name="60% - Énfasis2 2" xfId="26" xr:uid="{00000000-0005-0000-0000-00000D000000}"/>
    <cellStyle name="60% - Énfasis3 2" xfId="30" xr:uid="{00000000-0005-0000-0000-00000E000000}"/>
    <cellStyle name="60% - Énfasis4 2" xfId="34" xr:uid="{00000000-0005-0000-0000-00000F000000}"/>
    <cellStyle name="60% - Énfasis5 2" xfId="38" xr:uid="{00000000-0005-0000-0000-000010000000}"/>
    <cellStyle name="60% - Énfasis6 2" xfId="42" xr:uid="{00000000-0005-0000-0000-000011000000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tas 2" xfId="17" xr:uid="{00000000-0005-0000-0000-000023000000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199"/>
      <c r="B1" s="200"/>
      <c r="C1" s="1"/>
      <c r="D1" s="213" t="s">
        <v>0</v>
      </c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5"/>
      <c r="R1" s="4"/>
      <c r="S1" s="204"/>
      <c r="T1" s="205"/>
      <c r="U1" s="205"/>
      <c r="V1" s="206"/>
    </row>
    <row r="2" spans="1:22" ht="15" customHeight="1" x14ac:dyDescent="0.25">
      <c r="A2" s="193"/>
      <c r="B2" s="201"/>
      <c r="C2" s="7"/>
      <c r="D2" s="216" t="s">
        <v>1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8"/>
      <c r="R2" s="9"/>
      <c r="S2" s="207"/>
      <c r="T2" s="208"/>
      <c r="U2" s="208"/>
      <c r="V2" s="209"/>
    </row>
    <row r="3" spans="1:22" ht="18" customHeight="1" x14ac:dyDescent="0.25">
      <c r="A3" s="193"/>
      <c r="B3" s="201"/>
      <c r="C3" s="7"/>
      <c r="D3" s="219" t="s">
        <v>4</v>
      </c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8"/>
      <c r="R3" s="11"/>
      <c r="S3" s="207"/>
      <c r="T3" s="208"/>
      <c r="U3" s="208"/>
      <c r="V3" s="209"/>
    </row>
    <row r="4" spans="1:22" ht="15.75" customHeight="1" x14ac:dyDescent="0.25">
      <c r="A4" s="193"/>
      <c r="B4" s="201"/>
      <c r="C4" s="7"/>
      <c r="D4" s="220" t="s">
        <v>6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89"/>
      <c r="R4" s="13"/>
      <c r="S4" s="210"/>
      <c r="T4" s="211"/>
      <c r="U4" s="211"/>
      <c r="V4" s="212"/>
    </row>
    <row r="5" spans="1:22" ht="24" customHeight="1" x14ac:dyDescent="0.2">
      <c r="A5" s="202"/>
      <c r="B5" s="203"/>
      <c r="C5" s="14"/>
      <c r="D5" s="197" t="s">
        <v>14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8"/>
    </row>
    <row r="6" spans="1:22" ht="13.5" customHeight="1" x14ac:dyDescent="0.2">
      <c r="A6" s="192" t="s">
        <v>11</v>
      </c>
      <c r="B6" s="194" t="s">
        <v>12</v>
      </c>
      <c r="C6" s="15"/>
      <c r="D6" s="195" t="s">
        <v>16</v>
      </c>
      <c r="E6" s="196"/>
      <c r="F6" s="196"/>
      <c r="G6" s="196"/>
      <c r="H6" s="196"/>
      <c r="I6" s="196"/>
      <c r="J6" s="196"/>
      <c r="K6" s="196"/>
      <c r="L6" s="196"/>
      <c r="M6" s="189"/>
      <c r="N6" s="185" t="s">
        <v>18</v>
      </c>
      <c r="O6" s="186"/>
      <c r="P6" s="187"/>
      <c r="Q6" s="185" t="s">
        <v>19</v>
      </c>
      <c r="R6" s="186"/>
      <c r="S6" s="187"/>
      <c r="T6" s="188" t="s">
        <v>20</v>
      </c>
      <c r="U6" s="189"/>
      <c r="V6" s="190" t="s">
        <v>21</v>
      </c>
    </row>
    <row r="7" spans="1:22" ht="24.75" customHeight="1" x14ac:dyDescent="0.2">
      <c r="A7" s="193"/>
      <c r="B7" s="191"/>
      <c r="C7" s="16"/>
      <c r="D7" s="17" t="s">
        <v>22</v>
      </c>
      <c r="E7" s="17" t="s">
        <v>23</v>
      </c>
      <c r="F7" s="17" t="s">
        <v>24</v>
      </c>
      <c r="G7" s="17" t="s">
        <v>25</v>
      </c>
      <c r="H7" s="17" t="s">
        <v>26</v>
      </c>
      <c r="I7" s="17" t="s">
        <v>27</v>
      </c>
      <c r="J7" s="17" t="s">
        <v>28</v>
      </c>
      <c r="K7" s="17" t="s">
        <v>29</v>
      </c>
      <c r="L7" s="17" t="s">
        <v>30</v>
      </c>
      <c r="M7" s="18" t="s">
        <v>31</v>
      </c>
      <c r="N7" s="19" t="s">
        <v>32</v>
      </c>
      <c r="O7" s="20" t="s">
        <v>33</v>
      </c>
      <c r="P7" s="22">
        <v>0.2</v>
      </c>
      <c r="Q7" s="20" t="s">
        <v>35</v>
      </c>
      <c r="R7" s="20" t="s">
        <v>37</v>
      </c>
      <c r="S7" s="22">
        <v>0.4</v>
      </c>
      <c r="T7" s="20" t="s">
        <v>38</v>
      </c>
      <c r="U7" s="23">
        <v>0.4</v>
      </c>
      <c r="V7" s="191"/>
    </row>
    <row r="8" spans="1:22" ht="13.5" customHeight="1" x14ac:dyDescent="0.2">
      <c r="A8" s="25">
        <v>1</v>
      </c>
      <c r="B8" s="27" t="s">
        <v>39</v>
      </c>
      <c r="C8" s="28"/>
      <c r="D8" s="30">
        <v>1</v>
      </c>
      <c r="E8" s="31">
        <v>1</v>
      </c>
      <c r="F8" s="31">
        <v>1</v>
      </c>
      <c r="G8" s="31">
        <v>1</v>
      </c>
      <c r="H8" s="31">
        <v>1</v>
      </c>
      <c r="I8" s="32">
        <v>1</v>
      </c>
      <c r="J8" s="34">
        <v>1</v>
      </c>
      <c r="K8" s="34">
        <v>1</v>
      </c>
      <c r="L8" s="34">
        <v>1</v>
      </c>
      <c r="M8" s="37">
        <f t="shared" ref="M8:M31" si="0">9-(SUM(D8:L8))</f>
        <v>0</v>
      </c>
      <c r="N8" s="38">
        <v>9</v>
      </c>
      <c r="O8" s="40">
        <v>10</v>
      </c>
      <c r="P8" s="42">
        <f t="shared" ref="P8:P31" si="1">(AVERAGE(N8,O8))*0.2</f>
        <v>1.9000000000000001</v>
      </c>
      <c r="Q8" s="43">
        <v>9</v>
      </c>
      <c r="R8" s="43">
        <v>9</v>
      </c>
      <c r="S8" s="47">
        <f t="shared" ref="S8:S31" si="2">AVERAGE(Q8,R8)*0.4</f>
        <v>3.6</v>
      </c>
      <c r="T8" s="43">
        <v>9.5</v>
      </c>
      <c r="U8" s="37">
        <f t="shared" ref="U8:U31" si="3">T8*0.4</f>
        <v>3.8000000000000003</v>
      </c>
      <c r="V8" s="39">
        <f t="shared" ref="V8:V31" si="4">SUM(P8,S8,U8)</f>
        <v>9.3000000000000007</v>
      </c>
    </row>
    <row r="9" spans="1:22" ht="13.5" customHeight="1" x14ac:dyDescent="0.2">
      <c r="A9" s="25">
        <v>2</v>
      </c>
      <c r="B9" s="46" t="s">
        <v>40</v>
      </c>
      <c r="C9" s="53"/>
      <c r="D9" s="50">
        <v>1</v>
      </c>
      <c r="E9" s="51">
        <v>1</v>
      </c>
      <c r="F9" s="51">
        <v>1</v>
      </c>
      <c r="G9" s="52">
        <v>1</v>
      </c>
      <c r="H9" s="51">
        <v>1</v>
      </c>
      <c r="I9" s="56">
        <v>1</v>
      </c>
      <c r="J9" s="34">
        <v>1</v>
      </c>
      <c r="K9" s="34">
        <v>1</v>
      </c>
      <c r="L9" s="34">
        <v>1</v>
      </c>
      <c r="M9" s="37">
        <f t="shared" si="0"/>
        <v>0</v>
      </c>
      <c r="N9" s="59">
        <v>9</v>
      </c>
      <c r="O9" s="60">
        <v>10</v>
      </c>
      <c r="P9" s="42">
        <f t="shared" si="1"/>
        <v>1.9000000000000001</v>
      </c>
      <c r="Q9" s="59">
        <v>10</v>
      </c>
      <c r="R9" s="62">
        <v>10</v>
      </c>
      <c r="S9" s="47">
        <f t="shared" si="2"/>
        <v>4</v>
      </c>
      <c r="T9" s="59">
        <v>9.1999999999999993</v>
      </c>
      <c r="U9" s="37">
        <f t="shared" si="3"/>
        <v>3.6799999999999997</v>
      </c>
      <c r="V9" s="39">
        <f t="shared" si="4"/>
        <v>9.58</v>
      </c>
    </row>
    <row r="10" spans="1:22" ht="13.5" customHeight="1" x14ac:dyDescent="0.2">
      <c r="A10" s="25">
        <v>3</v>
      </c>
      <c r="B10" s="61" t="s">
        <v>41</v>
      </c>
      <c r="C10" s="63"/>
      <c r="D10" s="50">
        <v>1</v>
      </c>
      <c r="E10" s="51">
        <v>1</v>
      </c>
      <c r="F10" s="51">
        <v>1</v>
      </c>
      <c r="G10" s="52">
        <v>1</v>
      </c>
      <c r="H10" s="51">
        <v>1</v>
      </c>
      <c r="I10" s="56">
        <v>1</v>
      </c>
      <c r="J10" s="34">
        <v>1</v>
      </c>
      <c r="K10" s="34">
        <v>1</v>
      </c>
      <c r="L10" s="34">
        <v>1</v>
      </c>
      <c r="M10" s="37">
        <f t="shared" si="0"/>
        <v>0</v>
      </c>
      <c r="N10" s="59">
        <v>10</v>
      </c>
      <c r="O10" s="60">
        <v>9</v>
      </c>
      <c r="P10" s="42">
        <f t="shared" si="1"/>
        <v>1.9000000000000001</v>
      </c>
      <c r="Q10" s="59">
        <v>10</v>
      </c>
      <c r="R10" s="62">
        <v>10</v>
      </c>
      <c r="S10" s="47">
        <f t="shared" si="2"/>
        <v>4</v>
      </c>
      <c r="T10" s="59">
        <v>9.5</v>
      </c>
      <c r="U10" s="37">
        <f t="shared" si="3"/>
        <v>3.8000000000000003</v>
      </c>
      <c r="V10" s="39">
        <f t="shared" si="4"/>
        <v>9.7000000000000011</v>
      </c>
    </row>
    <row r="11" spans="1:22" ht="13.5" customHeight="1" x14ac:dyDescent="0.2">
      <c r="A11" s="25">
        <v>4</v>
      </c>
      <c r="B11" s="64" t="s">
        <v>42</v>
      </c>
      <c r="C11" s="66" t="s">
        <v>43</v>
      </c>
      <c r="D11" s="50">
        <v>1</v>
      </c>
      <c r="E11" s="51">
        <v>1</v>
      </c>
      <c r="F11" s="51">
        <v>1</v>
      </c>
      <c r="G11" s="52">
        <v>1</v>
      </c>
      <c r="H11" s="51">
        <v>1</v>
      </c>
      <c r="I11" s="56">
        <v>1</v>
      </c>
      <c r="J11" s="34">
        <v>1</v>
      </c>
      <c r="K11" s="34">
        <v>1</v>
      </c>
      <c r="L11" s="34">
        <v>1</v>
      </c>
      <c r="M11" s="37">
        <f t="shared" si="0"/>
        <v>0</v>
      </c>
      <c r="N11" s="67">
        <v>10</v>
      </c>
      <c r="O11" s="60">
        <v>10</v>
      </c>
      <c r="P11" s="42">
        <f t="shared" si="1"/>
        <v>2</v>
      </c>
      <c r="Q11" s="59">
        <v>10</v>
      </c>
      <c r="R11" s="68">
        <v>10</v>
      </c>
      <c r="S11" s="47">
        <f t="shared" si="2"/>
        <v>4</v>
      </c>
      <c r="T11" s="59">
        <v>10</v>
      </c>
      <c r="U11" s="37">
        <f t="shared" si="3"/>
        <v>4</v>
      </c>
      <c r="V11" s="39">
        <f t="shared" si="4"/>
        <v>10</v>
      </c>
    </row>
    <row r="12" spans="1:22" ht="13.5" customHeight="1" x14ac:dyDescent="0.2">
      <c r="A12" s="25">
        <v>5</v>
      </c>
      <c r="B12" s="64" t="s">
        <v>44</v>
      </c>
      <c r="C12" s="66"/>
      <c r="D12" s="50">
        <v>1</v>
      </c>
      <c r="E12" s="51">
        <v>1</v>
      </c>
      <c r="F12" s="51">
        <v>1</v>
      </c>
      <c r="G12" s="52">
        <v>1</v>
      </c>
      <c r="H12" s="51">
        <v>1</v>
      </c>
      <c r="I12" s="56">
        <v>0</v>
      </c>
      <c r="J12" s="34">
        <v>1</v>
      </c>
      <c r="K12" s="34">
        <v>1</v>
      </c>
      <c r="L12" s="34">
        <v>1</v>
      </c>
      <c r="M12" s="37">
        <f t="shared" si="0"/>
        <v>1</v>
      </c>
      <c r="N12" s="59">
        <v>10</v>
      </c>
      <c r="O12" s="60">
        <v>9</v>
      </c>
      <c r="P12" s="42">
        <f t="shared" si="1"/>
        <v>1.9000000000000001</v>
      </c>
      <c r="Q12" s="59">
        <v>10</v>
      </c>
      <c r="R12" s="70">
        <v>5</v>
      </c>
      <c r="S12" s="47">
        <f t="shared" si="2"/>
        <v>3</v>
      </c>
      <c r="T12" s="59">
        <v>9.5</v>
      </c>
      <c r="U12" s="37">
        <f t="shared" si="3"/>
        <v>3.8000000000000003</v>
      </c>
      <c r="V12" s="39">
        <f t="shared" si="4"/>
        <v>8.7000000000000011</v>
      </c>
    </row>
    <row r="13" spans="1:22" ht="13.5" customHeight="1" x14ac:dyDescent="0.2">
      <c r="A13" s="25">
        <v>6</v>
      </c>
      <c r="B13" s="64" t="s">
        <v>45</v>
      </c>
      <c r="C13" s="71" t="s">
        <v>48</v>
      </c>
      <c r="D13" s="50">
        <v>1</v>
      </c>
      <c r="E13" s="51">
        <v>1</v>
      </c>
      <c r="F13" s="51">
        <v>1</v>
      </c>
      <c r="G13" s="52">
        <v>1</v>
      </c>
      <c r="H13" s="51">
        <v>1</v>
      </c>
      <c r="I13" s="56">
        <v>1</v>
      </c>
      <c r="J13" s="34">
        <v>1</v>
      </c>
      <c r="K13" s="34">
        <v>1</v>
      </c>
      <c r="L13" s="34">
        <v>1</v>
      </c>
      <c r="M13" s="37">
        <f t="shared" si="0"/>
        <v>0</v>
      </c>
      <c r="N13" s="59">
        <v>10</v>
      </c>
      <c r="O13" s="72">
        <v>10</v>
      </c>
      <c r="P13" s="42">
        <f t="shared" si="1"/>
        <v>2</v>
      </c>
      <c r="Q13" s="59">
        <v>10</v>
      </c>
      <c r="R13" s="62">
        <v>10</v>
      </c>
      <c r="S13" s="47">
        <f t="shared" si="2"/>
        <v>4</v>
      </c>
      <c r="T13" s="43">
        <v>10</v>
      </c>
      <c r="U13" s="37">
        <f t="shared" si="3"/>
        <v>4</v>
      </c>
      <c r="V13" s="39">
        <f t="shared" si="4"/>
        <v>10</v>
      </c>
    </row>
    <row r="14" spans="1:22" ht="13.5" customHeight="1" x14ac:dyDescent="0.2">
      <c r="A14" s="25">
        <v>7</v>
      </c>
      <c r="B14" s="61" t="s">
        <v>46</v>
      </c>
      <c r="C14" s="63"/>
      <c r="D14" s="50">
        <v>1</v>
      </c>
      <c r="E14" s="51">
        <v>1</v>
      </c>
      <c r="F14" s="51">
        <v>1</v>
      </c>
      <c r="G14" s="52">
        <v>1</v>
      </c>
      <c r="H14" s="51">
        <v>1</v>
      </c>
      <c r="I14" s="56">
        <v>1</v>
      </c>
      <c r="J14" s="34">
        <v>1</v>
      </c>
      <c r="K14" s="34">
        <v>1</v>
      </c>
      <c r="L14" s="34">
        <v>1</v>
      </c>
      <c r="M14" s="37">
        <f t="shared" si="0"/>
        <v>0</v>
      </c>
      <c r="N14" s="59">
        <v>10</v>
      </c>
      <c r="O14" s="60">
        <v>9</v>
      </c>
      <c r="P14" s="42">
        <f t="shared" si="1"/>
        <v>1.9000000000000001</v>
      </c>
      <c r="Q14" s="74">
        <v>5</v>
      </c>
      <c r="R14" s="62">
        <v>10</v>
      </c>
      <c r="S14" s="47">
        <f t="shared" si="2"/>
        <v>3</v>
      </c>
      <c r="T14" s="59">
        <v>10</v>
      </c>
      <c r="U14" s="37">
        <f t="shared" si="3"/>
        <v>4</v>
      </c>
      <c r="V14" s="39">
        <f t="shared" si="4"/>
        <v>8.9</v>
      </c>
    </row>
    <row r="15" spans="1:22" ht="13.5" customHeight="1" x14ac:dyDescent="0.2">
      <c r="A15" s="25">
        <v>8</v>
      </c>
      <c r="B15" s="64" t="s">
        <v>47</v>
      </c>
      <c r="C15" s="66"/>
      <c r="D15" s="50">
        <v>1</v>
      </c>
      <c r="E15" s="51">
        <v>1</v>
      </c>
      <c r="F15" s="51">
        <v>1</v>
      </c>
      <c r="G15" s="52">
        <v>1</v>
      </c>
      <c r="H15" s="51">
        <v>1</v>
      </c>
      <c r="I15" s="56">
        <v>1</v>
      </c>
      <c r="J15" s="34">
        <v>1</v>
      </c>
      <c r="K15" s="34">
        <v>1</v>
      </c>
      <c r="L15" s="34">
        <v>1</v>
      </c>
      <c r="M15" s="37">
        <f t="shared" si="0"/>
        <v>0</v>
      </c>
      <c r="N15" s="76">
        <v>9</v>
      </c>
      <c r="O15" s="60">
        <v>10</v>
      </c>
      <c r="P15" s="42">
        <f t="shared" si="1"/>
        <v>1.9000000000000001</v>
      </c>
      <c r="Q15" s="67">
        <v>10</v>
      </c>
      <c r="R15" s="62">
        <v>10</v>
      </c>
      <c r="S15" s="47">
        <f t="shared" si="2"/>
        <v>4</v>
      </c>
      <c r="T15" s="78">
        <v>9.5</v>
      </c>
      <c r="U15" s="37">
        <f t="shared" si="3"/>
        <v>3.8000000000000003</v>
      </c>
      <c r="V15" s="39">
        <f t="shared" si="4"/>
        <v>9.7000000000000011</v>
      </c>
    </row>
    <row r="16" spans="1:22" ht="13.5" customHeight="1" x14ac:dyDescent="0.2">
      <c r="A16" s="25">
        <v>9</v>
      </c>
      <c r="B16" s="61" t="s">
        <v>49</v>
      </c>
      <c r="C16" s="63"/>
      <c r="D16" s="50">
        <v>1</v>
      </c>
      <c r="E16" s="51">
        <v>1</v>
      </c>
      <c r="F16" s="51">
        <v>1</v>
      </c>
      <c r="G16" s="52">
        <v>1</v>
      </c>
      <c r="H16" s="51">
        <v>1</v>
      </c>
      <c r="I16" s="56">
        <v>1</v>
      </c>
      <c r="J16" s="34">
        <v>1</v>
      </c>
      <c r="K16" s="34">
        <v>1</v>
      </c>
      <c r="L16" s="34">
        <v>1</v>
      </c>
      <c r="M16" s="37">
        <f t="shared" si="0"/>
        <v>0</v>
      </c>
      <c r="N16" s="76">
        <v>10</v>
      </c>
      <c r="O16" s="60">
        <v>9</v>
      </c>
      <c r="P16" s="42">
        <f t="shared" si="1"/>
        <v>1.9000000000000001</v>
      </c>
      <c r="Q16" s="59">
        <v>10</v>
      </c>
      <c r="R16" s="80">
        <v>9</v>
      </c>
      <c r="S16" s="47">
        <f t="shared" si="2"/>
        <v>3.8000000000000003</v>
      </c>
      <c r="T16" s="59">
        <v>9.5</v>
      </c>
      <c r="U16" s="37">
        <f t="shared" si="3"/>
        <v>3.8000000000000003</v>
      </c>
      <c r="V16" s="39">
        <f t="shared" si="4"/>
        <v>9.5</v>
      </c>
    </row>
    <row r="17" spans="1:23" ht="13.5" customHeight="1" x14ac:dyDescent="0.2">
      <c r="A17" s="25">
        <v>10</v>
      </c>
      <c r="B17" s="61" t="s">
        <v>50</v>
      </c>
      <c r="C17" s="63" t="s">
        <v>54</v>
      </c>
      <c r="D17" s="50">
        <v>1</v>
      </c>
      <c r="E17" s="51">
        <v>1</v>
      </c>
      <c r="F17" s="51">
        <v>1</v>
      </c>
      <c r="G17" s="52">
        <v>1</v>
      </c>
      <c r="H17" s="51">
        <v>1</v>
      </c>
      <c r="I17" s="56">
        <v>1</v>
      </c>
      <c r="J17" s="34">
        <v>1</v>
      </c>
      <c r="K17" s="34">
        <v>1</v>
      </c>
      <c r="L17" s="34">
        <v>1</v>
      </c>
      <c r="M17" s="37">
        <f t="shared" si="0"/>
        <v>0</v>
      </c>
      <c r="N17" s="59">
        <v>10</v>
      </c>
      <c r="O17" s="60">
        <v>10</v>
      </c>
      <c r="P17" s="42">
        <f t="shared" si="1"/>
        <v>2</v>
      </c>
      <c r="Q17" s="59">
        <v>10</v>
      </c>
      <c r="R17" s="81">
        <v>9</v>
      </c>
      <c r="S17" s="47">
        <f t="shared" si="2"/>
        <v>3.8000000000000003</v>
      </c>
      <c r="T17" s="82">
        <v>10</v>
      </c>
      <c r="U17" s="37">
        <f t="shared" si="3"/>
        <v>4</v>
      </c>
      <c r="V17" s="39">
        <f t="shared" si="4"/>
        <v>9.8000000000000007</v>
      </c>
    </row>
    <row r="18" spans="1:23" ht="13.5" customHeight="1" x14ac:dyDescent="0.2">
      <c r="A18" s="25">
        <v>11</v>
      </c>
      <c r="B18" s="64" t="s">
        <v>51</v>
      </c>
      <c r="C18" s="66" t="s">
        <v>56</v>
      </c>
      <c r="D18" s="50">
        <v>1</v>
      </c>
      <c r="E18" s="51">
        <v>1</v>
      </c>
      <c r="F18" s="51">
        <v>1</v>
      </c>
      <c r="G18" s="52">
        <v>1</v>
      </c>
      <c r="H18" s="51">
        <v>1</v>
      </c>
      <c r="I18" s="56">
        <v>1</v>
      </c>
      <c r="J18" s="34">
        <v>1</v>
      </c>
      <c r="K18" s="34">
        <v>1</v>
      </c>
      <c r="L18" s="34">
        <v>1</v>
      </c>
      <c r="M18" s="37">
        <f t="shared" si="0"/>
        <v>0</v>
      </c>
      <c r="N18" s="59">
        <v>10</v>
      </c>
      <c r="O18" s="60">
        <v>10</v>
      </c>
      <c r="P18" s="42">
        <f t="shared" si="1"/>
        <v>2</v>
      </c>
      <c r="Q18" s="58">
        <v>10</v>
      </c>
      <c r="R18" s="62">
        <v>8</v>
      </c>
      <c r="S18" s="47">
        <f t="shared" si="2"/>
        <v>3.6</v>
      </c>
      <c r="T18" s="41">
        <v>9.6999999999999993</v>
      </c>
      <c r="U18" s="37">
        <f t="shared" si="3"/>
        <v>3.88</v>
      </c>
      <c r="V18" s="39">
        <f t="shared" si="4"/>
        <v>9.48</v>
      </c>
    </row>
    <row r="19" spans="1:23" ht="13.5" customHeight="1" x14ac:dyDescent="0.2">
      <c r="A19" s="25">
        <v>12</v>
      </c>
      <c r="B19" s="61" t="s">
        <v>52</v>
      </c>
      <c r="C19" s="63" t="s">
        <v>54</v>
      </c>
      <c r="D19" s="50">
        <v>1</v>
      </c>
      <c r="E19" s="51">
        <v>1</v>
      </c>
      <c r="F19" s="51">
        <v>1</v>
      </c>
      <c r="G19" s="52">
        <v>1</v>
      </c>
      <c r="H19" s="51">
        <v>1</v>
      </c>
      <c r="I19" s="56">
        <v>1</v>
      </c>
      <c r="J19" s="34">
        <v>1</v>
      </c>
      <c r="K19" s="34">
        <v>1</v>
      </c>
      <c r="L19" s="34">
        <v>1</v>
      </c>
      <c r="M19" s="37">
        <f t="shared" si="0"/>
        <v>0</v>
      </c>
      <c r="N19" s="59">
        <v>10</v>
      </c>
      <c r="O19" s="60">
        <v>10</v>
      </c>
      <c r="P19" s="42">
        <f t="shared" si="1"/>
        <v>2</v>
      </c>
      <c r="Q19" s="59">
        <v>9.5</v>
      </c>
      <c r="R19" s="81">
        <v>9</v>
      </c>
      <c r="S19" s="47">
        <f t="shared" si="2"/>
        <v>3.7</v>
      </c>
      <c r="T19" s="62">
        <v>10</v>
      </c>
      <c r="U19" s="37">
        <f t="shared" si="3"/>
        <v>4</v>
      </c>
      <c r="V19" s="39">
        <f t="shared" si="4"/>
        <v>9.6999999999999993</v>
      </c>
    </row>
    <row r="20" spans="1:23" ht="13.5" customHeight="1" x14ac:dyDescent="0.2">
      <c r="A20" s="25">
        <v>13</v>
      </c>
      <c r="B20" s="64" t="s">
        <v>53</v>
      </c>
      <c r="C20" s="66"/>
      <c r="D20" s="50">
        <v>1</v>
      </c>
      <c r="E20" s="51">
        <v>1</v>
      </c>
      <c r="F20" s="51">
        <v>1</v>
      </c>
      <c r="G20" s="52">
        <v>1</v>
      </c>
      <c r="H20" s="51">
        <v>1</v>
      </c>
      <c r="I20" s="56">
        <v>1</v>
      </c>
      <c r="J20" s="34">
        <v>1</v>
      </c>
      <c r="K20" s="34">
        <v>1</v>
      </c>
      <c r="L20" s="34">
        <v>1</v>
      </c>
      <c r="M20" s="37">
        <f t="shared" si="0"/>
        <v>0</v>
      </c>
      <c r="N20" s="59">
        <v>10</v>
      </c>
      <c r="O20" s="60">
        <v>10</v>
      </c>
      <c r="P20" s="42">
        <f t="shared" si="1"/>
        <v>2</v>
      </c>
      <c r="Q20" s="59">
        <v>9.5</v>
      </c>
      <c r="R20" s="83">
        <v>10</v>
      </c>
      <c r="S20" s="47">
        <f t="shared" si="2"/>
        <v>3.9000000000000004</v>
      </c>
      <c r="T20" s="59">
        <v>10</v>
      </c>
      <c r="U20" s="37">
        <f t="shared" si="3"/>
        <v>4</v>
      </c>
      <c r="V20" s="39">
        <f t="shared" si="4"/>
        <v>9.9</v>
      </c>
    </row>
    <row r="21" spans="1:23" ht="13.5" customHeight="1" x14ac:dyDescent="0.2">
      <c r="A21" s="25">
        <v>14</v>
      </c>
      <c r="B21" s="64" t="s">
        <v>55</v>
      </c>
      <c r="C21" s="66"/>
      <c r="D21" s="50">
        <v>1</v>
      </c>
      <c r="E21" s="51">
        <v>1</v>
      </c>
      <c r="F21" s="51">
        <v>1</v>
      </c>
      <c r="G21" s="52">
        <v>1</v>
      </c>
      <c r="H21" s="51">
        <v>1</v>
      </c>
      <c r="I21" s="56">
        <v>1</v>
      </c>
      <c r="J21" s="34">
        <v>1</v>
      </c>
      <c r="K21" s="34">
        <v>1</v>
      </c>
      <c r="L21" s="34">
        <v>1</v>
      </c>
      <c r="M21" s="37">
        <f t="shared" si="0"/>
        <v>0</v>
      </c>
      <c r="N21" s="59">
        <v>10</v>
      </c>
      <c r="O21" s="60">
        <v>9</v>
      </c>
      <c r="P21" s="42">
        <f t="shared" si="1"/>
        <v>1.9000000000000001</v>
      </c>
      <c r="Q21" s="74">
        <v>5</v>
      </c>
      <c r="R21" s="62">
        <v>10</v>
      </c>
      <c r="S21" s="47">
        <f t="shared" si="2"/>
        <v>3</v>
      </c>
      <c r="T21" s="74">
        <v>10</v>
      </c>
      <c r="U21" s="37">
        <f t="shared" si="3"/>
        <v>4</v>
      </c>
      <c r="V21" s="39">
        <f t="shared" si="4"/>
        <v>8.9</v>
      </c>
    </row>
    <row r="22" spans="1:23" ht="13.5" customHeight="1" x14ac:dyDescent="0.2">
      <c r="A22" s="25">
        <v>15</v>
      </c>
      <c r="B22" s="61" t="s">
        <v>57</v>
      </c>
      <c r="C22" s="63"/>
      <c r="D22" s="50">
        <v>1</v>
      </c>
      <c r="E22" s="51">
        <v>1</v>
      </c>
      <c r="F22" s="51">
        <v>1</v>
      </c>
      <c r="G22" s="52">
        <v>1</v>
      </c>
      <c r="H22" s="51">
        <v>1</v>
      </c>
      <c r="I22" s="56">
        <v>1</v>
      </c>
      <c r="J22" s="34">
        <v>1</v>
      </c>
      <c r="K22" s="34">
        <v>1</v>
      </c>
      <c r="L22" s="34">
        <v>1</v>
      </c>
      <c r="M22" s="37">
        <f t="shared" si="0"/>
        <v>0</v>
      </c>
      <c r="N22" s="76">
        <v>9</v>
      </c>
      <c r="O22" s="60">
        <v>9</v>
      </c>
      <c r="P22" s="42">
        <f t="shared" si="1"/>
        <v>1.8</v>
      </c>
      <c r="Q22" s="59">
        <v>9</v>
      </c>
      <c r="R22" s="62">
        <v>9</v>
      </c>
      <c r="S22" s="47">
        <f t="shared" si="2"/>
        <v>3.6</v>
      </c>
      <c r="T22" s="59">
        <v>9</v>
      </c>
      <c r="U22" s="37">
        <f t="shared" si="3"/>
        <v>3.6</v>
      </c>
      <c r="V22" s="39">
        <f t="shared" si="4"/>
        <v>9</v>
      </c>
    </row>
    <row r="23" spans="1:23" ht="13.5" customHeight="1" x14ac:dyDescent="0.2">
      <c r="A23" s="25">
        <v>16</v>
      </c>
      <c r="B23" s="61" t="s">
        <v>58</v>
      </c>
      <c r="C23" s="63"/>
      <c r="D23" s="50">
        <v>1</v>
      </c>
      <c r="E23" s="51">
        <v>1</v>
      </c>
      <c r="F23" s="51">
        <v>1</v>
      </c>
      <c r="G23" s="52">
        <v>1</v>
      </c>
      <c r="H23" s="51">
        <v>1</v>
      </c>
      <c r="I23" s="56">
        <v>1</v>
      </c>
      <c r="J23" s="34">
        <v>1</v>
      </c>
      <c r="K23" s="34">
        <v>1</v>
      </c>
      <c r="L23" s="34">
        <v>1</v>
      </c>
      <c r="M23" s="37">
        <f t="shared" si="0"/>
        <v>0</v>
      </c>
      <c r="N23" s="67">
        <v>10</v>
      </c>
      <c r="O23" s="60">
        <v>10</v>
      </c>
      <c r="P23" s="42">
        <f t="shared" si="1"/>
        <v>2</v>
      </c>
      <c r="Q23" s="59">
        <v>9.5</v>
      </c>
      <c r="R23" s="62">
        <v>9</v>
      </c>
      <c r="S23" s="47">
        <f t="shared" si="2"/>
        <v>3.7</v>
      </c>
      <c r="T23" s="59">
        <v>10</v>
      </c>
      <c r="U23" s="37">
        <f t="shared" si="3"/>
        <v>4</v>
      </c>
      <c r="V23" s="39">
        <f t="shared" si="4"/>
        <v>9.6999999999999993</v>
      </c>
    </row>
    <row r="24" spans="1:23" ht="13.5" customHeight="1" x14ac:dyDescent="0.2">
      <c r="A24" s="25">
        <v>17</v>
      </c>
      <c r="B24" s="64" t="s">
        <v>59</v>
      </c>
      <c r="C24" s="66"/>
      <c r="D24" s="50">
        <v>1</v>
      </c>
      <c r="E24" s="51">
        <v>1</v>
      </c>
      <c r="F24" s="51">
        <v>1</v>
      </c>
      <c r="G24" s="52">
        <v>1</v>
      </c>
      <c r="H24" s="51">
        <v>1</v>
      </c>
      <c r="I24" s="56">
        <v>1</v>
      </c>
      <c r="J24" s="34">
        <v>1</v>
      </c>
      <c r="K24" s="34">
        <v>1</v>
      </c>
      <c r="L24" s="34">
        <v>1</v>
      </c>
      <c r="M24" s="37">
        <f t="shared" si="0"/>
        <v>0</v>
      </c>
      <c r="N24" s="59">
        <v>9</v>
      </c>
      <c r="O24" s="60">
        <v>10</v>
      </c>
      <c r="P24" s="42">
        <f t="shared" si="1"/>
        <v>1.9000000000000001</v>
      </c>
      <c r="Q24" s="59">
        <v>10</v>
      </c>
      <c r="R24" s="85">
        <v>10</v>
      </c>
      <c r="S24" s="47">
        <f t="shared" si="2"/>
        <v>4</v>
      </c>
      <c r="T24" s="59">
        <v>9</v>
      </c>
      <c r="U24" s="37">
        <f t="shared" si="3"/>
        <v>3.6</v>
      </c>
      <c r="V24" s="39">
        <f t="shared" si="4"/>
        <v>9.5</v>
      </c>
    </row>
    <row r="25" spans="1:23" ht="13.5" customHeight="1" x14ac:dyDescent="0.2">
      <c r="A25" s="25">
        <v>18</v>
      </c>
      <c r="B25" s="64" t="s">
        <v>60</v>
      </c>
      <c r="C25" s="66"/>
      <c r="D25" s="50">
        <v>1</v>
      </c>
      <c r="E25" s="51">
        <v>1</v>
      </c>
      <c r="F25" s="51">
        <v>1</v>
      </c>
      <c r="G25" s="52">
        <v>1</v>
      </c>
      <c r="H25" s="51">
        <v>1</v>
      </c>
      <c r="I25" s="56">
        <v>1</v>
      </c>
      <c r="J25" s="34">
        <v>1</v>
      </c>
      <c r="K25" s="34">
        <v>1</v>
      </c>
      <c r="L25" s="34">
        <v>1</v>
      </c>
      <c r="M25" s="37">
        <f t="shared" si="0"/>
        <v>0</v>
      </c>
      <c r="N25" s="59">
        <v>10</v>
      </c>
      <c r="O25" s="60">
        <v>10</v>
      </c>
      <c r="P25" s="42">
        <f t="shared" si="1"/>
        <v>2</v>
      </c>
      <c r="Q25" s="59">
        <v>10</v>
      </c>
      <c r="R25" s="83">
        <v>10</v>
      </c>
      <c r="S25" s="47">
        <f t="shared" si="2"/>
        <v>4</v>
      </c>
      <c r="T25" s="59">
        <v>10</v>
      </c>
      <c r="U25" s="37">
        <f t="shared" si="3"/>
        <v>4</v>
      </c>
      <c r="V25" s="39">
        <f t="shared" si="4"/>
        <v>10</v>
      </c>
    </row>
    <row r="26" spans="1:23" ht="13.5" customHeight="1" x14ac:dyDescent="0.2">
      <c r="A26" s="25">
        <v>19</v>
      </c>
      <c r="B26" s="64" t="s">
        <v>61</v>
      </c>
      <c r="C26" s="66"/>
      <c r="D26" s="50">
        <v>1</v>
      </c>
      <c r="E26" s="51">
        <v>1</v>
      </c>
      <c r="F26" s="51">
        <v>1</v>
      </c>
      <c r="G26" s="52">
        <v>1</v>
      </c>
      <c r="H26" s="51">
        <v>1</v>
      </c>
      <c r="I26" s="56">
        <v>1</v>
      </c>
      <c r="J26" s="34">
        <v>1</v>
      </c>
      <c r="K26" s="34">
        <v>1</v>
      </c>
      <c r="L26" s="34">
        <v>1</v>
      </c>
      <c r="M26" s="37">
        <f t="shared" si="0"/>
        <v>0</v>
      </c>
      <c r="N26" s="59">
        <v>10</v>
      </c>
      <c r="O26" s="60">
        <v>9</v>
      </c>
      <c r="P26" s="42">
        <f t="shared" si="1"/>
        <v>1.9000000000000001</v>
      </c>
      <c r="Q26" s="59">
        <v>10</v>
      </c>
      <c r="R26" s="85">
        <v>10</v>
      </c>
      <c r="S26" s="47">
        <f t="shared" si="2"/>
        <v>4</v>
      </c>
      <c r="T26" s="59">
        <v>9</v>
      </c>
      <c r="U26" s="37">
        <f t="shared" si="3"/>
        <v>3.6</v>
      </c>
      <c r="V26" s="39">
        <f t="shared" si="4"/>
        <v>9.5</v>
      </c>
    </row>
    <row r="27" spans="1:23" ht="13.5" customHeight="1" x14ac:dyDescent="0.2">
      <c r="A27" s="25">
        <v>20</v>
      </c>
      <c r="B27" s="64" t="s">
        <v>62</v>
      </c>
      <c r="C27" s="66"/>
      <c r="D27" s="50">
        <v>1</v>
      </c>
      <c r="E27" s="51">
        <v>1</v>
      </c>
      <c r="F27" s="51">
        <v>1</v>
      </c>
      <c r="G27" s="52">
        <v>1</v>
      </c>
      <c r="H27" s="51">
        <v>1</v>
      </c>
      <c r="I27" s="56">
        <v>1</v>
      </c>
      <c r="J27" s="34">
        <v>1</v>
      </c>
      <c r="K27" s="34">
        <v>1</v>
      </c>
      <c r="L27" s="34">
        <v>1</v>
      </c>
      <c r="M27" s="37">
        <f t="shared" si="0"/>
        <v>0</v>
      </c>
      <c r="N27" s="76">
        <v>10</v>
      </c>
      <c r="O27" s="60">
        <v>9</v>
      </c>
      <c r="P27" s="42">
        <f t="shared" si="1"/>
        <v>1.9000000000000001</v>
      </c>
      <c r="Q27" s="59">
        <v>9.5</v>
      </c>
      <c r="R27" s="70">
        <v>9</v>
      </c>
      <c r="S27" s="47">
        <f t="shared" si="2"/>
        <v>3.7</v>
      </c>
      <c r="T27" s="59">
        <v>9</v>
      </c>
      <c r="U27" s="37">
        <f t="shared" si="3"/>
        <v>3.6</v>
      </c>
      <c r="V27" s="39">
        <f t="shared" si="4"/>
        <v>9.2000000000000011</v>
      </c>
    </row>
    <row r="28" spans="1:23" ht="13.5" customHeight="1" x14ac:dyDescent="0.2">
      <c r="A28" s="25">
        <v>21</v>
      </c>
      <c r="B28" s="61" t="s">
        <v>63</v>
      </c>
      <c r="C28" s="63"/>
      <c r="D28" s="50">
        <v>1</v>
      </c>
      <c r="E28" s="51">
        <v>1</v>
      </c>
      <c r="F28" s="51">
        <v>1</v>
      </c>
      <c r="G28" s="52">
        <v>1</v>
      </c>
      <c r="H28" s="51">
        <v>1</v>
      </c>
      <c r="I28" s="56">
        <v>1</v>
      </c>
      <c r="J28" s="34">
        <v>1</v>
      </c>
      <c r="K28" s="34">
        <v>1</v>
      </c>
      <c r="L28" s="34">
        <v>1</v>
      </c>
      <c r="M28" s="37">
        <f t="shared" si="0"/>
        <v>0</v>
      </c>
      <c r="N28" s="59">
        <v>10</v>
      </c>
      <c r="O28" s="88">
        <v>5</v>
      </c>
      <c r="P28" s="42">
        <f t="shared" si="1"/>
        <v>1.5</v>
      </c>
      <c r="Q28" s="59">
        <v>10</v>
      </c>
      <c r="R28" s="62">
        <v>10</v>
      </c>
      <c r="S28" s="47">
        <f t="shared" si="2"/>
        <v>4</v>
      </c>
      <c r="T28" s="59">
        <v>9</v>
      </c>
      <c r="U28" s="37">
        <f t="shared" si="3"/>
        <v>3.6</v>
      </c>
      <c r="V28" s="39">
        <f t="shared" si="4"/>
        <v>9.1</v>
      </c>
    </row>
    <row r="29" spans="1:23" ht="13.5" customHeight="1" x14ac:dyDescent="0.2">
      <c r="A29" s="25">
        <v>22</v>
      </c>
      <c r="B29" s="61" t="s">
        <v>64</v>
      </c>
      <c r="C29" s="63"/>
      <c r="D29" s="50">
        <v>1</v>
      </c>
      <c r="E29" s="51">
        <v>1</v>
      </c>
      <c r="F29" s="51">
        <v>1</v>
      </c>
      <c r="G29" s="51">
        <v>1</v>
      </c>
      <c r="H29" s="51">
        <v>1</v>
      </c>
      <c r="I29" s="56">
        <v>1</v>
      </c>
      <c r="J29" s="34">
        <v>1</v>
      </c>
      <c r="K29" s="34">
        <v>1</v>
      </c>
      <c r="L29" s="34">
        <v>1</v>
      </c>
      <c r="M29" s="37">
        <f t="shared" si="0"/>
        <v>0</v>
      </c>
      <c r="N29" s="59">
        <v>9</v>
      </c>
      <c r="O29" s="60">
        <v>10</v>
      </c>
      <c r="P29" s="42">
        <f t="shared" si="1"/>
        <v>1.9000000000000001</v>
      </c>
      <c r="Q29" s="58">
        <v>9</v>
      </c>
      <c r="R29" s="89">
        <v>9</v>
      </c>
      <c r="S29" s="47">
        <f t="shared" si="2"/>
        <v>3.6</v>
      </c>
      <c r="T29" s="59">
        <v>9</v>
      </c>
      <c r="U29" s="37">
        <f t="shared" si="3"/>
        <v>3.6</v>
      </c>
      <c r="V29" s="39">
        <f t="shared" si="4"/>
        <v>9.1</v>
      </c>
    </row>
    <row r="30" spans="1:23" ht="13.5" customHeight="1" x14ac:dyDescent="0.2">
      <c r="A30" s="25">
        <v>23</v>
      </c>
      <c r="B30" s="61" t="s">
        <v>65</v>
      </c>
      <c r="C30" s="63"/>
      <c r="D30" s="50">
        <v>1</v>
      </c>
      <c r="E30" s="51">
        <v>1</v>
      </c>
      <c r="F30" s="51">
        <v>1</v>
      </c>
      <c r="G30" s="51">
        <v>0</v>
      </c>
      <c r="H30" s="51">
        <v>1</v>
      </c>
      <c r="I30" s="56">
        <v>1</v>
      </c>
      <c r="J30" s="34">
        <v>1</v>
      </c>
      <c r="K30" s="34">
        <v>1</v>
      </c>
      <c r="L30" s="34">
        <v>1</v>
      </c>
      <c r="M30" s="37">
        <f t="shared" si="0"/>
        <v>1</v>
      </c>
      <c r="N30" s="74">
        <v>5</v>
      </c>
      <c r="O30" s="60">
        <v>10</v>
      </c>
      <c r="P30" s="42">
        <f t="shared" si="1"/>
        <v>1.5</v>
      </c>
      <c r="Q30" s="59">
        <v>6</v>
      </c>
      <c r="R30" s="62">
        <v>9</v>
      </c>
      <c r="S30" s="47">
        <f t="shared" si="2"/>
        <v>3</v>
      </c>
      <c r="T30" s="59">
        <v>9.5</v>
      </c>
      <c r="U30" s="37">
        <f t="shared" si="3"/>
        <v>3.8000000000000003</v>
      </c>
      <c r="V30" s="39">
        <f t="shared" si="4"/>
        <v>8.3000000000000007</v>
      </c>
      <c r="W30" s="90">
        <v>43533</v>
      </c>
    </row>
    <row r="31" spans="1:23" ht="13.5" customHeight="1" x14ac:dyDescent="0.2">
      <c r="A31" s="91">
        <v>24</v>
      </c>
      <c r="B31" s="84" t="s">
        <v>66</v>
      </c>
      <c r="C31" s="92"/>
      <c r="D31" s="93">
        <v>1</v>
      </c>
      <c r="E31" s="94">
        <v>1</v>
      </c>
      <c r="F31" s="94">
        <v>1</v>
      </c>
      <c r="G31" s="94">
        <v>1</v>
      </c>
      <c r="H31" s="94">
        <v>1</v>
      </c>
      <c r="I31" s="95">
        <v>1</v>
      </c>
      <c r="J31" s="34">
        <v>1</v>
      </c>
      <c r="K31" s="34">
        <v>1</v>
      </c>
      <c r="L31" s="34">
        <v>1</v>
      </c>
      <c r="M31" s="37">
        <f t="shared" si="0"/>
        <v>0</v>
      </c>
      <c r="N31" s="96">
        <v>10</v>
      </c>
      <c r="O31" s="97">
        <v>10</v>
      </c>
      <c r="P31" s="42">
        <f t="shared" si="1"/>
        <v>2</v>
      </c>
      <c r="Q31" s="96">
        <v>9.5</v>
      </c>
      <c r="R31" s="98">
        <v>10</v>
      </c>
      <c r="S31" s="47">
        <f t="shared" si="2"/>
        <v>3.9000000000000004</v>
      </c>
      <c r="T31" s="96">
        <v>9</v>
      </c>
      <c r="U31" s="37">
        <f t="shared" si="3"/>
        <v>3.6</v>
      </c>
      <c r="V31" s="39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87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D5:V5"/>
    <mergeCell ref="A1:B5"/>
    <mergeCell ref="S1:V4"/>
    <mergeCell ref="D1:Q1"/>
    <mergeCell ref="D2:Q2"/>
    <mergeCell ref="D3:Q3"/>
    <mergeCell ref="D4:Q4"/>
    <mergeCell ref="Q6:S6"/>
    <mergeCell ref="T6:U6"/>
    <mergeCell ref="V6:V7"/>
    <mergeCell ref="A6:A7"/>
    <mergeCell ref="B6:B7"/>
    <mergeCell ref="N6:P6"/>
    <mergeCell ref="D6:M6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4" workbookViewId="0">
      <selection activeCell="L8" sqref="L8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23"/>
      <c r="B1" s="224"/>
      <c r="C1" s="2"/>
      <c r="D1" s="213" t="s">
        <v>0</v>
      </c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26"/>
      <c r="P1" s="3"/>
      <c r="Q1" s="229"/>
      <c r="R1" s="230"/>
      <c r="S1" s="230"/>
      <c r="T1" s="230"/>
      <c r="U1" s="224"/>
      <c r="V1" s="5"/>
      <c r="W1" s="5"/>
      <c r="X1" s="5"/>
      <c r="Y1" s="5"/>
    </row>
    <row r="2" spans="1:25" ht="15" customHeight="1" x14ac:dyDescent="0.25">
      <c r="A2" s="207"/>
      <c r="B2" s="201"/>
      <c r="C2" s="6"/>
      <c r="D2" s="216" t="s">
        <v>1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31"/>
      <c r="P2" s="3"/>
      <c r="Q2" s="207"/>
      <c r="R2" s="208"/>
      <c r="S2" s="208"/>
      <c r="T2" s="208"/>
      <c r="U2" s="201"/>
      <c r="V2" s="5"/>
      <c r="W2" s="5"/>
      <c r="X2" s="5"/>
      <c r="Y2" s="5"/>
    </row>
    <row r="3" spans="1:25" ht="18" customHeight="1" x14ac:dyDescent="0.25">
      <c r="A3" s="207"/>
      <c r="B3" s="201"/>
      <c r="C3" s="6"/>
      <c r="D3" s="219" t="s">
        <v>2</v>
      </c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31"/>
      <c r="P3" s="8"/>
      <c r="Q3" s="207"/>
      <c r="R3" s="208"/>
      <c r="S3" s="208"/>
      <c r="T3" s="208"/>
      <c r="U3" s="201"/>
      <c r="V3" s="5"/>
      <c r="W3" s="5"/>
      <c r="X3" s="5"/>
      <c r="Y3" s="5"/>
    </row>
    <row r="4" spans="1:25" ht="15.75" customHeight="1" thickBot="1" x14ac:dyDescent="0.3">
      <c r="A4" s="207"/>
      <c r="B4" s="201"/>
      <c r="C4" s="6"/>
      <c r="D4" s="220" t="s">
        <v>3</v>
      </c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8"/>
      <c r="P4" s="10"/>
      <c r="Q4" s="210"/>
      <c r="R4" s="211"/>
      <c r="S4" s="211"/>
      <c r="T4" s="211"/>
      <c r="U4" s="203"/>
      <c r="V4" s="5"/>
      <c r="W4" s="5"/>
      <c r="X4" s="5"/>
      <c r="Y4" s="5"/>
    </row>
    <row r="5" spans="1:25" ht="38.25" customHeight="1" thickBot="1" x14ac:dyDescent="0.25">
      <c r="A5" s="210"/>
      <c r="B5" s="203"/>
      <c r="C5" s="12" t="s">
        <v>5</v>
      </c>
      <c r="D5" s="232" t="s">
        <v>8</v>
      </c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89"/>
      <c r="U5" s="227" t="s">
        <v>9</v>
      </c>
      <c r="V5" s="5"/>
      <c r="W5" s="5"/>
      <c r="X5" s="5"/>
      <c r="Y5" s="5"/>
    </row>
    <row r="6" spans="1:25" ht="26.25" customHeight="1" thickBot="1" x14ac:dyDescent="0.25">
      <c r="A6" s="225" t="s">
        <v>11</v>
      </c>
      <c r="B6" s="194" t="s">
        <v>12</v>
      </c>
      <c r="C6" s="221" t="s">
        <v>13</v>
      </c>
      <c r="D6" s="195" t="s">
        <v>16</v>
      </c>
      <c r="E6" s="196"/>
      <c r="F6" s="196"/>
      <c r="G6" s="196"/>
      <c r="H6" s="196"/>
      <c r="I6" s="196"/>
      <c r="J6" s="196"/>
      <c r="K6" s="196"/>
      <c r="L6" s="189"/>
      <c r="M6" s="185" t="s">
        <v>17</v>
      </c>
      <c r="N6" s="187"/>
      <c r="O6" s="185" t="s">
        <v>101</v>
      </c>
      <c r="P6" s="186"/>
      <c r="Q6" s="187"/>
      <c r="R6" s="188" t="s">
        <v>20</v>
      </c>
      <c r="S6" s="189"/>
      <c r="T6" s="190" t="s">
        <v>21</v>
      </c>
      <c r="U6" s="228"/>
      <c r="V6" s="5"/>
      <c r="W6" s="5"/>
      <c r="X6" s="5"/>
      <c r="Y6" s="5"/>
    </row>
    <row r="7" spans="1:25" ht="24.75" customHeight="1" thickBot="1" x14ac:dyDescent="0.25">
      <c r="A7" s="218"/>
      <c r="B7" s="222"/>
      <c r="C7" s="222"/>
      <c r="D7" s="158" t="s">
        <v>104</v>
      </c>
      <c r="E7" s="158" t="s">
        <v>105</v>
      </c>
      <c r="F7" s="158" t="s">
        <v>106</v>
      </c>
      <c r="G7" s="158" t="s">
        <v>107</v>
      </c>
      <c r="H7" s="158" t="s">
        <v>108</v>
      </c>
      <c r="I7" s="158" t="s">
        <v>109</v>
      </c>
      <c r="J7" s="159" t="s">
        <v>110</v>
      </c>
      <c r="K7" s="160" t="s">
        <v>111</v>
      </c>
      <c r="L7" s="131" t="s">
        <v>31</v>
      </c>
      <c r="M7" s="20" t="s">
        <v>103</v>
      </c>
      <c r="N7" s="22">
        <v>0.1</v>
      </c>
      <c r="O7" s="20" t="s">
        <v>73</v>
      </c>
      <c r="P7" s="20" t="s">
        <v>102</v>
      </c>
      <c r="Q7" s="22">
        <v>0.4</v>
      </c>
      <c r="R7" s="20" t="s">
        <v>36</v>
      </c>
      <c r="S7" s="23">
        <v>0.5</v>
      </c>
      <c r="T7" s="222"/>
      <c r="U7" s="222"/>
      <c r="V7" s="24"/>
      <c r="W7" s="24"/>
      <c r="X7" s="24"/>
      <c r="Y7" s="24"/>
    </row>
    <row r="8" spans="1:25" ht="19.5" customHeight="1" thickBot="1" x14ac:dyDescent="0.25">
      <c r="A8" s="136">
        <v>1</v>
      </c>
      <c r="B8" s="144" t="s">
        <v>77</v>
      </c>
      <c r="C8" s="145">
        <v>9.3000000000000007</v>
      </c>
      <c r="D8" s="146">
        <v>1</v>
      </c>
      <c r="E8" s="147">
        <v>1</v>
      </c>
      <c r="F8" s="147">
        <v>1</v>
      </c>
      <c r="G8" s="181">
        <v>1</v>
      </c>
      <c r="H8" s="147">
        <v>1</v>
      </c>
      <c r="I8" s="146">
        <v>1</v>
      </c>
      <c r="J8" s="163">
        <v>1</v>
      </c>
      <c r="K8" s="182">
        <v>1</v>
      </c>
      <c r="L8" s="148">
        <f>8-SUM(D8:K8)</f>
        <v>0</v>
      </c>
      <c r="M8" s="146">
        <v>8</v>
      </c>
      <c r="N8" s="148">
        <f t="shared" ref="N8:N30" si="0">M8*0.1</f>
        <v>0.8</v>
      </c>
      <c r="O8" s="146">
        <v>9</v>
      </c>
      <c r="P8" s="146">
        <v>10</v>
      </c>
      <c r="Q8" s="148">
        <f t="shared" ref="Q8:Q30" si="1">(AVERAGE(O8,P8))*0.4</f>
        <v>3.8000000000000003</v>
      </c>
      <c r="R8" s="146">
        <v>9</v>
      </c>
      <c r="S8" s="146">
        <f t="shared" ref="S8:S30" si="2">R8*0.5</f>
        <v>4.5</v>
      </c>
      <c r="T8" s="148">
        <v>9.5</v>
      </c>
      <c r="U8" s="149">
        <f t="shared" ref="U8:U30" si="3">AVERAGE(T8,C8)</f>
        <v>9.4</v>
      </c>
      <c r="V8" s="5"/>
      <c r="W8" s="5"/>
      <c r="X8" s="5"/>
      <c r="Y8" s="5"/>
    </row>
    <row r="9" spans="1:25" ht="19.5" customHeight="1" thickBot="1" x14ac:dyDescent="0.25">
      <c r="A9" s="135">
        <v>2</v>
      </c>
      <c r="B9" s="180" t="s">
        <v>78</v>
      </c>
      <c r="C9" s="141">
        <v>9.6999999999999993</v>
      </c>
      <c r="D9" s="138">
        <v>1</v>
      </c>
      <c r="E9" s="139">
        <v>1</v>
      </c>
      <c r="F9" s="142">
        <v>1</v>
      </c>
      <c r="G9" s="181">
        <v>1</v>
      </c>
      <c r="H9" s="139">
        <v>1</v>
      </c>
      <c r="I9" s="138">
        <v>1</v>
      </c>
      <c r="J9" s="164">
        <v>1</v>
      </c>
      <c r="K9" s="182">
        <v>1</v>
      </c>
      <c r="L9" s="148">
        <f t="shared" ref="L9:L30" si="4">8-SUM(D9:K9)</f>
        <v>0</v>
      </c>
      <c r="M9" s="138">
        <v>8</v>
      </c>
      <c r="N9" s="140">
        <f t="shared" si="0"/>
        <v>0.8</v>
      </c>
      <c r="O9" s="138">
        <v>10</v>
      </c>
      <c r="P9" s="138">
        <v>10</v>
      </c>
      <c r="Q9" s="140">
        <f t="shared" si="1"/>
        <v>4</v>
      </c>
      <c r="R9" s="167">
        <v>10</v>
      </c>
      <c r="S9" s="138">
        <f t="shared" si="2"/>
        <v>5</v>
      </c>
      <c r="T9" s="140">
        <f t="shared" ref="T9:T30" si="5">SUM(N9,Q9,S9)</f>
        <v>9.8000000000000007</v>
      </c>
      <c r="U9" s="151">
        <f t="shared" si="3"/>
        <v>9.75</v>
      </c>
      <c r="V9" s="5"/>
      <c r="W9" s="5"/>
      <c r="X9" s="5"/>
      <c r="Y9" s="5"/>
    </row>
    <row r="10" spans="1:25" ht="19.5" customHeight="1" thickBot="1" x14ac:dyDescent="0.25">
      <c r="A10" s="135">
        <v>3</v>
      </c>
      <c r="B10" s="180" t="s">
        <v>79</v>
      </c>
      <c r="C10" s="133">
        <v>7.7</v>
      </c>
      <c r="D10" s="138">
        <v>1</v>
      </c>
      <c r="E10" s="139">
        <v>1</v>
      </c>
      <c r="F10" s="142">
        <v>1</v>
      </c>
      <c r="G10" s="181">
        <v>1</v>
      </c>
      <c r="H10" s="139">
        <v>1</v>
      </c>
      <c r="I10" s="138">
        <v>1</v>
      </c>
      <c r="J10" s="164">
        <v>1</v>
      </c>
      <c r="K10" s="182">
        <v>1</v>
      </c>
      <c r="L10" s="148">
        <f t="shared" si="4"/>
        <v>0</v>
      </c>
      <c r="M10" s="138">
        <v>8</v>
      </c>
      <c r="N10" s="140">
        <f t="shared" si="0"/>
        <v>0.8</v>
      </c>
      <c r="O10" s="138">
        <v>8</v>
      </c>
      <c r="P10" s="138">
        <v>10</v>
      </c>
      <c r="Q10" s="140">
        <f t="shared" si="1"/>
        <v>3.6</v>
      </c>
      <c r="R10" s="138">
        <v>7</v>
      </c>
      <c r="S10" s="138">
        <f t="shared" si="2"/>
        <v>3.5</v>
      </c>
      <c r="T10" s="140">
        <f t="shared" si="5"/>
        <v>7.9</v>
      </c>
      <c r="U10" s="151">
        <f t="shared" si="3"/>
        <v>7.8000000000000007</v>
      </c>
      <c r="V10" s="5"/>
      <c r="W10" s="5"/>
      <c r="X10" s="5"/>
      <c r="Y10" s="5"/>
    </row>
    <row r="11" spans="1:25" ht="19.5" customHeight="1" thickBot="1" x14ac:dyDescent="0.25">
      <c r="A11" s="135">
        <v>4</v>
      </c>
      <c r="B11" s="180" t="s">
        <v>80</v>
      </c>
      <c r="C11" s="141">
        <v>10</v>
      </c>
      <c r="D11" s="138">
        <v>1</v>
      </c>
      <c r="E11" s="139">
        <v>1</v>
      </c>
      <c r="F11" s="142">
        <v>1</v>
      </c>
      <c r="G11" s="181">
        <v>1</v>
      </c>
      <c r="H11" s="139">
        <v>1</v>
      </c>
      <c r="I11" s="138">
        <v>1</v>
      </c>
      <c r="J11" s="164">
        <v>1</v>
      </c>
      <c r="K11" s="182">
        <v>1</v>
      </c>
      <c r="L11" s="148">
        <f t="shared" si="4"/>
        <v>0</v>
      </c>
      <c r="M11" s="138">
        <v>9</v>
      </c>
      <c r="N11" s="140">
        <f t="shared" si="0"/>
        <v>0.9</v>
      </c>
      <c r="O11" s="138">
        <v>10</v>
      </c>
      <c r="P11" s="138">
        <v>10</v>
      </c>
      <c r="Q11" s="140">
        <f t="shared" si="1"/>
        <v>4</v>
      </c>
      <c r="R11" s="138">
        <v>10</v>
      </c>
      <c r="S11" s="138">
        <f t="shared" si="2"/>
        <v>5</v>
      </c>
      <c r="T11" s="169">
        <v>10</v>
      </c>
      <c r="U11" s="151">
        <f t="shared" si="3"/>
        <v>10</v>
      </c>
      <c r="V11" s="5"/>
      <c r="W11" s="5"/>
      <c r="X11" s="5"/>
      <c r="Y11" s="5"/>
    </row>
    <row r="12" spans="1:25" ht="19.5" customHeight="1" thickBot="1" x14ac:dyDescent="0.25">
      <c r="A12" s="135">
        <v>5</v>
      </c>
      <c r="B12" s="180" t="s">
        <v>81</v>
      </c>
      <c r="C12" s="133">
        <v>9</v>
      </c>
      <c r="D12" s="138">
        <v>1</v>
      </c>
      <c r="E12" s="139">
        <v>1</v>
      </c>
      <c r="F12" s="142">
        <v>1</v>
      </c>
      <c r="G12" s="181">
        <v>1</v>
      </c>
      <c r="H12" s="139">
        <v>1</v>
      </c>
      <c r="I12" s="138">
        <v>1</v>
      </c>
      <c r="J12" s="164">
        <v>1</v>
      </c>
      <c r="K12" s="182">
        <v>1</v>
      </c>
      <c r="L12" s="148">
        <f t="shared" si="4"/>
        <v>0</v>
      </c>
      <c r="M12" s="138">
        <v>8</v>
      </c>
      <c r="N12" s="140">
        <f t="shared" si="0"/>
        <v>0.8</v>
      </c>
      <c r="O12" s="138">
        <v>9</v>
      </c>
      <c r="P12" s="138">
        <v>9</v>
      </c>
      <c r="Q12" s="140">
        <f t="shared" si="1"/>
        <v>3.6</v>
      </c>
      <c r="R12" s="138">
        <v>9</v>
      </c>
      <c r="S12" s="138">
        <f t="shared" si="2"/>
        <v>4.5</v>
      </c>
      <c r="T12" s="140">
        <f t="shared" si="5"/>
        <v>8.9</v>
      </c>
      <c r="U12" s="151">
        <f t="shared" si="3"/>
        <v>8.9499999999999993</v>
      </c>
      <c r="V12" s="5"/>
      <c r="W12" s="5"/>
      <c r="X12" s="5"/>
      <c r="Y12" s="5"/>
    </row>
    <row r="13" spans="1:25" ht="19.5" customHeight="1" thickBot="1" x14ac:dyDescent="0.25">
      <c r="A13" s="135">
        <v>6</v>
      </c>
      <c r="B13" s="180" t="s">
        <v>82</v>
      </c>
      <c r="C13" s="141">
        <v>9</v>
      </c>
      <c r="D13" s="138">
        <v>1</v>
      </c>
      <c r="E13" s="139">
        <v>1</v>
      </c>
      <c r="F13" s="142">
        <v>1</v>
      </c>
      <c r="G13" s="181">
        <v>1</v>
      </c>
      <c r="H13" s="139">
        <v>1</v>
      </c>
      <c r="I13" s="162">
        <v>0</v>
      </c>
      <c r="J13" s="164">
        <v>1</v>
      </c>
      <c r="K13" s="182">
        <v>1</v>
      </c>
      <c r="L13" s="148">
        <f t="shared" si="4"/>
        <v>1</v>
      </c>
      <c r="M13" s="138">
        <v>8</v>
      </c>
      <c r="N13" s="140">
        <f t="shared" si="0"/>
        <v>0.8</v>
      </c>
      <c r="O13" s="138">
        <v>10</v>
      </c>
      <c r="P13" s="167">
        <v>10</v>
      </c>
      <c r="Q13" s="140">
        <f t="shared" si="1"/>
        <v>4</v>
      </c>
      <c r="R13" s="138">
        <v>9.5</v>
      </c>
      <c r="S13" s="138">
        <f t="shared" si="2"/>
        <v>4.75</v>
      </c>
      <c r="T13" s="140">
        <f t="shared" si="5"/>
        <v>9.5500000000000007</v>
      </c>
      <c r="U13" s="151">
        <f t="shared" si="3"/>
        <v>9.2750000000000004</v>
      </c>
      <c r="V13" s="5"/>
      <c r="W13" s="5"/>
      <c r="X13" s="5"/>
      <c r="Y13" s="5"/>
    </row>
    <row r="14" spans="1:25" ht="19.5" customHeight="1" thickBot="1" x14ac:dyDescent="0.25">
      <c r="A14" s="135">
        <v>7</v>
      </c>
      <c r="B14" s="180" t="s">
        <v>83</v>
      </c>
      <c r="C14" s="133">
        <v>9.6999999999999993</v>
      </c>
      <c r="D14" s="138">
        <v>1</v>
      </c>
      <c r="E14" s="139">
        <v>1</v>
      </c>
      <c r="F14" s="161">
        <v>0</v>
      </c>
      <c r="G14" s="181">
        <v>1</v>
      </c>
      <c r="H14" s="139">
        <v>1</v>
      </c>
      <c r="I14" s="162">
        <v>0</v>
      </c>
      <c r="J14" s="164">
        <v>1</v>
      </c>
      <c r="K14" s="182">
        <v>1</v>
      </c>
      <c r="L14" s="148">
        <f t="shared" si="4"/>
        <v>2</v>
      </c>
      <c r="M14" s="167">
        <v>7</v>
      </c>
      <c r="N14" s="140">
        <f t="shared" si="0"/>
        <v>0.70000000000000007</v>
      </c>
      <c r="O14" s="138">
        <v>9</v>
      </c>
      <c r="P14" s="167">
        <v>10</v>
      </c>
      <c r="Q14" s="140">
        <f t="shared" si="1"/>
        <v>3.8000000000000003</v>
      </c>
      <c r="R14" s="138">
        <v>9</v>
      </c>
      <c r="S14" s="138">
        <f t="shared" si="2"/>
        <v>4.5</v>
      </c>
      <c r="T14" s="140">
        <f t="shared" si="5"/>
        <v>9</v>
      </c>
      <c r="U14" s="151">
        <f t="shared" si="3"/>
        <v>9.35</v>
      </c>
      <c r="V14" s="5"/>
      <c r="W14" s="5"/>
      <c r="X14" s="5"/>
      <c r="Y14" s="5"/>
    </row>
    <row r="15" spans="1:25" ht="19.5" customHeight="1" thickBot="1" x14ac:dyDescent="0.25">
      <c r="A15" s="135">
        <v>8</v>
      </c>
      <c r="B15" s="180" t="s">
        <v>84</v>
      </c>
      <c r="C15" s="141">
        <v>9.6</v>
      </c>
      <c r="D15" s="138">
        <v>1</v>
      </c>
      <c r="E15" s="139">
        <v>1</v>
      </c>
      <c r="F15" s="142">
        <v>1</v>
      </c>
      <c r="G15" s="181">
        <v>1</v>
      </c>
      <c r="H15" s="139">
        <v>1</v>
      </c>
      <c r="I15" s="138">
        <v>1</v>
      </c>
      <c r="J15" s="164">
        <v>1</v>
      </c>
      <c r="K15" s="182">
        <v>1</v>
      </c>
      <c r="L15" s="148">
        <f t="shared" si="4"/>
        <v>0</v>
      </c>
      <c r="M15" s="138">
        <v>10</v>
      </c>
      <c r="N15" s="140">
        <f t="shared" si="0"/>
        <v>1</v>
      </c>
      <c r="O15" s="138">
        <v>10</v>
      </c>
      <c r="P15" s="167">
        <v>10</v>
      </c>
      <c r="Q15" s="140">
        <f t="shared" si="1"/>
        <v>4</v>
      </c>
      <c r="R15" s="167">
        <v>10</v>
      </c>
      <c r="S15" s="138">
        <f t="shared" si="2"/>
        <v>5</v>
      </c>
      <c r="T15" s="140">
        <f t="shared" si="5"/>
        <v>10</v>
      </c>
      <c r="U15" s="151">
        <f t="shared" si="3"/>
        <v>9.8000000000000007</v>
      </c>
      <c r="V15" s="5"/>
      <c r="W15" s="5"/>
      <c r="X15" s="5"/>
      <c r="Y15" s="5"/>
    </row>
    <row r="16" spans="1:25" ht="19.5" customHeight="1" thickBot="1" x14ac:dyDescent="0.25">
      <c r="A16" s="135">
        <v>9</v>
      </c>
      <c r="B16" s="180" t="s">
        <v>85</v>
      </c>
      <c r="C16" s="133">
        <v>10</v>
      </c>
      <c r="D16" s="138">
        <v>1</v>
      </c>
      <c r="E16" s="139">
        <v>1</v>
      </c>
      <c r="F16" s="142">
        <v>1</v>
      </c>
      <c r="G16" s="181">
        <v>1</v>
      </c>
      <c r="H16" s="139">
        <v>1</v>
      </c>
      <c r="I16" s="138">
        <v>1</v>
      </c>
      <c r="J16" s="164">
        <v>1</v>
      </c>
      <c r="K16" s="182">
        <v>1</v>
      </c>
      <c r="L16" s="148">
        <f t="shared" si="4"/>
        <v>0</v>
      </c>
      <c r="M16" s="138">
        <v>10</v>
      </c>
      <c r="N16" s="140">
        <f t="shared" si="0"/>
        <v>1</v>
      </c>
      <c r="O16" s="138">
        <v>10</v>
      </c>
      <c r="P16" s="167">
        <v>9.5</v>
      </c>
      <c r="Q16" s="140">
        <f t="shared" si="1"/>
        <v>3.9000000000000004</v>
      </c>
      <c r="R16" s="138">
        <v>10</v>
      </c>
      <c r="S16" s="138">
        <f t="shared" si="2"/>
        <v>5</v>
      </c>
      <c r="T16" s="169">
        <v>10</v>
      </c>
      <c r="U16" s="151">
        <f t="shared" si="3"/>
        <v>10</v>
      </c>
      <c r="V16" s="5"/>
      <c r="W16" s="5"/>
      <c r="X16" s="5"/>
      <c r="Y16" s="5"/>
    </row>
    <row r="17" spans="1:25" ht="19.5" customHeight="1" thickBot="1" x14ac:dyDescent="0.25">
      <c r="A17" s="135">
        <v>10</v>
      </c>
      <c r="B17" s="180" t="s">
        <v>86</v>
      </c>
      <c r="C17" s="141">
        <v>10</v>
      </c>
      <c r="D17" s="138">
        <v>1</v>
      </c>
      <c r="E17" s="139">
        <v>1</v>
      </c>
      <c r="F17" s="143">
        <v>1</v>
      </c>
      <c r="G17" s="181">
        <v>1</v>
      </c>
      <c r="H17" s="139">
        <v>1</v>
      </c>
      <c r="I17" s="138">
        <v>1</v>
      </c>
      <c r="J17" s="164">
        <v>1</v>
      </c>
      <c r="K17" s="182">
        <v>1</v>
      </c>
      <c r="L17" s="148">
        <f t="shared" si="4"/>
        <v>0</v>
      </c>
      <c r="M17" s="138">
        <v>10</v>
      </c>
      <c r="N17" s="140">
        <f t="shared" si="0"/>
        <v>1</v>
      </c>
      <c r="O17" s="138">
        <v>10</v>
      </c>
      <c r="P17" s="167">
        <v>9.5</v>
      </c>
      <c r="Q17" s="140">
        <f t="shared" si="1"/>
        <v>3.9000000000000004</v>
      </c>
      <c r="R17" s="138">
        <v>10</v>
      </c>
      <c r="S17" s="138">
        <f t="shared" si="2"/>
        <v>5</v>
      </c>
      <c r="T17" s="169">
        <v>10</v>
      </c>
      <c r="U17" s="151">
        <f t="shared" si="3"/>
        <v>10</v>
      </c>
      <c r="V17" s="5"/>
      <c r="W17" s="5"/>
      <c r="X17" s="5"/>
      <c r="Y17" s="5"/>
    </row>
    <row r="18" spans="1:25" ht="19.5" customHeight="1" thickBot="1" x14ac:dyDescent="0.25">
      <c r="A18" s="166">
        <v>11</v>
      </c>
      <c r="B18" s="180" t="s">
        <v>87</v>
      </c>
      <c r="C18" s="133">
        <v>10</v>
      </c>
      <c r="D18" s="138">
        <v>1</v>
      </c>
      <c r="E18" s="142">
        <v>1</v>
      </c>
      <c r="F18" s="142">
        <v>1</v>
      </c>
      <c r="G18" s="181">
        <v>1</v>
      </c>
      <c r="H18" s="142">
        <v>1</v>
      </c>
      <c r="I18" s="138">
        <v>1</v>
      </c>
      <c r="J18" s="164">
        <v>1</v>
      </c>
      <c r="K18" s="182">
        <v>1</v>
      </c>
      <c r="L18" s="148">
        <f t="shared" si="4"/>
        <v>0</v>
      </c>
      <c r="M18" s="138">
        <v>9</v>
      </c>
      <c r="N18" s="140">
        <f t="shared" si="0"/>
        <v>0.9</v>
      </c>
      <c r="O18" s="138">
        <v>10</v>
      </c>
      <c r="P18" s="167">
        <v>10</v>
      </c>
      <c r="Q18" s="140">
        <f t="shared" si="1"/>
        <v>4</v>
      </c>
      <c r="R18" s="138">
        <v>8.5</v>
      </c>
      <c r="S18" s="138">
        <f t="shared" si="2"/>
        <v>4.25</v>
      </c>
      <c r="T18" s="140">
        <f t="shared" si="5"/>
        <v>9.15</v>
      </c>
      <c r="U18" s="151">
        <f t="shared" si="3"/>
        <v>9.5749999999999993</v>
      </c>
      <c r="V18" s="5"/>
      <c r="W18" s="5"/>
      <c r="X18" s="5"/>
      <c r="Y18" s="5"/>
    </row>
    <row r="19" spans="1:25" ht="19.5" customHeight="1" thickBot="1" x14ac:dyDescent="0.25">
      <c r="A19" s="135">
        <v>12</v>
      </c>
      <c r="B19" s="180" t="s">
        <v>88</v>
      </c>
      <c r="C19" s="141">
        <v>8.9</v>
      </c>
      <c r="D19" s="138">
        <v>1</v>
      </c>
      <c r="E19" s="142">
        <v>1</v>
      </c>
      <c r="F19" s="142">
        <v>1</v>
      </c>
      <c r="G19" s="181">
        <v>1</v>
      </c>
      <c r="H19" s="142">
        <v>1</v>
      </c>
      <c r="I19" s="138">
        <v>1</v>
      </c>
      <c r="J19" s="164">
        <v>1</v>
      </c>
      <c r="K19" s="182">
        <v>1</v>
      </c>
      <c r="L19" s="148">
        <f t="shared" si="4"/>
        <v>0</v>
      </c>
      <c r="M19" s="138">
        <v>10</v>
      </c>
      <c r="N19" s="140">
        <f t="shared" si="0"/>
        <v>1</v>
      </c>
      <c r="O19" s="138">
        <v>9</v>
      </c>
      <c r="P19" s="167">
        <v>9</v>
      </c>
      <c r="Q19" s="140">
        <f t="shared" si="1"/>
        <v>3.6</v>
      </c>
      <c r="R19" s="138">
        <v>9</v>
      </c>
      <c r="S19" s="138">
        <f t="shared" si="2"/>
        <v>4.5</v>
      </c>
      <c r="T19" s="140">
        <f t="shared" si="5"/>
        <v>9.1</v>
      </c>
      <c r="U19" s="151">
        <f t="shared" si="3"/>
        <v>9</v>
      </c>
      <c r="V19" s="5"/>
      <c r="W19" s="5"/>
      <c r="X19" s="5"/>
      <c r="Y19" s="5"/>
    </row>
    <row r="20" spans="1:25" ht="19.5" customHeight="1" thickBot="1" x14ac:dyDescent="0.25">
      <c r="A20" s="135">
        <v>13</v>
      </c>
      <c r="B20" s="180" t="s">
        <v>89</v>
      </c>
      <c r="C20" s="133">
        <v>9</v>
      </c>
      <c r="D20" s="138">
        <v>1</v>
      </c>
      <c r="E20" s="142">
        <v>1</v>
      </c>
      <c r="F20" s="142">
        <v>1</v>
      </c>
      <c r="G20" s="181">
        <v>1</v>
      </c>
      <c r="H20" s="142">
        <v>1</v>
      </c>
      <c r="I20" s="138">
        <v>1</v>
      </c>
      <c r="J20" s="164">
        <v>1</v>
      </c>
      <c r="K20" s="182">
        <v>1</v>
      </c>
      <c r="L20" s="148">
        <f t="shared" si="4"/>
        <v>0</v>
      </c>
      <c r="M20" s="138">
        <v>8</v>
      </c>
      <c r="N20" s="140">
        <f t="shared" si="0"/>
        <v>0.8</v>
      </c>
      <c r="O20" s="138">
        <v>9</v>
      </c>
      <c r="P20" s="167">
        <v>10</v>
      </c>
      <c r="Q20" s="140">
        <f t="shared" si="1"/>
        <v>3.8000000000000003</v>
      </c>
      <c r="R20" s="167">
        <v>6</v>
      </c>
      <c r="S20" s="138">
        <f t="shared" si="2"/>
        <v>3</v>
      </c>
      <c r="T20" s="140">
        <v>8</v>
      </c>
      <c r="U20" s="151">
        <f t="shared" si="3"/>
        <v>8.5</v>
      </c>
      <c r="V20" s="5"/>
      <c r="W20" s="5"/>
      <c r="X20" s="5"/>
      <c r="Y20" s="5"/>
    </row>
    <row r="21" spans="1:25" ht="19.5" customHeight="1" thickBot="1" x14ac:dyDescent="0.25">
      <c r="A21" s="135">
        <v>14</v>
      </c>
      <c r="B21" s="180" t="s">
        <v>90</v>
      </c>
      <c r="C21" s="141">
        <v>10</v>
      </c>
      <c r="D21" s="138">
        <v>1</v>
      </c>
      <c r="E21" s="142">
        <v>1</v>
      </c>
      <c r="F21" s="142">
        <v>1</v>
      </c>
      <c r="G21" s="181">
        <v>1</v>
      </c>
      <c r="H21" s="142">
        <v>1</v>
      </c>
      <c r="I21" s="138">
        <v>1</v>
      </c>
      <c r="J21" s="164">
        <v>1</v>
      </c>
      <c r="K21" s="182">
        <v>1</v>
      </c>
      <c r="L21" s="148">
        <f t="shared" si="4"/>
        <v>0</v>
      </c>
      <c r="M21" s="138">
        <v>10</v>
      </c>
      <c r="N21" s="140">
        <f t="shared" si="0"/>
        <v>1</v>
      </c>
      <c r="O21" s="138">
        <v>10</v>
      </c>
      <c r="P21" s="167">
        <v>9.5</v>
      </c>
      <c r="Q21" s="140">
        <f t="shared" si="1"/>
        <v>3.9000000000000004</v>
      </c>
      <c r="R21" s="138">
        <v>10</v>
      </c>
      <c r="S21" s="138">
        <f t="shared" si="2"/>
        <v>5</v>
      </c>
      <c r="T21" s="169">
        <v>10</v>
      </c>
      <c r="U21" s="151">
        <f t="shared" si="3"/>
        <v>10</v>
      </c>
      <c r="V21" s="5"/>
      <c r="W21" s="5"/>
      <c r="X21" s="5"/>
      <c r="Y21" s="5"/>
    </row>
    <row r="22" spans="1:25" ht="19.5" customHeight="1" thickBot="1" x14ac:dyDescent="0.25">
      <c r="A22" s="135">
        <v>15</v>
      </c>
      <c r="B22" s="180" t="s">
        <v>91</v>
      </c>
      <c r="C22" s="133">
        <v>9.5</v>
      </c>
      <c r="D22" s="138">
        <v>1</v>
      </c>
      <c r="E22" s="142">
        <v>1</v>
      </c>
      <c r="F22" s="142">
        <v>1</v>
      </c>
      <c r="G22" s="181">
        <v>1</v>
      </c>
      <c r="H22" s="142">
        <v>1</v>
      </c>
      <c r="I22" s="138">
        <v>1</v>
      </c>
      <c r="J22" s="164">
        <v>1</v>
      </c>
      <c r="K22" s="182">
        <v>1</v>
      </c>
      <c r="L22" s="148">
        <f t="shared" si="4"/>
        <v>0</v>
      </c>
      <c r="M22" s="138">
        <v>8</v>
      </c>
      <c r="N22" s="140">
        <f t="shared" si="0"/>
        <v>0.8</v>
      </c>
      <c r="O22" s="138">
        <v>9</v>
      </c>
      <c r="P22" s="167">
        <v>9.5</v>
      </c>
      <c r="Q22" s="140">
        <f t="shared" si="1"/>
        <v>3.7</v>
      </c>
      <c r="R22" s="138">
        <v>9.5</v>
      </c>
      <c r="S22" s="138">
        <f t="shared" si="2"/>
        <v>4.75</v>
      </c>
      <c r="T22" s="140">
        <f t="shared" si="5"/>
        <v>9.25</v>
      </c>
      <c r="U22" s="151">
        <f t="shared" si="3"/>
        <v>9.375</v>
      </c>
      <c r="V22" s="5"/>
      <c r="W22" s="5"/>
      <c r="X22" s="5"/>
      <c r="Y22" s="5"/>
    </row>
    <row r="23" spans="1:25" ht="19.5" customHeight="1" thickBot="1" x14ac:dyDescent="0.25">
      <c r="A23" s="135">
        <v>16</v>
      </c>
      <c r="B23" s="180" t="s">
        <v>92</v>
      </c>
      <c r="C23" s="141">
        <v>10</v>
      </c>
      <c r="D23" s="138">
        <v>1</v>
      </c>
      <c r="E23" s="142">
        <v>1</v>
      </c>
      <c r="F23" s="142">
        <v>1</v>
      </c>
      <c r="G23" s="181">
        <v>1</v>
      </c>
      <c r="H23" s="142">
        <v>1</v>
      </c>
      <c r="I23" s="162">
        <v>0</v>
      </c>
      <c r="J23" s="164">
        <v>1</v>
      </c>
      <c r="K23" s="182">
        <v>1</v>
      </c>
      <c r="L23" s="148">
        <f t="shared" si="4"/>
        <v>1</v>
      </c>
      <c r="M23" s="138">
        <v>9</v>
      </c>
      <c r="N23" s="140">
        <f t="shared" si="0"/>
        <v>0.9</v>
      </c>
      <c r="O23" s="138">
        <v>10</v>
      </c>
      <c r="P23" s="167">
        <v>10</v>
      </c>
      <c r="Q23" s="140">
        <f t="shared" si="1"/>
        <v>4</v>
      </c>
      <c r="R23" s="138">
        <v>10</v>
      </c>
      <c r="S23" s="138">
        <f t="shared" si="2"/>
        <v>5</v>
      </c>
      <c r="T23" s="169">
        <v>10</v>
      </c>
      <c r="U23" s="151">
        <f t="shared" si="3"/>
        <v>10</v>
      </c>
      <c r="V23" s="5"/>
      <c r="W23" s="5"/>
      <c r="X23" s="5"/>
      <c r="Y23" s="5"/>
    </row>
    <row r="24" spans="1:25" ht="19.5" customHeight="1" thickBot="1" x14ac:dyDescent="0.25">
      <c r="A24" s="135">
        <v>17</v>
      </c>
      <c r="B24" s="180" t="s">
        <v>93</v>
      </c>
      <c r="C24" s="133">
        <v>9.5</v>
      </c>
      <c r="D24" s="138">
        <v>1</v>
      </c>
      <c r="E24" s="142">
        <v>1</v>
      </c>
      <c r="F24" s="142">
        <v>1</v>
      </c>
      <c r="G24" s="181">
        <v>1</v>
      </c>
      <c r="H24" s="142">
        <v>1</v>
      </c>
      <c r="I24" s="138">
        <v>1</v>
      </c>
      <c r="J24" s="164">
        <v>1</v>
      </c>
      <c r="K24" s="182">
        <v>1</v>
      </c>
      <c r="L24" s="148">
        <f t="shared" si="4"/>
        <v>0</v>
      </c>
      <c r="M24" s="138">
        <v>8</v>
      </c>
      <c r="N24" s="140">
        <f t="shared" si="0"/>
        <v>0.8</v>
      </c>
      <c r="O24" s="138">
        <v>9</v>
      </c>
      <c r="P24" s="167">
        <v>10</v>
      </c>
      <c r="Q24" s="140">
        <f t="shared" si="1"/>
        <v>3.8000000000000003</v>
      </c>
      <c r="R24" s="167">
        <v>8</v>
      </c>
      <c r="S24" s="138">
        <f t="shared" si="2"/>
        <v>4</v>
      </c>
      <c r="T24" s="140">
        <f t="shared" si="5"/>
        <v>8.6000000000000014</v>
      </c>
      <c r="U24" s="151">
        <f t="shared" si="3"/>
        <v>9.0500000000000007</v>
      </c>
      <c r="V24" s="5"/>
      <c r="W24" s="5"/>
      <c r="X24" s="5"/>
      <c r="Y24" s="5"/>
    </row>
    <row r="25" spans="1:25" ht="19.5" customHeight="1" thickBot="1" x14ac:dyDescent="0.25">
      <c r="A25" s="135">
        <v>18</v>
      </c>
      <c r="B25" s="180" t="s">
        <v>94</v>
      </c>
      <c r="C25" s="141">
        <v>9.3000000000000007</v>
      </c>
      <c r="D25" s="162">
        <v>0</v>
      </c>
      <c r="E25" s="142">
        <v>1</v>
      </c>
      <c r="F25" s="142">
        <v>1</v>
      </c>
      <c r="G25" s="181">
        <v>1</v>
      </c>
      <c r="H25" s="142">
        <v>1</v>
      </c>
      <c r="I25" s="162">
        <v>0</v>
      </c>
      <c r="J25" s="164">
        <v>1</v>
      </c>
      <c r="K25" s="182">
        <v>1</v>
      </c>
      <c r="L25" s="148">
        <f t="shared" si="4"/>
        <v>2</v>
      </c>
      <c r="M25" s="138">
        <v>10</v>
      </c>
      <c r="N25" s="140">
        <f t="shared" si="0"/>
        <v>1</v>
      </c>
      <c r="O25" s="138">
        <v>10</v>
      </c>
      <c r="P25" s="167">
        <v>9</v>
      </c>
      <c r="Q25" s="140">
        <f t="shared" si="1"/>
        <v>3.8000000000000003</v>
      </c>
      <c r="R25" s="138">
        <v>10</v>
      </c>
      <c r="S25" s="138">
        <f t="shared" si="2"/>
        <v>5</v>
      </c>
      <c r="T25" s="169">
        <v>10</v>
      </c>
      <c r="U25" s="151">
        <f t="shared" si="3"/>
        <v>9.65</v>
      </c>
      <c r="V25" s="5"/>
      <c r="W25" s="5"/>
      <c r="X25" s="5"/>
      <c r="Y25" s="5"/>
    </row>
    <row r="26" spans="1:25" ht="19.5" customHeight="1" thickBot="1" x14ac:dyDescent="0.25">
      <c r="A26" s="135">
        <v>19</v>
      </c>
      <c r="B26" s="180" t="s">
        <v>95</v>
      </c>
      <c r="C26" s="133">
        <v>6</v>
      </c>
      <c r="D26" s="138">
        <v>1</v>
      </c>
      <c r="E26" s="142">
        <v>1</v>
      </c>
      <c r="F26" s="142">
        <v>1</v>
      </c>
      <c r="G26" s="181">
        <v>1</v>
      </c>
      <c r="H26" s="142">
        <v>1</v>
      </c>
      <c r="I26" s="138">
        <v>1</v>
      </c>
      <c r="J26" s="164">
        <v>1</v>
      </c>
      <c r="K26" s="182">
        <v>1</v>
      </c>
      <c r="L26" s="148">
        <f t="shared" si="4"/>
        <v>0</v>
      </c>
      <c r="M26" s="138">
        <v>8</v>
      </c>
      <c r="N26" s="140">
        <f t="shared" si="0"/>
        <v>0.8</v>
      </c>
      <c r="O26" s="138">
        <v>10</v>
      </c>
      <c r="P26" s="167">
        <v>10</v>
      </c>
      <c r="Q26" s="140">
        <f t="shared" si="1"/>
        <v>4</v>
      </c>
      <c r="R26" s="167">
        <v>6</v>
      </c>
      <c r="S26" s="138">
        <f t="shared" si="2"/>
        <v>3</v>
      </c>
      <c r="T26" s="140">
        <f t="shared" si="5"/>
        <v>7.8</v>
      </c>
      <c r="U26" s="151">
        <f t="shared" si="3"/>
        <v>6.9</v>
      </c>
      <c r="V26" s="5"/>
      <c r="W26" s="5"/>
      <c r="X26" s="5"/>
      <c r="Y26" s="5"/>
    </row>
    <row r="27" spans="1:25" ht="19.5" customHeight="1" thickBot="1" x14ac:dyDescent="0.25">
      <c r="A27" s="135">
        <v>20</v>
      </c>
      <c r="B27" s="180" t="s">
        <v>96</v>
      </c>
      <c r="C27" s="141">
        <v>9.1</v>
      </c>
      <c r="D27" s="138">
        <v>1</v>
      </c>
      <c r="E27" s="142">
        <v>1</v>
      </c>
      <c r="F27" s="142">
        <v>1</v>
      </c>
      <c r="G27" s="181">
        <v>1</v>
      </c>
      <c r="H27" s="142">
        <v>1</v>
      </c>
      <c r="I27" s="138">
        <v>1</v>
      </c>
      <c r="J27" s="164">
        <v>1</v>
      </c>
      <c r="K27" s="182">
        <v>1</v>
      </c>
      <c r="L27" s="148">
        <f t="shared" si="4"/>
        <v>0</v>
      </c>
      <c r="M27" s="138">
        <v>10</v>
      </c>
      <c r="N27" s="140">
        <f t="shared" si="0"/>
        <v>1</v>
      </c>
      <c r="O27" s="138">
        <v>12</v>
      </c>
      <c r="P27" s="167">
        <v>9</v>
      </c>
      <c r="Q27" s="140">
        <f t="shared" si="1"/>
        <v>4.2</v>
      </c>
      <c r="R27" s="138">
        <v>6</v>
      </c>
      <c r="S27" s="138">
        <f t="shared" si="2"/>
        <v>3</v>
      </c>
      <c r="T27" s="140">
        <f t="shared" si="5"/>
        <v>8.1999999999999993</v>
      </c>
      <c r="U27" s="151">
        <f t="shared" si="3"/>
        <v>8.6499999999999986</v>
      </c>
      <c r="V27" s="5"/>
      <c r="W27" s="5"/>
      <c r="X27" s="5"/>
      <c r="Y27" s="5"/>
    </row>
    <row r="28" spans="1:25" ht="19.5" customHeight="1" thickBot="1" x14ac:dyDescent="0.25">
      <c r="A28" s="135">
        <v>21</v>
      </c>
      <c r="B28" s="180" t="s">
        <v>97</v>
      </c>
      <c r="C28" s="133">
        <v>9.3000000000000007</v>
      </c>
      <c r="D28" s="138">
        <v>1</v>
      </c>
      <c r="E28" s="142">
        <v>1</v>
      </c>
      <c r="F28" s="142">
        <v>1</v>
      </c>
      <c r="G28" s="181">
        <v>1</v>
      </c>
      <c r="H28" s="142">
        <v>1</v>
      </c>
      <c r="I28" s="138">
        <v>1</v>
      </c>
      <c r="J28" s="164">
        <v>1</v>
      </c>
      <c r="K28" s="182">
        <v>1</v>
      </c>
      <c r="L28" s="148">
        <f t="shared" si="4"/>
        <v>0</v>
      </c>
      <c r="M28" s="138">
        <v>10</v>
      </c>
      <c r="N28" s="140">
        <f t="shared" si="0"/>
        <v>1</v>
      </c>
      <c r="O28" s="138">
        <v>10</v>
      </c>
      <c r="P28" s="167">
        <v>9</v>
      </c>
      <c r="Q28" s="140">
        <f t="shared" si="1"/>
        <v>3.8000000000000003</v>
      </c>
      <c r="R28" s="138">
        <v>10</v>
      </c>
      <c r="S28" s="138">
        <f t="shared" si="2"/>
        <v>5</v>
      </c>
      <c r="T28" s="169">
        <v>10</v>
      </c>
      <c r="U28" s="151">
        <f t="shared" si="3"/>
        <v>9.65</v>
      </c>
      <c r="V28" s="5"/>
      <c r="W28" s="5"/>
      <c r="X28" s="5"/>
      <c r="Y28" s="5"/>
    </row>
    <row r="29" spans="1:25" ht="19.5" customHeight="1" thickBot="1" x14ac:dyDescent="0.25">
      <c r="A29" s="135">
        <v>22</v>
      </c>
      <c r="B29" s="180" t="s">
        <v>98</v>
      </c>
      <c r="C29" s="141">
        <v>9.3000000000000007</v>
      </c>
      <c r="D29" s="138">
        <v>1</v>
      </c>
      <c r="E29" s="142">
        <v>1</v>
      </c>
      <c r="F29" s="142">
        <v>1</v>
      </c>
      <c r="G29" s="181">
        <v>1</v>
      </c>
      <c r="H29" s="142">
        <v>1</v>
      </c>
      <c r="I29" s="138">
        <v>1</v>
      </c>
      <c r="J29" s="164">
        <v>1</v>
      </c>
      <c r="K29" s="182">
        <v>1</v>
      </c>
      <c r="L29" s="148">
        <f t="shared" si="4"/>
        <v>0</v>
      </c>
      <c r="M29" s="138">
        <v>10</v>
      </c>
      <c r="N29" s="140">
        <f t="shared" si="0"/>
        <v>1</v>
      </c>
      <c r="O29" s="138">
        <v>10</v>
      </c>
      <c r="P29" s="167">
        <v>9.5</v>
      </c>
      <c r="Q29" s="140">
        <f t="shared" si="1"/>
        <v>3.9000000000000004</v>
      </c>
      <c r="R29" s="138">
        <v>9.5</v>
      </c>
      <c r="S29" s="138">
        <f t="shared" si="2"/>
        <v>4.75</v>
      </c>
      <c r="T29" s="140">
        <f t="shared" si="5"/>
        <v>9.65</v>
      </c>
      <c r="U29" s="151">
        <f t="shared" si="3"/>
        <v>9.4750000000000014</v>
      </c>
      <c r="V29" s="5"/>
      <c r="W29" s="5"/>
      <c r="X29" s="5"/>
      <c r="Y29" s="5"/>
    </row>
    <row r="30" spans="1:25" ht="19.5" customHeight="1" thickBot="1" x14ac:dyDescent="0.25">
      <c r="A30" s="134">
        <v>23</v>
      </c>
      <c r="B30" s="152" t="s">
        <v>99</v>
      </c>
      <c r="C30" s="153">
        <v>9.5</v>
      </c>
      <c r="D30" s="154">
        <v>1</v>
      </c>
      <c r="E30" s="155">
        <v>1</v>
      </c>
      <c r="F30" s="155">
        <v>1</v>
      </c>
      <c r="G30" s="181">
        <v>1</v>
      </c>
      <c r="H30" s="155">
        <v>1</v>
      </c>
      <c r="I30" s="154">
        <v>1</v>
      </c>
      <c r="J30" s="165">
        <v>1</v>
      </c>
      <c r="K30" s="182">
        <v>1</v>
      </c>
      <c r="L30" s="148">
        <f t="shared" si="4"/>
        <v>0</v>
      </c>
      <c r="M30" s="154">
        <v>10</v>
      </c>
      <c r="N30" s="156">
        <f t="shared" si="0"/>
        <v>1</v>
      </c>
      <c r="O30" s="154">
        <v>10</v>
      </c>
      <c r="P30" s="178">
        <v>10</v>
      </c>
      <c r="Q30" s="156">
        <f t="shared" si="1"/>
        <v>4</v>
      </c>
      <c r="R30" s="154">
        <v>8.5</v>
      </c>
      <c r="S30" s="154">
        <f t="shared" si="2"/>
        <v>4.25</v>
      </c>
      <c r="T30" s="156">
        <f t="shared" si="5"/>
        <v>9.25</v>
      </c>
      <c r="U30" s="157">
        <f t="shared" si="3"/>
        <v>9.375</v>
      </c>
      <c r="V30" s="5"/>
      <c r="W30" s="5"/>
      <c r="X30" s="5"/>
      <c r="Y30" s="5"/>
    </row>
    <row r="31" spans="1:25" ht="19.5" customHeight="1" x14ac:dyDescent="0.25">
      <c r="A31" s="130"/>
      <c r="B31" s="137" t="s">
        <v>100</v>
      </c>
      <c r="C31" s="132">
        <v>9.1999999999999993</v>
      </c>
      <c r="D31" s="129">
        <f>AVERAGE(D8:D30)</f>
        <v>0.95652173913043481</v>
      </c>
      <c r="E31" s="129">
        <f t="shared" ref="E31:U31" si="6">AVERAGE(E8:E30)</f>
        <v>1</v>
      </c>
      <c r="F31" s="129">
        <f t="shared" si="6"/>
        <v>0.95652173913043481</v>
      </c>
      <c r="G31" s="129">
        <f t="shared" si="6"/>
        <v>1</v>
      </c>
      <c r="H31" s="129">
        <f t="shared" si="6"/>
        <v>1</v>
      </c>
      <c r="I31" s="129">
        <f t="shared" si="6"/>
        <v>0.82608695652173914</v>
      </c>
      <c r="J31" s="129">
        <f t="shared" si="6"/>
        <v>1</v>
      </c>
      <c r="K31" s="129">
        <f t="shared" si="6"/>
        <v>1</v>
      </c>
      <c r="L31" s="129">
        <f t="shared" si="6"/>
        <v>0.2608695652173913</v>
      </c>
      <c r="M31" s="129">
        <f t="shared" si="6"/>
        <v>8.9565217391304355</v>
      </c>
      <c r="N31" s="129">
        <f t="shared" si="6"/>
        <v>0.89565217391304375</v>
      </c>
      <c r="O31" s="129">
        <f t="shared" si="6"/>
        <v>9.695652173913043</v>
      </c>
      <c r="P31" s="129">
        <f t="shared" si="6"/>
        <v>9.6739130434782616</v>
      </c>
      <c r="Q31" s="129">
        <f t="shared" si="6"/>
        <v>3.8739130434782614</v>
      </c>
      <c r="R31" s="129">
        <f t="shared" si="6"/>
        <v>8.8913043478260878</v>
      </c>
      <c r="S31" s="129">
        <f t="shared" si="6"/>
        <v>4.4456521739130439</v>
      </c>
      <c r="T31" s="129">
        <f t="shared" si="6"/>
        <v>9.2891304347826082</v>
      </c>
      <c r="U31" s="129">
        <f t="shared" si="6"/>
        <v>9.2836956521739147</v>
      </c>
      <c r="V31" s="5"/>
      <c r="W31" s="5"/>
      <c r="X31" s="5"/>
      <c r="Y31" s="5"/>
    </row>
    <row r="32" spans="1:25" ht="12.75" customHeight="1" x14ac:dyDescent="0.2">
      <c r="A32" s="5"/>
      <c r="B32" s="5"/>
      <c r="C32" s="8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86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86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87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86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86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86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86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86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86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86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86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86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86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86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86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86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86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86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86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86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86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86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86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86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86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86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86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86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86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86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86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8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86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86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86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86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86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86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86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86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86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86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86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86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86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86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86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86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86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86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86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86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86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86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86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86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86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86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86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86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86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86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86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86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86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86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86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86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86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86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86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86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86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86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86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86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86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86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86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86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86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86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86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86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86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86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86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86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86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86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86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86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86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86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86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86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86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86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86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86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86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86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86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86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86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86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86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86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86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86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86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86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86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86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86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86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86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86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86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86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86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86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86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86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86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86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86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86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86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86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86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86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86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86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86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86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86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86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86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86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86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86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86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86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86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86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86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86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86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86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86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86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86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86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86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86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86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86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86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86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86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86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86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86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86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86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86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86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86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86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86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8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86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86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86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86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86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86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8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86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86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8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86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8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86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8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86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86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8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86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86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8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86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8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86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8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86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8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86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8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86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8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8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8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86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86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86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86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86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86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86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86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86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86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86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86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86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86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86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86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8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86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86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86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86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86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86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86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86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86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86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86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86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86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86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86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86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86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86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86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86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86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8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86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86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86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86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86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86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86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86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86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86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86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86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86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86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86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86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86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86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86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86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86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86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86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86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86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86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86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86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86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86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86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86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86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86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86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86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86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86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86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86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86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86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86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86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86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86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86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86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86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86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86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86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86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86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86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86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86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86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86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86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86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86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86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86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86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86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86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86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86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86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86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86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86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86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86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86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86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86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86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86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86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86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86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86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86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86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86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86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86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86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8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8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8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86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86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86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86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86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8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8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8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8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8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8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8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8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8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8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86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86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86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86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86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86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86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86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86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86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86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86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8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8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8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8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8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8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86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8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8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8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8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8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8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8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8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8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8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8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8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8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8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8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8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8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8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8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8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8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8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8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8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8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8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8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8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8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8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8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8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8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8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8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8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8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8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8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8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8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8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8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8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8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86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86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86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86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86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86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86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86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86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86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86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86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86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86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86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86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86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86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86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86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86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86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86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86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86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86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86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86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86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86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86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86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86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86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86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86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86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86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86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86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86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8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86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86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86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86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86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86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86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86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86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86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86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86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86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86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86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86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86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86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86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86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86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86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86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86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86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86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86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86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86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86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86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86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86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86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86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86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8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8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86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86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86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86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86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86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86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86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86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86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86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86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86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86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86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86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86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86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86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86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86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86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86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86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86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86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86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86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86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86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86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86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86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86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86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86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86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86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86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86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86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86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86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86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86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86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86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86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86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86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86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86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86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86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86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86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86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86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86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86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86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86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86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86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86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86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86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86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86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86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86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86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86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86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86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86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86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86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86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86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86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86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86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86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86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86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86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86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86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86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86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86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86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86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86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86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86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86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86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86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86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86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86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86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86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86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86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86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86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86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86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86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86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86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86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86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86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86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86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86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86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86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86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86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86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86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86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86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86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86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86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86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86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86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86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86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86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86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86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86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86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86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86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86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86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86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86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86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86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86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86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86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86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86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86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86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86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86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86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86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86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86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86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86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86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86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86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86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86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86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86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86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86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86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86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86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86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86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86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86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86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86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86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86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86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86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86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86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86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86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86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86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86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86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86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86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86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86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86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86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86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86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86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86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86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86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86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86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86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86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86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86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86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86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86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86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86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86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86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86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86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86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86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86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86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86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86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86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86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86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86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86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86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86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86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86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86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86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86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86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86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86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86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86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86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86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86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86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86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86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86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86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86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86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86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86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86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86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86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86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86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86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86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86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86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86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86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86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86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86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86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86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86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86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86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86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86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86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86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86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86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86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86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86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86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86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86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86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86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86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86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86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86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86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86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86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86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86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86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86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86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86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86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86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86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86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86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86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86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86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86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86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86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86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86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86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86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86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86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86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86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86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86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86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86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86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86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86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86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86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86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86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86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86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86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86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86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86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86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86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86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86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86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86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86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86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86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86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86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86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86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86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86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86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86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86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86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86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86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86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86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86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86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86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86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86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86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86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86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86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86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86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86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86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86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86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86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86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86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86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86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86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86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86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86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86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86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86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86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86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86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86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86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86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86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86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86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86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86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86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86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86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86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86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86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86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86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86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86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86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86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86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86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86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86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86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86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86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86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86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86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86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86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86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86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86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86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86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86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86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86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86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86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86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86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86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86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86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86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86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86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86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86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86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86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86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86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86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86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86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86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86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86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86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86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86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86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86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86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86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86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86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86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86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86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86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86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86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86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86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86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86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86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86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U5:U7"/>
    <mergeCell ref="Q1:U4"/>
    <mergeCell ref="D2:O2"/>
    <mergeCell ref="D5:T5"/>
    <mergeCell ref="D3:O3"/>
    <mergeCell ref="T6:T7"/>
    <mergeCell ref="R6:S6"/>
    <mergeCell ref="C6:C7"/>
    <mergeCell ref="D6:L6"/>
    <mergeCell ref="A1:B5"/>
    <mergeCell ref="B6:B7"/>
    <mergeCell ref="A6:A7"/>
    <mergeCell ref="D1:O1"/>
    <mergeCell ref="M6:N6"/>
    <mergeCell ref="O6:Q6"/>
    <mergeCell ref="D4:O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9"/>
  <sheetViews>
    <sheetView tabSelected="1" workbookViewId="0">
      <selection activeCell="J8" sqref="J8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10" customWidth="1"/>
    <col min="6" max="6" width="9" customWidth="1"/>
    <col min="7" max="7" width="9.42578125" customWidth="1"/>
    <col min="8" max="8" width="9.28515625" customWidth="1"/>
    <col min="9" max="9" width="8.85546875" customWidth="1"/>
    <col min="10" max="12" width="7.42578125" customWidth="1"/>
    <col min="13" max="13" width="8" customWidth="1"/>
    <col min="14" max="14" width="7.7109375" customWidth="1"/>
    <col min="15" max="15" width="11.85546875" customWidth="1"/>
    <col min="16" max="16" width="11.85546875" style="183" customWidth="1"/>
    <col min="17" max="17" width="7.85546875" customWidth="1"/>
    <col min="18" max="20" width="11.42578125" customWidth="1"/>
    <col min="21" max="21" width="12.7109375" customWidth="1"/>
    <col min="22" max="27" width="10" customWidth="1"/>
  </cols>
  <sheetData>
    <row r="1" spans="1:27" ht="19.5" customHeight="1" x14ac:dyDescent="0.25">
      <c r="A1" s="223"/>
      <c r="B1" s="224"/>
      <c r="C1" s="229"/>
      <c r="D1" s="224"/>
      <c r="E1" s="213" t="s">
        <v>0</v>
      </c>
      <c r="F1" s="214"/>
      <c r="G1" s="214"/>
      <c r="H1" s="214"/>
      <c r="I1" s="214"/>
      <c r="J1" s="214"/>
      <c r="K1" s="214"/>
      <c r="L1" s="214"/>
      <c r="M1" s="214"/>
      <c r="N1" s="214"/>
      <c r="O1" s="226"/>
      <c r="P1" s="184"/>
      <c r="Q1" s="229"/>
      <c r="R1" s="230"/>
      <c r="S1" s="230"/>
      <c r="T1" s="230"/>
      <c r="U1" s="224"/>
      <c r="V1" s="5"/>
      <c r="W1" s="5"/>
      <c r="X1" s="5"/>
      <c r="Y1" s="5"/>
      <c r="Z1" s="5"/>
      <c r="AA1" s="5"/>
    </row>
    <row r="2" spans="1:27" ht="15" customHeight="1" x14ac:dyDescent="0.25">
      <c r="A2" s="207"/>
      <c r="B2" s="201"/>
      <c r="C2" s="207"/>
      <c r="D2" s="201"/>
      <c r="E2" s="216" t="s">
        <v>1</v>
      </c>
      <c r="F2" s="217"/>
      <c r="G2" s="217"/>
      <c r="H2" s="217"/>
      <c r="I2" s="217"/>
      <c r="J2" s="217"/>
      <c r="K2" s="217"/>
      <c r="L2" s="217"/>
      <c r="M2" s="217"/>
      <c r="N2" s="217"/>
      <c r="O2" s="231"/>
      <c r="P2" s="184"/>
      <c r="Q2" s="207"/>
      <c r="R2" s="208"/>
      <c r="S2" s="208"/>
      <c r="T2" s="208"/>
      <c r="U2" s="201"/>
      <c r="V2" s="5"/>
      <c r="W2" s="5"/>
      <c r="X2" s="5"/>
      <c r="Y2" s="5"/>
      <c r="Z2" s="5"/>
      <c r="AA2" s="5"/>
    </row>
    <row r="3" spans="1:27" ht="18" customHeight="1" x14ac:dyDescent="0.25">
      <c r="A3" s="207"/>
      <c r="B3" s="201"/>
      <c r="C3" s="207"/>
      <c r="D3" s="201"/>
      <c r="E3" s="219" t="s">
        <v>2</v>
      </c>
      <c r="F3" s="217"/>
      <c r="G3" s="217"/>
      <c r="H3" s="217"/>
      <c r="I3" s="217"/>
      <c r="J3" s="217"/>
      <c r="K3" s="217"/>
      <c r="L3" s="217"/>
      <c r="M3" s="217"/>
      <c r="N3" s="217"/>
      <c r="O3" s="231"/>
      <c r="P3" s="184"/>
      <c r="Q3" s="207"/>
      <c r="R3" s="208"/>
      <c r="S3" s="208"/>
      <c r="T3" s="208"/>
      <c r="U3" s="201"/>
      <c r="V3" s="5"/>
      <c r="W3" s="5"/>
      <c r="X3" s="5"/>
      <c r="Y3" s="5"/>
      <c r="Z3" s="5"/>
      <c r="AA3" s="5"/>
    </row>
    <row r="4" spans="1:27" ht="15.75" customHeight="1" thickBot="1" x14ac:dyDescent="0.3">
      <c r="A4" s="207"/>
      <c r="B4" s="201"/>
      <c r="C4" s="210"/>
      <c r="D4" s="203"/>
      <c r="E4" s="220" t="s">
        <v>3</v>
      </c>
      <c r="F4" s="196"/>
      <c r="G4" s="196"/>
      <c r="H4" s="196"/>
      <c r="I4" s="196"/>
      <c r="J4" s="196"/>
      <c r="K4" s="196"/>
      <c r="L4" s="196"/>
      <c r="M4" s="196"/>
      <c r="N4" s="196"/>
      <c r="O4" s="198"/>
      <c r="P4" s="246"/>
      <c r="Q4" s="210"/>
      <c r="R4" s="211"/>
      <c r="S4" s="211"/>
      <c r="T4" s="211"/>
      <c r="U4" s="203"/>
      <c r="V4" s="5"/>
      <c r="W4" s="5"/>
      <c r="X4" s="5"/>
      <c r="Y4" s="5"/>
      <c r="Z4" s="5"/>
      <c r="AA4" s="5"/>
    </row>
    <row r="5" spans="1:27" ht="39.75" customHeight="1" thickBot="1" x14ac:dyDescent="0.25">
      <c r="A5" s="210"/>
      <c r="B5" s="203"/>
      <c r="C5" s="233" t="s">
        <v>5</v>
      </c>
      <c r="D5" s="234"/>
      <c r="E5" s="197" t="s">
        <v>7</v>
      </c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247"/>
      <c r="Q5" s="196"/>
      <c r="R5" s="196"/>
      <c r="S5" s="196"/>
      <c r="T5" s="189"/>
      <c r="U5" s="235" t="s">
        <v>10</v>
      </c>
      <c r="V5" s="5"/>
      <c r="W5" s="5"/>
      <c r="X5" s="5"/>
      <c r="Y5" s="5"/>
      <c r="Z5" s="5"/>
      <c r="AA5" s="5"/>
    </row>
    <row r="6" spans="1:27" ht="26.25" customHeight="1" thickBot="1" x14ac:dyDescent="0.25">
      <c r="A6" s="225" t="s">
        <v>11</v>
      </c>
      <c r="B6" s="194" t="s">
        <v>12</v>
      </c>
      <c r="C6" s="237" t="s">
        <v>13</v>
      </c>
      <c r="D6" s="239" t="s">
        <v>15</v>
      </c>
      <c r="E6" s="195" t="s">
        <v>16</v>
      </c>
      <c r="F6" s="196"/>
      <c r="G6" s="196"/>
      <c r="H6" s="196"/>
      <c r="I6" s="196"/>
      <c r="J6" s="196"/>
      <c r="K6" s="196"/>
      <c r="L6" s="196"/>
      <c r="M6" s="196"/>
      <c r="N6" s="189"/>
      <c r="O6" s="185" t="s">
        <v>117</v>
      </c>
      <c r="P6" s="248"/>
      <c r="Q6" s="187"/>
      <c r="R6" s="188" t="s">
        <v>20</v>
      </c>
      <c r="S6" s="189"/>
      <c r="T6" s="190" t="s">
        <v>21</v>
      </c>
      <c r="U6" s="228"/>
      <c r="V6" s="5"/>
      <c r="W6" s="5"/>
      <c r="X6" s="5"/>
      <c r="Y6" s="5"/>
      <c r="Z6" s="5"/>
      <c r="AA6" s="5"/>
    </row>
    <row r="7" spans="1:27" ht="24.75" customHeight="1" thickBot="1" x14ac:dyDescent="0.25">
      <c r="A7" s="211"/>
      <c r="B7" s="191"/>
      <c r="C7" s="238"/>
      <c r="D7" s="191"/>
      <c r="E7" s="158" t="s">
        <v>119</v>
      </c>
      <c r="F7" s="158" t="s">
        <v>116</v>
      </c>
      <c r="G7" s="158" t="s">
        <v>120</v>
      </c>
      <c r="H7" s="158" t="s">
        <v>125</v>
      </c>
      <c r="I7" s="158" t="s">
        <v>121</v>
      </c>
      <c r="J7" s="158" t="s">
        <v>126</v>
      </c>
      <c r="K7" s="159" t="s">
        <v>122</v>
      </c>
      <c r="L7" s="158" t="s">
        <v>123</v>
      </c>
      <c r="M7" s="249" t="s">
        <v>124</v>
      </c>
      <c r="N7" s="18" t="s">
        <v>31</v>
      </c>
      <c r="O7" s="21" t="s">
        <v>103</v>
      </c>
      <c r="P7" s="20" t="s">
        <v>118</v>
      </c>
      <c r="Q7" s="22">
        <v>0.5</v>
      </c>
      <c r="R7" s="20" t="s">
        <v>34</v>
      </c>
      <c r="S7" s="23">
        <v>0.5</v>
      </c>
      <c r="T7" s="191"/>
      <c r="U7" s="236"/>
      <c r="V7" s="24"/>
      <c r="W7" s="24"/>
      <c r="X7" s="24"/>
      <c r="Y7" s="24"/>
      <c r="Z7" s="24"/>
      <c r="AA7" s="24"/>
    </row>
    <row r="8" spans="1:27" ht="19.5" customHeight="1" thickBot="1" x14ac:dyDescent="0.25">
      <c r="A8" s="26">
        <v>1</v>
      </c>
      <c r="B8" s="171" t="s">
        <v>77</v>
      </c>
      <c r="C8" s="29"/>
      <c r="D8" s="29"/>
      <c r="E8" s="30">
        <v>1</v>
      </c>
      <c r="F8" s="33"/>
      <c r="G8" s="31"/>
      <c r="H8" s="31"/>
      <c r="I8" s="31"/>
      <c r="J8" s="35"/>
      <c r="K8" s="35"/>
      <c r="L8" s="35"/>
      <c r="M8" s="36"/>
      <c r="N8" s="37">
        <f t="shared" ref="N8:N30" si="0">9-SUM(E8:M8)</f>
        <v>8</v>
      </c>
      <c r="O8" s="39"/>
      <c r="P8" s="43"/>
      <c r="Q8" s="37">
        <f t="shared" ref="Q8:Q30" si="1">O8*0.5</f>
        <v>0</v>
      </c>
      <c r="R8" s="39"/>
      <c r="S8" s="37">
        <f t="shared" ref="S8:S30" si="2">R8*0.5</f>
        <v>0</v>
      </c>
      <c r="T8" s="42">
        <f t="shared" ref="T8:T30" si="3">SUM(Q8,S8)</f>
        <v>0</v>
      </c>
      <c r="U8" s="44">
        <f t="shared" ref="U8:U30" si="4">AVERAGE(C8,D8,T8)</f>
        <v>0</v>
      </c>
      <c r="V8" s="5">
        <v>-0.3</v>
      </c>
      <c r="W8" s="5"/>
      <c r="X8" s="5"/>
      <c r="Y8" s="5"/>
      <c r="Z8" s="5"/>
      <c r="AA8" s="5"/>
    </row>
    <row r="9" spans="1:27" ht="19.5" customHeight="1" thickBot="1" x14ac:dyDescent="0.25">
      <c r="A9" s="45">
        <v>2</v>
      </c>
      <c r="B9" s="174" t="s">
        <v>78</v>
      </c>
      <c r="C9" s="48"/>
      <c r="D9" s="48"/>
      <c r="E9" s="50">
        <v>1</v>
      </c>
      <c r="F9" s="51"/>
      <c r="G9" s="51"/>
      <c r="H9" s="52"/>
      <c r="I9" s="52"/>
      <c r="J9" s="55"/>
      <c r="K9" s="55"/>
      <c r="L9" s="55"/>
      <c r="M9" s="57"/>
      <c r="N9" s="37">
        <f t="shared" si="0"/>
        <v>8</v>
      </c>
      <c r="O9" s="58"/>
      <c r="P9" s="81"/>
      <c r="Q9" s="37">
        <f t="shared" si="1"/>
        <v>0</v>
      </c>
      <c r="R9" s="58"/>
      <c r="S9" s="37">
        <f t="shared" si="2"/>
        <v>0</v>
      </c>
      <c r="T9" s="42">
        <f t="shared" si="3"/>
        <v>0</v>
      </c>
      <c r="U9" s="44">
        <f t="shared" si="4"/>
        <v>0</v>
      </c>
      <c r="V9" s="5"/>
      <c r="W9" s="5"/>
      <c r="X9" s="5"/>
      <c r="Y9" s="5"/>
      <c r="Z9" s="5"/>
      <c r="AA9" s="5"/>
    </row>
    <row r="10" spans="1:27" ht="19.5" customHeight="1" thickBot="1" x14ac:dyDescent="0.25">
      <c r="A10" s="45">
        <v>3</v>
      </c>
      <c r="B10" s="168" t="s">
        <v>79</v>
      </c>
      <c r="C10" s="49"/>
      <c r="D10" s="49"/>
      <c r="E10" s="179">
        <v>0</v>
      </c>
      <c r="F10" s="51"/>
      <c r="G10" s="51"/>
      <c r="H10" s="52"/>
      <c r="I10" s="52"/>
      <c r="J10" s="55"/>
      <c r="K10" s="55"/>
      <c r="L10" s="55"/>
      <c r="M10" s="57"/>
      <c r="N10" s="37">
        <f t="shared" si="0"/>
        <v>9</v>
      </c>
      <c r="O10" s="39"/>
      <c r="P10" s="43"/>
      <c r="Q10" s="37">
        <f t="shared" si="1"/>
        <v>0</v>
      </c>
      <c r="R10" s="58"/>
      <c r="S10" s="37">
        <f t="shared" si="2"/>
        <v>0</v>
      </c>
      <c r="T10" s="42">
        <f t="shared" si="3"/>
        <v>0</v>
      </c>
      <c r="U10" s="44">
        <f t="shared" si="4"/>
        <v>0</v>
      </c>
      <c r="V10" s="5"/>
      <c r="W10" s="5"/>
      <c r="X10" s="5"/>
      <c r="Y10" s="5"/>
      <c r="Z10" s="5"/>
      <c r="AA10" s="5"/>
    </row>
    <row r="11" spans="1:27" ht="19.5" customHeight="1" thickBot="1" x14ac:dyDescent="0.25">
      <c r="A11" s="45">
        <v>4</v>
      </c>
      <c r="B11" s="177" t="s">
        <v>113</v>
      </c>
      <c r="C11" s="65"/>
      <c r="D11" s="65"/>
      <c r="E11" s="50">
        <v>1</v>
      </c>
      <c r="F11" s="51"/>
      <c r="G11" s="51"/>
      <c r="H11" s="52"/>
      <c r="I11" s="52"/>
      <c r="J11" s="55"/>
      <c r="K11" s="55"/>
      <c r="L11" s="55"/>
      <c r="M11" s="57"/>
      <c r="N11" s="37">
        <f t="shared" si="0"/>
        <v>8</v>
      </c>
      <c r="O11" s="58">
        <v>10</v>
      </c>
      <c r="P11" s="81"/>
      <c r="Q11" s="37">
        <f t="shared" si="1"/>
        <v>5</v>
      </c>
      <c r="R11" s="58"/>
      <c r="S11" s="37">
        <f t="shared" si="2"/>
        <v>0</v>
      </c>
      <c r="T11" s="42">
        <f t="shared" si="3"/>
        <v>5</v>
      </c>
      <c r="U11" s="44">
        <f t="shared" si="4"/>
        <v>5</v>
      </c>
      <c r="V11" s="5"/>
      <c r="W11" s="5"/>
      <c r="X11" s="5"/>
      <c r="Y11" s="5"/>
      <c r="Z11" s="5"/>
      <c r="AA11" s="5"/>
    </row>
    <row r="12" spans="1:27" ht="19.5" customHeight="1" thickBot="1" x14ac:dyDescent="0.25">
      <c r="A12" s="45">
        <v>5</v>
      </c>
      <c r="B12" s="150" t="s">
        <v>81</v>
      </c>
      <c r="C12" s="49"/>
      <c r="D12" s="49"/>
      <c r="E12" s="50">
        <v>1</v>
      </c>
      <c r="F12" s="51"/>
      <c r="G12" s="51"/>
      <c r="H12" s="52"/>
      <c r="I12" s="52"/>
      <c r="J12" s="55"/>
      <c r="K12" s="55"/>
      <c r="L12" s="55"/>
      <c r="M12" s="57"/>
      <c r="N12" s="37">
        <f t="shared" si="0"/>
        <v>8</v>
      </c>
      <c r="O12" s="39"/>
      <c r="P12" s="43"/>
      <c r="Q12" s="37">
        <f t="shared" si="1"/>
        <v>0</v>
      </c>
      <c r="R12" s="58"/>
      <c r="S12" s="37">
        <f t="shared" si="2"/>
        <v>0</v>
      </c>
      <c r="T12" s="42">
        <f t="shared" si="3"/>
        <v>0</v>
      </c>
      <c r="U12" s="44">
        <f t="shared" si="4"/>
        <v>0</v>
      </c>
      <c r="V12" s="5"/>
      <c r="W12" s="5"/>
      <c r="X12" s="5"/>
      <c r="Y12" s="5"/>
      <c r="Z12" s="5"/>
      <c r="AA12" s="5"/>
    </row>
    <row r="13" spans="1:27" ht="19.5" customHeight="1" thickBot="1" x14ac:dyDescent="0.25">
      <c r="A13" s="45">
        <v>6</v>
      </c>
      <c r="B13" s="168" t="s">
        <v>82</v>
      </c>
      <c r="C13" s="49"/>
      <c r="D13" s="49"/>
      <c r="E13" s="50">
        <v>1</v>
      </c>
      <c r="F13" s="51"/>
      <c r="G13" s="51"/>
      <c r="H13" s="52"/>
      <c r="I13" s="52"/>
      <c r="J13" s="55"/>
      <c r="K13" s="55"/>
      <c r="L13" s="55"/>
      <c r="M13" s="57"/>
      <c r="N13" s="37">
        <f t="shared" si="0"/>
        <v>8</v>
      </c>
      <c r="O13" s="39"/>
      <c r="P13" s="43"/>
      <c r="Q13" s="37">
        <f t="shared" si="1"/>
        <v>0</v>
      </c>
      <c r="R13" s="39"/>
      <c r="S13" s="37">
        <f t="shared" si="2"/>
        <v>0</v>
      </c>
      <c r="T13" s="42">
        <f t="shared" si="3"/>
        <v>0</v>
      </c>
      <c r="U13" s="44">
        <f t="shared" si="4"/>
        <v>0</v>
      </c>
      <c r="V13" s="5"/>
      <c r="W13" s="5"/>
      <c r="X13" s="5"/>
      <c r="Y13" s="5"/>
      <c r="Z13" s="5"/>
      <c r="AA13" s="5"/>
    </row>
    <row r="14" spans="1:27" ht="19.5" customHeight="1" thickBot="1" x14ac:dyDescent="0.25">
      <c r="A14" s="45">
        <v>7</v>
      </c>
      <c r="B14" s="174" t="s">
        <v>83</v>
      </c>
      <c r="C14" s="69"/>
      <c r="D14" s="69"/>
      <c r="E14" s="50">
        <v>1</v>
      </c>
      <c r="F14" s="51"/>
      <c r="G14" s="51"/>
      <c r="H14" s="52"/>
      <c r="I14" s="52"/>
      <c r="J14" s="55"/>
      <c r="K14" s="55"/>
      <c r="L14" s="55"/>
      <c r="M14" s="57"/>
      <c r="N14" s="37">
        <f t="shared" si="0"/>
        <v>8</v>
      </c>
      <c r="O14" s="39"/>
      <c r="P14" s="43"/>
      <c r="Q14" s="37">
        <f t="shared" si="1"/>
        <v>0</v>
      </c>
      <c r="R14" s="58"/>
      <c r="S14" s="37">
        <f t="shared" si="2"/>
        <v>0</v>
      </c>
      <c r="T14" s="42">
        <f t="shared" si="3"/>
        <v>0</v>
      </c>
      <c r="U14" s="44">
        <f t="shared" si="4"/>
        <v>0</v>
      </c>
      <c r="V14" s="5"/>
      <c r="W14" s="5"/>
      <c r="X14" s="5"/>
      <c r="Y14" s="5"/>
      <c r="Z14" s="5"/>
      <c r="AA14" s="5"/>
    </row>
    <row r="15" spans="1:27" ht="19.5" customHeight="1" thickBot="1" x14ac:dyDescent="0.25">
      <c r="A15" s="45">
        <v>8</v>
      </c>
      <c r="B15" s="170" t="s">
        <v>84</v>
      </c>
      <c r="C15" s="49"/>
      <c r="D15" s="49"/>
      <c r="E15" s="50">
        <v>1</v>
      </c>
      <c r="F15" s="51"/>
      <c r="G15" s="51"/>
      <c r="H15" s="52"/>
      <c r="I15" s="52"/>
      <c r="J15" s="55"/>
      <c r="K15" s="55"/>
      <c r="L15" s="55"/>
      <c r="M15" s="57"/>
      <c r="N15" s="37">
        <f t="shared" si="0"/>
        <v>8</v>
      </c>
      <c r="O15" s="39"/>
      <c r="P15" s="43"/>
      <c r="Q15" s="37">
        <f t="shared" si="1"/>
        <v>0</v>
      </c>
      <c r="R15" s="54"/>
      <c r="S15" s="37">
        <f t="shared" si="2"/>
        <v>0</v>
      </c>
      <c r="T15" s="42">
        <f t="shared" si="3"/>
        <v>0</v>
      </c>
      <c r="U15" s="44">
        <f t="shared" si="4"/>
        <v>0</v>
      </c>
      <c r="V15" s="5"/>
      <c r="W15" s="5"/>
      <c r="X15" s="5"/>
      <c r="Y15" s="5"/>
      <c r="Z15" s="5"/>
      <c r="AA15" s="5"/>
    </row>
    <row r="16" spans="1:27" ht="19.5" customHeight="1" thickBot="1" x14ac:dyDescent="0.25">
      <c r="A16" s="45">
        <v>9</v>
      </c>
      <c r="B16" s="176" t="s">
        <v>112</v>
      </c>
      <c r="C16" s="49"/>
      <c r="D16" s="49"/>
      <c r="E16" s="50">
        <v>1</v>
      </c>
      <c r="F16" s="51"/>
      <c r="G16" s="51"/>
      <c r="H16" s="52"/>
      <c r="I16" s="52"/>
      <c r="J16" s="55"/>
      <c r="K16" s="55"/>
      <c r="L16" s="55"/>
      <c r="M16" s="57"/>
      <c r="N16" s="37">
        <f t="shared" si="0"/>
        <v>8</v>
      </c>
      <c r="O16" s="58"/>
      <c r="P16" s="81"/>
      <c r="Q16" s="37">
        <f t="shared" si="1"/>
        <v>0</v>
      </c>
      <c r="R16" s="58"/>
      <c r="S16" s="37">
        <f t="shared" si="2"/>
        <v>0</v>
      </c>
      <c r="T16" s="42">
        <f t="shared" si="3"/>
        <v>0</v>
      </c>
      <c r="U16" s="44">
        <f t="shared" si="4"/>
        <v>0</v>
      </c>
      <c r="V16" s="5"/>
      <c r="W16" s="5"/>
      <c r="X16" s="5"/>
      <c r="Y16" s="5"/>
      <c r="Z16" s="5"/>
      <c r="AA16" s="5"/>
    </row>
    <row r="17" spans="1:27" ht="19.5" customHeight="1" thickBot="1" x14ac:dyDescent="0.25">
      <c r="A17" s="45">
        <v>10</v>
      </c>
      <c r="B17" s="168" t="s">
        <v>114</v>
      </c>
      <c r="C17" s="48"/>
      <c r="D17" s="48"/>
      <c r="E17" s="50">
        <v>1</v>
      </c>
      <c r="F17" s="51"/>
      <c r="G17" s="73"/>
      <c r="H17" s="52"/>
      <c r="I17" s="52"/>
      <c r="J17" s="55"/>
      <c r="K17" s="55"/>
      <c r="L17" s="55"/>
      <c r="M17" s="57"/>
      <c r="N17" s="37">
        <f t="shared" si="0"/>
        <v>8</v>
      </c>
      <c r="O17" s="39"/>
      <c r="P17" s="43"/>
      <c r="Q17" s="37">
        <f t="shared" si="1"/>
        <v>0</v>
      </c>
      <c r="R17" s="54"/>
      <c r="S17" s="37">
        <f t="shared" si="2"/>
        <v>0</v>
      </c>
      <c r="T17" s="42">
        <f t="shared" si="3"/>
        <v>0</v>
      </c>
      <c r="U17" s="44">
        <f t="shared" si="4"/>
        <v>0</v>
      </c>
      <c r="V17" s="5"/>
      <c r="W17" s="5"/>
      <c r="X17" s="5"/>
      <c r="Y17" s="5"/>
      <c r="Z17" s="5"/>
      <c r="AA17" s="5"/>
    </row>
    <row r="18" spans="1:27" ht="19.5" customHeight="1" thickBot="1" x14ac:dyDescent="0.25">
      <c r="A18" s="175">
        <v>11</v>
      </c>
      <c r="B18" s="150" t="s">
        <v>87</v>
      </c>
      <c r="C18" s="49"/>
      <c r="D18" s="49"/>
      <c r="E18" s="50">
        <v>1</v>
      </c>
      <c r="F18" s="51"/>
      <c r="G18" s="51"/>
      <c r="H18" s="51"/>
      <c r="I18" s="51"/>
      <c r="J18" s="77"/>
      <c r="K18" s="77"/>
      <c r="L18" s="77"/>
      <c r="M18" s="57"/>
      <c r="N18" s="37">
        <f t="shared" si="0"/>
        <v>8</v>
      </c>
      <c r="O18" s="58">
        <v>10</v>
      </c>
      <c r="P18" s="81"/>
      <c r="Q18" s="37">
        <f t="shared" si="1"/>
        <v>5</v>
      </c>
      <c r="R18" s="79"/>
      <c r="S18" s="37">
        <f t="shared" si="2"/>
        <v>0</v>
      </c>
      <c r="T18" s="42">
        <f t="shared" si="3"/>
        <v>5</v>
      </c>
      <c r="U18" s="44">
        <f t="shared" si="4"/>
        <v>5</v>
      </c>
      <c r="V18" s="5"/>
      <c r="W18" s="5"/>
      <c r="X18" s="5"/>
      <c r="Y18" s="5"/>
      <c r="Z18" s="5"/>
      <c r="AA18" s="5"/>
    </row>
    <row r="19" spans="1:27" ht="19.5" customHeight="1" thickBot="1" x14ac:dyDescent="0.25">
      <c r="A19" s="45">
        <v>12</v>
      </c>
      <c r="B19" s="170" t="s">
        <v>88</v>
      </c>
      <c r="C19" s="49"/>
      <c r="D19" s="49"/>
      <c r="E19" s="50">
        <v>1</v>
      </c>
      <c r="F19" s="51"/>
      <c r="G19" s="51"/>
      <c r="H19" s="51"/>
      <c r="I19" s="51"/>
      <c r="J19" s="77"/>
      <c r="K19" s="77"/>
      <c r="L19" s="77"/>
      <c r="M19" s="57"/>
      <c r="N19" s="37">
        <f t="shared" si="0"/>
        <v>8</v>
      </c>
      <c r="O19" s="58"/>
      <c r="P19" s="81"/>
      <c r="Q19" s="37">
        <f t="shared" si="1"/>
        <v>0</v>
      </c>
      <c r="R19" s="41"/>
      <c r="S19" s="37">
        <f t="shared" si="2"/>
        <v>0</v>
      </c>
      <c r="T19" s="42">
        <f t="shared" si="3"/>
        <v>0</v>
      </c>
      <c r="U19" s="44">
        <f t="shared" si="4"/>
        <v>0</v>
      </c>
      <c r="V19" s="5"/>
      <c r="W19" s="5"/>
      <c r="X19" s="5"/>
      <c r="Y19" s="5"/>
      <c r="Z19" s="5"/>
      <c r="AA19" s="5"/>
    </row>
    <row r="20" spans="1:27" ht="19.5" customHeight="1" thickBot="1" x14ac:dyDescent="0.25">
      <c r="A20" s="45">
        <v>13</v>
      </c>
      <c r="B20" s="173" t="s">
        <v>89</v>
      </c>
      <c r="C20" s="48"/>
      <c r="D20" s="48"/>
      <c r="E20" s="50">
        <v>1</v>
      </c>
      <c r="F20" s="51"/>
      <c r="G20" s="51"/>
      <c r="H20" s="51"/>
      <c r="I20" s="51"/>
      <c r="J20" s="77"/>
      <c r="K20" s="77"/>
      <c r="L20" s="77"/>
      <c r="M20" s="57"/>
      <c r="N20" s="37">
        <f t="shared" si="0"/>
        <v>8</v>
      </c>
      <c r="O20" s="58"/>
      <c r="P20" s="81"/>
      <c r="Q20" s="37">
        <f t="shared" si="1"/>
        <v>0</v>
      </c>
      <c r="R20" s="81"/>
      <c r="S20" s="37">
        <f t="shared" si="2"/>
        <v>0</v>
      </c>
      <c r="T20" s="42">
        <f t="shared" si="3"/>
        <v>0</v>
      </c>
      <c r="U20" s="44">
        <f t="shared" si="4"/>
        <v>0</v>
      </c>
      <c r="V20" s="5"/>
      <c r="W20" s="5"/>
      <c r="X20" s="5"/>
      <c r="Y20" s="5"/>
      <c r="Z20" s="5"/>
      <c r="AA20" s="5"/>
    </row>
    <row r="21" spans="1:27" ht="19.5" customHeight="1" thickBot="1" x14ac:dyDescent="0.25">
      <c r="A21" s="45">
        <v>14</v>
      </c>
      <c r="B21" s="174" t="s">
        <v>115</v>
      </c>
      <c r="C21" s="48"/>
      <c r="D21" s="48"/>
      <c r="E21" s="50">
        <v>1</v>
      </c>
      <c r="F21" s="51"/>
      <c r="G21" s="51"/>
      <c r="H21" s="51"/>
      <c r="I21" s="51"/>
      <c r="J21" s="77"/>
      <c r="K21" s="77"/>
      <c r="L21" s="77"/>
      <c r="M21" s="57"/>
      <c r="N21" s="37">
        <f t="shared" si="0"/>
        <v>8</v>
      </c>
      <c r="O21" s="58"/>
      <c r="P21" s="81"/>
      <c r="Q21" s="37">
        <f t="shared" si="1"/>
        <v>0</v>
      </c>
      <c r="R21" s="58"/>
      <c r="S21" s="37">
        <f t="shared" si="2"/>
        <v>0</v>
      </c>
      <c r="T21" s="42">
        <f t="shared" si="3"/>
        <v>0</v>
      </c>
      <c r="U21" s="44">
        <f t="shared" si="4"/>
        <v>0</v>
      </c>
      <c r="V21" s="5"/>
      <c r="W21" s="5"/>
      <c r="X21" s="5"/>
      <c r="Y21" s="5"/>
      <c r="Z21" s="5"/>
      <c r="AA21" s="5"/>
    </row>
    <row r="22" spans="1:27" ht="19.5" customHeight="1" thickBot="1" x14ac:dyDescent="0.25">
      <c r="A22" s="45">
        <v>15</v>
      </c>
      <c r="B22" s="174" t="s">
        <v>91</v>
      </c>
      <c r="C22" s="49"/>
      <c r="D22" s="49"/>
      <c r="E22" s="50">
        <v>1</v>
      </c>
      <c r="F22" s="51"/>
      <c r="G22" s="51"/>
      <c r="H22" s="51"/>
      <c r="I22" s="51"/>
      <c r="J22" s="77"/>
      <c r="K22" s="77"/>
      <c r="L22" s="77"/>
      <c r="M22" s="57"/>
      <c r="N22" s="37">
        <f t="shared" si="0"/>
        <v>8</v>
      </c>
      <c r="O22" s="39"/>
      <c r="P22" s="43">
        <v>8.5</v>
      </c>
      <c r="Q22" s="37">
        <f t="shared" si="1"/>
        <v>0</v>
      </c>
      <c r="R22" s="58"/>
      <c r="S22" s="37">
        <f t="shared" si="2"/>
        <v>0</v>
      </c>
      <c r="T22" s="42">
        <f t="shared" si="3"/>
        <v>0</v>
      </c>
      <c r="U22" s="44">
        <f t="shared" si="4"/>
        <v>0</v>
      </c>
      <c r="V22" s="5"/>
      <c r="W22" s="5"/>
      <c r="X22" s="5"/>
      <c r="Y22" s="5"/>
      <c r="Z22" s="5"/>
      <c r="AA22" s="5"/>
    </row>
    <row r="23" spans="1:27" ht="19.5" customHeight="1" thickBot="1" x14ac:dyDescent="0.25">
      <c r="A23" s="45">
        <v>16</v>
      </c>
      <c r="B23" s="168" t="s">
        <v>92</v>
      </c>
      <c r="C23" s="49"/>
      <c r="D23" s="49"/>
      <c r="E23" s="50">
        <v>1</v>
      </c>
      <c r="F23" s="51"/>
      <c r="G23" s="51"/>
      <c r="H23" s="51"/>
      <c r="I23" s="51"/>
      <c r="J23" s="77"/>
      <c r="K23" s="77"/>
      <c r="L23" s="77"/>
      <c r="M23" s="57"/>
      <c r="N23" s="37">
        <f t="shared" si="0"/>
        <v>8</v>
      </c>
      <c r="O23" s="39"/>
      <c r="P23" s="43"/>
      <c r="Q23" s="37">
        <f t="shared" si="1"/>
        <v>0</v>
      </c>
      <c r="R23" s="58"/>
      <c r="S23" s="37">
        <f t="shared" si="2"/>
        <v>0</v>
      </c>
      <c r="T23" s="42">
        <f t="shared" si="3"/>
        <v>0</v>
      </c>
      <c r="U23" s="44">
        <f t="shared" si="4"/>
        <v>0</v>
      </c>
      <c r="V23" s="5"/>
      <c r="W23" s="5"/>
      <c r="X23" s="5"/>
      <c r="Y23" s="5"/>
      <c r="Z23" s="5"/>
      <c r="AA23" s="5"/>
    </row>
    <row r="24" spans="1:27" ht="19.5" customHeight="1" thickBot="1" x14ac:dyDescent="0.25">
      <c r="A24" s="45">
        <v>17</v>
      </c>
      <c r="B24" s="173" t="s">
        <v>93</v>
      </c>
      <c r="C24" s="48"/>
      <c r="D24" s="48"/>
      <c r="E24" s="50">
        <v>1</v>
      </c>
      <c r="F24" s="51"/>
      <c r="G24" s="51"/>
      <c r="H24" s="51"/>
      <c r="I24" s="51"/>
      <c r="J24" s="77"/>
      <c r="K24" s="77"/>
      <c r="L24" s="77"/>
      <c r="M24" s="57"/>
      <c r="N24" s="37">
        <f t="shared" si="0"/>
        <v>8</v>
      </c>
      <c r="O24" s="39"/>
      <c r="P24" s="43"/>
      <c r="Q24" s="37">
        <f t="shared" si="1"/>
        <v>0</v>
      </c>
      <c r="R24" s="58"/>
      <c r="S24" s="37">
        <f t="shared" si="2"/>
        <v>0</v>
      </c>
      <c r="T24" s="42">
        <f t="shared" si="3"/>
        <v>0</v>
      </c>
      <c r="U24" s="44">
        <f t="shared" si="4"/>
        <v>0</v>
      </c>
      <c r="V24" s="5"/>
      <c r="W24" s="5"/>
      <c r="X24" s="5"/>
      <c r="Y24" s="5"/>
      <c r="Z24" s="5"/>
      <c r="AA24" s="5"/>
    </row>
    <row r="25" spans="1:27" ht="19.5" customHeight="1" thickBot="1" x14ac:dyDescent="0.25">
      <c r="A25" s="45">
        <v>18</v>
      </c>
      <c r="B25" s="173" t="s">
        <v>94</v>
      </c>
      <c r="C25" s="48"/>
      <c r="D25" s="48"/>
      <c r="E25" s="50">
        <v>1</v>
      </c>
      <c r="F25" s="51"/>
      <c r="G25" s="51"/>
      <c r="H25" s="51"/>
      <c r="I25" s="51"/>
      <c r="J25" s="77"/>
      <c r="K25" s="77"/>
      <c r="L25" s="77"/>
      <c r="M25" s="57"/>
      <c r="N25" s="37">
        <f t="shared" si="0"/>
        <v>8</v>
      </c>
      <c r="O25" s="58"/>
      <c r="P25" s="81">
        <v>8.5</v>
      </c>
      <c r="Q25" s="37">
        <f t="shared" si="1"/>
        <v>0</v>
      </c>
      <c r="R25" s="58"/>
      <c r="S25" s="37">
        <f t="shared" si="2"/>
        <v>0</v>
      </c>
      <c r="T25" s="42">
        <f t="shared" si="3"/>
        <v>0</v>
      </c>
      <c r="U25" s="44">
        <f t="shared" si="4"/>
        <v>0</v>
      </c>
      <c r="V25" s="5"/>
      <c r="W25" s="5"/>
      <c r="X25" s="5"/>
      <c r="Y25" s="5"/>
      <c r="Z25" s="5"/>
      <c r="AA25" s="5"/>
    </row>
    <row r="26" spans="1:27" ht="19.5" customHeight="1" thickBot="1" x14ac:dyDescent="0.25">
      <c r="A26" s="45">
        <v>19</v>
      </c>
      <c r="B26" s="168" t="s">
        <v>95</v>
      </c>
      <c r="C26" s="48"/>
      <c r="D26" s="48"/>
      <c r="E26" s="50">
        <v>1</v>
      </c>
      <c r="F26" s="51"/>
      <c r="G26" s="51"/>
      <c r="H26" s="51"/>
      <c r="I26" s="51"/>
      <c r="J26" s="77"/>
      <c r="K26" s="77"/>
      <c r="L26" s="77"/>
      <c r="M26" s="57"/>
      <c r="N26" s="37">
        <f t="shared" si="0"/>
        <v>8</v>
      </c>
      <c r="O26" s="58"/>
      <c r="P26" s="81"/>
      <c r="Q26" s="37">
        <f t="shared" si="1"/>
        <v>0</v>
      </c>
      <c r="R26" s="58"/>
      <c r="S26" s="37">
        <f t="shared" si="2"/>
        <v>0</v>
      </c>
      <c r="T26" s="42">
        <f t="shared" si="3"/>
        <v>0</v>
      </c>
      <c r="U26" s="44">
        <f t="shared" si="4"/>
        <v>0</v>
      </c>
      <c r="V26" s="5"/>
      <c r="W26" s="5"/>
      <c r="X26" s="5"/>
      <c r="Y26" s="5"/>
      <c r="Z26" s="5"/>
      <c r="AA26" s="5"/>
    </row>
    <row r="27" spans="1:27" ht="19.5" customHeight="1" thickBot="1" x14ac:dyDescent="0.25">
      <c r="A27" s="45">
        <v>20</v>
      </c>
      <c r="B27" s="174" t="s">
        <v>96</v>
      </c>
      <c r="C27" s="49"/>
      <c r="D27" s="49"/>
      <c r="E27" s="50">
        <v>1</v>
      </c>
      <c r="F27" s="51"/>
      <c r="G27" s="51"/>
      <c r="H27" s="51"/>
      <c r="I27" s="51"/>
      <c r="J27" s="77"/>
      <c r="K27" s="77"/>
      <c r="L27" s="77"/>
      <c r="M27" s="57"/>
      <c r="N27" s="37">
        <f t="shared" si="0"/>
        <v>8</v>
      </c>
      <c r="O27" s="39"/>
      <c r="P27" s="43"/>
      <c r="Q27" s="37">
        <f t="shared" si="1"/>
        <v>0</v>
      </c>
      <c r="R27" s="58"/>
      <c r="S27" s="37">
        <f t="shared" si="2"/>
        <v>0</v>
      </c>
      <c r="T27" s="42">
        <f t="shared" si="3"/>
        <v>0</v>
      </c>
      <c r="U27" s="44">
        <f t="shared" si="4"/>
        <v>0</v>
      </c>
      <c r="V27" s="5"/>
      <c r="W27" s="5"/>
      <c r="X27" s="5"/>
      <c r="Y27" s="5"/>
      <c r="Z27" s="5"/>
      <c r="AA27" s="5"/>
    </row>
    <row r="28" spans="1:27" ht="19.5" customHeight="1" thickBot="1" x14ac:dyDescent="0.25">
      <c r="A28" s="45">
        <v>21</v>
      </c>
      <c r="B28" s="150" t="s">
        <v>97</v>
      </c>
      <c r="C28" s="69"/>
      <c r="D28" s="69"/>
      <c r="E28" s="50">
        <v>1</v>
      </c>
      <c r="F28" s="51"/>
      <c r="G28" s="51"/>
      <c r="H28" s="51"/>
      <c r="I28" s="51"/>
      <c r="J28" s="77"/>
      <c r="K28" s="77"/>
      <c r="L28" s="77"/>
      <c r="M28" s="57"/>
      <c r="N28" s="37">
        <f t="shared" si="0"/>
        <v>8</v>
      </c>
      <c r="O28" s="58"/>
      <c r="P28" s="81"/>
      <c r="Q28" s="37">
        <f t="shared" si="1"/>
        <v>0</v>
      </c>
      <c r="R28" s="58"/>
      <c r="S28" s="37">
        <f t="shared" si="2"/>
        <v>0</v>
      </c>
      <c r="T28" s="42">
        <f t="shared" si="3"/>
        <v>0</v>
      </c>
      <c r="U28" s="44">
        <f t="shared" si="4"/>
        <v>0</v>
      </c>
      <c r="V28" s="5"/>
      <c r="W28" s="5"/>
      <c r="X28" s="5"/>
      <c r="Y28" s="5"/>
      <c r="Z28" s="5"/>
      <c r="AA28" s="5"/>
    </row>
    <row r="29" spans="1:27" ht="19.5" customHeight="1" thickBot="1" x14ac:dyDescent="0.25">
      <c r="A29" s="45">
        <v>22</v>
      </c>
      <c r="B29" s="173" t="s">
        <v>98</v>
      </c>
      <c r="C29" s="69"/>
      <c r="D29" s="69"/>
      <c r="E29" s="50">
        <v>1</v>
      </c>
      <c r="F29" s="51"/>
      <c r="G29" s="51"/>
      <c r="H29" s="51"/>
      <c r="I29" s="51"/>
      <c r="J29" s="77"/>
      <c r="K29" s="77"/>
      <c r="L29" s="77"/>
      <c r="M29" s="57"/>
      <c r="N29" s="37">
        <f t="shared" si="0"/>
        <v>8</v>
      </c>
      <c r="O29" s="39"/>
      <c r="P29" s="43">
        <v>8.5</v>
      </c>
      <c r="Q29" s="37">
        <f t="shared" si="1"/>
        <v>0</v>
      </c>
      <c r="R29" s="58"/>
      <c r="S29" s="37">
        <f t="shared" si="2"/>
        <v>0</v>
      </c>
      <c r="T29" s="42">
        <f t="shared" si="3"/>
        <v>0</v>
      </c>
      <c r="U29" s="44">
        <f t="shared" si="4"/>
        <v>0</v>
      </c>
      <c r="V29" s="5"/>
      <c r="W29" s="5"/>
      <c r="X29" s="5"/>
      <c r="Y29" s="5"/>
      <c r="Z29" s="5"/>
      <c r="AA29" s="5"/>
    </row>
    <row r="30" spans="1:27" ht="19.5" customHeight="1" thickBot="1" x14ac:dyDescent="0.25">
      <c r="A30" s="45">
        <v>23</v>
      </c>
      <c r="B30" s="172" t="s">
        <v>99</v>
      </c>
      <c r="C30" s="69"/>
      <c r="D30" s="69"/>
      <c r="E30" s="50">
        <v>1</v>
      </c>
      <c r="F30" s="51"/>
      <c r="G30" s="51"/>
      <c r="H30" s="51"/>
      <c r="I30" s="51"/>
      <c r="J30" s="77"/>
      <c r="K30" s="77"/>
      <c r="L30" s="77"/>
      <c r="M30" s="57"/>
      <c r="N30" s="37">
        <f t="shared" si="0"/>
        <v>8</v>
      </c>
      <c r="O30" s="58"/>
      <c r="P30" s="81"/>
      <c r="Q30" s="37">
        <f t="shared" si="1"/>
        <v>0</v>
      </c>
      <c r="R30" s="58"/>
      <c r="S30" s="37">
        <f t="shared" si="2"/>
        <v>0</v>
      </c>
      <c r="T30" s="42">
        <f t="shared" si="3"/>
        <v>0</v>
      </c>
      <c r="U30" s="44">
        <f t="shared" si="4"/>
        <v>0</v>
      </c>
      <c r="V30" s="5"/>
      <c r="W30" s="5"/>
      <c r="X30" s="5"/>
      <c r="Y30" s="5"/>
      <c r="Z30" s="5"/>
      <c r="AA30" s="5"/>
    </row>
    <row r="31" spans="1:27" ht="12.75" customHeight="1" x14ac:dyDescent="0.2">
      <c r="A31" s="5"/>
      <c r="B31" s="5"/>
      <c r="C31" s="86"/>
      <c r="D31" s="8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2.75" customHeight="1" x14ac:dyDescent="0.2">
      <c r="A32" s="5"/>
      <c r="B32" s="5"/>
      <c r="C32" s="86"/>
      <c r="D32" s="8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2.75" customHeight="1" x14ac:dyDescent="0.2">
      <c r="A33" s="5"/>
      <c r="B33" s="5"/>
      <c r="C33" s="86"/>
      <c r="D33" s="8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87"/>
      <c r="S33" s="5"/>
      <c r="T33" s="5"/>
      <c r="U33" s="5"/>
      <c r="V33" s="5"/>
      <c r="W33" s="5"/>
      <c r="X33" s="5"/>
      <c r="Y33" s="5"/>
      <c r="Z33" s="5"/>
      <c r="AA33" s="5"/>
    </row>
    <row r="34" spans="1:27" ht="12.75" customHeight="1" x14ac:dyDescent="0.2">
      <c r="A34" s="5"/>
      <c r="B34" s="5"/>
      <c r="C34" s="86"/>
      <c r="D34" s="8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2.75" customHeight="1" x14ac:dyDescent="0.2">
      <c r="A35" s="5"/>
      <c r="B35" s="5"/>
      <c r="C35" s="86"/>
      <c r="D35" s="8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2.75" customHeight="1" x14ac:dyDescent="0.2">
      <c r="A36" s="5"/>
      <c r="B36" s="5"/>
      <c r="C36" s="86"/>
      <c r="D36" s="8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2.75" customHeight="1" x14ac:dyDescent="0.2">
      <c r="A37" s="5"/>
      <c r="B37" s="5"/>
      <c r="C37" s="86"/>
      <c r="D37" s="8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75" customHeight="1" x14ac:dyDescent="0.2">
      <c r="A38" s="5"/>
      <c r="B38" s="5"/>
      <c r="C38" s="86"/>
      <c r="D38" s="8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2.75" customHeight="1" x14ac:dyDescent="0.2">
      <c r="A39" s="5"/>
      <c r="B39" s="5"/>
      <c r="C39" s="86"/>
      <c r="D39" s="8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2.75" customHeight="1" x14ac:dyDescent="0.2">
      <c r="A40" s="5"/>
      <c r="B40" s="5"/>
      <c r="C40" s="86"/>
      <c r="D40" s="8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2.75" customHeight="1" x14ac:dyDescent="0.2">
      <c r="A41" s="5"/>
      <c r="B41" s="5"/>
      <c r="C41" s="86"/>
      <c r="D41" s="8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2.75" customHeight="1" x14ac:dyDescent="0.2">
      <c r="A42" s="5"/>
      <c r="B42" s="5"/>
      <c r="C42" s="86"/>
      <c r="D42" s="8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2.75" customHeight="1" x14ac:dyDescent="0.2">
      <c r="A43" s="5"/>
      <c r="B43" s="5"/>
      <c r="C43" s="86"/>
      <c r="D43" s="8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2.75" customHeight="1" x14ac:dyDescent="0.2">
      <c r="A44" s="5"/>
      <c r="B44" s="5"/>
      <c r="C44" s="86"/>
      <c r="D44" s="8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2.75" customHeight="1" x14ac:dyDescent="0.2">
      <c r="A45" s="5"/>
      <c r="B45" s="5"/>
      <c r="C45" s="86"/>
      <c r="D45" s="8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2.75" customHeight="1" x14ac:dyDescent="0.2">
      <c r="A46" s="5"/>
      <c r="B46" s="5"/>
      <c r="C46" s="86"/>
      <c r="D46" s="8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2.75" customHeight="1" x14ac:dyDescent="0.2">
      <c r="A47" s="5"/>
      <c r="B47" s="5"/>
      <c r="C47" s="86"/>
      <c r="D47" s="8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2.75" customHeight="1" x14ac:dyDescent="0.2">
      <c r="A48" s="5"/>
      <c r="B48" s="5"/>
      <c r="C48" s="86"/>
      <c r="D48" s="8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2.75" customHeight="1" x14ac:dyDescent="0.2">
      <c r="A49" s="5"/>
      <c r="B49" s="5"/>
      <c r="C49" s="86"/>
      <c r="D49" s="8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2.75" customHeight="1" x14ac:dyDescent="0.2">
      <c r="A50" s="5"/>
      <c r="B50" s="5"/>
      <c r="C50" s="86"/>
      <c r="D50" s="8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2.75" customHeight="1" x14ac:dyDescent="0.2">
      <c r="A51" s="5"/>
      <c r="B51" s="5"/>
      <c r="C51" s="86"/>
      <c r="D51" s="8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2.75" customHeight="1" x14ac:dyDescent="0.2">
      <c r="A52" s="5"/>
      <c r="B52" s="5"/>
      <c r="C52" s="86"/>
      <c r="D52" s="8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2.75" customHeight="1" x14ac:dyDescent="0.2">
      <c r="A53" s="5"/>
      <c r="B53" s="5"/>
      <c r="C53" s="86"/>
      <c r="D53" s="8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2.75" customHeight="1" x14ac:dyDescent="0.2">
      <c r="A54" s="5"/>
      <c r="B54" s="5"/>
      <c r="C54" s="86"/>
      <c r="D54" s="8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2.75" customHeight="1" x14ac:dyDescent="0.2">
      <c r="A55" s="5"/>
      <c r="B55" s="5"/>
      <c r="C55" s="86"/>
      <c r="D55" s="8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2.75" customHeight="1" x14ac:dyDescent="0.2">
      <c r="A56" s="5"/>
      <c r="B56" s="5"/>
      <c r="C56" s="86"/>
      <c r="D56" s="8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2.75" customHeight="1" x14ac:dyDescent="0.2">
      <c r="A57" s="5"/>
      <c r="B57" s="5"/>
      <c r="C57" s="86"/>
      <c r="D57" s="8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2.75" customHeight="1" x14ac:dyDescent="0.2">
      <c r="A58" s="5"/>
      <c r="B58" s="5"/>
      <c r="C58" s="86"/>
      <c r="D58" s="8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2.75" customHeight="1" x14ac:dyDescent="0.2">
      <c r="A59" s="5"/>
      <c r="B59" s="5"/>
      <c r="C59" s="86"/>
      <c r="D59" s="8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2.75" customHeight="1" x14ac:dyDescent="0.2">
      <c r="A60" s="5"/>
      <c r="B60" s="5"/>
      <c r="C60" s="86"/>
      <c r="D60" s="8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2.75" customHeight="1" x14ac:dyDescent="0.2">
      <c r="A61" s="5"/>
      <c r="B61" s="5"/>
      <c r="C61" s="86"/>
      <c r="D61" s="8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2.75" customHeight="1" x14ac:dyDescent="0.2">
      <c r="A62" s="5"/>
      <c r="B62" s="5"/>
      <c r="C62" s="86"/>
      <c r="D62" s="8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2.75" customHeight="1" x14ac:dyDescent="0.2">
      <c r="A63" s="5"/>
      <c r="B63" s="5"/>
      <c r="C63" s="86"/>
      <c r="D63" s="8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2.75" customHeight="1" x14ac:dyDescent="0.2">
      <c r="A64" s="5"/>
      <c r="B64" s="5"/>
      <c r="C64" s="86"/>
      <c r="D64" s="8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2.75" customHeight="1" x14ac:dyDescent="0.2">
      <c r="A65" s="5"/>
      <c r="B65" s="5"/>
      <c r="C65" s="86"/>
      <c r="D65" s="8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2.75" customHeight="1" x14ac:dyDescent="0.2">
      <c r="A66" s="5"/>
      <c r="B66" s="5"/>
      <c r="C66" s="86"/>
      <c r="D66" s="8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2.75" customHeight="1" x14ac:dyDescent="0.2">
      <c r="A67" s="5"/>
      <c r="B67" s="5"/>
      <c r="C67" s="86"/>
      <c r="D67" s="8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2.75" customHeight="1" x14ac:dyDescent="0.2">
      <c r="A68" s="5"/>
      <c r="B68" s="5"/>
      <c r="C68" s="86"/>
      <c r="D68" s="8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2.75" customHeight="1" x14ac:dyDescent="0.2">
      <c r="A69" s="5"/>
      <c r="B69" s="5"/>
      <c r="C69" s="86"/>
      <c r="D69" s="8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2.75" customHeight="1" x14ac:dyDescent="0.2">
      <c r="A70" s="5"/>
      <c r="B70" s="5"/>
      <c r="C70" s="86"/>
      <c r="D70" s="8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2.75" customHeight="1" x14ac:dyDescent="0.2">
      <c r="A71" s="5"/>
      <c r="B71" s="5"/>
      <c r="C71" s="86"/>
      <c r="D71" s="8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2.75" customHeight="1" x14ac:dyDescent="0.2">
      <c r="A72" s="5"/>
      <c r="B72" s="5"/>
      <c r="C72" s="86"/>
      <c r="D72" s="8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2.75" customHeight="1" x14ac:dyDescent="0.2">
      <c r="A73" s="5"/>
      <c r="B73" s="5"/>
      <c r="C73" s="86"/>
      <c r="D73" s="8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2.75" customHeight="1" x14ac:dyDescent="0.2">
      <c r="A74" s="5"/>
      <c r="B74" s="5"/>
      <c r="C74" s="86"/>
      <c r="D74" s="8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2.75" customHeight="1" x14ac:dyDescent="0.2">
      <c r="A75" s="5"/>
      <c r="B75" s="5"/>
      <c r="C75" s="86"/>
      <c r="D75" s="8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2.75" customHeight="1" x14ac:dyDescent="0.2">
      <c r="A76" s="5"/>
      <c r="B76" s="5"/>
      <c r="C76" s="86"/>
      <c r="D76" s="8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2.75" customHeight="1" x14ac:dyDescent="0.2">
      <c r="A77" s="5"/>
      <c r="B77" s="5"/>
      <c r="C77" s="86"/>
      <c r="D77" s="8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2.75" customHeight="1" x14ac:dyDescent="0.2">
      <c r="A78" s="5"/>
      <c r="B78" s="5"/>
      <c r="C78" s="86"/>
      <c r="D78" s="8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2.75" customHeight="1" x14ac:dyDescent="0.2">
      <c r="A79" s="5"/>
      <c r="B79" s="5"/>
      <c r="C79" s="86"/>
      <c r="D79" s="8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2.75" customHeight="1" x14ac:dyDescent="0.2">
      <c r="A80" s="5"/>
      <c r="B80" s="5"/>
      <c r="C80" s="86"/>
      <c r="D80" s="8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2.75" customHeight="1" x14ac:dyDescent="0.2">
      <c r="A81" s="5"/>
      <c r="B81" s="5"/>
      <c r="C81" s="86"/>
      <c r="D81" s="8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2.75" customHeight="1" x14ac:dyDescent="0.2">
      <c r="A82" s="5"/>
      <c r="B82" s="5"/>
      <c r="C82" s="86"/>
      <c r="D82" s="8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2.75" customHeight="1" x14ac:dyDescent="0.2">
      <c r="A83" s="5"/>
      <c r="B83" s="5"/>
      <c r="C83" s="86"/>
      <c r="D83" s="8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2.75" customHeight="1" x14ac:dyDescent="0.2">
      <c r="A84" s="5"/>
      <c r="B84" s="5"/>
      <c r="C84" s="86"/>
      <c r="D84" s="8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2.75" customHeight="1" x14ac:dyDescent="0.2">
      <c r="A85" s="5"/>
      <c r="B85" s="5"/>
      <c r="C85" s="86"/>
      <c r="D85" s="8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2.75" customHeight="1" x14ac:dyDescent="0.2">
      <c r="A86" s="5"/>
      <c r="B86" s="5"/>
      <c r="C86" s="86"/>
      <c r="D86" s="8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2.75" customHeight="1" x14ac:dyDescent="0.2">
      <c r="A87" s="5"/>
      <c r="B87" s="5"/>
      <c r="C87" s="86"/>
      <c r="D87" s="8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2.75" customHeight="1" x14ac:dyDescent="0.2">
      <c r="A88" s="5"/>
      <c r="B88" s="5"/>
      <c r="C88" s="86"/>
      <c r="D88" s="8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2.75" customHeight="1" x14ac:dyDescent="0.2">
      <c r="A89" s="5"/>
      <c r="B89" s="5"/>
      <c r="C89" s="86"/>
      <c r="D89" s="8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2.75" customHeight="1" x14ac:dyDescent="0.2">
      <c r="A90" s="5"/>
      <c r="B90" s="5"/>
      <c r="C90" s="86"/>
      <c r="D90" s="8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2.75" customHeight="1" x14ac:dyDescent="0.2">
      <c r="A91" s="5"/>
      <c r="B91" s="5"/>
      <c r="C91" s="86"/>
      <c r="D91" s="8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2.75" customHeight="1" x14ac:dyDescent="0.2">
      <c r="A92" s="5"/>
      <c r="B92" s="5"/>
      <c r="C92" s="86"/>
      <c r="D92" s="8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2.75" customHeight="1" x14ac:dyDescent="0.2">
      <c r="A93" s="5"/>
      <c r="B93" s="5"/>
      <c r="C93" s="86"/>
      <c r="D93" s="8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2.75" customHeight="1" x14ac:dyDescent="0.2">
      <c r="A94" s="5"/>
      <c r="B94" s="5"/>
      <c r="C94" s="86"/>
      <c r="D94" s="8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2.75" customHeight="1" x14ac:dyDescent="0.2">
      <c r="A95" s="5"/>
      <c r="B95" s="5"/>
      <c r="C95" s="86"/>
      <c r="D95" s="8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2.75" customHeight="1" x14ac:dyDescent="0.2">
      <c r="A96" s="5"/>
      <c r="B96" s="5"/>
      <c r="C96" s="86"/>
      <c r="D96" s="8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2.75" customHeight="1" x14ac:dyDescent="0.2">
      <c r="A97" s="5"/>
      <c r="B97" s="5"/>
      <c r="C97" s="86"/>
      <c r="D97" s="8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2.75" customHeight="1" x14ac:dyDescent="0.2">
      <c r="A98" s="5"/>
      <c r="B98" s="5"/>
      <c r="C98" s="86"/>
      <c r="D98" s="8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2.75" customHeight="1" x14ac:dyDescent="0.2">
      <c r="A99" s="5"/>
      <c r="B99" s="5"/>
      <c r="C99" s="86"/>
      <c r="D99" s="8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2.75" customHeight="1" x14ac:dyDescent="0.2">
      <c r="A100" s="5"/>
      <c r="B100" s="5"/>
      <c r="C100" s="86"/>
      <c r="D100" s="8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2.75" customHeight="1" x14ac:dyDescent="0.2">
      <c r="A101" s="5"/>
      <c r="B101" s="5"/>
      <c r="C101" s="86"/>
      <c r="D101" s="8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2.75" customHeight="1" x14ac:dyDescent="0.2">
      <c r="A102" s="5"/>
      <c r="B102" s="5"/>
      <c r="C102" s="86"/>
      <c r="D102" s="8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2.75" customHeight="1" x14ac:dyDescent="0.2">
      <c r="A103" s="5"/>
      <c r="B103" s="5"/>
      <c r="C103" s="86"/>
      <c r="D103" s="8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2.75" customHeight="1" x14ac:dyDescent="0.2">
      <c r="A104" s="5"/>
      <c r="B104" s="5"/>
      <c r="C104" s="86"/>
      <c r="D104" s="8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2.75" customHeight="1" x14ac:dyDescent="0.2">
      <c r="A105" s="5"/>
      <c r="B105" s="5"/>
      <c r="C105" s="86"/>
      <c r="D105" s="8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2.75" customHeight="1" x14ac:dyDescent="0.2">
      <c r="A106" s="5"/>
      <c r="B106" s="5"/>
      <c r="C106" s="86"/>
      <c r="D106" s="8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2.75" customHeight="1" x14ac:dyDescent="0.2">
      <c r="A107" s="5"/>
      <c r="B107" s="5"/>
      <c r="C107" s="86"/>
      <c r="D107" s="8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2.75" customHeight="1" x14ac:dyDescent="0.2">
      <c r="A108" s="5"/>
      <c r="B108" s="5"/>
      <c r="C108" s="86"/>
      <c r="D108" s="8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2.75" customHeight="1" x14ac:dyDescent="0.2">
      <c r="A109" s="5"/>
      <c r="B109" s="5"/>
      <c r="C109" s="86"/>
      <c r="D109" s="8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2.75" customHeight="1" x14ac:dyDescent="0.2">
      <c r="A110" s="5"/>
      <c r="B110" s="5"/>
      <c r="C110" s="86"/>
      <c r="D110" s="8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2.75" customHeight="1" x14ac:dyDescent="0.2">
      <c r="A111" s="5"/>
      <c r="B111" s="5"/>
      <c r="C111" s="86"/>
      <c r="D111" s="8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2.75" customHeight="1" x14ac:dyDescent="0.2">
      <c r="A112" s="5"/>
      <c r="B112" s="5"/>
      <c r="C112" s="86"/>
      <c r="D112" s="8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2.75" customHeight="1" x14ac:dyDescent="0.2">
      <c r="A113" s="5"/>
      <c r="B113" s="5"/>
      <c r="C113" s="86"/>
      <c r="D113" s="8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2.75" customHeight="1" x14ac:dyDescent="0.2">
      <c r="A114" s="5"/>
      <c r="B114" s="5"/>
      <c r="C114" s="86"/>
      <c r="D114" s="8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2.75" customHeight="1" x14ac:dyDescent="0.2">
      <c r="A115" s="5"/>
      <c r="B115" s="5"/>
      <c r="C115" s="86"/>
      <c r="D115" s="8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2.75" customHeight="1" x14ac:dyDescent="0.2">
      <c r="A116" s="5"/>
      <c r="B116" s="5"/>
      <c r="C116" s="86"/>
      <c r="D116" s="8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2.75" customHeight="1" x14ac:dyDescent="0.2">
      <c r="A117" s="5"/>
      <c r="B117" s="5"/>
      <c r="C117" s="86"/>
      <c r="D117" s="8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2.75" customHeight="1" x14ac:dyDescent="0.2">
      <c r="A118" s="5"/>
      <c r="B118" s="5"/>
      <c r="C118" s="86"/>
      <c r="D118" s="8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2.75" customHeight="1" x14ac:dyDescent="0.2">
      <c r="A119" s="5"/>
      <c r="B119" s="5"/>
      <c r="C119" s="86"/>
      <c r="D119" s="8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2.75" customHeight="1" x14ac:dyDescent="0.2">
      <c r="A120" s="5"/>
      <c r="B120" s="5"/>
      <c r="C120" s="86"/>
      <c r="D120" s="8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2.75" customHeight="1" x14ac:dyDescent="0.2">
      <c r="A121" s="5"/>
      <c r="B121" s="5"/>
      <c r="C121" s="86"/>
      <c r="D121" s="8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2.75" customHeight="1" x14ac:dyDescent="0.2">
      <c r="A122" s="5"/>
      <c r="B122" s="5"/>
      <c r="C122" s="86"/>
      <c r="D122" s="8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2.75" customHeight="1" x14ac:dyDescent="0.2">
      <c r="A123" s="5"/>
      <c r="B123" s="5"/>
      <c r="C123" s="86"/>
      <c r="D123" s="8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2.75" customHeight="1" x14ac:dyDescent="0.2">
      <c r="A124" s="5"/>
      <c r="B124" s="5"/>
      <c r="C124" s="86"/>
      <c r="D124" s="8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2.75" customHeight="1" x14ac:dyDescent="0.2">
      <c r="A125" s="5"/>
      <c r="B125" s="5"/>
      <c r="C125" s="86"/>
      <c r="D125" s="8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2.75" customHeight="1" x14ac:dyDescent="0.2">
      <c r="A126" s="5"/>
      <c r="B126" s="5"/>
      <c r="C126" s="86"/>
      <c r="D126" s="8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2.75" customHeight="1" x14ac:dyDescent="0.2">
      <c r="A127" s="5"/>
      <c r="B127" s="5"/>
      <c r="C127" s="86"/>
      <c r="D127" s="8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2.75" customHeight="1" x14ac:dyDescent="0.2">
      <c r="A128" s="5"/>
      <c r="B128" s="5"/>
      <c r="C128" s="86"/>
      <c r="D128" s="8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2.75" customHeight="1" x14ac:dyDescent="0.2">
      <c r="A129" s="5"/>
      <c r="B129" s="5"/>
      <c r="C129" s="86"/>
      <c r="D129" s="8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2.75" customHeight="1" x14ac:dyDescent="0.2">
      <c r="A130" s="5"/>
      <c r="B130" s="5"/>
      <c r="C130" s="86"/>
      <c r="D130" s="8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2.75" customHeight="1" x14ac:dyDescent="0.2">
      <c r="A131" s="5"/>
      <c r="B131" s="5"/>
      <c r="C131" s="86"/>
      <c r="D131" s="8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2.75" customHeight="1" x14ac:dyDescent="0.2">
      <c r="A132" s="5"/>
      <c r="B132" s="5"/>
      <c r="C132" s="86"/>
      <c r="D132" s="8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2.75" customHeight="1" x14ac:dyDescent="0.2">
      <c r="A133" s="5"/>
      <c r="B133" s="5"/>
      <c r="C133" s="86"/>
      <c r="D133" s="8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2.75" customHeight="1" x14ac:dyDescent="0.2">
      <c r="A134" s="5"/>
      <c r="B134" s="5"/>
      <c r="C134" s="86"/>
      <c r="D134" s="8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2.75" customHeight="1" x14ac:dyDescent="0.2">
      <c r="A135" s="5"/>
      <c r="B135" s="5"/>
      <c r="C135" s="86"/>
      <c r="D135" s="8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2.75" customHeight="1" x14ac:dyDescent="0.2">
      <c r="A136" s="5"/>
      <c r="B136" s="5"/>
      <c r="C136" s="86"/>
      <c r="D136" s="8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2.75" customHeight="1" x14ac:dyDescent="0.2">
      <c r="A137" s="5"/>
      <c r="B137" s="5"/>
      <c r="C137" s="86"/>
      <c r="D137" s="8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2.75" customHeight="1" x14ac:dyDescent="0.2">
      <c r="A138" s="5"/>
      <c r="B138" s="5"/>
      <c r="C138" s="86"/>
      <c r="D138" s="8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2.75" customHeight="1" x14ac:dyDescent="0.2">
      <c r="A139" s="5"/>
      <c r="B139" s="5"/>
      <c r="C139" s="86"/>
      <c r="D139" s="8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2.75" customHeight="1" x14ac:dyDescent="0.2">
      <c r="A140" s="5"/>
      <c r="B140" s="5"/>
      <c r="C140" s="86"/>
      <c r="D140" s="8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2.75" customHeight="1" x14ac:dyDescent="0.2">
      <c r="A141" s="5"/>
      <c r="B141" s="5"/>
      <c r="C141" s="86"/>
      <c r="D141" s="8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2.75" customHeight="1" x14ac:dyDescent="0.2">
      <c r="A142" s="5"/>
      <c r="B142" s="5"/>
      <c r="C142" s="86"/>
      <c r="D142" s="8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2.75" customHeight="1" x14ac:dyDescent="0.2">
      <c r="A143" s="5"/>
      <c r="B143" s="5"/>
      <c r="C143" s="86"/>
      <c r="D143" s="8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2.75" customHeight="1" x14ac:dyDescent="0.2">
      <c r="A144" s="5"/>
      <c r="B144" s="5"/>
      <c r="C144" s="86"/>
      <c r="D144" s="8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2.75" customHeight="1" x14ac:dyDescent="0.2">
      <c r="A145" s="5"/>
      <c r="B145" s="5"/>
      <c r="C145" s="86"/>
      <c r="D145" s="8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2.75" customHeight="1" x14ac:dyDescent="0.2">
      <c r="A146" s="5"/>
      <c r="B146" s="5"/>
      <c r="C146" s="86"/>
      <c r="D146" s="8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2.75" customHeight="1" x14ac:dyDescent="0.2">
      <c r="A147" s="5"/>
      <c r="B147" s="5"/>
      <c r="C147" s="86"/>
      <c r="D147" s="8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2.75" customHeight="1" x14ac:dyDescent="0.2">
      <c r="A148" s="5"/>
      <c r="B148" s="5"/>
      <c r="C148" s="86"/>
      <c r="D148" s="8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2.75" customHeight="1" x14ac:dyDescent="0.2">
      <c r="A149" s="5"/>
      <c r="B149" s="5"/>
      <c r="C149" s="86"/>
      <c r="D149" s="8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2.75" customHeight="1" x14ac:dyDescent="0.2">
      <c r="A150" s="5"/>
      <c r="B150" s="5"/>
      <c r="C150" s="86"/>
      <c r="D150" s="8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2.75" customHeight="1" x14ac:dyDescent="0.2">
      <c r="A151" s="5"/>
      <c r="B151" s="5"/>
      <c r="C151" s="86"/>
      <c r="D151" s="8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2.75" customHeight="1" x14ac:dyDescent="0.2">
      <c r="A152" s="5"/>
      <c r="B152" s="5"/>
      <c r="C152" s="86"/>
      <c r="D152" s="8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2.75" customHeight="1" x14ac:dyDescent="0.2">
      <c r="A153" s="5"/>
      <c r="B153" s="5"/>
      <c r="C153" s="86"/>
      <c r="D153" s="8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2.75" customHeight="1" x14ac:dyDescent="0.2">
      <c r="A154" s="5"/>
      <c r="B154" s="5"/>
      <c r="C154" s="86"/>
      <c r="D154" s="8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2.75" customHeight="1" x14ac:dyDescent="0.2">
      <c r="A155" s="5"/>
      <c r="B155" s="5"/>
      <c r="C155" s="86"/>
      <c r="D155" s="8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2.75" customHeight="1" x14ac:dyDescent="0.2">
      <c r="A156" s="5"/>
      <c r="B156" s="5"/>
      <c r="C156" s="86"/>
      <c r="D156" s="8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2.75" customHeight="1" x14ac:dyDescent="0.2">
      <c r="A157" s="5"/>
      <c r="B157" s="5"/>
      <c r="C157" s="86"/>
      <c r="D157" s="8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2.75" customHeight="1" x14ac:dyDescent="0.2">
      <c r="A158" s="5"/>
      <c r="B158" s="5"/>
      <c r="C158" s="86"/>
      <c r="D158" s="8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2.75" customHeight="1" x14ac:dyDescent="0.2">
      <c r="A159" s="5"/>
      <c r="B159" s="5"/>
      <c r="C159" s="86"/>
      <c r="D159" s="8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2.75" customHeight="1" x14ac:dyDescent="0.2">
      <c r="A160" s="5"/>
      <c r="B160" s="5"/>
      <c r="C160" s="86"/>
      <c r="D160" s="8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2.75" customHeight="1" x14ac:dyDescent="0.2">
      <c r="A161" s="5"/>
      <c r="B161" s="5"/>
      <c r="C161" s="86"/>
      <c r="D161" s="8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2.75" customHeight="1" x14ac:dyDescent="0.2">
      <c r="A162" s="5"/>
      <c r="B162" s="5"/>
      <c r="C162" s="86"/>
      <c r="D162" s="8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2.75" customHeight="1" x14ac:dyDescent="0.2">
      <c r="A163" s="5"/>
      <c r="B163" s="5"/>
      <c r="C163" s="86"/>
      <c r="D163" s="8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2.75" customHeight="1" x14ac:dyDescent="0.2">
      <c r="A164" s="5"/>
      <c r="B164" s="5"/>
      <c r="C164" s="86"/>
      <c r="D164" s="8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2.75" customHeight="1" x14ac:dyDescent="0.2">
      <c r="A165" s="5"/>
      <c r="B165" s="5"/>
      <c r="C165" s="86"/>
      <c r="D165" s="8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2.75" customHeight="1" x14ac:dyDescent="0.2">
      <c r="A166" s="5"/>
      <c r="B166" s="5"/>
      <c r="C166" s="86"/>
      <c r="D166" s="8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2.75" customHeight="1" x14ac:dyDescent="0.2">
      <c r="A167" s="5"/>
      <c r="B167" s="5"/>
      <c r="C167" s="86"/>
      <c r="D167" s="8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2.75" customHeight="1" x14ac:dyDescent="0.2">
      <c r="A168" s="5"/>
      <c r="B168" s="5"/>
      <c r="C168" s="86"/>
      <c r="D168" s="8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2.75" customHeight="1" x14ac:dyDescent="0.2">
      <c r="A169" s="5"/>
      <c r="B169" s="5"/>
      <c r="C169" s="86"/>
      <c r="D169" s="8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2.75" customHeight="1" x14ac:dyDescent="0.2">
      <c r="A170" s="5"/>
      <c r="B170" s="5"/>
      <c r="C170" s="86"/>
      <c r="D170" s="8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2.75" customHeight="1" x14ac:dyDescent="0.2">
      <c r="A171" s="5"/>
      <c r="B171" s="5"/>
      <c r="C171" s="86"/>
      <c r="D171" s="8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2.75" customHeight="1" x14ac:dyDescent="0.2">
      <c r="A172" s="5"/>
      <c r="B172" s="5"/>
      <c r="C172" s="86"/>
      <c r="D172" s="8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2.75" customHeight="1" x14ac:dyDescent="0.2">
      <c r="A173" s="5"/>
      <c r="B173" s="5"/>
      <c r="C173" s="86"/>
      <c r="D173" s="8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2.75" customHeight="1" x14ac:dyDescent="0.2">
      <c r="A174" s="5"/>
      <c r="B174" s="5"/>
      <c r="C174" s="86"/>
      <c r="D174" s="8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2.75" customHeight="1" x14ac:dyDescent="0.2">
      <c r="A175" s="5"/>
      <c r="B175" s="5"/>
      <c r="C175" s="86"/>
      <c r="D175" s="8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2.75" customHeight="1" x14ac:dyDescent="0.2">
      <c r="A176" s="5"/>
      <c r="B176" s="5"/>
      <c r="C176" s="86"/>
      <c r="D176" s="8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2.75" customHeight="1" x14ac:dyDescent="0.2">
      <c r="A177" s="5"/>
      <c r="B177" s="5"/>
      <c r="C177" s="86"/>
      <c r="D177" s="8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2.75" customHeight="1" x14ac:dyDescent="0.2">
      <c r="A178" s="5"/>
      <c r="B178" s="5"/>
      <c r="C178" s="86"/>
      <c r="D178" s="8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2.75" customHeight="1" x14ac:dyDescent="0.2">
      <c r="A179" s="5"/>
      <c r="B179" s="5"/>
      <c r="C179" s="86"/>
      <c r="D179" s="8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2.75" customHeight="1" x14ac:dyDescent="0.2">
      <c r="A180" s="5"/>
      <c r="B180" s="5"/>
      <c r="C180" s="86"/>
      <c r="D180" s="8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2.75" customHeight="1" x14ac:dyDescent="0.2">
      <c r="A181" s="5"/>
      <c r="B181" s="5"/>
      <c r="C181" s="86"/>
      <c r="D181" s="8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2.75" customHeight="1" x14ac:dyDescent="0.2">
      <c r="A182" s="5"/>
      <c r="B182" s="5"/>
      <c r="C182" s="86"/>
      <c r="D182" s="8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2.75" customHeight="1" x14ac:dyDescent="0.2">
      <c r="A183" s="5"/>
      <c r="B183" s="5"/>
      <c r="C183" s="86"/>
      <c r="D183" s="8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2.75" customHeight="1" x14ac:dyDescent="0.2">
      <c r="A184" s="5"/>
      <c r="B184" s="5"/>
      <c r="C184" s="86"/>
      <c r="D184" s="8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2.75" customHeight="1" x14ac:dyDescent="0.2">
      <c r="A185" s="5"/>
      <c r="B185" s="5"/>
      <c r="C185" s="86"/>
      <c r="D185" s="8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2.75" customHeight="1" x14ac:dyDescent="0.2">
      <c r="A186" s="5"/>
      <c r="B186" s="5"/>
      <c r="C186" s="86"/>
      <c r="D186" s="8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2.75" customHeight="1" x14ac:dyDescent="0.2">
      <c r="A187" s="5"/>
      <c r="B187" s="5"/>
      <c r="C187" s="86"/>
      <c r="D187" s="8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2.75" customHeight="1" x14ac:dyDescent="0.2">
      <c r="A188" s="5"/>
      <c r="B188" s="5"/>
      <c r="C188" s="86"/>
      <c r="D188" s="8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2.75" customHeight="1" x14ac:dyDescent="0.2">
      <c r="A189" s="5"/>
      <c r="B189" s="5"/>
      <c r="C189" s="86"/>
      <c r="D189" s="8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2.75" customHeight="1" x14ac:dyDescent="0.2">
      <c r="A190" s="5"/>
      <c r="B190" s="5"/>
      <c r="C190" s="86"/>
      <c r="D190" s="8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2.75" customHeight="1" x14ac:dyDescent="0.2">
      <c r="A191" s="5"/>
      <c r="B191" s="5"/>
      <c r="C191" s="86"/>
      <c r="D191" s="8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2.75" customHeight="1" x14ac:dyDescent="0.2">
      <c r="A192" s="5"/>
      <c r="B192" s="5"/>
      <c r="C192" s="86"/>
      <c r="D192" s="8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2.75" customHeight="1" x14ac:dyDescent="0.2">
      <c r="A193" s="5"/>
      <c r="B193" s="5"/>
      <c r="C193" s="86"/>
      <c r="D193" s="8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2.75" customHeight="1" x14ac:dyDescent="0.2">
      <c r="A194" s="5"/>
      <c r="B194" s="5"/>
      <c r="C194" s="86"/>
      <c r="D194" s="8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2.75" customHeight="1" x14ac:dyDescent="0.2">
      <c r="A195" s="5"/>
      <c r="B195" s="5"/>
      <c r="C195" s="86"/>
      <c r="D195" s="8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2.75" customHeight="1" x14ac:dyDescent="0.2">
      <c r="A196" s="5"/>
      <c r="B196" s="5"/>
      <c r="C196" s="86"/>
      <c r="D196" s="8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2.75" customHeight="1" x14ac:dyDescent="0.2">
      <c r="A197" s="5"/>
      <c r="B197" s="5"/>
      <c r="C197" s="86"/>
      <c r="D197" s="8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2.75" customHeight="1" x14ac:dyDescent="0.2">
      <c r="A198" s="5"/>
      <c r="B198" s="5"/>
      <c r="C198" s="86"/>
      <c r="D198" s="8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2.75" customHeight="1" x14ac:dyDescent="0.2">
      <c r="A199" s="5"/>
      <c r="B199" s="5"/>
      <c r="C199" s="86"/>
      <c r="D199" s="8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2.75" customHeight="1" x14ac:dyDescent="0.2">
      <c r="A200" s="5"/>
      <c r="B200" s="5"/>
      <c r="C200" s="86"/>
      <c r="D200" s="8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2.75" customHeight="1" x14ac:dyDescent="0.2">
      <c r="A201" s="5"/>
      <c r="B201" s="5"/>
      <c r="C201" s="86"/>
      <c r="D201" s="8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2.75" customHeight="1" x14ac:dyDescent="0.2">
      <c r="A202" s="5"/>
      <c r="B202" s="5"/>
      <c r="C202" s="86"/>
      <c r="D202" s="8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2.75" customHeight="1" x14ac:dyDescent="0.2">
      <c r="A203" s="5"/>
      <c r="B203" s="5"/>
      <c r="C203" s="86"/>
      <c r="D203" s="8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2.75" customHeight="1" x14ac:dyDescent="0.2">
      <c r="A204" s="5"/>
      <c r="B204" s="5"/>
      <c r="C204" s="86"/>
      <c r="D204" s="8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2.75" customHeight="1" x14ac:dyDescent="0.2">
      <c r="A205" s="5"/>
      <c r="B205" s="5"/>
      <c r="C205" s="86"/>
      <c r="D205" s="8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2.75" customHeight="1" x14ac:dyDescent="0.2">
      <c r="A206" s="5"/>
      <c r="B206" s="5"/>
      <c r="C206" s="86"/>
      <c r="D206" s="8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2.75" customHeight="1" x14ac:dyDescent="0.2">
      <c r="A207" s="5"/>
      <c r="B207" s="5"/>
      <c r="C207" s="86"/>
      <c r="D207" s="8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2.75" customHeight="1" x14ac:dyDescent="0.2">
      <c r="A208" s="5"/>
      <c r="B208" s="5"/>
      <c r="C208" s="86"/>
      <c r="D208" s="8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2.75" customHeight="1" x14ac:dyDescent="0.2">
      <c r="A209" s="5"/>
      <c r="B209" s="5"/>
      <c r="C209" s="86"/>
      <c r="D209" s="8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2.75" customHeight="1" x14ac:dyDescent="0.2">
      <c r="A210" s="5"/>
      <c r="B210" s="5"/>
      <c r="C210" s="86"/>
      <c r="D210" s="8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2.75" customHeight="1" x14ac:dyDescent="0.2">
      <c r="A211" s="5"/>
      <c r="B211" s="5"/>
      <c r="C211" s="86"/>
      <c r="D211" s="8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2.75" customHeight="1" x14ac:dyDescent="0.2">
      <c r="A212" s="5"/>
      <c r="B212" s="5"/>
      <c r="C212" s="86"/>
      <c r="D212" s="8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2.75" customHeight="1" x14ac:dyDescent="0.2">
      <c r="A213" s="5"/>
      <c r="B213" s="5"/>
      <c r="C213" s="86"/>
      <c r="D213" s="8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2.75" customHeight="1" x14ac:dyDescent="0.2">
      <c r="A214" s="5"/>
      <c r="B214" s="5"/>
      <c r="C214" s="86"/>
      <c r="D214" s="8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2.75" customHeight="1" x14ac:dyDescent="0.2">
      <c r="A215" s="5"/>
      <c r="B215" s="5"/>
      <c r="C215" s="86"/>
      <c r="D215" s="8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2.75" customHeight="1" x14ac:dyDescent="0.2">
      <c r="A216" s="5"/>
      <c r="B216" s="5"/>
      <c r="C216" s="86"/>
      <c r="D216" s="8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2.75" customHeight="1" x14ac:dyDescent="0.2">
      <c r="A217" s="5"/>
      <c r="B217" s="5"/>
      <c r="C217" s="86"/>
      <c r="D217" s="8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2.75" customHeight="1" x14ac:dyDescent="0.2">
      <c r="A218" s="5"/>
      <c r="B218" s="5"/>
      <c r="C218" s="86"/>
      <c r="D218" s="8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2.75" customHeight="1" x14ac:dyDescent="0.2">
      <c r="A219" s="5"/>
      <c r="B219" s="5"/>
      <c r="C219" s="86"/>
      <c r="D219" s="8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2.75" customHeight="1" x14ac:dyDescent="0.2">
      <c r="A220" s="5"/>
      <c r="B220" s="5"/>
      <c r="C220" s="86"/>
      <c r="D220" s="8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2.75" customHeight="1" x14ac:dyDescent="0.2">
      <c r="A221" s="5"/>
      <c r="B221" s="5"/>
      <c r="C221" s="86"/>
      <c r="D221" s="8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2.75" customHeight="1" x14ac:dyDescent="0.2">
      <c r="A222" s="5"/>
      <c r="B222" s="5"/>
      <c r="C222" s="86"/>
      <c r="D222" s="8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2.75" customHeight="1" x14ac:dyDescent="0.2">
      <c r="A223" s="5"/>
      <c r="B223" s="5"/>
      <c r="C223" s="86"/>
      <c r="D223" s="8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2.75" customHeight="1" x14ac:dyDescent="0.2">
      <c r="A224" s="5"/>
      <c r="B224" s="5"/>
      <c r="C224" s="86"/>
      <c r="D224" s="8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2.75" customHeight="1" x14ac:dyDescent="0.2">
      <c r="A225" s="5"/>
      <c r="B225" s="5"/>
      <c r="C225" s="86"/>
      <c r="D225" s="8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2.75" customHeight="1" x14ac:dyDescent="0.2">
      <c r="A226" s="5"/>
      <c r="B226" s="5"/>
      <c r="C226" s="86"/>
      <c r="D226" s="8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2.75" customHeight="1" x14ac:dyDescent="0.2">
      <c r="A227" s="5"/>
      <c r="B227" s="5"/>
      <c r="C227" s="86"/>
      <c r="D227" s="8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2.75" customHeight="1" x14ac:dyDescent="0.2">
      <c r="A228" s="5"/>
      <c r="B228" s="5"/>
      <c r="C228" s="86"/>
      <c r="D228" s="8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2.75" customHeight="1" x14ac:dyDescent="0.2">
      <c r="A229" s="5"/>
      <c r="B229" s="5"/>
      <c r="C229" s="86"/>
      <c r="D229" s="8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2.75" customHeight="1" x14ac:dyDescent="0.2">
      <c r="A230" s="5"/>
      <c r="B230" s="5"/>
      <c r="C230" s="86"/>
      <c r="D230" s="8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2.75" customHeight="1" x14ac:dyDescent="0.2">
      <c r="A231" s="5"/>
      <c r="B231" s="5"/>
      <c r="C231" s="86"/>
      <c r="D231" s="8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2.75" customHeight="1" x14ac:dyDescent="0.2">
      <c r="A232" s="5"/>
      <c r="B232" s="5"/>
      <c r="C232" s="86"/>
      <c r="D232" s="8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2.75" customHeight="1" x14ac:dyDescent="0.2">
      <c r="A233" s="5"/>
      <c r="B233" s="5"/>
      <c r="C233" s="86"/>
      <c r="D233" s="8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2.75" customHeight="1" x14ac:dyDescent="0.2">
      <c r="A234" s="5"/>
      <c r="B234" s="5"/>
      <c r="C234" s="86"/>
      <c r="D234" s="8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2.75" customHeight="1" x14ac:dyDescent="0.2">
      <c r="A235" s="5"/>
      <c r="B235" s="5"/>
      <c r="C235" s="86"/>
      <c r="D235" s="8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2.75" customHeight="1" x14ac:dyDescent="0.2">
      <c r="A236" s="5"/>
      <c r="B236" s="5"/>
      <c r="C236" s="86"/>
      <c r="D236" s="8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2.75" customHeight="1" x14ac:dyDescent="0.2">
      <c r="A237" s="5"/>
      <c r="B237" s="5"/>
      <c r="C237" s="86"/>
      <c r="D237" s="8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2.75" customHeight="1" x14ac:dyDescent="0.2">
      <c r="A238" s="5"/>
      <c r="B238" s="5"/>
      <c r="C238" s="86"/>
      <c r="D238" s="8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2.75" customHeight="1" x14ac:dyDescent="0.2">
      <c r="A239" s="5"/>
      <c r="B239" s="5"/>
      <c r="C239" s="86"/>
      <c r="D239" s="8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2.75" customHeight="1" x14ac:dyDescent="0.2">
      <c r="A240" s="5"/>
      <c r="B240" s="5"/>
      <c r="C240" s="86"/>
      <c r="D240" s="8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2.75" customHeight="1" x14ac:dyDescent="0.2">
      <c r="A241" s="5"/>
      <c r="B241" s="5"/>
      <c r="C241" s="86"/>
      <c r="D241" s="8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2.75" customHeight="1" x14ac:dyDescent="0.2">
      <c r="A242" s="5"/>
      <c r="B242" s="5"/>
      <c r="C242" s="86"/>
      <c r="D242" s="8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2.75" customHeight="1" x14ac:dyDescent="0.2">
      <c r="A243" s="5"/>
      <c r="B243" s="5"/>
      <c r="C243" s="86"/>
      <c r="D243" s="8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2.75" customHeight="1" x14ac:dyDescent="0.2">
      <c r="A244" s="5"/>
      <c r="B244" s="5"/>
      <c r="C244" s="86"/>
      <c r="D244" s="8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2.75" customHeight="1" x14ac:dyDescent="0.2">
      <c r="A245" s="5"/>
      <c r="B245" s="5"/>
      <c r="C245" s="86"/>
      <c r="D245" s="8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2.75" customHeight="1" x14ac:dyDescent="0.2">
      <c r="A246" s="5"/>
      <c r="B246" s="5"/>
      <c r="C246" s="86"/>
      <c r="D246" s="8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2.75" customHeight="1" x14ac:dyDescent="0.2">
      <c r="A247" s="5"/>
      <c r="B247" s="5"/>
      <c r="C247" s="86"/>
      <c r="D247" s="8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2.75" customHeight="1" x14ac:dyDescent="0.2">
      <c r="A248" s="5"/>
      <c r="B248" s="5"/>
      <c r="C248" s="86"/>
      <c r="D248" s="8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2.75" customHeight="1" x14ac:dyDescent="0.2">
      <c r="A249" s="5"/>
      <c r="B249" s="5"/>
      <c r="C249" s="86"/>
      <c r="D249" s="8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2.75" customHeight="1" x14ac:dyDescent="0.2">
      <c r="A250" s="5"/>
      <c r="B250" s="5"/>
      <c r="C250" s="86"/>
      <c r="D250" s="8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2.75" customHeight="1" x14ac:dyDescent="0.2">
      <c r="A251" s="5"/>
      <c r="B251" s="5"/>
      <c r="C251" s="86"/>
      <c r="D251" s="8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2.75" customHeight="1" x14ac:dyDescent="0.2">
      <c r="A252" s="5"/>
      <c r="B252" s="5"/>
      <c r="C252" s="86"/>
      <c r="D252" s="8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2.75" customHeight="1" x14ac:dyDescent="0.2">
      <c r="A253" s="5"/>
      <c r="B253" s="5"/>
      <c r="C253" s="86"/>
      <c r="D253" s="8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2.75" customHeight="1" x14ac:dyDescent="0.2">
      <c r="A254" s="5"/>
      <c r="B254" s="5"/>
      <c r="C254" s="86"/>
      <c r="D254" s="8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2.75" customHeight="1" x14ac:dyDescent="0.2">
      <c r="A255" s="5"/>
      <c r="B255" s="5"/>
      <c r="C255" s="86"/>
      <c r="D255" s="8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2.75" customHeight="1" x14ac:dyDescent="0.2">
      <c r="A256" s="5"/>
      <c r="B256" s="5"/>
      <c r="C256" s="86"/>
      <c r="D256" s="8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2.75" customHeight="1" x14ac:dyDescent="0.2">
      <c r="A257" s="5"/>
      <c r="B257" s="5"/>
      <c r="C257" s="86"/>
      <c r="D257" s="8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2.75" customHeight="1" x14ac:dyDescent="0.2">
      <c r="A258" s="5"/>
      <c r="B258" s="5"/>
      <c r="C258" s="86"/>
      <c r="D258" s="8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2.75" customHeight="1" x14ac:dyDescent="0.2">
      <c r="A259" s="5"/>
      <c r="B259" s="5"/>
      <c r="C259" s="86"/>
      <c r="D259" s="8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2.75" customHeight="1" x14ac:dyDescent="0.2">
      <c r="A260" s="5"/>
      <c r="B260" s="5"/>
      <c r="C260" s="86"/>
      <c r="D260" s="8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2.75" customHeight="1" x14ac:dyDescent="0.2">
      <c r="A261" s="5"/>
      <c r="B261" s="5"/>
      <c r="C261" s="86"/>
      <c r="D261" s="8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2.75" customHeight="1" x14ac:dyDescent="0.2">
      <c r="A262" s="5"/>
      <c r="B262" s="5"/>
      <c r="C262" s="86"/>
      <c r="D262" s="8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2.75" customHeight="1" x14ac:dyDescent="0.2">
      <c r="A263" s="5"/>
      <c r="B263" s="5"/>
      <c r="C263" s="86"/>
      <c r="D263" s="8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2.75" customHeight="1" x14ac:dyDescent="0.2">
      <c r="A264" s="5"/>
      <c r="B264" s="5"/>
      <c r="C264" s="86"/>
      <c r="D264" s="8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2.75" customHeight="1" x14ac:dyDescent="0.2">
      <c r="A265" s="5"/>
      <c r="B265" s="5"/>
      <c r="C265" s="86"/>
      <c r="D265" s="8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2.75" customHeight="1" x14ac:dyDescent="0.2">
      <c r="A266" s="5"/>
      <c r="B266" s="5"/>
      <c r="C266" s="86"/>
      <c r="D266" s="8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2.75" customHeight="1" x14ac:dyDescent="0.2">
      <c r="A267" s="5"/>
      <c r="B267" s="5"/>
      <c r="C267" s="86"/>
      <c r="D267" s="8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2.75" customHeight="1" x14ac:dyDescent="0.2">
      <c r="A268" s="5"/>
      <c r="B268" s="5"/>
      <c r="C268" s="86"/>
      <c r="D268" s="8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2.75" customHeight="1" x14ac:dyDescent="0.2">
      <c r="A269" s="5"/>
      <c r="B269" s="5"/>
      <c r="C269" s="86"/>
      <c r="D269" s="8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2.75" customHeight="1" x14ac:dyDescent="0.2">
      <c r="A270" s="5"/>
      <c r="B270" s="5"/>
      <c r="C270" s="86"/>
      <c r="D270" s="8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2.75" customHeight="1" x14ac:dyDescent="0.2">
      <c r="A271" s="5"/>
      <c r="B271" s="5"/>
      <c r="C271" s="86"/>
      <c r="D271" s="8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2.75" customHeight="1" x14ac:dyDescent="0.2">
      <c r="A272" s="5"/>
      <c r="B272" s="5"/>
      <c r="C272" s="86"/>
      <c r="D272" s="8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2.75" customHeight="1" x14ac:dyDescent="0.2">
      <c r="A273" s="5"/>
      <c r="B273" s="5"/>
      <c r="C273" s="86"/>
      <c r="D273" s="8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2.75" customHeight="1" x14ac:dyDescent="0.2">
      <c r="A274" s="5"/>
      <c r="B274" s="5"/>
      <c r="C274" s="86"/>
      <c r="D274" s="8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2.75" customHeight="1" x14ac:dyDescent="0.2">
      <c r="A275" s="5"/>
      <c r="B275" s="5"/>
      <c r="C275" s="86"/>
      <c r="D275" s="8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2.75" customHeight="1" x14ac:dyDescent="0.2">
      <c r="A276" s="5"/>
      <c r="B276" s="5"/>
      <c r="C276" s="86"/>
      <c r="D276" s="8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2.75" customHeight="1" x14ac:dyDescent="0.2">
      <c r="A277" s="5"/>
      <c r="B277" s="5"/>
      <c r="C277" s="86"/>
      <c r="D277" s="8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2.75" customHeight="1" x14ac:dyDescent="0.2">
      <c r="A278" s="5"/>
      <c r="B278" s="5"/>
      <c r="C278" s="86"/>
      <c r="D278" s="8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2.75" customHeight="1" x14ac:dyDescent="0.2">
      <c r="A279" s="5"/>
      <c r="B279" s="5"/>
      <c r="C279" s="86"/>
      <c r="D279" s="8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2.75" customHeight="1" x14ac:dyDescent="0.2">
      <c r="A280" s="5"/>
      <c r="B280" s="5"/>
      <c r="C280" s="86"/>
      <c r="D280" s="8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2.75" customHeight="1" x14ac:dyDescent="0.2">
      <c r="A281" s="5"/>
      <c r="B281" s="5"/>
      <c r="C281" s="86"/>
      <c r="D281" s="8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2.75" customHeight="1" x14ac:dyDescent="0.2">
      <c r="A282" s="5"/>
      <c r="B282" s="5"/>
      <c r="C282" s="86"/>
      <c r="D282" s="8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2.75" customHeight="1" x14ac:dyDescent="0.2">
      <c r="A283" s="5"/>
      <c r="B283" s="5"/>
      <c r="C283" s="86"/>
      <c r="D283" s="8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2.75" customHeight="1" x14ac:dyDescent="0.2">
      <c r="A284" s="5"/>
      <c r="B284" s="5"/>
      <c r="C284" s="86"/>
      <c r="D284" s="8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2.75" customHeight="1" x14ac:dyDescent="0.2">
      <c r="A285" s="5"/>
      <c r="B285" s="5"/>
      <c r="C285" s="86"/>
      <c r="D285" s="8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2.75" customHeight="1" x14ac:dyDescent="0.2">
      <c r="A286" s="5"/>
      <c r="B286" s="5"/>
      <c r="C286" s="86"/>
      <c r="D286" s="8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2.75" customHeight="1" x14ac:dyDescent="0.2">
      <c r="A287" s="5"/>
      <c r="B287" s="5"/>
      <c r="C287" s="86"/>
      <c r="D287" s="8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2.75" customHeight="1" x14ac:dyDescent="0.2">
      <c r="A288" s="5"/>
      <c r="B288" s="5"/>
      <c r="C288" s="86"/>
      <c r="D288" s="8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2.75" customHeight="1" x14ac:dyDescent="0.2">
      <c r="A289" s="5"/>
      <c r="B289" s="5"/>
      <c r="C289" s="86"/>
      <c r="D289" s="8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2.75" customHeight="1" x14ac:dyDescent="0.2">
      <c r="A290" s="5"/>
      <c r="B290" s="5"/>
      <c r="C290" s="86"/>
      <c r="D290" s="8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2.75" customHeight="1" x14ac:dyDescent="0.2">
      <c r="A291" s="5"/>
      <c r="B291" s="5"/>
      <c r="C291" s="86"/>
      <c r="D291" s="8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2.75" customHeight="1" x14ac:dyDescent="0.2">
      <c r="A292" s="5"/>
      <c r="B292" s="5"/>
      <c r="C292" s="86"/>
      <c r="D292" s="8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2.75" customHeight="1" x14ac:dyDescent="0.2">
      <c r="A293" s="5"/>
      <c r="B293" s="5"/>
      <c r="C293" s="86"/>
      <c r="D293" s="8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2.75" customHeight="1" x14ac:dyDescent="0.2">
      <c r="A294" s="5"/>
      <c r="B294" s="5"/>
      <c r="C294" s="86"/>
      <c r="D294" s="8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2.75" customHeight="1" x14ac:dyDescent="0.2">
      <c r="A295" s="5"/>
      <c r="B295" s="5"/>
      <c r="C295" s="86"/>
      <c r="D295" s="8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2.75" customHeight="1" x14ac:dyDescent="0.2">
      <c r="A296" s="5"/>
      <c r="B296" s="5"/>
      <c r="C296" s="86"/>
      <c r="D296" s="8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2.75" customHeight="1" x14ac:dyDescent="0.2">
      <c r="A297" s="5"/>
      <c r="B297" s="5"/>
      <c r="C297" s="86"/>
      <c r="D297" s="8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2.75" customHeight="1" x14ac:dyDescent="0.2">
      <c r="A298" s="5"/>
      <c r="B298" s="5"/>
      <c r="C298" s="86"/>
      <c r="D298" s="8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2.75" customHeight="1" x14ac:dyDescent="0.2">
      <c r="A299" s="5"/>
      <c r="B299" s="5"/>
      <c r="C299" s="86"/>
      <c r="D299" s="8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2.75" customHeight="1" x14ac:dyDescent="0.2">
      <c r="A300" s="5"/>
      <c r="B300" s="5"/>
      <c r="C300" s="86"/>
      <c r="D300" s="8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2.75" customHeight="1" x14ac:dyDescent="0.2">
      <c r="A301" s="5"/>
      <c r="B301" s="5"/>
      <c r="C301" s="86"/>
      <c r="D301" s="8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2.75" customHeight="1" x14ac:dyDescent="0.2">
      <c r="A302" s="5"/>
      <c r="B302" s="5"/>
      <c r="C302" s="86"/>
      <c r="D302" s="8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2.75" customHeight="1" x14ac:dyDescent="0.2">
      <c r="A303" s="5"/>
      <c r="B303" s="5"/>
      <c r="C303" s="86"/>
      <c r="D303" s="8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2.75" customHeight="1" x14ac:dyDescent="0.2">
      <c r="A304" s="5"/>
      <c r="B304" s="5"/>
      <c r="C304" s="86"/>
      <c r="D304" s="8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2.75" customHeight="1" x14ac:dyDescent="0.2">
      <c r="A305" s="5"/>
      <c r="B305" s="5"/>
      <c r="C305" s="86"/>
      <c r="D305" s="8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2.75" customHeight="1" x14ac:dyDescent="0.2">
      <c r="A306" s="5"/>
      <c r="B306" s="5"/>
      <c r="C306" s="86"/>
      <c r="D306" s="8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2.75" customHeight="1" x14ac:dyDescent="0.2">
      <c r="A307" s="5"/>
      <c r="B307" s="5"/>
      <c r="C307" s="86"/>
      <c r="D307" s="8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2.75" customHeight="1" x14ac:dyDescent="0.2">
      <c r="A308" s="5"/>
      <c r="B308" s="5"/>
      <c r="C308" s="86"/>
      <c r="D308" s="8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2.75" customHeight="1" x14ac:dyDescent="0.2">
      <c r="A309" s="5"/>
      <c r="B309" s="5"/>
      <c r="C309" s="86"/>
      <c r="D309" s="8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2.75" customHeight="1" x14ac:dyDescent="0.2">
      <c r="A310" s="5"/>
      <c r="B310" s="5"/>
      <c r="C310" s="86"/>
      <c r="D310" s="8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2.75" customHeight="1" x14ac:dyDescent="0.2">
      <c r="A311" s="5"/>
      <c r="B311" s="5"/>
      <c r="C311" s="86"/>
      <c r="D311" s="8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2.75" customHeight="1" x14ac:dyDescent="0.2">
      <c r="A312" s="5"/>
      <c r="B312" s="5"/>
      <c r="C312" s="86"/>
      <c r="D312" s="8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2.75" customHeight="1" x14ac:dyDescent="0.2">
      <c r="A313" s="5"/>
      <c r="B313" s="5"/>
      <c r="C313" s="86"/>
      <c r="D313" s="8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2.75" customHeight="1" x14ac:dyDescent="0.2">
      <c r="A314" s="5"/>
      <c r="B314" s="5"/>
      <c r="C314" s="86"/>
      <c r="D314" s="8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2.75" customHeight="1" x14ac:dyDescent="0.2">
      <c r="A315" s="5"/>
      <c r="B315" s="5"/>
      <c r="C315" s="86"/>
      <c r="D315" s="8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2.75" customHeight="1" x14ac:dyDescent="0.2">
      <c r="A316" s="5"/>
      <c r="B316" s="5"/>
      <c r="C316" s="86"/>
      <c r="D316" s="8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2.75" customHeight="1" x14ac:dyDescent="0.2">
      <c r="A317" s="5"/>
      <c r="B317" s="5"/>
      <c r="C317" s="86"/>
      <c r="D317" s="8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2.75" customHeight="1" x14ac:dyDescent="0.2">
      <c r="A318" s="5"/>
      <c r="B318" s="5"/>
      <c r="C318" s="86"/>
      <c r="D318" s="8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2.75" customHeight="1" x14ac:dyDescent="0.2">
      <c r="A319" s="5"/>
      <c r="B319" s="5"/>
      <c r="C319" s="86"/>
      <c r="D319" s="8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2.75" customHeight="1" x14ac:dyDescent="0.2">
      <c r="A320" s="5"/>
      <c r="B320" s="5"/>
      <c r="C320" s="86"/>
      <c r="D320" s="8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2.75" customHeight="1" x14ac:dyDescent="0.2">
      <c r="A321" s="5"/>
      <c r="B321" s="5"/>
      <c r="C321" s="86"/>
      <c r="D321" s="8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2.75" customHeight="1" x14ac:dyDescent="0.2">
      <c r="A322" s="5"/>
      <c r="B322" s="5"/>
      <c r="C322" s="86"/>
      <c r="D322" s="8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2.75" customHeight="1" x14ac:dyDescent="0.2">
      <c r="A323" s="5"/>
      <c r="B323" s="5"/>
      <c r="C323" s="86"/>
      <c r="D323" s="8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2.75" customHeight="1" x14ac:dyDescent="0.2">
      <c r="A324" s="5"/>
      <c r="B324" s="5"/>
      <c r="C324" s="86"/>
      <c r="D324" s="8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2.75" customHeight="1" x14ac:dyDescent="0.2">
      <c r="A325" s="5"/>
      <c r="B325" s="5"/>
      <c r="C325" s="86"/>
      <c r="D325" s="8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2.75" customHeight="1" x14ac:dyDescent="0.2">
      <c r="A326" s="5"/>
      <c r="B326" s="5"/>
      <c r="C326" s="86"/>
      <c r="D326" s="8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2.75" customHeight="1" x14ac:dyDescent="0.2">
      <c r="A327" s="5"/>
      <c r="B327" s="5"/>
      <c r="C327" s="86"/>
      <c r="D327" s="8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2.75" customHeight="1" x14ac:dyDescent="0.2">
      <c r="A328" s="5"/>
      <c r="B328" s="5"/>
      <c r="C328" s="86"/>
      <c r="D328" s="8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2.75" customHeight="1" x14ac:dyDescent="0.2">
      <c r="A329" s="5"/>
      <c r="B329" s="5"/>
      <c r="C329" s="86"/>
      <c r="D329" s="8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2.75" customHeight="1" x14ac:dyDescent="0.2">
      <c r="A330" s="5"/>
      <c r="B330" s="5"/>
      <c r="C330" s="86"/>
      <c r="D330" s="8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2.75" customHeight="1" x14ac:dyDescent="0.2">
      <c r="A331" s="5"/>
      <c r="B331" s="5"/>
      <c r="C331" s="86"/>
      <c r="D331" s="8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2.75" customHeight="1" x14ac:dyDescent="0.2">
      <c r="A332" s="5"/>
      <c r="B332" s="5"/>
      <c r="C332" s="86"/>
      <c r="D332" s="8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2.75" customHeight="1" x14ac:dyDescent="0.2">
      <c r="A333" s="5"/>
      <c r="B333" s="5"/>
      <c r="C333" s="86"/>
      <c r="D333" s="8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2.75" customHeight="1" x14ac:dyDescent="0.2">
      <c r="A334" s="5"/>
      <c r="B334" s="5"/>
      <c r="C334" s="86"/>
      <c r="D334" s="8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2.75" customHeight="1" x14ac:dyDescent="0.2">
      <c r="A335" s="5"/>
      <c r="B335" s="5"/>
      <c r="C335" s="86"/>
      <c r="D335" s="8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2.75" customHeight="1" x14ac:dyDescent="0.2">
      <c r="A336" s="5"/>
      <c r="B336" s="5"/>
      <c r="C336" s="86"/>
      <c r="D336" s="8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2.75" customHeight="1" x14ac:dyDescent="0.2">
      <c r="A337" s="5"/>
      <c r="B337" s="5"/>
      <c r="C337" s="86"/>
      <c r="D337" s="8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2.75" customHeight="1" x14ac:dyDescent="0.2">
      <c r="A338" s="5"/>
      <c r="B338" s="5"/>
      <c r="C338" s="86"/>
      <c r="D338" s="8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2.75" customHeight="1" x14ac:dyDescent="0.2">
      <c r="A339" s="5"/>
      <c r="B339" s="5"/>
      <c r="C339" s="86"/>
      <c r="D339" s="8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2.75" customHeight="1" x14ac:dyDescent="0.2">
      <c r="A340" s="5"/>
      <c r="B340" s="5"/>
      <c r="C340" s="86"/>
      <c r="D340" s="8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2.75" customHeight="1" x14ac:dyDescent="0.2">
      <c r="A341" s="5"/>
      <c r="B341" s="5"/>
      <c r="C341" s="86"/>
      <c r="D341" s="8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2.75" customHeight="1" x14ac:dyDescent="0.2">
      <c r="A342" s="5"/>
      <c r="B342" s="5"/>
      <c r="C342" s="86"/>
      <c r="D342" s="8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2.75" customHeight="1" x14ac:dyDescent="0.2">
      <c r="A343" s="5"/>
      <c r="B343" s="5"/>
      <c r="C343" s="86"/>
      <c r="D343" s="8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2.75" customHeight="1" x14ac:dyDescent="0.2">
      <c r="A344" s="5"/>
      <c r="B344" s="5"/>
      <c r="C344" s="86"/>
      <c r="D344" s="8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2.75" customHeight="1" x14ac:dyDescent="0.2">
      <c r="A345" s="5"/>
      <c r="B345" s="5"/>
      <c r="C345" s="86"/>
      <c r="D345" s="8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2.75" customHeight="1" x14ac:dyDescent="0.2">
      <c r="A346" s="5"/>
      <c r="B346" s="5"/>
      <c r="C346" s="86"/>
      <c r="D346" s="8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2.75" customHeight="1" x14ac:dyDescent="0.2">
      <c r="A347" s="5"/>
      <c r="B347" s="5"/>
      <c r="C347" s="86"/>
      <c r="D347" s="8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2.75" customHeight="1" x14ac:dyDescent="0.2">
      <c r="A348" s="5"/>
      <c r="B348" s="5"/>
      <c r="C348" s="86"/>
      <c r="D348" s="8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2.75" customHeight="1" x14ac:dyDescent="0.2">
      <c r="A349" s="5"/>
      <c r="B349" s="5"/>
      <c r="C349" s="86"/>
      <c r="D349" s="8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2.75" customHeight="1" x14ac:dyDescent="0.2">
      <c r="A350" s="5"/>
      <c r="B350" s="5"/>
      <c r="C350" s="86"/>
      <c r="D350" s="8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2.75" customHeight="1" x14ac:dyDescent="0.2">
      <c r="A351" s="5"/>
      <c r="B351" s="5"/>
      <c r="C351" s="86"/>
      <c r="D351" s="8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2.75" customHeight="1" x14ac:dyDescent="0.2">
      <c r="A352" s="5"/>
      <c r="B352" s="5"/>
      <c r="C352" s="86"/>
      <c r="D352" s="8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2.75" customHeight="1" x14ac:dyDescent="0.2">
      <c r="A353" s="5"/>
      <c r="B353" s="5"/>
      <c r="C353" s="86"/>
      <c r="D353" s="8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2.75" customHeight="1" x14ac:dyDescent="0.2">
      <c r="A354" s="5"/>
      <c r="B354" s="5"/>
      <c r="C354" s="86"/>
      <c r="D354" s="8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2.75" customHeight="1" x14ac:dyDescent="0.2">
      <c r="A355" s="5"/>
      <c r="B355" s="5"/>
      <c r="C355" s="86"/>
      <c r="D355" s="8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2.75" customHeight="1" x14ac:dyDescent="0.2">
      <c r="A356" s="5"/>
      <c r="B356" s="5"/>
      <c r="C356" s="86"/>
      <c r="D356" s="8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2.75" customHeight="1" x14ac:dyDescent="0.2">
      <c r="A357" s="5"/>
      <c r="B357" s="5"/>
      <c r="C357" s="86"/>
      <c r="D357" s="8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2.75" customHeight="1" x14ac:dyDescent="0.2">
      <c r="A358" s="5"/>
      <c r="B358" s="5"/>
      <c r="C358" s="86"/>
      <c r="D358" s="8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2.75" customHeight="1" x14ac:dyDescent="0.2">
      <c r="A359" s="5"/>
      <c r="B359" s="5"/>
      <c r="C359" s="86"/>
      <c r="D359" s="8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2.75" customHeight="1" x14ac:dyDescent="0.2">
      <c r="A360" s="5"/>
      <c r="B360" s="5"/>
      <c r="C360" s="86"/>
      <c r="D360" s="8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2.75" customHeight="1" x14ac:dyDescent="0.2">
      <c r="A361" s="5"/>
      <c r="B361" s="5"/>
      <c r="C361" s="86"/>
      <c r="D361" s="8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2.75" customHeight="1" x14ac:dyDescent="0.2">
      <c r="A362" s="5"/>
      <c r="B362" s="5"/>
      <c r="C362" s="86"/>
      <c r="D362" s="8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2.75" customHeight="1" x14ac:dyDescent="0.2">
      <c r="A363" s="5"/>
      <c r="B363" s="5"/>
      <c r="C363" s="86"/>
      <c r="D363" s="8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2.75" customHeight="1" x14ac:dyDescent="0.2">
      <c r="A364" s="5"/>
      <c r="B364" s="5"/>
      <c r="C364" s="86"/>
      <c r="D364" s="8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2.75" customHeight="1" x14ac:dyDescent="0.2">
      <c r="A365" s="5"/>
      <c r="B365" s="5"/>
      <c r="C365" s="86"/>
      <c r="D365" s="8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2.75" customHeight="1" x14ac:dyDescent="0.2">
      <c r="A366" s="5"/>
      <c r="B366" s="5"/>
      <c r="C366" s="86"/>
      <c r="D366" s="8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2.75" customHeight="1" x14ac:dyDescent="0.2">
      <c r="A367" s="5"/>
      <c r="B367" s="5"/>
      <c r="C367" s="86"/>
      <c r="D367" s="8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2.75" customHeight="1" x14ac:dyDescent="0.2">
      <c r="A368" s="5"/>
      <c r="B368" s="5"/>
      <c r="C368" s="86"/>
      <c r="D368" s="8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2.75" customHeight="1" x14ac:dyDescent="0.2">
      <c r="A369" s="5"/>
      <c r="B369" s="5"/>
      <c r="C369" s="86"/>
      <c r="D369" s="8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2.75" customHeight="1" x14ac:dyDescent="0.2">
      <c r="A370" s="5"/>
      <c r="B370" s="5"/>
      <c r="C370" s="86"/>
      <c r="D370" s="8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2.75" customHeight="1" x14ac:dyDescent="0.2">
      <c r="A371" s="5"/>
      <c r="B371" s="5"/>
      <c r="C371" s="86"/>
      <c r="D371" s="8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2.75" customHeight="1" x14ac:dyDescent="0.2">
      <c r="A372" s="5"/>
      <c r="B372" s="5"/>
      <c r="C372" s="86"/>
      <c r="D372" s="8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2.75" customHeight="1" x14ac:dyDescent="0.2">
      <c r="A373" s="5"/>
      <c r="B373" s="5"/>
      <c r="C373" s="86"/>
      <c r="D373" s="8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2.75" customHeight="1" x14ac:dyDescent="0.2">
      <c r="A374" s="5"/>
      <c r="B374" s="5"/>
      <c r="C374" s="86"/>
      <c r="D374" s="8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2.75" customHeight="1" x14ac:dyDescent="0.2">
      <c r="A375" s="5"/>
      <c r="B375" s="5"/>
      <c r="C375" s="86"/>
      <c r="D375" s="8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2.75" customHeight="1" x14ac:dyDescent="0.2">
      <c r="A376" s="5"/>
      <c r="B376" s="5"/>
      <c r="C376" s="86"/>
      <c r="D376" s="8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2.75" customHeight="1" x14ac:dyDescent="0.2">
      <c r="A377" s="5"/>
      <c r="B377" s="5"/>
      <c r="C377" s="86"/>
      <c r="D377" s="8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2.75" customHeight="1" x14ac:dyDescent="0.2">
      <c r="A378" s="5"/>
      <c r="B378" s="5"/>
      <c r="C378" s="86"/>
      <c r="D378" s="8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2.75" customHeight="1" x14ac:dyDescent="0.2">
      <c r="A379" s="5"/>
      <c r="B379" s="5"/>
      <c r="C379" s="86"/>
      <c r="D379" s="8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2.75" customHeight="1" x14ac:dyDescent="0.2">
      <c r="A380" s="5"/>
      <c r="B380" s="5"/>
      <c r="C380" s="86"/>
      <c r="D380" s="8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2.75" customHeight="1" x14ac:dyDescent="0.2">
      <c r="A381" s="5"/>
      <c r="B381" s="5"/>
      <c r="C381" s="86"/>
      <c r="D381" s="8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2.75" customHeight="1" x14ac:dyDescent="0.2">
      <c r="A382" s="5"/>
      <c r="B382" s="5"/>
      <c r="C382" s="86"/>
      <c r="D382" s="8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2.75" customHeight="1" x14ac:dyDescent="0.2">
      <c r="A383" s="5"/>
      <c r="B383" s="5"/>
      <c r="C383" s="86"/>
      <c r="D383" s="8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2.75" customHeight="1" x14ac:dyDescent="0.2">
      <c r="A384" s="5"/>
      <c r="B384" s="5"/>
      <c r="C384" s="86"/>
      <c r="D384" s="8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2.75" customHeight="1" x14ac:dyDescent="0.2">
      <c r="A385" s="5"/>
      <c r="B385" s="5"/>
      <c r="C385" s="86"/>
      <c r="D385" s="8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2.75" customHeight="1" x14ac:dyDescent="0.2">
      <c r="A386" s="5"/>
      <c r="B386" s="5"/>
      <c r="C386" s="86"/>
      <c r="D386" s="8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2.75" customHeight="1" x14ac:dyDescent="0.2">
      <c r="A387" s="5"/>
      <c r="B387" s="5"/>
      <c r="C387" s="86"/>
      <c r="D387" s="8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2.75" customHeight="1" x14ac:dyDescent="0.2">
      <c r="A388" s="5"/>
      <c r="B388" s="5"/>
      <c r="C388" s="86"/>
      <c r="D388" s="8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2.75" customHeight="1" x14ac:dyDescent="0.2">
      <c r="A389" s="5"/>
      <c r="B389" s="5"/>
      <c r="C389" s="86"/>
      <c r="D389" s="8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2.75" customHeight="1" x14ac:dyDescent="0.2">
      <c r="A390" s="5"/>
      <c r="B390" s="5"/>
      <c r="C390" s="86"/>
      <c r="D390" s="8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2.75" customHeight="1" x14ac:dyDescent="0.2">
      <c r="A391" s="5"/>
      <c r="B391" s="5"/>
      <c r="C391" s="86"/>
      <c r="D391" s="8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2.75" customHeight="1" x14ac:dyDescent="0.2">
      <c r="A392" s="5"/>
      <c r="B392" s="5"/>
      <c r="C392" s="86"/>
      <c r="D392" s="8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2.75" customHeight="1" x14ac:dyDescent="0.2">
      <c r="A393" s="5"/>
      <c r="B393" s="5"/>
      <c r="C393" s="86"/>
      <c r="D393" s="8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2.75" customHeight="1" x14ac:dyDescent="0.2">
      <c r="A394" s="5"/>
      <c r="B394" s="5"/>
      <c r="C394" s="86"/>
      <c r="D394" s="8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2.75" customHeight="1" x14ac:dyDescent="0.2">
      <c r="A395" s="5"/>
      <c r="B395" s="5"/>
      <c r="C395" s="86"/>
      <c r="D395" s="8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2.75" customHeight="1" x14ac:dyDescent="0.2">
      <c r="A396" s="5"/>
      <c r="B396" s="5"/>
      <c r="C396" s="86"/>
      <c r="D396" s="8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2.75" customHeight="1" x14ac:dyDescent="0.2">
      <c r="A397" s="5"/>
      <c r="B397" s="5"/>
      <c r="C397" s="86"/>
      <c r="D397" s="8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2.75" customHeight="1" x14ac:dyDescent="0.2">
      <c r="A398" s="5"/>
      <c r="B398" s="5"/>
      <c r="C398" s="86"/>
      <c r="D398" s="8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2.75" customHeight="1" x14ac:dyDescent="0.2">
      <c r="A399" s="5"/>
      <c r="B399" s="5"/>
      <c r="C399" s="86"/>
      <c r="D399" s="8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2.75" customHeight="1" x14ac:dyDescent="0.2">
      <c r="A400" s="5"/>
      <c r="B400" s="5"/>
      <c r="C400" s="86"/>
      <c r="D400" s="8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2.75" customHeight="1" x14ac:dyDescent="0.2">
      <c r="A401" s="5"/>
      <c r="B401" s="5"/>
      <c r="C401" s="86"/>
      <c r="D401" s="8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2.75" customHeight="1" x14ac:dyDescent="0.2">
      <c r="A402" s="5"/>
      <c r="B402" s="5"/>
      <c r="C402" s="86"/>
      <c r="D402" s="8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2.75" customHeight="1" x14ac:dyDescent="0.2">
      <c r="A403" s="5"/>
      <c r="B403" s="5"/>
      <c r="C403" s="86"/>
      <c r="D403" s="8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2.75" customHeight="1" x14ac:dyDescent="0.2">
      <c r="A404" s="5"/>
      <c r="B404" s="5"/>
      <c r="C404" s="86"/>
      <c r="D404" s="8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2.75" customHeight="1" x14ac:dyDescent="0.2">
      <c r="A405" s="5"/>
      <c r="B405" s="5"/>
      <c r="C405" s="86"/>
      <c r="D405" s="8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2.75" customHeight="1" x14ac:dyDescent="0.2">
      <c r="A406" s="5"/>
      <c r="B406" s="5"/>
      <c r="C406" s="86"/>
      <c r="D406" s="8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2.75" customHeight="1" x14ac:dyDescent="0.2">
      <c r="A407" s="5"/>
      <c r="B407" s="5"/>
      <c r="C407" s="86"/>
      <c r="D407" s="8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2.75" customHeight="1" x14ac:dyDescent="0.2">
      <c r="A408" s="5"/>
      <c r="B408" s="5"/>
      <c r="C408" s="86"/>
      <c r="D408" s="8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2.75" customHeight="1" x14ac:dyDescent="0.2">
      <c r="A409" s="5"/>
      <c r="B409" s="5"/>
      <c r="C409" s="86"/>
      <c r="D409" s="8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2.75" customHeight="1" x14ac:dyDescent="0.2">
      <c r="A410" s="5"/>
      <c r="B410" s="5"/>
      <c r="C410" s="86"/>
      <c r="D410" s="8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2.75" customHeight="1" x14ac:dyDescent="0.2">
      <c r="A411" s="5"/>
      <c r="B411" s="5"/>
      <c r="C411" s="86"/>
      <c r="D411" s="8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2.75" customHeight="1" x14ac:dyDescent="0.2">
      <c r="A412" s="5"/>
      <c r="B412" s="5"/>
      <c r="C412" s="86"/>
      <c r="D412" s="8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2.75" customHeight="1" x14ac:dyDescent="0.2">
      <c r="A413" s="5"/>
      <c r="B413" s="5"/>
      <c r="C413" s="86"/>
      <c r="D413" s="8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2.75" customHeight="1" x14ac:dyDescent="0.2">
      <c r="A414" s="5"/>
      <c r="B414" s="5"/>
      <c r="C414" s="86"/>
      <c r="D414" s="8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2.75" customHeight="1" x14ac:dyDescent="0.2">
      <c r="A415" s="5"/>
      <c r="B415" s="5"/>
      <c r="C415" s="86"/>
      <c r="D415" s="8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2.75" customHeight="1" x14ac:dyDescent="0.2">
      <c r="A416" s="5"/>
      <c r="B416" s="5"/>
      <c r="C416" s="86"/>
      <c r="D416" s="8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2.75" customHeight="1" x14ac:dyDescent="0.2">
      <c r="A417" s="5"/>
      <c r="B417" s="5"/>
      <c r="C417" s="86"/>
      <c r="D417" s="8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2.75" customHeight="1" x14ac:dyDescent="0.2">
      <c r="A418" s="5"/>
      <c r="B418" s="5"/>
      <c r="C418" s="86"/>
      <c r="D418" s="8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2.75" customHeight="1" x14ac:dyDescent="0.2">
      <c r="A419" s="5"/>
      <c r="B419" s="5"/>
      <c r="C419" s="86"/>
      <c r="D419" s="8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2.75" customHeight="1" x14ac:dyDescent="0.2">
      <c r="A420" s="5"/>
      <c r="B420" s="5"/>
      <c r="C420" s="86"/>
      <c r="D420" s="8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2.75" customHeight="1" x14ac:dyDescent="0.2">
      <c r="A421" s="5"/>
      <c r="B421" s="5"/>
      <c r="C421" s="86"/>
      <c r="D421" s="8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2.75" customHeight="1" x14ac:dyDescent="0.2">
      <c r="A422" s="5"/>
      <c r="B422" s="5"/>
      <c r="C422" s="86"/>
      <c r="D422" s="8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2.75" customHeight="1" x14ac:dyDescent="0.2">
      <c r="A423" s="5"/>
      <c r="B423" s="5"/>
      <c r="C423" s="86"/>
      <c r="D423" s="8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2.75" customHeight="1" x14ac:dyDescent="0.2">
      <c r="A424" s="5"/>
      <c r="B424" s="5"/>
      <c r="C424" s="86"/>
      <c r="D424" s="8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2.75" customHeight="1" x14ac:dyDescent="0.2">
      <c r="A425" s="5"/>
      <c r="B425" s="5"/>
      <c r="C425" s="86"/>
      <c r="D425" s="8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2.75" customHeight="1" x14ac:dyDescent="0.2">
      <c r="A426" s="5"/>
      <c r="B426" s="5"/>
      <c r="C426" s="86"/>
      <c r="D426" s="8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2.75" customHeight="1" x14ac:dyDescent="0.2">
      <c r="A427" s="5"/>
      <c r="B427" s="5"/>
      <c r="C427" s="86"/>
      <c r="D427" s="8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2.75" customHeight="1" x14ac:dyDescent="0.2">
      <c r="A428" s="5"/>
      <c r="B428" s="5"/>
      <c r="C428" s="86"/>
      <c r="D428" s="8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2.75" customHeight="1" x14ac:dyDescent="0.2">
      <c r="A429" s="5"/>
      <c r="B429" s="5"/>
      <c r="C429" s="86"/>
      <c r="D429" s="8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2.75" customHeight="1" x14ac:dyDescent="0.2">
      <c r="A430" s="5"/>
      <c r="B430" s="5"/>
      <c r="C430" s="86"/>
      <c r="D430" s="8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2.75" customHeight="1" x14ac:dyDescent="0.2">
      <c r="A431" s="5"/>
      <c r="B431" s="5"/>
      <c r="C431" s="86"/>
      <c r="D431" s="8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2.75" customHeight="1" x14ac:dyDescent="0.2">
      <c r="A432" s="5"/>
      <c r="B432" s="5"/>
      <c r="C432" s="86"/>
      <c r="D432" s="8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2.75" customHeight="1" x14ac:dyDescent="0.2">
      <c r="A433" s="5"/>
      <c r="B433" s="5"/>
      <c r="C433" s="86"/>
      <c r="D433" s="8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2.75" customHeight="1" x14ac:dyDescent="0.2">
      <c r="A434" s="5"/>
      <c r="B434" s="5"/>
      <c r="C434" s="86"/>
      <c r="D434" s="8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2.75" customHeight="1" x14ac:dyDescent="0.2">
      <c r="A435" s="5"/>
      <c r="B435" s="5"/>
      <c r="C435" s="86"/>
      <c r="D435" s="8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2.75" customHeight="1" x14ac:dyDescent="0.2">
      <c r="A436" s="5"/>
      <c r="B436" s="5"/>
      <c r="C436" s="86"/>
      <c r="D436" s="8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2.75" customHeight="1" x14ac:dyDescent="0.2">
      <c r="A437" s="5"/>
      <c r="B437" s="5"/>
      <c r="C437" s="86"/>
      <c r="D437" s="8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2.75" customHeight="1" x14ac:dyDescent="0.2">
      <c r="A438" s="5"/>
      <c r="B438" s="5"/>
      <c r="C438" s="86"/>
      <c r="D438" s="8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2.75" customHeight="1" x14ac:dyDescent="0.2">
      <c r="A439" s="5"/>
      <c r="B439" s="5"/>
      <c r="C439" s="86"/>
      <c r="D439" s="8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2.75" customHeight="1" x14ac:dyDescent="0.2">
      <c r="A440" s="5"/>
      <c r="B440" s="5"/>
      <c r="C440" s="86"/>
      <c r="D440" s="8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2.75" customHeight="1" x14ac:dyDescent="0.2">
      <c r="A441" s="5"/>
      <c r="B441" s="5"/>
      <c r="C441" s="86"/>
      <c r="D441" s="8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2.75" customHeight="1" x14ac:dyDescent="0.2">
      <c r="A442" s="5"/>
      <c r="B442" s="5"/>
      <c r="C442" s="86"/>
      <c r="D442" s="8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2.75" customHeight="1" x14ac:dyDescent="0.2">
      <c r="A443" s="5"/>
      <c r="B443" s="5"/>
      <c r="C443" s="86"/>
      <c r="D443" s="8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2.75" customHeight="1" x14ac:dyDescent="0.2">
      <c r="A444" s="5"/>
      <c r="B444" s="5"/>
      <c r="C444" s="86"/>
      <c r="D444" s="8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2.75" customHeight="1" x14ac:dyDescent="0.2">
      <c r="A445" s="5"/>
      <c r="B445" s="5"/>
      <c r="C445" s="86"/>
      <c r="D445" s="8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2.75" customHeight="1" x14ac:dyDescent="0.2">
      <c r="A446" s="5"/>
      <c r="B446" s="5"/>
      <c r="C446" s="86"/>
      <c r="D446" s="8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2.75" customHeight="1" x14ac:dyDescent="0.2">
      <c r="A447" s="5"/>
      <c r="B447" s="5"/>
      <c r="C447" s="86"/>
      <c r="D447" s="8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2.75" customHeight="1" x14ac:dyDescent="0.2">
      <c r="A448" s="5"/>
      <c r="B448" s="5"/>
      <c r="C448" s="86"/>
      <c r="D448" s="8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2.75" customHeight="1" x14ac:dyDescent="0.2">
      <c r="A449" s="5"/>
      <c r="B449" s="5"/>
      <c r="C449" s="86"/>
      <c r="D449" s="8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2.75" customHeight="1" x14ac:dyDescent="0.2">
      <c r="A450" s="5"/>
      <c r="B450" s="5"/>
      <c r="C450" s="86"/>
      <c r="D450" s="8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2.75" customHeight="1" x14ac:dyDescent="0.2">
      <c r="A451" s="5"/>
      <c r="B451" s="5"/>
      <c r="C451" s="86"/>
      <c r="D451" s="8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2.75" customHeight="1" x14ac:dyDescent="0.2">
      <c r="A452" s="5"/>
      <c r="B452" s="5"/>
      <c r="C452" s="86"/>
      <c r="D452" s="8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2.75" customHeight="1" x14ac:dyDescent="0.2">
      <c r="A453" s="5"/>
      <c r="B453" s="5"/>
      <c r="C453" s="86"/>
      <c r="D453" s="8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2.75" customHeight="1" x14ac:dyDescent="0.2">
      <c r="A454" s="5"/>
      <c r="B454" s="5"/>
      <c r="C454" s="86"/>
      <c r="D454" s="8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2.75" customHeight="1" x14ac:dyDescent="0.2">
      <c r="A455" s="5"/>
      <c r="B455" s="5"/>
      <c r="C455" s="86"/>
      <c r="D455" s="8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2.75" customHeight="1" x14ac:dyDescent="0.2">
      <c r="A456" s="5"/>
      <c r="B456" s="5"/>
      <c r="C456" s="86"/>
      <c r="D456" s="8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2.75" customHeight="1" x14ac:dyDescent="0.2">
      <c r="A457" s="5"/>
      <c r="B457" s="5"/>
      <c r="C457" s="86"/>
      <c r="D457" s="8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2.75" customHeight="1" x14ac:dyDescent="0.2">
      <c r="A458" s="5"/>
      <c r="B458" s="5"/>
      <c r="C458" s="86"/>
      <c r="D458" s="8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2.75" customHeight="1" x14ac:dyDescent="0.2">
      <c r="A459" s="5"/>
      <c r="B459" s="5"/>
      <c r="C459" s="86"/>
      <c r="D459" s="8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2.75" customHeight="1" x14ac:dyDescent="0.2">
      <c r="A460" s="5"/>
      <c r="B460" s="5"/>
      <c r="C460" s="86"/>
      <c r="D460" s="8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2.75" customHeight="1" x14ac:dyDescent="0.2">
      <c r="A461" s="5"/>
      <c r="B461" s="5"/>
      <c r="C461" s="86"/>
      <c r="D461" s="8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2.75" customHeight="1" x14ac:dyDescent="0.2">
      <c r="A462" s="5"/>
      <c r="B462" s="5"/>
      <c r="C462" s="86"/>
      <c r="D462" s="8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2.75" customHeight="1" x14ac:dyDescent="0.2">
      <c r="A463" s="5"/>
      <c r="B463" s="5"/>
      <c r="C463" s="86"/>
      <c r="D463" s="8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2.75" customHeight="1" x14ac:dyDescent="0.2">
      <c r="A464" s="5"/>
      <c r="B464" s="5"/>
      <c r="C464" s="86"/>
      <c r="D464" s="8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2.75" customHeight="1" x14ac:dyDescent="0.2">
      <c r="A465" s="5"/>
      <c r="B465" s="5"/>
      <c r="C465" s="86"/>
      <c r="D465" s="8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2.75" customHeight="1" x14ac:dyDescent="0.2">
      <c r="A466" s="5"/>
      <c r="B466" s="5"/>
      <c r="C466" s="86"/>
      <c r="D466" s="8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2.75" customHeight="1" x14ac:dyDescent="0.2">
      <c r="A467" s="5"/>
      <c r="B467" s="5"/>
      <c r="C467" s="86"/>
      <c r="D467" s="8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2.75" customHeight="1" x14ac:dyDescent="0.2">
      <c r="A468" s="5"/>
      <c r="B468" s="5"/>
      <c r="C468" s="86"/>
      <c r="D468" s="8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2.75" customHeight="1" x14ac:dyDescent="0.2">
      <c r="A469" s="5"/>
      <c r="B469" s="5"/>
      <c r="C469" s="86"/>
      <c r="D469" s="8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2.75" customHeight="1" x14ac:dyDescent="0.2">
      <c r="A470" s="5"/>
      <c r="B470" s="5"/>
      <c r="C470" s="86"/>
      <c r="D470" s="8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2.75" customHeight="1" x14ac:dyDescent="0.2">
      <c r="A471" s="5"/>
      <c r="B471" s="5"/>
      <c r="C471" s="86"/>
      <c r="D471" s="8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2.75" customHeight="1" x14ac:dyDescent="0.2">
      <c r="A472" s="5"/>
      <c r="B472" s="5"/>
      <c r="C472" s="86"/>
      <c r="D472" s="8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2.75" customHeight="1" x14ac:dyDescent="0.2">
      <c r="A473" s="5"/>
      <c r="B473" s="5"/>
      <c r="C473" s="86"/>
      <c r="D473" s="8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2.75" customHeight="1" x14ac:dyDescent="0.2">
      <c r="A474" s="5"/>
      <c r="B474" s="5"/>
      <c r="C474" s="86"/>
      <c r="D474" s="8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2.75" customHeight="1" x14ac:dyDescent="0.2">
      <c r="A475" s="5"/>
      <c r="B475" s="5"/>
      <c r="C475" s="86"/>
      <c r="D475" s="8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2.75" customHeight="1" x14ac:dyDescent="0.2">
      <c r="A476" s="5"/>
      <c r="B476" s="5"/>
      <c r="C476" s="86"/>
      <c r="D476" s="8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2.75" customHeight="1" x14ac:dyDescent="0.2">
      <c r="A477" s="5"/>
      <c r="B477" s="5"/>
      <c r="C477" s="86"/>
      <c r="D477" s="8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2.75" customHeight="1" x14ac:dyDescent="0.2">
      <c r="A478" s="5"/>
      <c r="B478" s="5"/>
      <c r="C478" s="86"/>
      <c r="D478" s="8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2.75" customHeight="1" x14ac:dyDescent="0.2">
      <c r="A479" s="5"/>
      <c r="B479" s="5"/>
      <c r="C479" s="86"/>
      <c r="D479" s="8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2.75" customHeight="1" x14ac:dyDescent="0.2">
      <c r="A480" s="5"/>
      <c r="B480" s="5"/>
      <c r="C480" s="86"/>
      <c r="D480" s="8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2.75" customHeight="1" x14ac:dyDescent="0.2">
      <c r="A481" s="5"/>
      <c r="B481" s="5"/>
      <c r="C481" s="86"/>
      <c r="D481" s="8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2.75" customHeight="1" x14ac:dyDescent="0.2">
      <c r="A482" s="5"/>
      <c r="B482" s="5"/>
      <c r="C482" s="86"/>
      <c r="D482" s="8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2.75" customHeight="1" x14ac:dyDescent="0.2">
      <c r="A483" s="5"/>
      <c r="B483" s="5"/>
      <c r="C483" s="86"/>
      <c r="D483" s="8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2.75" customHeight="1" x14ac:dyDescent="0.2">
      <c r="A484" s="5"/>
      <c r="B484" s="5"/>
      <c r="C484" s="86"/>
      <c r="D484" s="8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2.75" customHeight="1" x14ac:dyDescent="0.2">
      <c r="A485" s="5"/>
      <c r="B485" s="5"/>
      <c r="C485" s="86"/>
      <c r="D485" s="8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2.75" customHeight="1" x14ac:dyDescent="0.2">
      <c r="A486" s="5"/>
      <c r="B486" s="5"/>
      <c r="C486" s="86"/>
      <c r="D486" s="8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2.75" customHeight="1" x14ac:dyDescent="0.2">
      <c r="A487" s="5"/>
      <c r="B487" s="5"/>
      <c r="C487" s="86"/>
      <c r="D487" s="8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2.75" customHeight="1" x14ac:dyDescent="0.2">
      <c r="A488" s="5"/>
      <c r="B488" s="5"/>
      <c r="C488" s="86"/>
      <c r="D488" s="8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2.75" customHeight="1" x14ac:dyDescent="0.2">
      <c r="A489" s="5"/>
      <c r="B489" s="5"/>
      <c r="C489" s="86"/>
      <c r="D489" s="8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2.75" customHeight="1" x14ac:dyDescent="0.2">
      <c r="A490" s="5"/>
      <c r="B490" s="5"/>
      <c r="C490" s="86"/>
      <c r="D490" s="8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2.75" customHeight="1" x14ac:dyDescent="0.2">
      <c r="A491" s="5"/>
      <c r="B491" s="5"/>
      <c r="C491" s="86"/>
      <c r="D491" s="8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2.75" customHeight="1" x14ac:dyDescent="0.2">
      <c r="A492" s="5"/>
      <c r="B492" s="5"/>
      <c r="C492" s="86"/>
      <c r="D492" s="8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2.75" customHeight="1" x14ac:dyDescent="0.2">
      <c r="A493" s="5"/>
      <c r="B493" s="5"/>
      <c r="C493" s="86"/>
      <c r="D493" s="8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2.75" customHeight="1" x14ac:dyDescent="0.2">
      <c r="A494" s="5"/>
      <c r="B494" s="5"/>
      <c r="C494" s="86"/>
      <c r="D494" s="8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2.75" customHeight="1" x14ac:dyDescent="0.2">
      <c r="A495" s="5"/>
      <c r="B495" s="5"/>
      <c r="C495" s="86"/>
      <c r="D495" s="8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2.75" customHeight="1" x14ac:dyDescent="0.2">
      <c r="A496" s="5"/>
      <c r="B496" s="5"/>
      <c r="C496" s="86"/>
      <c r="D496" s="8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2.75" customHeight="1" x14ac:dyDescent="0.2">
      <c r="A497" s="5"/>
      <c r="B497" s="5"/>
      <c r="C497" s="86"/>
      <c r="D497" s="8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2.75" customHeight="1" x14ac:dyDescent="0.2">
      <c r="A498" s="5"/>
      <c r="B498" s="5"/>
      <c r="C498" s="86"/>
      <c r="D498" s="8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2.75" customHeight="1" x14ac:dyDescent="0.2">
      <c r="A499" s="5"/>
      <c r="B499" s="5"/>
      <c r="C499" s="86"/>
      <c r="D499" s="8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2.75" customHeight="1" x14ac:dyDescent="0.2">
      <c r="A500" s="5"/>
      <c r="B500" s="5"/>
      <c r="C500" s="86"/>
      <c r="D500" s="8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2.75" customHeight="1" x14ac:dyDescent="0.2">
      <c r="A501" s="5"/>
      <c r="B501" s="5"/>
      <c r="C501" s="86"/>
      <c r="D501" s="8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2.75" customHeight="1" x14ac:dyDescent="0.2">
      <c r="A502" s="5"/>
      <c r="B502" s="5"/>
      <c r="C502" s="86"/>
      <c r="D502" s="8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2.75" customHeight="1" x14ac:dyDescent="0.2">
      <c r="A503" s="5"/>
      <c r="B503" s="5"/>
      <c r="C503" s="86"/>
      <c r="D503" s="8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2.75" customHeight="1" x14ac:dyDescent="0.2">
      <c r="A504" s="5"/>
      <c r="B504" s="5"/>
      <c r="C504" s="86"/>
      <c r="D504" s="8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2.75" customHeight="1" x14ac:dyDescent="0.2">
      <c r="A505" s="5"/>
      <c r="B505" s="5"/>
      <c r="C505" s="86"/>
      <c r="D505" s="8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2.75" customHeight="1" x14ac:dyDescent="0.2">
      <c r="A506" s="5"/>
      <c r="B506" s="5"/>
      <c r="C506" s="86"/>
      <c r="D506" s="8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2.75" customHeight="1" x14ac:dyDescent="0.2">
      <c r="A507" s="5"/>
      <c r="B507" s="5"/>
      <c r="C507" s="86"/>
      <c r="D507" s="8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2.75" customHeight="1" x14ac:dyDescent="0.2">
      <c r="A508" s="5"/>
      <c r="B508" s="5"/>
      <c r="C508" s="86"/>
      <c r="D508" s="8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2.75" customHeight="1" x14ac:dyDescent="0.2">
      <c r="A509" s="5"/>
      <c r="B509" s="5"/>
      <c r="C509" s="86"/>
      <c r="D509" s="8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2.75" customHeight="1" x14ac:dyDescent="0.2">
      <c r="A510" s="5"/>
      <c r="B510" s="5"/>
      <c r="C510" s="86"/>
      <c r="D510" s="8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2.75" customHeight="1" x14ac:dyDescent="0.2">
      <c r="A511" s="5"/>
      <c r="B511" s="5"/>
      <c r="C511" s="86"/>
      <c r="D511" s="8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2.75" customHeight="1" x14ac:dyDescent="0.2">
      <c r="A512" s="5"/>
      <c r="B512" s="5"/>
      <c r="C512" s="86"/>
      <c r="D512" s="8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2.75" customHeight="1" x14ac:dyDescent="0.2">
      <c r="A513" s="5"/>
      <c r="B513" s="5"/>
      <c r="C513" s="86"/>
      <c r="D513" s="8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2.75" customHeight="1" x14ac:dyDescent="0.2">
      <c r="A514" s="5"/>
      <c r="B514" s="5"/>
      <c r="C514" s="86"/>
      <c r="D514" s="8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2.75" customHeight="1" x14ac:dyDescent="0.2">
      <c r="A515" s="5"/>
      <c r="B515" s="5"/>
      <c r="C515" s="86"/>
      <c r="D515" s="8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2.75" customHeight="1" x14ac:dyDescent="0.2">
      <c r="A516" s="5"/>
      <c r="B516" s="5"/>
      <c r="C516" s="86"/>
      <c r="D516" s="8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2.75" customHeight="1" x14ac:dyDescent="0.2">
      <c r="A517" s="5"/>
      <c r="B517" s="5"/>
      <c r="C517" s="86"/>
      <c r="D517" s="8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2.75" customHeight="1" x14ac:dyDescent="0.2">
      <c r="A518" s="5"/>
      <c r="B518" s="5"/>
      <c r="C518" s="86"/>
      <c r="D518" s="8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2.75" customHeight="1" x14ac:dyDescent="0.2">
      <c r="A519" s="5"/>
      <c r="B519" s="5"/>
      <c r="C519" s="86"/>
      <c r="D519" s="8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2.75" customHeight="1" x14ac:dyDescent="0.2">
      <c r="A520" s="5"/>
      <c r="B520" s="5"/>
      <c r="C520" s="86"/>
      <c r="D520" s="8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2.75" customHeight="1" x14ac:dyDescent="0.2">
      <c r="A521" s="5"/>
      <c r="B521" s="5"/>
      <c r="C521" s="86"/>
      <c r="D521" s="8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2.75" customHeight="1" x14ac:dyDescent="0.2">
      <c r="A522" s="5"/>
      <c r="B522" s="5"/>
      <c r="C522" s="86"/>
      <c r="D522" s="8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2.75" customHeight="1" x14ac:dyDescent="0.2">
      <c r="A523" s="5"/>
      <c r="B523" s="5"/>
      <c r="C523" s="86"/>
      <c r="D523" s="8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2.75" customHeight="1" x14ac:dyDescent="0.2">
      <c r="A524" s="5"/>
      <c r="B524" s="5"/>
      <c r="C524" s="86"/>
      <c r="D524" s="8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2.75" customHeight="1" x14ac:dyDescent="0.2">
      <c r="A525" s="5"/>
      <c r="B525" s="5"/>
      <c r="C525" s="86"/>
      <c r="D525" s="8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2.75" customHeight="1" x14ac:dyDescent="0.2">
      <c r="A526" s="5"/>
      <c r="B526" s="5"/>
      <c r="C526" s="86"/>
      <c r="D526" s="8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2.75" customHeight="1" x14ac:dyDescent="0.2">
      <c r="A527" s="5"/>
      <c r="B527" s="5"/>
      <c r="C527" s="86"/>
      <c r="D527" s="8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2.75" customHeight="1" x14ac:dyDescent="0.2">
      <c r="A528" s="5"/>
      <c r="B528" s="5"/>
      <c r="C528" s="86"/>
      <c r="D528" s="8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2.75" customHeight="1" x14ac:dyDescent="0.2">
      <c r="A529" s="5"/>
      <c r="B529" s="5"/>
      <c r="C529" s="86"/>
      <c r="D529" s="8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2.75" customHeight="1" x14ac:dyDescent="0.2">
      <c r="A530" s="5"/>
      <c r="B530" s="5"/>
      <c r="C530" s="86"/>
      <c r="D530" s="8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2.75" customHeight="1" x14ac:dyDescent="0.2">
      <c r="A531" s="5"/>
      <c r="B531" s="5"/>
      <c r="C531" s="86"/>
      <c r="D531" s="8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2.75" customHeight="1" x14ac:dyDescent="0.2">
      <c r="A532" s="5"/>
      <c r="B532" s="5"/>
      <c r="C532" s="86"/>
      <c r="D532" s="8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2.75" customHeight="1" x14ac:dyDescent="0.2">
      <c r="A533" s="5"/>
      <c r="B533" s="5"/>
      <c r="C533" s="86"/>
      <c r="D533" s="8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2.75" customHeight="1" x14ac:dyDescent="0.2">
      <c r="A534" s="5"/>
      <c r="B534" s="5"/>
      <c r="C534" s="86"/>
      <c r="D534" s="8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2.75" customHeight="1" x14ac:dyDescent="0.2">
      <c r="A535" s="5"/>
      <c r="B535" s="5"/>
      <c r="C535" s="86"/>
      <c r="D535" s="8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2.75" customHeight="1" x14ac:dyDescent="0.2">
      <c r="A536" s="5"/>
      <c r="B536" s="5"/>
      <c r="C536" s="86"/>
      <c r="D536" s="8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2.75" customHeight="1" x14ac:dyDescent="0.2">
      <c r="A537" s="5"/>
      <c r="B537" s="5"/>
      <c r="C537" s="86"/>
      <c r="D537" s="8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2.75" customHeight="1" x14ac:dyDescent="0.2">
      <c r="A538" s="5"/>
      <c r="B538" s="5"/>
      <c r="C538" s="86"/>
      <c r="D538" s="8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2.75" customHeight="1" x14ac:dyDescent="0.2">
      <c r="A539" s="5"/>
      <c r="B539" s="5"/>
      <c r="C539" s="86"/>
      <c r="D539" s="8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2.75" customHeight="1" x14ac:dyDescent="0.2">
      <c r="A540" s="5"/>
      <c r="B540" s="5"/>
      <c r="C540" s="86"/>
      <c r="D540" s="8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2.75" customHeight="1" x14ac:dyDescent="0.2">
      <c r="A541" s="5"/>
      <c r="B541" s="5"/>
      <c r="C541" s="86"/>
      <c r="D541" s="8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2.75" customHeight="1" x14ac:dyDescent="0.2">
      <c r="A542" s="5"/>
      <c r="B542" s="5"/>
      <c r="C542" s="86"/>
      <c r="D542" s="8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2.75" customHeight="1" x14ac:dyDescent="0.2">
      <c r="A543" s="5"/>
      <c r="B543" s="5"/>
      <c r="C543" s="86"/>
      <c r="D543" s="8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2.75" customHeight="1" x14ac:dyDescent="0.2">
      <c r="A544" s="5"/>
      <c r="B544" s="5"/>
      <c r="C544" s="86"/>
      <c r="D544" s="8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2.75" customHeight="1" x14ac:dyDescent="0.2">
      <c r="A545" s="5"/>
      <c r="B545" s="5"/>
      <c r="C545" s="86"/>
      <c r="D545" s="8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2.75" customHeight="1" x14ac:dyDescent="0.2">
      <c r="A546" s="5"/>
      <c r="B546" s="5"/>
      <c r="C546" s="86"/>
      <c r="D546" s="8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2.75" customHeight="1" x14ac:dyDescent="0.2">
      <c r="A547" s="5"/>
      <c r="B547" s="5"/>
      <c r="C547" s="86"/>
      <c r="D547" s="8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2.75" customHeight="1" x14ac:dyDescent="0.2">
      <c r="A548" s="5"/>
      <c r="B548" s="5"/>
      <c r="C548" s="86"/>
      <c r="D548" s="8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2.75" customHeight="1" x14ac:dyDescent="0.2">
      <c r="A549" s="5"/>
      <c r="B549" s="5"/>
      <c r="C549" s="86"/>
      <c r="D549" s="8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2.75" customHeight="1" x14ac:dyDescent="0.2">
      <c r="A550" s="5"/>
      <c r="B550" s="5"/>
      <c r="C550" s="86"/>
      <c r="D550" s="8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2.75" customHeight="1" x14ac:dyDescent="0.2">
      <c r="A551" s="5"/>
      <c r="B551" s="5"/>
      <c r="C551" s="86"/>
      <c r="D551" s="8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2.75" customHeight="1" x14ac:dyDescent="0.2">
      <c r="A552" s="5"/>
      <c r="B552" s="5"/>
      <c r="C552" s="86"/>
      <c r="D552" s="8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2.75" customHeight="1" x14ac:dyDescent="0.2">
      <c r="A553" s="5"/>
      <c r="B553" s="5"/>
      <c r="C553" s="86"/>
      <c r="D553" s="8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2.75" customHeight="1" x14ac:dyDescent="0.2">
      <c r="A554" s="5"/>
      <c r="B554" s="5"/>
      <c r="C554" s="86"/>
      <c r="D554" s="8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2.75" customHeight="1" x14ac:dyDescent="0.2">
      <c r="A555" s="5"/>
      <c r="B555" s="5"/>
      <c r="C555" s="86"/>
      <c r="D555" s="8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2.75" customHeight="1" x14ac:dyDescent="0.2">
      <c r="A556" s="5"/>
      <c r="B556" s="5"/>
      <c r="C556" s="86"/>
      <c r="D556" s="8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2.75" customHeight="1" x14ac:dyDescent="0.2">
      <c r="A557" s="5"/>
      <c r="B557" s="5"/>
      <c r="C557" s="86"/>
      <c r="D557" s="8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2.75" customHeight="1" x14ac:dyDescent="0.2">
      <c r="A558" s="5"/>
      <c r="B558" s="5"/>
      <c r="C558" s="86"/>
      <c r="D558" s="8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2.75" customHeight="1" x14ac:dyDescent="0.2">
      <c r="A559" s="5"/>
      <c r="B559" s="5"/>
      <c r="C559" s="86"/>
      <c r="D559" s="8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2.75" customHeight="1" x14ac:dyDescent="0.2">
      <c r="A560" s="5"/>
      <c r="B560" s="5"/>
      <c r="C560" s="86"/>
      <c r="D560" s="8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2.75" customHeight="1" x14ac:dyDescent="0.2">
      <c r="A561" s="5"/>
      <c r="B561" s="5"/>
      <c r="C561" s="86"/>
      <c r="D561" s="8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2.75" customHeight="1" x14ac:dyDescent="0.2">
      <c r="A562" s="5"/>
      <c r="B562" s="5"/>
      <c r="C562" s="86"/>
      <c r="D562" s="8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2.75" customHeight="1" x14ac:dyDescent="0.2">
      <c r="A563" s="5"/>
      <c r="B563" s="5"/>
      <c r="C563" s="86"/>
      <c r="D563" s="8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2.75" customHeight="1" x14ac:dyDescent="0.2">
      <c r="A564" s="5"/>
      <c r="B564" s="5"/>
      <c r="C564" s="86"/>
      <c r="D564" s="8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2.75" customHeight="1" x14ac:dyDescent="0.2">
      <c r="A565" s="5"/>
      <c r="B565" s="5"/>
      <c r="C565" s="86"/>
      <c r="D565" s="8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2.75" customHeight="1" x14ac:dyDescent="0.2">
      <c r="A566" s="5"/>
      <c r="B566" s="5"/>
      <c r="C566" s="86"/>
      <c r="D566" s="8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2.75" customHeight="1" x14ac:dyDescent="0.2">
      <c r="A567" s="5"/>
      <c r="B567" s="5"/>
      <c r="C567" s="86"/>
      <c r="D567" s="8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2.75" customHeight="1" x14ac:dyDescent="0.2">
      <c r="A568" s="5"/>
      <c r="B568" s="5"/>
      <c r="C568" s="86"/>
      <c r="D568" s="8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2.75" customHeight="1" x14ac:dyDescent="0.2">
      <c r="A569" s="5"/>
      <c r="B569" s="5"/>
      <c r="C569" s="86"/>
      <c r="D569" s="8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2.75" customHeight="1" x14ac:dyDescent="0.2">
      <c r="A570" s="5"/>
      <c r="B570" s="5"/>
      <c r="C570" s="86"/>
      <c r="D570" s="8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2.75" customHeight="1" x14ac:dyDescent="0.2">
      <c r="A571" s="5"/>
      <c r="B571" s="5"/>
      <c r="C571" s="86"/>
      <c r="D571" s="8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2.75" customHeight="1" x14ac:dyDescent="0.2">
      <c r="A572" s="5"/>
      <c r="B572" s="5"/>
      <c r="C572" s="86"/>
      <c r="D572" s="8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2.75" customHeight="1" x14ac:dyDescent="0.2">
      <c r="A573" s="5"/>
      <c r="B573" s="5"/>
      <c r="C573" s="86"/>
      <c r="D573" s="8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2.75" customHeight="1" x14ac:dyDescent="0.2">
      <c r="A574" s="5"/>
      <c r="B574" s="5"/>
      <c r="C574" s="86"/>
      <c r="D574" s="8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2.75" customHeight="1" x14ac:dyDescent="0.2">
      <c r="A575" s="5"/>
      <c r="B575" s="5"/>
      <c r="C575" s="86"/>
      <c r="D575" s="8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2.75" customHeight="1" x14ac:dyDescent="0.2">
      <c r="A576" s="5"/>
      <c r="B576" s="5"/>
      <c r="C576" s="86"/>
      <c r="D576" s="8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2.75" customHeight="1" x14ac:dyDescent="0.2">
      <c r="A577" s="5"/>
      <c r="B577" s="5"/>
      <c r="C577" s="86"/>
      <c r="D577" s="8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2.75" customHeight="1" x14ac:dyDescent="0.2">
      <c r="A578" s="5"/>
      <c r="B578" s="5"/>
      <c r="C578" s="86"/>
      <c r="D578" s="8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2.75" customHeight="1" x14ac:dyDescent="0.2">
      <c r="A579" s="5"/>
      <c r="B579" s="5"/>
      <c r="C579" s="86"/>
      <c r="D579" s="8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2.75" customHeight="1" x14ac:dyDescent="0.2">
      <c r="A580" s="5"/>
      <c r="B580" s="5"/>
      <c r="C580" s="86"/>
      <c r="D580" s="8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2.75" customHeight="1" x14ac:dyDescent="0.2">
      <c r="A581" s="5"/>
      <c r="B581" s="5"/>
      <c r="C581" s="86"/>
      <c r="D581" s="8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2.75" customHeight="1" x14ac:dyDescent="0.2">
      <c r="A582" s="5"/>
      <c r="B582" s="5"/>
      <c r="C582" s="86"/>
      <c r="D582" s="8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2.75" customHeight="1" x14ac:dyDescent="0.2">
      <c r="A583" s="5"/>
      <c r="B583" s="5"/>
      <c r="C583" s="86"/>
      <c r="D583" s="8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2.75" customHeight="1" x14ac:dyDescent="0.2">
      <c r="A584" s="5"/>
      <c r="B584" s="5"/>
      <c r="C584" s="86"/>
      <c r="D584" s="8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2.75" customHeight="1" x14ac:dyDescent="0.2">
      <c r="A585" s="5"/>
      <c r="B585" s="5"/>
      <c r="C585" s="86"/>
      <c r="D585" s="8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2.75" customHeight="1" x14ac:dyDescent="0.2">
      <c r="A586" s="5"/>
      <c r="B586" s="5"/>
      <c r="C586" s="86"/>
      <c r="D586" s="8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2.75" customHeight="1" x14ac:dyDescent="0.2">
      <c r="A587" s="5"/>
      <c r="B587" s="5"/>
      <c r="C587" s="86"/>
      <c r="D587" s="8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2.75" customHeight="1" x14ac:dyDescent="0.2">
      <c r="A588" s="5"/>
      <c r="B588" s="5"/>
      <c r="C588" s="86"/>
      <c r="D588" s="8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2.75" customHeight="1" x14ac:dyDescent="0.2">
      <c r="A589" s="5"/>
      <c r="B589" s="5"/>
      <c r="C589" s="86"/>
      <c r="D589" s="8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2.75" customHeight="1" x14ac:dyDescent="0.2">
      <c r="A590" s="5"/>
      <c r="B590" s="5"/>
      <c r="C590" s="86"/>
      <c r="D590" s="8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2.75" customHeight="1" x14ac:dyDescent="0.2">
      <c r="A591" s="5"/>
      <c r="B591" s="5"/>
      <c r="C591" s="86"/>
      <c r="D591" s="8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2.75" customHeight="1" x14ac:dyDescent="0.2">
      <c r="A592" s="5"/>
      <c r="B592" s="5"/>
      <c r="C592" s="86"/>
      <c r="D592" s="8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2.75" customHeight="1" x14ac:dyDescent="0.2">
      <c r="A593" s="5"/>
      <c r="B593" s="5"/>
      <c r="C593" s="86"/>
      <c r="D593" s="8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2.75" customHeight="1" x14ac:dyDescent="0.2">
      <c r="A594" s="5"/>
      <c r="B594" s="5"/>
      <c r="C594" s="86"/>
      <c r="D594" s="8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2.75" customHeight="1" x14ac:dyDescent="0.2">
      <c r="A595" s="5"/>
      <c r="B595" s="5"/>
      <c r="C595" s="86"/>
      <c r="D595" s="8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2.75" customHeight="1" x14ac:dyDescent="0.2">
      <c r="A596" s="5"/>
      <c r="B596" s="5"/>
      <c r="C596" s="86"/>
      <c r="D596" s="8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2.75" customHeight="1" x14ac:dyDescent="0.2">
      <c r="A597" s="5"/>
      <c r="B597" s="5"/>
      <c r="C597" s="86"/>
      <c r="D597" s="8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2.75" customHeight="1" x14ac:dyDescent="0.2">
      <c r="A598" s="5"/>
      <c r="B598" s="5"/>
      <c r="C598" s="86"/>
      <c r="D598" s="8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2.75" customHeight="1" x14ac:dyDescent="0.2">
      <c r="A599" s="5"/>
      <c r="B599" s="5"/>
      <c r="C599" s="86"/>
      <c r="D599" s="8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2.75" customHeight="1" x14ac:dyDescent="0.2">
      <c r="A600" s="5"/>
      <c r="B600" s="5"/>
      <c r="C600" s="86"/>
      <c r="D600" s="8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2.75" customHeight="1" x14ac:dyDescent="0.2">
      <c r="A601" s="5"/>
      <c r="B601" s="5"/>
      <c r="C601" s="86"/>
      <c r="D601" s="8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2.75" customHeight="1" x14ac:dyDescent="0.2">
      <c r="A602" s="5"/>
      <c r="B602" s="5"/>
      <c r="C602" s="86"/>
      <c r="D602" s="8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2.75" customHeight="1" x14ac:dyDescent="0.2">
      <c r="A603" s="5"/>
      <c r="B603" s="5"/>
      <c r="C603" s="86"/>
      <c r="D603" s="8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2.75" customHeight="1" x14ac:dyDescent="0.2">
      <c r="A604" s="5"/>
      <c r="B604" s="5"/>
      <c r="C604" s="86"/>
      <c r="D604" s="8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2.75" customHeight="1" x14ac:dyDescent="0.2">
      <c r="A605" s="5"/>
      <c r="B605" s="5"/>
      <c r="C605" s="86"/>
      <c r="D605" s="8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2.75" customHeight="1" x14ac:dyDescent="0.2">
      <c r="A606" s="5"/>
      <c r="B606" s="5"/>
      <c r="C606" s="86"/>
      <c r="D606" s="8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2.75" customHeight="1" x14ac:dyDescent="0.2">
      <c r="A607" s="5"/>
      <c r="B607" s="5"/>
      <c r="C607" s="86"/>
      <c r="D607" s="8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2.75" customHeight="1" x14ac:dyDescent="0.2">
      <c r="A608" s="5"/>
      <c r="B608" s="5"/>
      <c r="C608" s="86"/>
      <c r="D608" s="8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2.75" customHeight="1" x14ac:dyDescent="0.2">
      <c r="A609" s="5"/>
      <c r="B609" s="5"/>
      <c r="C609" s="86"/>
      <c r="D609" s="8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2.75" customHeight="1" x14ac:dyDescent="0.2">
      <c r="A610" s="5"/>
      <c r="B610" s="5"/>
      <c r="C610" s="86"/>
      <c r="D610" s="8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2.75" customHeight="1" x14ac:dyDescent="0.2">
      <c r="A611" s="5"/>
      <c r="B611" s="5"/>
      <c r="C611" s="86"/>
      <c r="D611" s="8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2.75" customHeight="1" x14ac:dyDescent="0.2">
      <c r="A612" s="5"/>
      <c r="B612" s="5"/>
      <c r="C612" s="86"/>
      <c r="D612" s="8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2.75" customHeight="1" x14ac:dyDescent="0.2">
      <c r="A613" s="5"/>
      <c r="B613" s="5"/>
      <c r="C613" s="86"/>
      <c r="D613" s="8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2.75" customHeight="1" x14ac:dyDescent="0.2">
      <c r="A614" s="5"/>
      <c r="B614" s="5"/>
      <c r="C614" s="86"/>
      <c r="D614" s="8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2.75" customHeight="1" x14ac:dyDescent="0.2">
      <c r="A615" s="5"/>
      <c r="B615" s="5"/>
      <c r="C615" s="86"/>
      <c r="D615" s="8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2.75" customHeight="1" x14ac:dyDescent="0.2">
      <c r="A616" s="5"/>
      <c r="B616" s="5"/>
      <c r="C616" s="86"/>
      <c r="D616" s="8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2.75" customHeight="1" x14ac:dyDescent="0.2">
      <c r="A617" s="5"/>
      <c r="B617" s="5"/>
      <c r="C617" s="86"/>
      <c r="D617" s="8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2.75" customHeight="1" x14ac:dyDescent="0.2">
      <c r="A618" s="5"/>
      <c r="B618" s="5"/>
      <c r="C618" s="86"/>
      <c r="D618" s="8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2.75" customHeight="1" x14ac:dyDescent="0.2">
      <c r="A619" s="5"/>
      <c r="B619" s="5"/>
      <c r="C619" s="86"/>
      <c r="D619" s="8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2.75" customHeight="1" x14ac:dyDescent="0.2">
      <c r="A620" s="5"/>
      <c r="B620" s="5"/>
      <c r="C620" s="86"/>
      <c r="D620" s="8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2.75" customHeight="1" x14ac:dyDescent="0.2">
      <c r="A621" s="5"/>
      <c r="B621" s="5"/>
      <c r="C621" s="86"/>
      <c r="D621" s="8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2.75" customHeight="1" x14ac:dyDescent="0.2">
      <c r="A622" s="5"/>
      <c r="B622" s="5"/>
      <c r="C622" s="86"/>
      <c r="D622" s="8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2.75" customHeight="1" x14ac:dyDescent="0.2">
      <c r="A623" s="5"/>
      <c r="B623" s="5"/>
      <c r="C623" s="86"/>
      <c r="D623" s="8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2.75" customHeight="1" x14ac:dyDescent="0.2">
      <c r="A624" s="5"/>
      <c r="B624" s="5"/>
      <c r="C624" s="86"/>
      <c r="D624" s="8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2.75" customHeight="1" x14ac:dyDescent="0.2">
      <c r="A625" s="5"/>
      <c r="B625" s="5"/>
      <c r="C625" s="86"/>
      <c r="D625" s="8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2.75" customHeight="1" x14ac:dyDescent="0.2">
      <c r="A626" s="5"/>
      <c r="B626" s="5"/>
      <c r="C626" s="86"/>
      <c r="D626" s="8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2.75" customHeight="1" x14ac:dyDescent="0.2">
      <c r="A627" s="5"/>
      <c r="B627" s="5"/>
      <c r="C627" s="86"/>
      <c r="D627" s="8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2.75" customHeight="1" x14ac:dyDescent="0.2">
      <c r="A628" s="5"/>
      <c r="B628" s="5"/>
      <c r="C628" s="86"/>
      <c r="D628" s="8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2.75" customHeight="1" x14ac:dyDescent="0.2">
      <c r="A629" s="5"/>
      <c r="B629" s="5"/>
      <c r="C629" s="86"/>
      <c r="D629" s="8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2.75" customHeight="1" x14ac:dyDescent="0.2">
      <c r="A630" s="5"/>
      <c r="B630" s="5"/>
      <c r="C630" s="86"/>
      <c r="D630" s="8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2.75" customHeight="1" x14ac:dyDescent="0.2">
      <c r="A631" s="5"/>
      <c r="B631" s="5"/>
      <c r="C631" s="86"/>
      <c r="D631" s="8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2.75" customHeight="1" x14ac:dyDescent="0.2">
      <c r="A632" s="5"/>
      <c r="B632" s="5"/>
      <c r="C632" s="86"/>
      <c r="D632" s="8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2.75" customHeight="1" x14ac:dyDescent="0.2">
      <c r="A633" s="5"/>
      <c r="B633" s="5"/>
      <c r="C633" s="86"/>
      <c r="D633" s="8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2.75" customHeight="1" x14ac:dyDescent="0.2">
      <c r="A634" s="5"/>
      <c r="B634" s="5"/>
      <c r="C634" s="86"/>
      <c r="D634" s="8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2.75" customHeight="1" x14ac:dyDescent="0.2">
      <c r="A635" s="5"/>
      <c r="B635" s="5"/>
      <c r="C635" s="86"/>
      <c r="D635" s="8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2.75" customHeight="1" x14ac:dyDescent="0.2">
      <c r="A636" s="5"/>
      <c r="B636" s="5"/>
      <c r="C636" s="86"/>
      <c r="D636" s="8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2.75" customHeight="1" x14ac:dyDescent="0.2">
      <c r="A637" s="5"/>
      <c r="B637" s="5"/>
      <c r="C637" s="86"/>
      <c r="D637" s="8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2.75" customHeight="1" x14ac:dyDescent="0.2">
      <c r="A638" s="5"/>
      <c r="B638" s="5"/>
      <c r="C638" s="86"/>
      <c r="D638" s="8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2.75" customHeight="1" x14ac:dyDescent="0.2">
      <c r="A639" s="5"/>
      <c r="B639" s="5"/>
      <c r="C639" s="86"/>
      <c r="D639" s="8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2.75" customHeight="1" x14ac:dyDescent="0.2">
      <c r="A640" s="5"/>
      <c r="B640" s="5"/>
      <c r="C640" s="86"/>
      <c r="D640" s="8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2.75" customHeight="1" x14ac:dyDescent="0.2">
      <c r="A641" s="5"/>
      <c r="B641" s="5"/>
      <c r="C641" s="86"/>
      <c r="D641" s="8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2.75" customHeight="1" x14ac:dyDescent="0.2">
      <c r="A642" s="5"/>
      <c r="B642" s="5"/>
      <c r="C642" s="86"/>
      <c r="D642" s="8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2.75" customHeight="1" x14ac:dyDescent="0.2">
      <c r="A643" s="5"/>
      <c r="B643" s="5"/>
      <c r="C643" s="86"/>
      <c r="D643" s="8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2.75" customHeight="1" x14ac:dyDescent="0.2">
      <c r="A644" s="5"/>
      <c r="B644" s="5"/>
      <c r="C644" s="86"/>
      <c r="D644" s="8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2.75" customHeight="1" x14ac:dyDescent="0.2">
      <c r="A645" s="5"/>
      <c r="B645" s="5"/>
      <c r="C645" s="86"/>
      <c r="D645" s="8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2.75" customHeight="1" x14ac:dyDescent="0.2">
      <c r="A646" s="5"/>
      <c r="B646" s="5"/>
      <c r="C646" s="86"/>
      <c r="D646" s="8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2.75" customHeight="1" x14ac:dyDescent="0.2">
      <c r="A647" s="5"/>
      <c r="B647" s="5"/>
      <c r="C647" s="86"/>
      <c r="D647" s="8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2.75" customHeight="1" x14ac:dyDescent="0.2">
      <c r="A648" s="5"/>
      <c r="B648" s="5"/>
      <c r="C648" s="86"/>
      <c r="D648" s="8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2.75" customHeight="1" x14ac:dyDescent="0.2">
      <c r="A649" s="5"/>
      <c r="B649" s="5"/>
      <c r="C649" s="86"/>
      <c r="D649" s="8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2.75" customHeight="1" x14ac:dyDescent="0.2">
      <c r="A650" s="5"/>
      <c r="B650" s="5"/>
      <c r="C650" s="86"/>
      <c r="D650" s="8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2.75" customHeight="1" x14ac:dyDescent="0.2">
      <c r="A651" s="5"/>
      <c r="B651" s="5"/>
      <c r="C651" s="86"/>
      <c r="D651" s="8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2.75" customHeight="1" x14ac:dyDescent="0.2">
      <c r="A652" s="5"/>
      <c r="B652" s="5"/>
      <c r="C652" s="86"/>
      <c r="D652" s="8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2.75" customHeight="1" x14ac:dyDescent="0.2">
      <c r="A653" s="5"/>
      <c r="B653" s="5"/>
      <c r="C653" s="86"/>
      <c r="D653" s="8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2.75" customHeight="1" x14ac:dyDescent="0.2">
      <c r="A654" s="5"/>
      <c r="B654" s="5"/>
      <c r="C654" s="86"/>
      <c r="D654" s="8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2.75" customHeight="1" x14ac:dyDescent="0.2">
      <c r="A655" s="5"/>
      <c r="B655" s="5"/>
      <c r="C655" s="86"/>
      <c r="D655" s="8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2.75" customHeight="1" x14ac:dyDescent="0.2">
      <c r="A656" s="5"/>
      <c r="B656" s="5"/>
      <c r="C656" s="86"/>
      <c r="D656" s="8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2.75" customHeight="1" x14ac:dyDescent="0.2">
      <c r="A657" s="5"/>
      <c r="B657" s="5"/>
      <c r="C657" s="86"/>
      <c r="D657" s="8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2.75" customHeight="1" x14ac:dyDescent="0.2">
      <c r="A658" s="5"/>
      <c r="B658" s="5"/>
      <c r="C658" s="86"/>
      <c r="D658" s="8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2.75" customHeight="1" x14ac:dyDescent="0.2">
      <c r="A659" s="5"/>
      <c r="B659" s="5"/>
      <c r="C659" s="86"/>
      <c r="D659" s="8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2.75" customHeight="1" x14ac:dyDescent="0.2">
      <c r="A660" s="5"/>
      <c r="B660" s="5"/>
      <c r="C660" s="86"/>
      <c r="D660" s="8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2.75" customHeight="1" x14ac:dyDescent="0.2">
      <c r="A661" s="5"/>
      <c r="B661" s="5"/>
      <c r="C661" s="86"/>
      <c r="D661" s="8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2.75" customHeight="1" x14ac:dyDescent="0.2">
      <c r="A662" s="5"/>
      <c r="B662" s="5"/>
      <c r="C662" s="86"/>
      <c r="D662" s="8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2.75" customHeight="1" x14ac:dyDescent="0.2">
      <c r="A663" s="5"/>
      <c r="B663" s="5"/>
      <c r="C663" s="86"/>
      <c r="D663" s="8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2.75" customHeight="1" x14ac:dyDescent="0.2">
      <c r="A664" s="5"/>
      <c r="B664" s="5"/>
      <c r="C664" s="86"/>
      <c r="D664" s="8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2.75" customHeight="1" x14ac:dyDescent="0.2">
      <c r="A665" s="5"/>
      <c r="B665" s="5"/>
      <c r="C665" s="86"/>
      <c r="D665" s="8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2.75" customHeight="1" x14ac:dyDescent="0.2">
      <c r="A666" s="5"/>
      <c r="B666" s="5"/>
      <c r="C666" s="86"/>
      <c r="D666" s="8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2.75" customHeight="1" x14ac:dyDescent="0.2">
      <c r="A667" s="5"/>
      <c r="B667" s="5"/>
      <c r="C667" s="86"/>
      <c r="D667" s="8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2.75" customHeight="1" x14ac:dyDescent="0.2">
      <c r="A668" s="5"/>
      <c r="B668" s="5"/>
      <c r="C668" s="86"/>
      <c r="D668" s="8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2.75" customHeight="1" x14ac:dyDescent="0.2">
      <c r="A669" s="5"/>
      <c r="B669" s="5"/>
      <c r="C669" s="86"/>
      <c r="D669" s="8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2.75" customHeight="1" x14ac:dyDescent="0.2">
      <c r="A670" s="5"/>
      <c r="B670" s="5"/>
      <c r="C670" s="86"/>
      <c r="D670" s="8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2.75" customHeight="1" x14ac:dyDescent="0.2">
      <c r="A671" s="5"/>
      <c r="B671" s="5"/>
      <c r="C671" s="86"/>
      <c r="D671" s="8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2.75" customHeight="1" x14ac:dyDescent="0.2">
      <c r="A672" s="5"/>
      <c r="B672" s="5"/>
      <c r="C672" s="86"/>
      <c r="D672" s="8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2.75" customHeight="1" x14ac:dyDescent="0.2">
      <c r="A673" s="5"/>
      <c r="B673" s="5"/>
      <c r="C673" s="86"/>
      <c r="D673" s="8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2.75" customHeight="1" x14ac:dyDescent="0.2">
      <c r="A674" s="5"/>
      <c r="B674" s="5"/>
      <c r="C674" s="86"/>
      <c r="D674" s="8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2.75" customHeight="1" x14ac:dyDescent="0.2">
      <c r="A675" s="5"/>
      <c r="B675" s="5"/>
      <c r="C675" s="86"/>
      <c r="D675" s="8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2.75" customHeight="1" x14ac:dyDescent="0.2">
      <c r="A676" s="5"/>
      <c r="B676" s="5"/>
      <c r="C676" s="86"/>
      <c r="D676" s="8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2.75" customHeight="1" x14ac:dyDescent="0.2">
      <c r="A677" s="5"/>
      <c r="B677" s="5"/>
      <c r="C677" s="86"/>
      <c r="D677" s="8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2.75" customHeight="1" x14ac:dyDescent="0.2">
      <c r="A678" s="5"/>
      <c r="B678" s="5"/>
      <c r="C678" s="86"/>
      <c r="D678" s="8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2.75" customHeight="1" x14ac:dyDescent="0.2">
      <c r="A679" s="5"/>
      <c r="B679" s="5"/>
      <c r="C679" s="86"/>
      <c r="D679" s="8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2.75" customHeight="1" x14ac:dyDescent="0.2">
      <c r="A680" s="5"/>
      <c r="B680" s="5"/>
      <c r="C680" s="86"/>
      <c r="D680" s="8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2.75" customHeight="1" x14ac:dyDescent="0.2">
      <c r="A681" s="5"/>
      <c r="B681" s="5"/>
      <c r="C681" s="86"/>
      <c r="D681" s="8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2.75" customHeight="1" x14ac:dyDescent="0.2">
      <c r="A682" s="5"/>
      <c r="B682" s="5"/>
      <c r="C682" s="86"/>
      <c r="D682" s="8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2.75" customHeight="1" x14ac:dyDescent="0.2">
      <c r="A683" s="5"/>
      <c r="B683" s="5"/>
      <c r="C683" s="86"/>
      <c r="D683" s="8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2.75" customHeight="1" x14ac:dyDescent="0.2">
      <c r="A684" s="5"/>
      <c r="B684" s="5"/>
      <c r="C684" s="86"/>
      <c r="D684" s="8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2.75" customHeight="1" x14ac:dyDescent="0.2">
      <c r="A685" s="5"/>
      <c r="B685" s="5"/>
      <c r="C685" s="86"/>
      <c r="D685" s="8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2.75" customHeight="1" x14ac:dyDescent="0.2">
      <c r="A686" s="5"/>
      <c r="B686" s="5"/>
      <c r="C686" s="86"/>
      <c r="D686" s="8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2.75" customHeight="1" x14ac:dyDescent="0.2">
      <c r="A687" s="5"/>
      <c r="B687" s="5"/>
      <c r="C687" s="86"/>
      <c r="D687" s="8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2.75" customHeight="1" x14ac:dyDescent="0.2">
      <c r="A688" s="5"/>
      <c r="B688" s="5"/>
      <c r="C688" s="86"/>
      <c r="D688" s="8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2.75" customHeight="1" x14ac:dyDescent="0.2">
      <c r="A689" s="5"/>
      <c r="B689" s="5"/>
      <c r="C689" s="86"/>
      <c r="D689" s="8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2.75" customHeight="1" x14ac:dyDescent="0.2">
      <c r="A690" s="5"/>
      <c r="B690" s="5"/>
      <c r="C690" s="86"/>
      <c r="D690" s="8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2.75" customHeight="1" x14ac:dyDescent="0.2">
      <c r="A691" s="5"/>
      <c r="B691" s="5"/>
      <c r="C691" s="86"/>
      <c r="D691" s="8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2.75" customHeight="1" x14ac:dyDescent="0.2">
      <c r="A692" s="5"/>
      <c r="B692" s="5"/>
      <c r="C692" s="86"/>
      <c r="D692" s="8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2.75" customHeight="1" x14ac:dyDescent="0.2">
      <c r="A693" s="5"/>
      <c r="B693" s="5"/>
      <c r="C693" s="86"/>
      <c r="D693" s="8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2.75" customHeight="1" x14ac:dyDescent="0.2">
      <c r="A694" s="5"/>
      <c r="B694" s="5"/>
      <c r="C694" s="86"/>
      <c r="D694" s="8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2.75" customHeight="1" x14ac:dyDescent="0.2">
      <c r="A695" s="5"/>
      <c r="B695" s="5"/>
      <c r="C695" s="86"/>
      <c r="D695" s="8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2.75" customHeight="1" x14ac:dyDescent="0.2">
      <c r="A696" s="5"/>
      <c r="B696" s="5"/>
      <c r="C696" s="86"/>
      <c r="D696" s="8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2.75" customHeight="1" x14ac:dyDescent="0.2">
      <c r="A697" s="5"/>
      <c r="B697" s="5"/>
      <c r="C697" s="86"/>
      <c r="D697" s="8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2.75" customHeight="1" x14ac:dyDescent="0.2">
      <c r="A698" s="5"/>
      <c r="B698" s="5"/>
      <c r="C698" s="86"/>
      <c r="D698" s="8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2.75" customHeight="1" x14ac:dyDescent="0.2">
      <c r="A699" s="5"/>
      <c r="B699" s="5"/>
      <c r="C699" s="86"/>
      <c r="D699" s="8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2.75" customHeight="1" x14ac:dyDescent="0.2">
      <c r="A700" s="5"/>
      <c r="B700" s="5"/>
      <c r="C700" s="86"/>
      <c r="D700" s="8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2.75" customHeight="1" x14ac:dyDescent="0.2">
      <c r="A701" s="5"/>
      <c r="B701" s="5"/>
      <c r="C701" s="86"/>
      <c r="D701" s="8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2.75" customHeight="1" x14ac:dyDescent="0.2">
      <c r="A702" s="5"/>
      <c r="B702" s="5"/>
      <c r="C702" s="86"/>
      <c r="D702" s="8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2.75" customHeight="1" x14ac:dyDescent="0.2">
      <c r="A703" s="5"/>
      <c r="B703" s="5"/>
      <c r="C703" s="86"/>
      <c r="D703" s="8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2.75" customHeight="1" x14ac:dyDescent="0.2">
      <c r="A704" s="5"/>
      <c r="B704" s="5"/>
      <c r="C704" s="86"/>
      <c r="D704" s="8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2.75" customHeight="1" x14ac:dyDescent="0.2">
      <c r="A705" s="5"/>
      <c r="B705" s="5"/>
      <c r="C705" s="86"/>
      <c r="D705" s="8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2.75" customHeight="1" x14ac:dyDescent="0.2">
      <c r="A706" s="5"/>
      <c r="B706" s="5"/>
      <c r="C706" s="86"/>
      <c r="D706" s="8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2.75" customHeight="1" x14ac:dyDescent="0.2">
      <c r="A707" s="5"/>
      <c r="B707" s="5"/>
      <c r="C707" s="86"/>
      <c r="D707" s="8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2.75" customHeight="1" x14ac:dyDescent="0.2">
      <c r="A708" s="5"/>
      <c r="B708" s="5"/>
      <c r="C708" s="86"/>
      <c r="D708" s="8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2.75" customHeight="1" x14ac:dyDescent="0.2">
      <c r="A709" s="5"/>
      <c r="B709" s="5"/>
      <c r="C709" s="86"/>
      <c r="D709" s="8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2.75" customHeight="1" x14ac:dyDescent="0.2">
      <c r="A710" s="5"/>
      <c r="B710" s="5"/>
      <c r="C710" s="86"/>
      <c r="D710" s="8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2.75" customHeight="1" x14ac:dyDescent="0.2">
      <c r="A711" s="5"/>
      <c r="B711" s="5"/>
      <c r="C711" s="86"/>
      <c r="D711" s="8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2.75" customHeight="1" x14ac:dyDescent="0.2">
      <c r="A712" s="5"/>
      <c r="B712" s="5"/>
      <c r="C712" s="86"/>
      <c r="D712" s="8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2.75" customHeight="1" x14ac:dyDescent="0.2">
      <c r="A713" s="5"/>
      <c r="B713" s="5"/>
      <c r="C713" s="86"/>
      <c r="D713" s="8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2.75" customHeight="1" x14ac:dyDescent="0.2">
      <c r="A714" s="5"/>
      <c r="B714" s="5"/>
      <c r="C714" s="86"/>
      <c r="D714" s="8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2.75" customHeight="1" x14ac:dyDescent="0.2">
      <c r="A715" s="5"/>
      <c r="B715" s="5"/>
      <c r="C715" s="86"/>
      <c r="D715" s="8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2.75" customHeight="1" x14ac:dyDescent="0.2">
      <c r="A716" s="5"/>
      <c r="B716" s="5"/>
      <c r="C716" s="86"/>
      <c r="D716" s="8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2.75" customHeight="1" x14ac:dyDescent="0.2">
      <c r="A717" s="5"/>
      <c r="B717" s="5"/>
      <c r="C717" s="86"/>
      <c r="D717" s="8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2.75" customHeight="1" x14ac:dyDescent="0.2">
      <c r="A718" s="5"/>
      <c r="B718" s="5"/>
      <c r="C718" s="86"/>
      <c r="D718" s="8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2.75" customHeight="1" x14ac:dyDescent="0.2">
      <c r="A719" s="5"/>
      <c r="B719" s="5"/>
      <c r="C719" s="86"/>
      <c r="D719" s="8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2.75" customHeight="1" x14ac:dyDescent="0.2">
      <c r="A720" s="5"/>
      <c r="B720" s="5"/>
      <c r="C720" s="86"/>
      <c r="D720" s="8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2.75" customHeight="1" x14ac:dyDescent="0.2">
      <c r="A721" s="5"/>
      <c r="B721" s="5"/>
      <c r="C721" s="86"/>
      <c r="D721" s="8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2.75" customHeight="1" x14ac:dyDescent="0.2">
      <c r="A722" s="5"/>
      <c r="B722" s="5"/>
      <c r="C722" s="86"/>
      <c r="D722" s="8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2.75" customHeight="1" x14ac:dyDescent="0.2">
      <c r="A723" s="5"/>
      <c r="B723" s="5"/>
      <c r="C723" s="86"/>
      <c r="D723" s="8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2.75" customHeight="1" x14ac:dyDescent="0.2">
      <c r="A724" s="5"/>
      <c r="B724" s="5"/>
      <c r="C724" s="86"/>
      <c r="D724" s="8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2.75" customHeight="1" x14ac:dyDescent="0.2">
      <c r="A725" s="5"/>
      <c r="B725" s="5"/>
      <c r="C725" s="86"/>
      <c r="D725" s="8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2.75" customHeight="1" x14ac:dyDescent="0.2">
      <c r="A726" s="5"/>
      <c r="B726" s="5"/>
      <c r="C726" s="86"/>
      <c r="D726" s="8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2.75" customHeight="1" x14ac:dyDescent="0.2">
      <c r="A727" s="5"/>
      <c r="B727" s="5"/>
      <c r="C727" s="86"/>
      <c r="D727" s="8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2.75" customHeight="1" x14ac:dyDescent="0.2">
      <c r="A728" s="5"/>
      <c r="B728" s="5"/>
      <c r="C728" s="86"/>
      <c r="D728" s="8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2.75" customHeight="1" x14ac:dyDescent="0.2">
      <c r="A729" s="5"/>
      <c r="B729" s="5"/>
      <c r="C729" s="86"/>
      <c r="D729" s="8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2.75" customHeight="1" x14ac:dyDescent="0.2">
      <c r="A730" s="5"/>
      <c r="B730" s="5"/>
      <c r="C730" s="86"/>
      <c r="D730" s="8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2.75" customHeight="1" x14ac:dyDescent="0.2">
      <c r="A731" s="5"/>
      <c r="B731" s="5"/>
      <c r="C731" s="86"/>
      <c r="D731" s="8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2.75" customHeight="1" x14ac:dyDescent="0.2">
      <c r="A732" s="5"/>
      <c r="B732" s="5"/>
      <c r="C732" s="86"/>
      <c r="D732" s="8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2.75" customHeight="1" x14ac:dyDescent="0.2">
      <c r="A733" s="5"/>
      <c r="B733" s="5"/>
      <c r="C733" s="86"/>
      <c r="D733" s="8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2.75" customHeight="1" x14ac:dyDescent="0.2">
      <c r="A734" s="5"/>
      <c r="B734" s="5"/>
      <c r="C734" s="86"/>
      <c r="D734" s="8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2.75" customHeight="1" x14ac:dyDescent="0.2">
      <c r="A735" s="5"/>
      <c r="B735" s="5"/>
      <c r="C735" s="86"/>
      <c r="D735" s="8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2.75" customHeight="1" x14ac:dyDescent="0.2">
      <c r="A736" s="5"/>
      <c r="B736" s="5"/>
      <c r="C736" s="86"/>
      <c r="D736" s="8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2.75" customHeight="1" x14ac:dyDescent="0.2">
      <c r="A737" s="5"/>
      <c r="B737" s="5"/>
      <c r="C737" s="86"/>
      <c r="D737" s="8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2.75" customHeight="1" x14ac:dyDescent="0.2">
      <c r="A738" s="5"/>
      <c r="B738" s="5"/>
      <c r="C738" s="86"/>
      <c r="D738" s="8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2.75" customHeight="1" x14ac:dyDescent="0.2">
      <c r="A739" s="5"/>
      <c r="B739" s="5"/>
      <c r="C739" s="86"/>
      <c r="D739" s="8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2.75" customHeight="1" x14ac:dyDescent="0.2">
      <c r="A740" s="5"/>
      <c r="B740" s="5"/>
      <c r="C740" s="86"/>
      <c r="D740" s="8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2.75" customHeight="1" x14ac:dyDescent="0.2">
      <c r="A741" s="5"/>
      <c r="B741" s="5"/>
      <c r="C741" s="86"/>
      <c r="D741" s="8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2.75" customHeight="1" x14ac:dyDescent="0.2">
      <c r="A742" s="5"/>
      <c r="B742" s="5"/>
      <c r="C742" s="86"/>
      <c r="D742" s="8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2.75" customHeight="1" x14ac:dyDescent="0.2">
      <c r="A743" s="5"/>
      <c r="B743" s="5"/>
      <c r="C743" s="86"/>
      <c r="D743" s="8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2.75" customHeight="1" x14ac:dyDescent="0.2">
      <c r="A744" s="5"/>
      <c r="B744" s="5"/>
      <c r="C744" s="86"/>
      <c r="D744" s="8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2.75" customHeight="1" x14ac:dyDescent="0.2">
      <c r="A745" s="5"/>
      <c r="B745" s="5"/>
      <c r="C745" s="86"/>
      <c r="D745" s="8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2.75" customHeight="1" x14ac:dyDescent="0.2">
      <c r="A746" s="5"/>
      <c r="B746" s="5"/>
      <c r="C746" s="86"/>
      <c r="D746" s="8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2.75" customHeight="1" x14ac:dyDescent="0.2">
      <c r="A747" s="5"/>
      <c r="B747" s="5"/>
      <c r="C747" s="86"/>
      <c r="D747" s="8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2.75" customHeight="1" x14ac:dyDescent="0.2">
      <c r="A748" s="5"/>
      <c r="B748" s="5"/>
      <c r="C748" s="86"/>
      <c r="D748" s="8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2.75" customHeight="1" x14ac:dyDescent="0.2">
      <c r="A749" s="5"/>
      <c r="B749" s="5"/>
      <c r="C749" s="86"/>
      <c r="D749" s="8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2.75" customHeight="1" x14ac:dyDescent="0.2">
      <c r="A750" s="5"/>
      <c r="B750" s="5"/>
      <c r="C750" s="86"/>
      <c r="D750" s="8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2.75" customHeight="1" x14ac:dyDescent="0.2">
      <c r="A751" s="5"/>
      <c r="B751" s="5"/>
      <c r="C751" s="86"/>
      <c r="D751" s="8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2.75" customHeight="1" x14ac:dyDescent="0.2">
      <c r="A752" s="5"/>
      <c r="B752" s="5"/>
      <c r="C752" s="86"/>
      <c r="D752" s="8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2.75" customHeight="1" x14ac:dyDescent="0.2">
      <c r="A753" s="5"/>
      <c r="B753" s="5"/>
      <c r="C753" s="86"/>
      <c r="D753" s="8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2.75" customHeight="1" x14ac:dyDescent="0.2">
      <c r="A754" s="5"/>
      <c r="B754" s="5"/>
      <c r="C754" s="86"/>
      <c r="D754" s="8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2.75" customHeight="1" x14ac:dyDescent="0.2">
      <c r="A755" s="5"/>
      <c r="B755" s="5"/>
      <c r="C755" s="86"/>
      <c r="D755" s="8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2.75" customHeight="1" x14ac:dyDescent="0.2">
      <c r="A756" s="5"/>
      <c r="B756" s="5"/>
      <c r="C756" s="86"/>
      <c r="D756" s="8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2.75" customHeight="1" x14ac:dyDescent="0.2">
      <c r="A757" s="5"/>
      <c r="B757" s="5"/>
      <c r="C757" s="86"/>
      <c r="D757" s="8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2.75" customHeight="1" x14ac:dyDescent="0.2">
      <c r="A758" s="5"/>
      <c r="B758" s="5"/>
      <c r="C758" s="86"/>
      <c r="D758" s="8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2.75" customHeight="1" x14ac:dyDescent="0.2">
      <c r="A759" s="5"/>
      <c r="B759" s="5"/>
      <c r="C759" s="86"/>
      <c r="D759" s="8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2.75" customHeight="1" x14ac:dyDescent="0.2">
      <c r="A760" s="5"/>
      <c r="B760" s="5"/>
      <c r="C760" s="86"/>
      <c r="D760" s="8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2.75" customHeight="1" x14ac:dyDescent="0.2">
      <c r="A761" s="5"/>
      <c r="B761" s="5"/>
      <c r="C761" s="86"/>
      <c r="D761" s="8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2.75" customHeight="1" x14ac:dyDescent="0.2">
      <c r="A762" s="5"/>
      <c r="B762" s="5"/>
      <c r="C762" s="86"/>
      <c r="D762" s="8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2.75" customHeight="1" x14ac:dyDescent="0.2">
      <c r="A763" s="5"/>
      <c r="B763" s="5"/>
      <c r="C763" s="86"/>
      <c r="D763" s="8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2.75" customHeight="1" x14ac:dyDescent="0.2">
      <c r="A764" s="5"/>
      <c r="B764" s="5"/>
      <c r="C764" s="86"/>
      <c r="D764" s="8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2.75" customHeight="1" x14ac:dyDescent="0.2">
      <c r="A765" s="5"/>
      <c r="B765" s="5"/>
      <c r="C765" s="86"/>
      <c r="D765" s="8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2.75" customHeight="1" x14ac:dyDescent="0.2">
      <c r="A766" s="5"/>
      <c r="B766" s="5"/>
      <c r="C766" s="86"/>
      <c r="D766" s="8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2.75" customHeight="1" x14ac:dyDescent="0.2">
      <c r="A767" s="5"/>
      <c r="B767" s="5"/>
      <c r="C767" s="86"/>
      <c r="D767" s="8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2.75" customHeight="1" x14ac:dyDescent="0.2">
      <c r="A768" s="5"/>
      <c r="B768" s="5"/>
      <c r="C768" s="86"/>
      <c r="D768" s="8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2.75" customHeight="1" x14ac:dyDescent="0.2">
      <c r="A769" s="5"/>
      <c r="B769" s="5"/>
      <c r="C769" s="86"/>
      <c r="D769" s="8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2.75" customHeight="1" x14ac:dyDescent="0.2">
      <c r="A770" s="5"/>
      <c r="B770" s="5"/>
      <c r="C770" s="86"/>
      <c r="D770" s="8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2.75" customHeight="1" x14ac:dyDescent="0.2">
      <c r="A771" s="5"/>
      <c r="B771" s="5"/>
      <c r="C771" s="86"/>
      <c r="D771" s="8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2.75" customHeight="1" x14ac:dyDescent="0.2">
      <c r="A772" s="5"/>
      <c r="B772" s="5"/>
      <c r="C772" s="86"/>
      <c r="D772" s="8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2.75" customHeight="1" x14ac:dyDescent="0.2">
      <c r="A773" s="5"/>
      <c r="B773" s="5"/>
      <c r="C773" s="86"/>
      <c r="D773" s="8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2.75" customHeight="1" x14ac:dyDescent="0.2">
      <c r="A774" s="5"/>
      <c r="B774" s="5"/>
      <c r="C774" s="86"/>
      <c r="D774" s="8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2.75" customHeight="1" x14ac:dyDescent="0.2">
      <c r="A775" s="5"/>
      <c r="B775" s="5"/>
      <c r="C775" s="86"/>
      <c r="D775" s="8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2.75" customHeight="1" x14ac:dyDescent="0.2">
      <c r="A776" s="5"/>
      <c r="B776" s="5"/>
      <c r="C776" s="86"/>
      <c r="D776" s="8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2.75" customHeight="1" x14ac:dyDescent="0.2">
      <c r="A777" s="5"/>
      <c r="B777" s="5"/>
      <c r="C777" s="86"/>
      <c r="D777" s="8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2.75" customHeight="1" x14ac:dyDescent="0.2">
      <c r="A778" s="5"/>
      <c r="B778" s="5"/>
      <c r="C778" s="86"/>
      <c r="D778" s="8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2.75" customHeight="1" x14ac:dyDescent="0.2">
      <c r="A779" s="5"/>
      <c r="B779" s="5"/>
      <c r="C779" s="86"/>
      <c r="D779" s="8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2.75" customHeight="1" x14ac:dyDescent="0.2">
      <c r="A780" s="5"/>
      <c r="B780" s="5"/>
      <c r="C780" s="86"/>
      <c r="D780" s="8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2.75" customHeight="1" x14ac:dyDescent="0.2">
      <c r="A781" s="5"/>
      <c r="B781" s="5"/>
      <c r="C781" s="86"/>
      <c r="D781" s="8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2.75" customHeight="1" x14ac:dyDescent="0.2">
      <c r="A782" s="5"/>
      <c r="B782" s="5"/>
      <c r="C782" s="86"/>
      <c r="D782" s="8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2.75" customHeight="1" x14ac:dyDescent="0.2">
      <c r="A783" s="5"/>
      <c r="B783" s="5"/>
      <c r="C783" s="86"/>
      <c r="D783" s="8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2.75" customHeight="1" x14ac:dyDescent="0.2">
      <c r="A784" s="5"/>
      <c r="B784" s="5"/>
      <c r="C784" s="86"/>
      <c r="D784" s="8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2.75" customHeight="1" x14ac:dyDescent="0.2">
      <c r="A785" s="5"/>
      <c r="B785" s="5"/>
      <c r="C785" s="86"/>
      <c r="D785" s="8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2.75" customHeight="1" x14ac:dyDescent="0.2">
      <c r="A786" s="5"/>
      <c r="B786" s="5"/>
      <c r="C786" s="86"/>
      <c r="D786" s="8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2.75" customHeight="1" x14ac:dyDescent="0.2">
      <c r="A787" s="5"/>
      <c r="B787" s="5"/>
      <c r="C787" s="86"/>
      <c r="D787" s="8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2.75" customHeight="1" x14ac:dyDescent="0.2">
      <c r="A788" s="5"/>
      <c r="B788" s="5"/>
      <c r="C788" s="86"/>
      <c r="D788" s="8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2.75" customHeight="1" x14ac:dyDescent="0.2">
      <c r="A789" s="5"/>
      <c r="B789" s="5"/>
      <c r="C789" s="86"/>
      <c r="D789" s="8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2.75" customHeight="1" x14ac:dyDescent="0.2">
      <c r="A790" s="5"/>
      <c r="B790" s="5"/>
      <c r="C790" s="86"/>
      <c r="D790" s="8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2.75" customHeight="1" x14ac:dyDescent="0.2">
      <c r="A791" s="5"/>
      <c r="B791" s="5"/>
      <c r="C791" s="86"/>
      <c r="D791" s="8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2.75" customHeight="1" x14ac:dyDescent="0.2">
      <c r="A792" s="5"/>
      <c r="B792" s="5"/>
      <c r="C792" s="86"/>
      <c r="D792" s="8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2.75" customHeight="1" x14ac:dyDescent="0.2">
      <c r="A793" s="5"/>
      <c r="B793" s="5"/>
      <c r="C793" s="86"/>
      <c r="D793" s="8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2.75" customHeight="1" x14ac:dyDescent="0.2">
      <c r="A794" s="5"/>
      <c r="B794" s="5"/>
      <c r="C794" s="86"/>
      <c r="D794" s="8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2.75" customHeight="1" x14ac:dyDescent="0.2">
      <c r="A795" s="5"/>
      <c r="B795" s="5"/>
      <c r="C795" s="86"/>
      <c r="D795" s="8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2.75" customHeight="1" x14ac:dyDescent="0.2">
      <c r="A796" s="5"/>
      <c r="B796" s="5"/>
      <c r="C796" s="86"/>
      <c r="D796" s="8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2.75" customHeight="1" x14ac:dyDescent="0.2">
      <c r="A797" s="5"/>
      <c r="B797" s="5"/>
      <c r="C797" s="86"/>
      <c r="D797" s="8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2.75" customHeight="1" x14ac:dyDescent="0.2">
      <c r="A798" s="5"/>
      <c r="B798" s="5"/>
      <c r="C798" s="86"/>
      <c r="D798" s="8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2.75" customHeight="1" x14ac:dyDescent="0.2">
      <c r="A799" s="5"/>
      <c r="B799" s="5"/>
      <c r="C799" s="86"/>
      <c r="D799" s="8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2.75" customHeight="1" x14ac:dyDescent="0.2">
      <c r="A800" s="5"/>
      <c r="B800" s="5"/>
      <c r="C800" s="86"/>
      <c r="D800" s="8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2.75" customHeight="1" x14ac:dyDescent="0.2">
      <c r="A801" s="5"/>
      <c r="B801" s="5"/>
      <c r="C801" s="86"/>
      <c r="D801" s="8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2.75" customHeight="1" x14ac:dyDescent="0.2">
      <c r="A802" s="5"/>
      <c r="B802" s="5"/>
      <c r="C802" s="86"/>
      <c r="D802" s="8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2.75" customHeight="1" x14ac:dyDescent="0.2">
      <c r="A803" s="5"/>
      <c r="B803" s="5"/>
      <c r="C803" s="86"/>
      <c r="D803" s="8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2.75" customHeight="1" x14ac:dyDescent="0.2">
      <c r="A804" s="5"/>
      <c r="B804" s="5"/>
      <c r="C804" s="86"/>
      <c r="D804" s="8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2.75" customHeight="1" x14ac:dyDescent="0.2">
      <c r="A805" s="5"/>
      <c r="B805" s="5"/>
      <c r="C805" s="86"/>
      <c r="D805" s="8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2.75" customHeight="1" x14ac:dyDescent="0.2">
      <c r="A806" s="5"/>
      <c r="B806" s="5"/>
      <c r="C806" s="86"/>
      <c r="D806" s="8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2.75" customHeight="1" x14ac:dyDescent="0.2">
      <c r="A807" s="5"/>
      <c r="B807" s="5"/>
      <c r="C807" s="86"/>
      <c r="D807" s="8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2.75" customHeight="1" x14ac:dyDescent="0.2">
      <c r="A808" s="5"/>
      <c r="B808" s="5"/>
      <c r="C808" s="86"/>
      <c r="D808" s="8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2.75" customHeight="1" x14ac:dyDescent="0.2">
      <c r="A809" s="5"/>
      <c r="B809" s="5"/>
      <c r="C809" s="86"/>
      <c r="D809" s="8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2.75" customHeight="1" x14ac:dyDescent="0.2">
      <c r="A810" s="5"/>
      <c r="B810" s="5"/>
      <c r="C810" s="86"/>
      <c r="D810" s="8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2.75" customHeight="1" x14ac:dyDescent="0.2">
      <c r="A811" s="5"/>
      <c r="B811" s="5"/>
      <c r="C811" s="86"/>
      <c r="D811" s="8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2.75" customHeight="1" x14ac:dyDescent="0.2">
      <c r="A812" s="5"/>
      <c r="B812" s="5"/>
      <c r="C812" s="86"/>
      <c r="D812" s="8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2.75" customHeight="1" x14ac:dyDescent="0.2">
      <c r="A813" s="5"/>
      <c r="B813" s="5"/>
      <c r="C813" s="86"/>
      <c r="D813" s="8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2.75" customHeight="1" x14ac:dyDescent="0.2">
      <c r="A814" s="5"/>
      <c r="B814" s="5"/>
      <c r="C814" s="86"/>
      <c r="D814" s="8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2.75" customHeight="1" x14ac:dyDescent="0.2">
      <c r="A815" s="5"/>
      <c r="B815" s="5"/>
      <c r="C815" s="86"/>
      <c r="D815" s="8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2.75" customHeight="1" x14ac:dyDescent="0.2">
      <c r="A816" s="5"/>
      <c r="B816" s="5"/>
      <c r="C816" s="86"/>
      <c r="D816" s="8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2.75" customHeight="1" x14ac:dyDescent="0.2">
      <c r="A817" s="5"/>
      <c r="B817" s="5"/>
      <c r="C817" s="86"/>
      <c r="D817" s="8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2.75" customHeight="1" x14ac:dyDescent="0.2">
      <c r="A818" s="5"/>
      <c r="B818" s="5"/>
      <c r="C818" s="86"/>
      <c r="D818" s="8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2.75" customHeight="1" x14ac:dyDescent="0.2">
      <c r="A819" s="5"/>
      <c r="B819" s="5"/>
      <c r="C819" s="86"/>
      <c r="D819" s="8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2.75" customHeight="1" x14ac:dyDescent="0.2">
      <c r="A820" s="5"/>
      <c r="B820" s="5"/>
      <c r="C820" s="86"/>
      <c r="D820" s="8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2.75" customHeight="1" x14ac:dyDescent="0.2">
      <c r="A821" s="5"/>
      <c r="B821" s="5"/>
      <c r="C821" s="86"/>
      <c r="D821" s="8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2.75" customHeight="1" x14ac:dyDescent="0.2">
      <c r="A822" s="5"/>
      <c r="B822" s="5"/>
      <c r="C822" s="86"/>
      <c r="D822" s="8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2.75" customHeight="1" x14ac:dyDescent="0.2">
      <c r="A823" s="5"/>
      <c r="B823" s="5"/>
      <c r="C823" s="86"/>
      <c r="D823" s="8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2.75" customHeight="1" x14ac:dyDescent="0.2">
      <c r="A824" s="5"/>
      <c r="B824" s="5"/>
      <c r="C824" s="86"/>
      <c r="D824" s="8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2.75" customHeight="1" x14ac:dyDescent="0.2">
      <c r="A825" s="5"/>
      <c r="B825" s="5"/>
      <c r="C825" s="86"/>
      <c r="D825" s="8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2.75" customHeight="1" x14ac:dyDescent="0.2">
      <c r="A826" s="5"/>
      <c r="B826" s="5"/>
      <c r="C826" s="86"/>
      <c r="D826" s="8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2.75" customHeight="1" x14ac:dyDescent="0.2">
      <c r="A827" s="5"/>
      <c r="B827" s="5"/>
      <c r="C827" s="86"/>
      <c r="D827" s="8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2.75" customHeight="1" x14ac:dyDescent="0.2">
      <c r="A828" s="5"/>
      <c r="B828" s="5"/>
      <c r="C828" s="86"/>
      <c r="D828" s="8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2.75" customHeight="1" x14ac:dyDescent="0.2">
      <c r="A829" s="5"/>
      <c r="B829" s="5"/>
      <c r="C829" s="86"/>
      <c r="D829" s="8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2.75" customHeight="1" x14ac:dyDescent="0.2">
      <c r="A830" s="5"/>
      <c r="B830" s="5"/>
      <c r="C830" s="86"/>
      <c r="D830" s="8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2.75" customHeight="1" x14ac:dyDescent="0.2">
      <c r="A831" s="5"/>
      <c r="B831" s="5"/>
      <c r="C831" s="86"/>
      <c r="D831" s="8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2.75" customHeight="1" x14ac:dyDescent="0.2">
      <c r="A832" s="5"/>
      <c r="B832" s="5"/>
      <c r="C832" s="86"/>
      <c r="D832" s="8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2.75" customHeight="1" x14ac:dyDescent="0.2">
      <c r="A833" s="5"/>
      <c r="B833" s="5"/>
      <c r="C833" s="86"/>
      <c r="D833" s="8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2.75" customHeight="1" x14ac:dyDescent="0.2">
      <c r="A834" s="5"/>
      <c r="B834" s="5"/>
      <c r="C834" s="86"/>
      <c r="D834" s="8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2.75" customHeight="1" x14ac:dyDescent="0.2">
      <c r="A835" s="5"/>
      <c r="B835" s="5"/>
      <c r="C835" s="86"/>
      <c r="D835" s="8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2.75" customHeight="1" x14ac:dyDescent="0.2">
      <c r="A836" s="5"/>
      <c r="B836" s="5"/>
      <c r="C836" s="86"/>
      <c r="D836" s="8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2.75" customHeight="1" x14ac:dyDescent="0.2">
      <c r="A837" s="5"/>
      <c r="B837" s="5"/>
      <c r="C837" s="86"/>
      <c r="D837" s="8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2.75" customHeight="1" x14ac:dyDescent="0.2">
      <c r="A838" s="5"/>
      <c r="B838" s="5"/>
      <c r="C838" s="86"/>
      <c r="D838" s="8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2.75" customHeight="1" x14ac:dyDescent="0.2">
      <c r="A839" s="5"/>
      <c r="B839" s="5"/>
      <c r="C839" s="86"/>
      <c r="D839" s="8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2.75" customHeight="1" x14ac:dyDescent="0.2">
      <c r="A840" s="5"/>
      <c r="B840" s="5"/>
      <c r="C840" s="86"/>
      <c r="D840" s="8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2.75" customHeight="1" x14ac:dyDescent="0.2">
      <c r="A841" s="5"/>
      <c r="B841" s="5"/>
      <c r="C841" s="86"/>
      <c r="D841" s="8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2.75" customHeight="1" x14ac:dyDescent="0.2">
      <c r="A842" s="5"/>
      <c r="B842" s="5"/>
      <c r="C842" s="86"/>
      <c r="D842" s="8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2.75" customHeight="1" x14ac:dyDescent="0.2">
      <c r="A843" s="5"/>
      <c r="B843" s="5"/>
      <c r="C843" s="86"/>
      <c r="D843" s="8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2.75" customHeight="1" x14ac:dyDescent="0.2">
      <c r="A844" s="5"/>
      <c r="B844" s="5"/>
      <c r="C844" s="86"/>
      <c r="D844" s="8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2.75" customHeight="1" x14ac:dyDescent="0.2">
      <c r="A845" s="5"/>
      <c r="B845" s="5"/>
      <c r="C845" s="86"/>
      <c r="D845" s="8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2.75" customHeight="1" x14ac:dyDescent="0.2">
      <c r="A846" s="5"/>
      <c r="B846" s="5"/>
      <c r="C846" s="86"/>
      <c r="D846" s="8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2.75" customHeight="1" x14ac:dyDescent="0.2">
      <c r="A847" s="5"/>
      <c r="B847" s="5"/>
      <c r="C847" s="86"/>
      <c r="D847" s="8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2.75" customHeight="1" x14ac:dyDescent="0.2">
      <c r="A848" s="5"/>
      <c r="B848" s="5"/>
      <c r="C848" s="86"/>
      <c r="D848" s="8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2.75" customHeight="1" x14ac:dyDescent="0.2">
      <c r="A849" s="5"/>
      <c r="B849" s="5"/>
      <c r="C849" s="86"/>
      <c r="D849" s="8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2.75" customHeight="1" x14ac:dyDescent="0.2">
      <c r="A850" s="5"/>
      <c r="B850" s="5"/>
      <c r="C850" s="86"/>
      <c r="D850" s="8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2.75" customHeight="1" x14ac:dyDescent="0.2">
      <c r="A851" s="5"/>
      <c r="B851" s="5"/>
      <c r="C851" s="86"/>
      <c r="D851" s="8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2.75" customHeight="1" x14ac:dyDescent="0.2">
      <c r="A852" s="5"/>
      <c r="B852" s="5"/>
      <c r="C852" s="86"/>
      <c r="D852" s="8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2.75" customHeight="1" x14ac:dyDescent="0.2">
      <c r="A853" s="5"/>
      <c r="B853" s="5"/>
      <c r="C853" s="86"/>
      <c r="D853" s="8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2.75" customHeight="1" x14ac:dyDescent="0.2">
      <c r="A854" s="5"/>
      <c r="B854" s="5"/>
      <c r="C854" s="86"/>
      <c r="D854" s="8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2.75" customHeight="1" x14ac:dyDescent="0.2">
      <c r="A855" s="5"/>
      <c r="B855" s="5"/>
      <c r="C855" s="86"/>
      <c r="D855" s="8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2.75" customHeight="1" x14ac:dyDescent="0.2">
      <c r="A856" s="5"/>
      <c r="B856" s="5"/>
      <c r="C856" s="86"/>
      <c r="D856" s="8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2.75" customHeight="1" x14ac:dyDescent="0.2">
      <c r="A857" s="5"/>
      <c r="B857" s="5"/>
      <c r="C857" s="86"/>
      <c r="D857" s="8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2.75" customHeight="1" x14ac:dyDescent="0.2">
      <c r="A858" s="5"/>
      <c r="B858" s="5"/>
      <c r="C858" s="86"/>
      <c r="D858" s="8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2.75" customHeight="1" x14ac:dyDescent="0.2">
      <c r="A859" s="5"/>
      <c r="B859" s="5"/>
      <c r="C859" s="86"/>
      <c r="D859" s="8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2.75" customHeight="1" x14ac:dyDescent="0.2">
      <c r="A860" s="5"/>
      <c r="B860" s="5"/>
      <c r="C860" s="86"/>
      <c r="D860" s="8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2.75" customHeight="1" x14ac:dyDescent="0.2">
      <c r="A861" s="5"/>
      <c r="B861" s="5"/>
      <c r="C861" s="86"/>
      <c r="D861" s="8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2.75" customHeight="1" x14ac:dyDescent="0.2">
      <c r="A862" s="5"/>
      <c r="B862" s="5"/>
      <c r="C862" s="86"/>
      <c r="D862" s="8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2.75" customHeight="1" x14ac:dyDescent="0.2">
      <c r="A863" s="5"/>
      <c r="B863" s="5"/>
      <c r="C863" s="86"/>
      <c r="D863" s="8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2.75" customHeight="1" x14ac:dyDescent="0.2">
      <c r="A864" s="5"/>
      <c r="B864" s="5"/>
      <c r="C864" s="86"/>
      <c r="D864" s="8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2.75" customHeight="1" x14ac:dyDescent="0.2">
      <c r="A865" s="5"/>
      <c r="B865" s="5"/>
      <c r="C865" s="86"/>
      <c r="D865" s="8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2.75" customHeight="1" x14ac:dyDescent="0.2">
      <c r="A866" s="5"/>
      <c r="B866" s="5"/>
      <c r="C866" s="86"/>
      <c r="D866" s="8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2.75" customHeight="1" x14ac:dyDescent="0.2">
      <c r="A867" s="5"/>
      <c r="B867" s="5"/>
      <c r="C867" s="86"/>
      <c r="D867" s="8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2.75" customHeight="1" x14ac:dyDescent="0.2">
      <c r="A868" s="5"/>
      <c r="B868" s="5"/>
      <c r="C868" s="86"/>
      <c r="D868" s="8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2.75" customHeight="1" x14ac:dyDescent="0.2">
      <c r="A869" s="5"/>
      <c r="B869" s="5"/>
      <c r="C869" s="86"/>
      <c r="D869" s="8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2.75" customHeight="1" x14ac:dyDescent="0.2">
      <c r="A870" s="5"/>
      <c r="B870" s="5"/>
      <c r="C870" s="86"/>
      <c r="D870" s="8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2.75" customHeight="1" x14ac:dyDescent="0.2">
      <c r="A871" s="5"/>
      <c r="B871" s="5"/>
      <c r="C871" s="86"/>
      <c r="D871" s="8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2.75" customHeight="1" x14ac:dyDescent="0.2">
      <c r="A872" s="5"/>
      <c r="B872" s="5"/>
      <c r="C872" s="86"/>
      <c r="D872" s="8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2.75" customHeight="1" x14ac:dyDescent="0.2">
      <c r="A873" s="5"/>
      <c r="B873" s="5"/>
      <c r="C873" s="86"/>
      <c r="D873" s="8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2.75" customHeight="1" x14ac:dyDescent="0.2">
      <c r="A874" s="5"/>
      <c r="B874" s="5"/>
      <c r="C874" s="86"/>
      <c r="D874" s="8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2.75" customHeight="1" x14ac:dyDescent="0.2">
      <c r="A875" s="5"/>
      <c r="B875" s="5"/>
      <c r="C875" s="86"/>
      <c r="D875" s="8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2.75" customHeight="1" x14ac:dyDescent="0.2">
      <c r="A876" s="5"/>
      <c r="B876" s="5"/>
      <c r="C876" s="86"/>
      <c r="D876" s="8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2.75" customHeight="1" x14ac:dyDescent="0.2">
      <c r="A877" s="5"/>
      <c r="B877" s="5"/>
      <c r="C877" s="86"/>
      <c r="D877" s="8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2.75" customHeight="1" x14ac:dyDescent="0.2">
      <c r="A878" s="5"/>
      <c r="B878" s="5"/>
      <c r="C878" s="86"/>
      <c r="D878" s="8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2.75" customHeight="1" x14ac:dyDescent="0.2">
      <c r="A879" s="5"/>
      <c r="B879" s="5"/>
      <c r="C879" s="86"/>
      <c r="D879" s="8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2.75" customHeight="1" x14ac:dyDescent="0.2">
      <c r="A880" s="5"/>
      <c r="B880" s="5"/>
      <c r="C880" s="86"/>
      <c r="D880" s="8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2.75" customHeight="1" x14ac:dyDescent="0.2">
      <c r="A881" s="5"/>
      <c r="B881" s="5"/>
      <c r="C881" s="86"/>
      <c r="D881" s="8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2.75" customHeight="1" x14ac:dyDescent="0.2">
      <c r="A882" s="5"/>
      <c r="B882" s="5"/>
      <c r="C882" s="86"/>
      <c r="D882" s="8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2.75" customHeight="1" x14ac:dyDescent="0.2">
      <c r="A883" s="5"/>
      <c r="B883" s="5"/>
      <c r="C883" s="86"/>
      <c r="D883" s="8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2.75" customHeight="1" x14ac:dyDescent="0.2">
      <c r="A884" s="5"/>
      <c r="B884" s="5"/>
      <c r="C884" s="86"/>
      <c r="D884" s="8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2.75" customHeight="1" x14ac:dyDescent="0.2">
      <c r="A885" s="5"/>
      <c r="B885" s="5"/>
      <c r="C885" s="86"/>
      <c r="D885" s="8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2.75" customHeight="1" x14ac:dyDescent="0.2">
      <c r="A886" s="5"/>
      <c r="B886" s="5"/>
      <c r="C886" s="86"/>
      <c r="D886" s="8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2.75" customHeight="1" x14ac:dyDescent="0.2">
      <c r="A887" s="5"/>
      <c r="B887" s="5"/>
      <c r="C887" s="86"/>
      <c r="D887" s="8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2.75" customHeight="1" x14ac:dyDescent="0.2">
      <c r="A888" s="5"/>
      <c r="B888" s="5"/>
      <c r="C888" s="86"/>
      <c r="D888" s="8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2.75" customHeight="1" x14ac:dyDescent="0.2">
      <c r="A889" s="5"/>
      <c r="B889" s="5"/>
      <c r="C889" s="86"/>
      <c r="D889" s="8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2.75" customHeight="1" x14ac:dyDescent="0.2">
      <c r="A890" s="5"/>
      <c r="B890" s="5"/>
      <c r="C890" s="86"/>
      <c r="D890" s="8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2.75" customHeight="1" x14ac:dyDescent="0.2">
      <c r="A891" s="5"/>
      <c r="B891" s="5"/>
      <c r="C891" s="86"/>
      <c r="D891" s="8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2.75" customHeight="1" x14ac:dyDescent="0.2">
      <c r="A892" s="5"/>
      <c r="B892" s="5"/>
      <c r="C892" s="86"/>
      <c r="D892" s="8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2.75" customHeight="1" x14ac:dyDescent="0.2">
      <c r="A893" s="5"/>
      <c r="B893" s="5"/>
      <c r="C893" s="86"/>
      <c r="D893" s="8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2.75" customHeight="1" x14ac:dyDescent="0.2">
      <c r="A894" s="5"/>
      <c r="B894" s="5"/>
      <c r="C894" s="86"/>
      <c r="D894" s="8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2.75" customHeight="1" x14ac:dyDescent="0.2">
      <c r="A895" s="5"/>
      <c r="B895" s="5"/>
      <c r="C895" s="86"/>
      <c r="D895" s="8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2.75" customHeight="1" x14ac:dyDescent="0.2">
      <c r="A896" s="5"/>
      <c r="B896" s="5"/>
      <c r="C896" s="86"/>
      <c r="D896" s="8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2.75" customHeight="1" x14ac:dyDescent="0.2">
      <c r="A897" s="5"/>
      <c r="B897" s="5"/>
      <c r="C897" s="86"/>
      <c r="D897" s="8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2.75" customHeight="1" x14ac:dyDescent="0.2">
      <c r="A898" s="5"/>
      <c r="B898" s="5"/>
      <c r="C898" s="86"/>
      <c r="D898" s="8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2.75" customHeight="1" x14ac:dyDescent="0.2">
      <c r="A899" s="5"/>
      <c r="B899" s="5"/>
      <c r="C899" s="86"/>
      <c r="D899" s="8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2.75" customHeight="1" x14ac:dyDescent="0.2">
      <c r="A900" s="5"/>
      <c r="B900" s="5"/>
      <c r="C900" s="86"/>
      <c r="D900" s="8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2.75" customHeight="1" x14ac:dyDescent="0.2">
      <c r="A901" s="5"/>
      <c r="B901" s="5"/>
      <c r="C901" s="86"/>
      <c r="D901" s="8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2.75" customHeight="1" x14ac:dyDescent="0.2">
      <c r="A902" s="5"/>
      <c r="B902" s="5"/>
      <c r="C902" s="86"/>
      <c r="D902" s="8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2.75" customHeight="1" x14ac:dyDescent="0.2">
      <c r="A903" s="5"/>
      <c r="B903" s="5"/>
      <c r="C903" s="86"/>
      <c r="D903" s="8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2.75" customHeight="1" x14ac:dyDescent="0.2">
      <c r="A904" s="5"/>
      <c r="B904" s="5"/>
      <c r="C904" s="86"/>
      <c r="D904" s="8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2.75" customHeight="1" x14ac:dyDescent="0.2">
      <c r="A905" s="5"/>
      <c r="B905" s="5"/>
      <c r="C905" s="86"/>
      <c r="D905" s="8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2.75" customHeight="1" x14ac:dyDescent="0.2">
      <c r="A906" s="5"/>
      <c r="B906" s="5"/>
      <c r="C906" s="86"/>
      <c r="D906" s="8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2.75" customHeight="1" x14ac:dyDescent="0.2">
      <c r="A907" s="5"/>
      <c r="B907" s="5"/>
      <c r="C907" s="86"/>
      <c r="D907" s="8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2.75" customHeight="1" x14ac:dyDescent="0.2">
      <c r="A908" s="5"/>
      <c r="B908" s="5"/>
      <c r="C908" s="86"/>
      <c r="D908" s="8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2.75" customHeight="1" x14ac:dyDescent="0.2">
      <c r="A909" s="5"/>
      <c r="B909" s="5"/>
      <c r="C909" s="86"/>
      <c r="D909" s="8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2.75" customHeight="1" x14ac:dyDescent="0.2">
      <c r="A910" s="5"/>
      <c r="B910" s="5"/>
      <c r="C910" s="86"/>
      <c r="D910" s="8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2.75" customHeight="1" x14ac:dyDescent="0.2">
      <c r="A911" s="5"/>
      <c r="B911" s="5"/>
      <c r="C911" s="86"/>
      <c r="D911" s="8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2.75" customHeight="1" x14ac:dyDescent="0.2">
      <c r="A912" s="5"/>
      <c r="B912" s="5"/>
      <c r="C912" s="86"/>
      <c r="D912" s="8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2.75" customHeight="1" x14ac:dyDescent="0.2">
      <c r="A913" s="5"/>
      <c r="B913" s="5"/>
      <c r="C913" s="86"/>
      <c r="D913" s="8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2.75" customHeight="1" x14ac:dyDescent="0.2">
      <c r="A914" s="5"/>
      <c r="B914" s="5"/>
      <c r="C914" s="86"/>
      <c r="D914" s="8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2.75" customHeight="1" x14ac:dyDescent="0.2">
      <c r="A915" s="5"/>
      <c r="B915" s="5"/>
      <c r="C915" s="86"/>
      <c r="D915" s="8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2.75" customHeight="1" x14ac:dyDescent="0.2">
      <c r="A916" s="5"/>
      <c r="B916" s="5"/>
      <c r="C916" s="86"/>
      <c r="D916" s="8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2.75" customHeight="1" x14ac:dyDescent="0.2">
      <c r="A917" s="5"/>
      <c r="B917" s="5"/>
      <c r="C917" s="86"/>
      <c r="D917" s="8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2.75" customHeight="1" x14ac:dyDescent="0.2">
      <c r="A918" s="5"/>
      <c r="B918" s="5"/>
      <c r="C918" s="86"/>
      <c r="D918" s="8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2.75" customHeight="1" x14ac:dyDescent="0.2">
      <c r="A919" s="5"/>
      <c r="B919" s="5"/>
      <c r="C919" s="86"/>
      <c r="D919" s="8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2.75" customHeight="1" x14ac:dyDescent="0.2">
      <c r="A920" s="5"/>
      <c r="B920" s="5"/>
      <c r="C920" s="86"/>
      <c r="D920" s="8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2.75" customHeight="1" x14ac:dyDescent="0.2">
      <c r="A921" s="5"/>
      <c r="B921" s="5"/>
      <c r="C921" s="86"/>
      <c r="D921" s="8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2.75" customHeight="1" x14ac:dyDescent="0.2">
      <c r="A922" s="5"/>
      <c r="B922" s="5"/>
      <c r="C922" s="86"/>
      <c r="D922" s="8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2.75" customHeight="1" x14ac:dyDescent="0.2">
      <c r="A923" s="5"/>
      <c r="B923" s="5"/>
      <c r="C923" s="86"/>
      <c r="D923" s="8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2.75" customHeight="1" x14ac:dyDescent="0.2">
      <c r="A924" s="5"/>
      <c r="B924" s="5"/>
      <c r="C924" s="86"/>
      <c r="D924" s="8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2.75" customHeight="1" x14ac:dyDescent="0.2">
      <c r="A925" s="5"/>
      <c r="B925" s="5"/>
      <c r="C925" s="86"/>
      <c r="D925" s="8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2.75" customHeight="1" x14ac:dyDescent="0.2">
      <c r="A926" s="5"/>
      <c r="B926" s="5"/>
      <c r="C926" s="86"/>
      <c r="D926" s="8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2.75" customHeight="1" x14ac:dyDescent="0.2">
      <c r="A927" s="5"/>
      <c r="B927" s="5"/>
      <c r="C927" s="86"/>
      <c r="D927" s="8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2.75" customHeight="1" x14ac:dyDescent="0.2">
      <c r="A928" s="5"/>
      <c r="B928" s="5"/>
      <c r="C928" s="86"/>
      <c r="D928" s="8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2.75" customHeight="1" x14ac:dyDescent="0.2">
      <c r="A929" s="5"/>
      <c r="B929" s="5"/>
      <c r="C929" s="86"/>
      <c r="D929" s="8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2.75" customHeight="1" x14ac:dyDescent="0.2">
      <c r="A930" s="5"/>
      <c r="B930" s="5"/>
      <c r="C930" s="86"/>
      <c r="D930" s="8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2.75" customHeight="1" x14ac:dyDescent="0.2">
      <c r="A931" s="5"/>
      <c r="B931" s="5"/>
      <c r="C931" s="86"/>
      <c r="D931" s="8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2.75" customHeight="1" x14ac:dyDescent="0.2">
      <c r="A932" s="5"/>
      <c r="B932" s="5"/>
      <c r="C932" s="86"/>
      <c r="D932" s="8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2.75" customHeight="1" x14ac:dyDescent="0.2">
      <c r="A933" s="5"/>
      <c r="B933" s="5"/>
      <c r="C933" s="86"/>
      <c r="D933" s="8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2.75" customHeight="1" x14ac:dyDescent="0.2">
      <c r="A934" s="5"/>
      <c r="B934" s="5"/>
      <c r="C934" s="86"/>
      <c r="D934" s="8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2.75" customHeight="1" x14ac:dyDescent="0.2">
      <c r="A935" s="5"/>
      <c r="B935" s="5"/>
      <c r="C935" s="86"/>
      <c r="D935" s="8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2.75" customHeight="1" x14ac:dyDescent="0.2">
      <c r="A936" s="5"/>
      <c r="B936" s="5"/>
      <c r="C936" s="86"/>
      <c r="D936" s="8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2.75" customHeight="1" x14ac:dyDescent="0.2">
      <c r="A937" s="5"/>
      <c r="B937" s="5"/>
      <c r="C937" s="86"/>
      <c r="D937" s="8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2.75" customHeight="1" x14ac:dyDescent="0.2">
      <c r="A938" s="5"/>
      <c r="B938" s="5"/>
      <c r="C938" s="86"/>
      <c r="D938" s="8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2.75" customHeight="1" x14ac:dyDescent="0.2">
      <c r="A939" s="5"/>
      <c r="B939" s="5"/>
      <c r="C939" s="86"/>
      <c r="D939" s="8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2.75" customHeight="1" x14ac:dyDescent="0.2">
      <c r="A940" s="5"/>
      <c r="B940" s="5"/>
      <c r="C940" s="86"/>
      <c r="D940" s="8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2.75" customHeight="1" x14ac:dyDescent="0.2">
      <c r="A941" s="5"/>
      <c r="B941" s="5"/>
      <c r="C941" s="86"/>
      <c r="D941" s="8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2.75" customHeight="1" x14ac:dyDescent="0.2">
      <c r="A942" s="5"/>
      <c r="B942" s="5"/>
      <c r="C942" s="86"/>
      <c r="D942" s="8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2.75" customHeight="1" x14ac:dyDescent="0.2">
      <c r="A943" s="5"/>
      <c r="B943" s="5"/>
      <c r="C943" s="86"/>
      <c r="D943" s="8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2.75" customHeight="1" x14ac:dyDescent="0.2">
      <c r="A944" s="5"/>
      <c r="B944" s="5"/>
      <c r="C944" s="86"/>
      <c r="D944" s="8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2.75" customHeight="1" x14ac:dyDescent="0.2">
      <c r="A945" s="5"/>
      <c r="B945" s="5"/>
      <c r="C945" s="86"/>
      <c r="D945" s="8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2.75" customHeight="1" x14ac:dyDescent="0.2">
      <c r="A946" s="5"/>
      <c r="B946" s="5"/>
      <c r="C946" s="86"/>
      <c r="D946" s="8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2.75" customHeight="1" x14ac:dyDescent="0.2">
      <c r="A947" s="5"/>
      <c r="B947" s="5"/>
      <c r="C947" s="86"/>
      <c r="D947" s="8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2.75" customHeight="1" x14ac:dyDescent="0.2">
      <c r="A948" s="5"/>
      <c r="B948" s="5"/>
      <c r="C948" s="86"/>
      <c r="D948" s="8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2.75" customHeight="1" x14ac:dyDescent="0.2">
      <c r="A949" s="5"/>
      <c r="B949" s="5"/>
      <c r="C949" s="86"/>
      <c r="D949" s="8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2.75" customHeight="1" x14ac:dyDescent="0.2">
      <c r="A950" s="5"/>
      <c r="B950" s="5"/>
      <c r="C950" s="86"/>
      <c r="D950" s="8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2.75" customHeight="1" x14ac:dyDescent="0.2">
      <c r="A951" s="5"/>
      <c r="B951" s="5"/>
      <c r="C951" s="86"/>
      <c r="D951" s="8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2.75" customHeight="1" x14ac:dyDescent="0.2">
      <c r="A952" s="5"/>
      <c r="B952" s="5"/>
      <c r="C952" s="86"/>
      <c r="D952" s="8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2.75" customHeight="1" x14ac:dyDescent="0.2">
      <c r="A953" s="5"/>
      <c r="B953" s="5"/>
      <c r="C953" s="86"/>
      <c r="D953" s="8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2.75" customHeight="1" x14ac:dyDescent="0.2">
      <c r="A954" s="5"/>
      <c r="B954" s="5"/>
      <c r="C954" s="86"/>
      <c r="D954" s="8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2.75" customHeight="1" x14ac:dyDescent="0.2">
      <c r="A955" s="5"/>
      <c r="B955" s="5"/>
      <c r="C955" s="86"/>
      <c r="D955" s="8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2.75" customHeight="1" x14ac:dyDescent="0.2">
      <c r="A956" s="5"/>
      <c r="B956" s="5"/>
      <c r="C956" s="86"/>
      <c r="D956" s="8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2.75" customHeight="1" x14ac:dyDescent="0.2">
      <c r="A957" s="5"/>
      <c r="B957" s="5"/>
      <c r="C957" s="86"/>
      <c r="D957" s="8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2.75" customHeight="1" x14ac:dyDescent="0.2">
      <c r="A958" s="5"/>
      <c r="B958" s="5"/>
      <c r="C958" s="86"/>
      <c r="D958" s="8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2.75" customHeight="1" x14ac:dyDescent="0.2">
      <c r="A959" s="5"/>
      <c r="B959" s="5"/>
      <c r="C959" s="86"/>
      <c r="D959" s="8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2.75" customHeight="1" x14ac:dyDescent="0.2">
      <c r="A960" s="5"/>
      <c r="B960" s="5"/>
      <c r="C960" s="86"/>
      <c r="D960" s="8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2.75" customHeight="1" x14ac:dyDescent="0.2">
      <c r="A961" s="5"/>
      <c r="B961" s="5"/>
      <c r="C961" s="86"/>
      <c r="D961" s="8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2.75" customHeight="1" x14ac:dyDescent="0.2">
      <c r="A962" s="5"/>
      <c r="B962" s="5"/>
      <c r="C962" s="86"/>
      <c r="D962" s="8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2.75" customHeight="1" x14ac:dyDescent="0.2">
      <c r="A963" s="5"/>
      <c r="B963" s="5"/>
      <c r="C963" s="86"/>
      <c r="D963" s="8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2.75" customHeight="1" x14ac:dyDescent="0.2">
      <c r="A964" s="5"/>
      <c r="B964" s="5"/>
      <c r="C964" s="86"/>
      <c r="D964" s="8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2.75" customHeight="1" x14ac:dyDescent="0.2">
      <c r="A965" s="5"/>
      <c r="B965" s="5"/>
      <c r="C965" s="86"/>
      <c r="D965" s="8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2.75" customHeight="1" x14ac:dyDescent="0.2">
      <c r="A966" s="5"/>
      <c r="B966" s="5"/>
      <c r="C966" s="86"/>
      <c r="D966" s="8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2.75" customHeight="1" x14ac:dyDescent="0.2">
      <c r="A967" s="5"/>
      <c r="B967" s="5"/>
      <c r="C967" s="86"/>
      <c r="D967" s="8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2.75" customHeight="1" x14ac:dyDescent="0.2">
      <c r="A968" s="5"/>
      <c r="B968" s="5"/>
      <c r="C968" s="86"/>
      <c r="D968" s="8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2.75" customHeight="1" x14ac:dyDescent="0.2">
      <c r="A969" s="5"/>
      <c r="B969" s="5"/>
      <c r="C969" s="86"/>
      <c r="D969" s="8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2.75" customHeight="1" x14ac:dyDescent="0.2">
      <c r="A970" s="5"/>
      <c r="B970" s="5"/>
      <c r="C970" s="86"/>
      <c r="D970" s="8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2.75" customHeight="1" x14ac:dyDescent="0.2">
      <c r="A971" s="5"/>
      <c r="B971" s="5"/>
      <c r="C971" s="86"/>
      <c r="D971" s="8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2.75" customHeight="1" x14ac:dyDescent="0.2">
      <c r="A972" s="5"/>
      <c r="B972" s="5"/>
      <c r="C972" s="86"/>
      <c r="D972" s="8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2.75" customHeight="1" x14ac:dyDescent="0.2">
      <c r="A973" s="5"/>
      <c r="B973" s="5"/>
      <c r="C973" s="86"/>
      <c r="D973" s="8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2.75" customHeight="1" x14ac:dyDescent="0.2">
      <c r="A974" s="5"/>
      <c r="B974" s="5"/>
      <c r="C974" s="86"/>
      <c r="D974" s="8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2.75" customHeight="1" x14ac:dyDescent="0.2">
      <c r="A975" s="5"/>
      <c r="B975" s="5"/>
      <c r="C975" s="86"/>
      <c r="D975" s="8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2.75" customHeight="1" x14ac:dyDescent="0.2">
      <c r="A976" s="5"/>
      <c r="B976" s="5"/>
      <c r="C976" s="86"/>
      <c r="D976" s="8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2.75" customHeight="1" x14ac:dyDescent="0.2">
      <c r="A977" s="5"/>
      <c r="B977" s="5"/>
      <c r="C977" s="86"/>
      <c r="D977" s="8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2.75" customHeight="1" x14ac:dyDescent="0.2">
      <c r="A978" s="5"/>
      <c r="B978" s="5"/>
      <c r="C978" s="86"/>
      <c r="D978" s="8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2.75" customHeight="1" x14ac:dyDescent="0.2">
      <c r="A979" s="5"/>
      <c r="B979" s="5"/>
      <c r="C979" s="86"/>
      <c r="D979" s="8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2.75" customHeight="1" x14ac:dyDescent="0.2">
      <c r="A980" s="5"/>
      <c r="B980" s="5"/>
      <c r="C980" s="86"/>
      <c r="D980" s="8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2.75" customHeight="1" x14ac:dyDescent="0.2">
      <c r="A981" s="5"/>
      <c r="B981" s="5"/>
      <c r="C981" s="86"/>
      <c r="D981" s="8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2.75" customHeight="1" x14ac:dyDescent="0.2">
      <c r="A982" s="5"/>
      <c r="B982" s="5"/>
      <c r="C982" s="86"/>
      <c r="D982" s="8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2.75" customHeight="1" x14ac:dyDescent="0.2">
      <c r="A983" s="5"/>
      <c r="B983" s="5"/>
      <c r="C983" s="86"/>
      <c r="D983" s="8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2.75" customHeight="1" x14ac:dyDescent="0.2">
      <c r="A984" s="5"/>
      <c r="B984" s="5"/>
      <c r="C984" s="86"/>
      <c r="D984" s="8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2.75" customHeight="1" x14ac:dyDescent="0.2">
      <c r="A985" s="5"/>
      <c r="B985" s="5"/>
      <c r="C985" s="86"/>
      <c r="D985" s="8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2.75" customHeight="1" x14ac:dyDescent="0.2">
      <c r="A986" s="5"/>
      <c r="B986" s="5"/>
      <c r="C986" s="86"/>
      <c r="D986" s="8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2.75" customHeight="1" x14ac:dyDescent="0.2">
      <c r="A987" s="5"/>
      <c r="B987" s="5"/>
      <c r="C987" s="86"/>
      <c r="D987" s="8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2.75" customHeight="1" x14ac:dyDescent="0.2">
      <c r="A988" s="5"/>
      <c r="B988" s="5"/>
      <c r="C988" s="86"/>
      <c r="D988" s="8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2.75" customHeight="1" x14ac:dyDescent="0.2">
      <c r="A989" s="5"/>
      <c r="B989" s="5"/>
      <c r="C989" s="86"/>
      <c r="D989" s="8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2.75" customHeight="1" x14ac:dyDescent="0.2">
      <c r="A990" s="5"/>
      <c r="B990" s="5"/>
      <c r="C990" s="86"/>
      <c r="D990" s="8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2.75" customHeight="1" x14ac:dyDescent="0.2">
      <c r="A991" s="5"/>
      <c r="B991" s="5"/>
      <c r="C991" s="86"/>
      <c r="D991" s="8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2.75" customHeight="1" x14ac:dyDescent="0.2">
      <c r="A992" s="5"/>
      <c r="B992" s="5"/>
      <c r="C992" s="86"/>
      <c r="D992" s="8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2.75" customHeight="1" x14ac:dyDescent="0.2">
      <c r="A993" s="5"/>
      <c r="B993" s="5"/>
      <c r="C993" s="86"/>
      <c r="D993" s="8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2.75" customHeight="1" x14ac:dyDescent="0.2">
      <c r="A994" s="5"/>
      <c r="B994" s="5"/>
      <c r="C994" s="86"/>
      <c r="D994" s="8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2.75" customHeight="1" x14ac:dyDescent="0.2">
      <c r="A995" s="5"/>
      <c r="B995" s="5"/>
      <c r="C995" s="86"/>
      <c r="D995" s="8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2.75" customHeight="1" x14ac:dyDescent="0.2">
      <c r="A996" s="5"/>
      <c r="B996" s="5"/>
      <c r="C996" s="86"/>
      <c r="D996" s="8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2.75" customHeight="1" x14ac:dyDescent="0.2">
      <c r="A997" s="5"/>
      <c r="B997" s="5"/>
      <c r="C997" s="86"/>
      <c r="D997" s="8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2.75" customHeight="1" x14ac:dyDescent="0.2">
      <c r="A998" s="5"/>
      <c r="B998" s="5"/>
      <c r="C998" s="86"/>
      <c r="D998" s="8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2.75" customHeight="1" x14ac:dyDescent="0.2">
      <c r="A999" s="5"/>
      <c r="B999" s="5"/>
      <c r="C999" s="86"/>
      <c r="D999" s="8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</sheetData>
  <mergeCells count="18">
    <mergeCell ref="C6:C7"/>
    <mergeCell ref="D6:D7"/>
    <mergeCell ref="B6:B7"/>
    <mergeCell ref="A6:A7"/>
    <mergeCell ref="O6:Q6"/>
    <mergeCell ref="E6:N6"/>
    <mergeCell ref="C1:D4"/>
    <mergeCell ref="A1:B5"/>
    <mergeCell ref="Q1:U4"/>
    <mergeCell ref="E5:T5"/>
    <mergeCell ref="C5:D5"/>
    <mergeCell ref="U5:U7"/>
    <mergeCell ref="T6:T7"/>
    <mergeCell ref="E2:O2"/>
    <mergeCell ref="E1:O1"/>
    <mergeCell ref="E3:O3"/>
    <mergeCell ref="E4:O4"/>
    <mergeCell ref="R6:S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>
      <selection activeCell="B8" sqref="B8:B30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23"/>
      <c r="B1" s="224"/>
      <c r="C1" s="229"/>
      <c r="D1" s="230"/>
      <c r="E1" s="224"/>
      <c r="F1" s="213" t="s">
        <v>0</v>
      </c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26"/>
      <c r="R1" s="242"/>
      <c r="S1" s="205"/>
      <c r="T1" s="205"/>
      <c r="U1" s="205"/>
      <c r="V1" s="206"/>
      <c r="W1" s="99"/>
      <c r="X1" s="241" t="s">
        <v>67</v>
      </c>
      <c r="Y1" s="99"/>
      <c r="Z1" s="241" t="s">
        <v>68</v>
      </c>
      <c r="AA1" s="244" t="s">
        <v>69</v>
      </c>
      <c r="AB1" s="241" t="s">
        <v>68</v>
      </c>
    </row>
    <row r="2" spans="1:28" ht="19.5" customHeight="1" x14ac:dyDescent="0.25">
      <c r="A2" s="207"/>
      <c r="B2" s="201"/>
      <c r="C2" s="207"/>
      <c r="D2" s="208"/>
      <c r="E2" s="201"/>
      <c r="F2" s="216" t="s">
        <v>1</v>
      </c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31"/>
      <c r="R2" s="193"/>
      <c r="S2" s="208"/>
      <c r="T2" s="208"/>
      <c r="U2" s="208"/>
      <c r="V2" s="209"/>
      <c r="W2" s="99"/>
      <c r="X2" s="228"/>
      <c r="Y2" s="99"/>
      <c r="Z2" s="228"/>
      <c r="AA2" s="209"/>
      <c r="AB2" s="228"/>
    </row>
    <row r="3" spans="1:28" ht="19.5" customHeight="1" x14ac:dyDescent="0.25">
      <c r="A3" s="207"/>
      <c r="B3" s="201"/>
      <c r="C3" s="207"/>
      <c r="D3" s="208"/>
      <c r="E3" s="201"/>
      <c r="F3" s="219" t="s">
        <v>2</v>
      </c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31"/>
      <c r="R3" s="193"/>
      <c r="S3" s="208"/>
      <c r="T3" s="208"/>
      <c r="U3" s="208"/>
      <c r="V3" s="209"/>
      <c r="W3" s="99"/>
      <c r="X3" s="228"/>
      <c r="Y3" s="99"/>
      <c r="Z3" s="228"/>
      <c r="AA3" s="209"/>
      <c r="AB3" s="228"/>
    </row>
    <row r="4" spans="1:28" ht="20.25" customHeight="1" x14ac:dyDescent="0.25">
      <c r="A4" s="207"/>
      <c r="B4" s="201"/>
      <c r="C4" s="210"/>
      <c r="D4" s="211"/>
      <c r="E4" s="203"/>
      <c r="F4" s="220" t="s">
        <v>3</v>
      </c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8"/>
      <c r="R4" s="202"/>
      <c r="S4" s="211"/>
      <c r="T4" s="211"/>
      <c r="U4" s="211"/>
      <c r="V4" s="212"/>
      <c r="W4" s="99"/>
      <c r="X4" s="228"/>
      <c r="Y4" s="99"/>
      <c r="Z4" s="228"/>
      <c r="AA4" s="209"/>
      <c r="AB4" s="228"/>
    </row>
    <row r="5" spans="1:28" ht="33" customHeight="1" x14ac:dyDescent="0.2">
      <c r="A5" s="210"/>
      <c r="B5" s="203"/>
      <c r="C5" s="245" t="s">
        <v>5</v>
      </c>
      <c r="D5" s="186"/>
      <c r="E5" s="187"/>
      <c r="F5" s="197" t="s">
        <v>70</v>
      </c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89"/>
      <c r="V5" s="235" t="s">
        <v>10</v>
      </c>
      <c r="W5" s="240" t="s">
        <v>71</v>
      </c>
      <c r="X5" s="228"/>
      <c r="Y5" s="243" t="s">
        <v>71</v>
      </c>
      <c r="Z5" s="228"/>
      <c r="AA5" s="209"/>
      <c r="AB5" s="228"/>
    </row>
    <row r="6" spans="1:28" ht="26.25" customHeight="1" x14ac:dyDescent="0.2">
      <c r="A6" s="225" t="s">
        <v>11</v>
      </c>
      <c r="B6" s="194" t="s">
        <v>12</v>
      </c>
      <c r="C6" s="237" t="s">
        <v>13</v>
      </c>
      <c r="D6" s="237" t="s">
        <v>15</v>
      </c>
      <c r="E6" s="239" t="s">
        <v>72</v>
      </c>
      <c r="F6" s="195" t="s">
        <v>16</v>
      </c>
      <c r="G6" s="196"/>
      <c r="H6" s="196"/>
      <c r="I6" s="196"/>
      <c r="J6" s="196"/>
      <c r="K6" s="196"/>
      <c r="L6" s="196"/>
      <c r="M6" s="196"/>
      <c r="N6" s="189"/>
      <c r="O6" s="185" t="s">
        <v>17</v>
      </c>
      <c r="P6" s="187"/>
      <c r="Q6" s="185" t="s">
        <v>73</v>
      </c>
      <c r="R6" s="187"/>
      <c r="S6" s="188" t="s">
        <v>20</v>
      </c>
      <c r="T6" s="189"/>
      <c r="U6" s="190" t="s">
        <v>21</v>
      </c>
      <c r="V6" s="228"/>
      <c r="W6" s="193"/>
      <c r="X6" s="228"/>
      <c r="Y6" s="208"/>
      <c r="Z6" s="228"/>
      <c r="AA6" s="209"/>
      <c r="AB6" s="228"/>
    </row>
    <row r="7" spans="1:28" ht="24.75" customHeight="1" thickBot="1" x14ac:dyDescent="0.25">
      <c r="A7" s="211"/>
      <c r="B7" s="191"/>
      <c r="C7" s="238"/>
      <c r="D7" s="238"/>
      <c r="E7" s="191"/>
      <c r="F7" s="17" t="s">
        <v>22</v>
      </c>
      <c r="G7" s="17" t="s">
        <v>23</v>
      </c>
      <c r="H7" s="17" t="s">
        <v>24</v>
      </c>
      <c r="I7" s="17" t="s">
        <v>25</v>
      </c>
      <c r="J7" s="17" t="s">
        <v>26</v>
      </c>
      <c r="K7" s="17" t="s">
        <v>27</v>
      </c>
      <c r="L7" s="17" t="s">
        <v>28</v>
      </c>
      <c r="M7" s="17" t="s">
        <v>29</v>
      </c>
      <c r="N7" s="18" t="s">
        <v>31</v>
      </c>
      <c r="O7" s="21" t="s">
        <v>74</v>
      </c>
      <c r="P7" s="22">
        <v>0.2</v>
      </c>
      <c r="Q7" s="21" t="s">
        <v>75</v>
      </c>
      <c r="R7" s="22">
        <v>0.3</v>
      </c>
      <c r="S7" s="20" t="s">
        <v>76</v>
      </c>
      <c r="T7" s="23">
        <v>0.5</v>
      </c>
      <c r="U7" s="191"/>
      <c r="V7" s="236"/>
      <c r="W7" s="193"/>
      <c r="X7" s="228"/>
      <c r="Y7" s="208"/>
      <c r="Z7" s="228"/>
      <c r="AA7" s="209"/>
      <c r="AB7" s="228"/>
    </row>
    <row r="8" spans="1:28" ht="19.5" customHeight="1" thickBot="1" x14ac:dyDescent="0.25">
      <c r="A8" s="26">
        <v>1</v>
      </c>
      <c r="B8" s="144" t="s">
        <v>77</v>
      </c>
      <c r="C8" s="29"/>
      <c r="D8" s="29"/>
      <c r="E8" s="100"/>
      <c r="F8" s="101"/>
      <c r="G8" s="102"/>
      <c r="H8" s="31"/>
      <c r="I8" s="31"/>
      <c r="J8" s="31"/>
      <c r="K8" s="31"/>
      <c r="L8" s="31"/>
      <c r="M8" s="36"/>
      <c r="N8" s="37">
        <f t="shared" ref="N8:N31" si="0">8-SUM(F8:M8)</f>
        <v>8</v>
      </c>
      <c r="O8" s="39"/>
      <c r="P8" s="37">
        <f t="shared" ref="P8:P31" si="1">O8*0.2</f>
        <v>0</v>
      </c>
      <c r="Q8" s="103"/>
      <c r="R8" s="37">
        <f t="shared" ref="R8:R31" si="2">Q8*0.3</f>
        <v>0</v>
      </c>
      <c r="S8" s="39"/>
      <c r="T8" s="37">
        <f t="shared" ref="T8:T31" si="3">S8*0.5</f>
        <v>0</v>
      </c>
      <c r="U8" s="104">
        <f t="shared" ref="U8:U31" si="4">SUM(P8,R8,T8)</f>
        <v>0</v>
      </c>
      <c r="V8" s="105">
        <f t="shared" ref="V8:V31" si="5">AVERAGE(C8,D8,E8,U8)</f>
        <v>0</v>
      </c>
      <c r="W8" s="106">
        <f t="shared" ref="W8:W31" si="6">V8*0.6</f>
        <v>0</v>
      </c>
      <c r="X8" s="107"/>
      <c r="Y8" s="108">
        <f t="shared" ref="Y8:Y31" si="7">X8*0.4</f>
        <v>0</v>
      </c>
      <c r="Z8" s="109">
        <f t="shared" ref="Z8:Z31" si="8">SUM(W8,Y8)</f>
        <v>0</v>
      </c>
      <c r="AA8" s="108"/>
      <c r="AB8" s="107">
        <f t="shared" ref="AB8:AB31" si="9">(AA8*0.4)+W8</f>
        <v>0</v>
      </c>
    </row>
    <row r="9" spans="1:28" ht="19.5" customHeight="1" thickBot="1" x14ac:dyDescent="0.25">
      <c r="A9" s="45">
        <v>2</v>
      </c>
      <c r="B9" s="150" t="s">
        <v>78</v>
      </c>
      <c r="C9" s="48"/>
      <c r="D9" s="48"/>
      <c r="E9" s="110"/>
      <c r="F9" s="111"/>
      <c r="G9" s="112"/>
      <c r="H9" s="51"/>
      <c r="I9" s="52"/>
      <c r="J9" s="52"/>
      <c r="K9" s="52"/>
      <c r="L9" s="52"/>
      <c r="M9" s="57"/>
      <c r="N9" s="37">
        <f t="shared" si="0"/>
        <v>8</v>
      </c>
      <c r="O9" s="58"/>
      <c r="P9" s="37">
        <f t="shared" si="1"/>
        <v>0</v>
      </c>
      <c r="Q9" s="113"/>
      <c r="R9" s="37">
        <f t="shared" si="2"/>
        <v>0</v>
      </c>
      <c r="S9" s="58"/>
      <c r="T9" s="37">
        <f t="shared" si="3"/>
        <v>0</v>
      </c>
      <c r="U9" s="104">
        <f t="shared" si="4"/>
        <v>0</v>
      </c>
      <c r="V9" s="105">
        <f t="shared" si="5"/>
        <v>0</v>
      </c>
      <c r="W9" s="106">
        <f t="shared" si="6"/>
        <v>0</v>
      </c>
      <c r="X9" s="114"/>
      <c r="Y9" s="108">
        <f t="shared" si="7"/>
        <v>0</v>
      </c>
      <c r="Z9" s="109">
        <f t="shared" si="8"/>
        <v>0</v>
      </c>
      <c r="AA9" s="115"/>
      <c r="AB9" s="107">
        <f t="shared" si="9"/>
        <v>0</v>
      </c>
    </row>
    <row r="10" spans="1:28" ht="19.5" customHeight="1" thickBot="1" x14ac:dyDescent="0.25">
      <c r="A10" s="45">
        <v>3</v>
      </c>
      <c r="B10" s="150" t="s">
        <v>79</v>
      </c>
      <c r="C10" s="49"/>
      <c r="D10" s="49"/>
      <c r="E10" s="116"/>
      <c r="F10" s="111"/>
      <c r="G10" s="112"/>
      <c r="H10" s="51"/>
      <c r="I10" s="52"/>
      <c r="J10" s="52"/>
      <c r="K10" s="52"/>
      <c r="L10" s="52"/>
      <c r="M10" s="57"/>
      <c r="N10" s="37">
        <f t="shared" si="0"/>
        <v>8</v>
      </c>
      <c r="O10" s="58"/>
      <c r="P10" s="37">
        <f t="shared" si="1"/>
        <v>0</v>
      </c>
      <c r="Q10" s="103"/>
      <c r="R10" s="37">
        <f t="shared" si="2"/>
        <v>0</v>
      </c>
      <c r="S10" s="58"/>
      <c r="T10" s="37">
        <f t="shared" si="3"/>
        <v>0</v>
      </c>
      <c r="U10" s="104">
        <f t="shared" si="4"/>
        <v>0</v>
      </c>
      <c r="V10" s="105">
        <f t="shared" si="5"/>
        <v>0</v>
      </c>
      <c r="W10" s="106">
        <f t="shared" si="6"/>
        <v>0</v>
      </c>
      <c r="X10" s="114"/>
      <c r="Y10" s="108">
        <f t="shared" si="7"/>
        <v>0</v>
      </c>
      <c r="Z10" s="109">
        <f t="shared" si="8"/>
        <v>0</v>
      </c>
      <c r="AA10" s="115"/>
      <c r="AB10" s="107">
        <f t="shared" si="9"/>
        <v>0</v>
      </c>
    </row>
    <row r="11" spans="1:28" ht="19.5" customHeight="1" thickBot="1" x14ac:dyDescent="0.25">
      <c r="A11" s="45">
        <v>4</v>
      </c>
      <c r="B11" s="168" t="s">
        <v>80</v>
      </c>
      <c r="C11" s="65"/>
      <c r="D11" s="65"/>
      <c r="E11" s="117"/>
      <c r="F11" s="111"/>
      <c r="G11" s="112"/>
      <c r="H11" s="51"/>
      <c r="I11" s="52"/>
      <c r="J11" s="52"/>
      <c r="K11" s="52"/>
      <c r="L11" s="52"/>
      <c r="M11" s="57"/>
      <c r="N11" s="37">
        <f t="shared" si="0"/>
        <v>8</v>
      </c>
      <c r="O11" s="58"/>
      <c r="P11" s="37">
        <f t="shared" si="1"/>
        <v>0</v>
      </c>
      <c r="Q11" s="113"/>
      <c r="R11" s="37">
        <f t="shared" si="2"/>
        <v>0</v>
      </c>
      <c r="S11" s="58"/>
      <c r="T11" s="37">
        <f t="shared" si="3"/>
        <v>0</v>
      </c>
      <c r="U11" s="104">
        <f t="shared" si="4"/>
        <v>0</v>
      </c>
      <c r="V11" s="105">
        <f t="shared" si="5"/>
        <v>0</v>
      </c>
      <c r="W11" s="106">
        <f t="shared" si="6"/>
        <v>0</v>
      </c>
      <c r="X11" s="114"/>
      <c r="Y11" s="108">
        <f t="shared" si="7"/>
        <v>0</v>
      </c>
      <c r="Z11" s="109">
        <f t="shared" si="8"/>
        <v>0</v>
      </c>
      <c r="AA11" s="115"/>
      <c r="AB11" s="107">
        <f t="shared" si="9"/>
        <v>0</v>
      </c>
    </row>
    <row r="12" spans="1:28" ht="19.5" customHeight="1" thickBot="1" x14ac:dyDescent="0.25">
      <c r="A12" s="45">
        <v>5</v>
      </c>
      <c r="B12" s="150" t="s">
        <v>81</v>
      </c>
      <c r="C12" s="49"/>
      <c r="D12" s="49"/>
      <c r="E12" s="116"/>
      <c r="F12" s="50"/>
      <c r="G12" s="51"/>
      <c r="H12" s="51"/>
      <c r="I12" s="52"/>
      <c r="J12" s="52"/>
      <c r="K12" s="52"/>
      <c r="L12" s="52"/>
      <c r="M12" s="57"/>
      <c r="N12" s="37">
        <f t="shared" si="0"/>
        <v>8</v>
      </c>
      <c r="O12" s="58"/>
      <c r="P12" s="37">
        <f t="shared" si="1"/>
        <v>0</v>
      </c>
      <c r="Q12" s="103"/>
      <c r="R12" s="37">
        <f t="shared" si="2"/>
        <v>0</v>
      </c>
      <c r="S12" s="58"/>
      <c r="T12" s="37">
        <f t="shared" si="3"/>
        <v>0</v>
      </c>
      <c r="U12" s="104">
        <f t="shared" si="4"/>
        <v>0</v>
      </c>
      <c r="V12" s="105">
        <f t="shared" si="5"/>
        <v>0</v>
      </c>
      <c r="W12" s="106">
        <f t="shared" si="6"/>
        <v>0</v>
      </c>
      <c r="X12" s="114"/>
      <c r="Y12" s="108">
        <f t="shared" si="7"/>
        <v>0</v>
      </c>
      <c r="Z12" s="109">
        <f t="shared" si="8"/>
        <v>0</v>
      </c>
      <c r="AA12" s="115"/>
      <c r="AB12" s="107">
        <f t="shared" si="9"/>
        <v>0</v>
      </c>
    </row>
    <row r="13" spans="1:28" ht="19.5" customHeight="1" thickBot="1" x14ac:dyDescent="0.25">
      <c r="A13" s="45">
        <v>6</v>
      </c>
      <c r="B13" s="150" t="s">
        <v>82</v>
      </c>
      <c r="C13" s="49"/>
      <c r="D13" s="49"/>
      <c r="E13" s="116"/>
      <c r="F13" s="50"/>
      <c r="G13" s="112"/>
      <c r="H13" s="112"/>
      <c r="I13" s="118"/>
      <c r="J13" s="118"/>
      <c r="K13" s="118"/>
      <c r="L13" s="52"/>
      <c r="M13" s="57"/>
      <c r="N13" s="37">
        <f t="shared" si="0"/>
        <v>8</v>
      </c>
      <c r="O13" s="58"/>
      <c r="P13" s="37">
        <f t="shared" si="1"/>
        <v>0</v>
      </c>
      <c r="Q13" s="103"/>
      <c r="R13" s="37">
        <f t="shared" si="2"/>
        <v>0</v>
      </c>
      <c r="S13" s="39"/>
      <c r="T13" s="37">
        <f t="shared" si="3"/>
        <v>0</v>
      </c>
      <c r="U13" s="104">
        <f t="shared" si="4"/>
        <v>0</v>
      </c>
      <c r="V13" s="105">
        <f t="shared" si="5"/>
        <v>0</v>
      </c>
      <c r="W13" s="106">
        <f t="shared" si="6"/>
        <v>0</v>
      </c>
      <c r="X13" s="114"/>
      <c r="Y13" s="108">
        <f t="shared" si="7"/>
        <v>0</v>
      </c>
      <c r="Z13" s="109">
        <f t="shared" si="8"/>
        <v>0</v>
      </c>
      <c r="AA13" s="115"/>
      <c r="AB13" s="107">
        <f t="shared" si="9"/>
        <v>0</v>
      </c>
    </row>
    <row r="14" spans="1:28" ht="19.5" customHeight="1" thickBot="1" x14ac:dyDescent="0.25">
      <c r="A14" s="45">
        <v>7</v>
      </c>
      <c r="B14" s="150" t="s">
        <v>83</v>
      </c>
      <c r="C14" s="69"/>
      <c r="D14" s="69"/>
      <c r="E14" s="119"/>
      <c r="F14" s="50"/>
      <c r="G14" s="112"/>
      <c r="H14" s="112"/>
      <c r="I14" s="118"/>
      <c r="J14" s="118"/>
      <c r="K14" s="118"/>
      <c r="L14" s="52"/>
      <c r="M14" s="57"/>
      <c r="N14" s="37">
        <f t="shared" si="0"/>
        <v>8</v>
      </c>
      <c r="O14" s="58"/>
      <c r="P14" s="37">
        <f t="shared" si="1"/>
        <v>0</v>
      </c>
      <c r="Q14" s="103"/>
      <c r="R14" s="37">
        <f t="shared" si="2"/>
        <v>0</v>
      </c>
      <c r="S14" s="58"/>
      <c r="T14" s="37">
        <f t="shared" si="3"/>
        <v>0</v>
      </c>
      <c r="U14" s="104">
        <f t="shared" si="4"/>
        <v>0</v>
      </c>
      <c r="V14" s="105">
        <f t="shared" si="5"/>
        <v>0</v>
      </c>
      <c r="W14" s="106">
        <f t="shared" si="6"/>
        <v>0</v>
      </c>
      <c r="X14" s="114"/>
      <c r="Y14" s="108">
        <f t="shared" si="7"/>
        <v>0</v>
      </c>
      <c r="Z14" s="109">
        <f t="shared" si="8"/>
        <v>0</v>
      </c>
      <c r="AA14" s="115"/>
      <c r="AB14" s="107">
        <f t="shared" si="9"/>
        <v>0</v>
      </c>
    </row>
    <row r="15" spans="1:28" ht="19.5" customHeight="1" thickBot="1" x14ac:dyDescent="0.25">
      <c r="A15" s="45">
        <v>8</v>
      </c>
      <c r="B15" s="150" t="s">
        <v>84</v>
      </c>
      <c r="C15" s="49"/>
      <c r="D15" s="49"/>
      <c r="E15" s="116"/>
      <c r="F15" s="50"/>
      <c r="G15" s="112"/>
      <c r="H15" s="112"/>
      <c r="I15" s="118"/>
      <c r="J15" s="118"/>
      <c r="K15" s="118"/>
      <c r="L15" s="52"/>
      <c r="M15" s="57"/>
      <c r="N15" s="37">
        <f t="shared" si="0"/>
        <v>8</v>
      </c>
      <c r="O15" s="58"/>
      <c r="P15" s="37">
        <f t="shared" si="1"/>
        <v>0</v>
      </c>
      <c r="Q15" s="103"/>
      <c r="R15" s="37">
        <f t="shared" si="2"/>
        <v>0</v>
      </c>
      <c r="S15" s="54"/>
      <c r="T15" s="37">
        <f t="shared" si="3"/>
        <v>0</v>
      </c>
      <c r="U15" s="104">
        <f t="shared" si="4"/>
        <v>0</v>
      </c>
      <c r="V15" s="105">
        <f t="shared" si="5"/>
        <v>0</v>
      </c>
      <c r="W15" s="106">
        <f t="shared" si="6"/>
        <v>0</v>
      </c>
      <c r="X15" s="114"/>
      <c r="Y15" s="108">
        <f t="shared" si="7"/>
        <v>0</v>
      </c>
      <c r="Z15" s="109">
        <f t="shared" si="8"/>
        <v>0</v>
      </c>
      <c r="AA15" s="120"/>
      <c r="AB15" s="107">
        <f t="shared" si="9"/>
        <v>0</v>
      </c>
    </row>
    <row r="16" spans="1:28" ht="19.5" customHeight="1" thickBot="1" x14ac:dyDescent="0.25">
      <c r="A16" s="45">
        <v>9</v>
      </c>
      <c r="B16" s="168" t="s">
        <v>85</v>
      </c>
      <c r="C16" s="49"/>
      <c r="D16" s="49"/>
      <c r="E16" s="116"/>
      <c r="F16" s="50"/>
      <c r="G16" s="112"/>
      <c r="H16" s="112"/>
      <c r="I16" s="118"/>
      <c r="J16" s="118"/>
      <c r="K16" s="118"/>
      <c r="L16" s="52"/>
      <c r="M16" s="57"/>
      <c r="N16" s="37">
        <f t="shared" si="0"/>
        <v>8</v>
      </c>
      <c r="O16" s="58"/>
      <c r="P16" s="37">
        <f t="shared" si="1"/>
        <v>0</v>
      </c>
      <c r="Q16" s="113"/>
      <c r="R16" s="37">
        <f t="shared" si="2"/>
        <v>0</v>
      </c>
      <c r="S16" s="58"/>
      <c r="T16" s="37">
        <f t="shared" si="3"/>
        <v>0</v>
      </c>
      <c r="U16" s="104">
        <f t="shared" si="4"/>
        <v>0</v>
      </c>
      <c r="V16" s="105">
        <f t="shared" si="5"/>
        <v>0</v>
      </c>
      <c r="W16" s="106">
        <f t="shared" si="6"/>
        <v>0</v>
      </c>
      <c r="X16" s="114"/>
      <c r="Y16" s="108">
        <f t="shared" si="7"/>
        <v>0</v>
      </c>
      <c r="Z16" s="109">
        <f t="shared" si="8"/>
        <v>0</v>
      </c>
      <c r="AA16" s="115"/>
      <c r="AB16" s="107">
        <f t="shared" si="9"/>
        <v>0</v>
      </c>
    </row>
    <row r="17" spans="1:28" ht="19.5" customHeight="1" thickBot="1" x14ac:dyDescent="0.25">
      <c r="A17" s="45">
        <v>10</v>
      </c>
      <c r="B17" s="168" t="s">
        <v>86</v>
      </c>
      <c r="C17" s="48"/>
      <c r="D17" s="48"/>
      <c r="E17" s="110"/>
      <c r="F17" s="50"/>
      <c r="G17" s="112"/>
      <c r="H17" s="121"/>
      <c r="I17" s="118"/>
      <c r="J17" s="118"/>
      <c r="K17" s="118"/>
      <c r="L17" s="52"/>
      <c r="M17" s="57"/>
      <c r="N17" s="37">
        <f t="shared" si="0"/>
        <v>8</v>
      </c>
      <c r="O17" s="58"/>
      <c r="P17" s="37">
        <f t="shared" si="1"/>
        <v>0</v>
      </c>
      <c r="Q17" s="103"/>
      <c r="R17" s="37">
        <f t="shared" si="2"/>
        <v>0</v>
      </c>
      <c r="S17" s="54"/>
      <c r="T17" s="37">
        <f t="shared" si="3"/>
        <v>0</v>
      </c>
      <c r="U17" s="104">
        <f t="shared" si="4"/>
        <v>0</v>
      </c>
      <c r="V17" s="105">
        <f t="shared" si="5"/>
        <v>0</v>
      </c>
      <c r="W17" s="106">
        <f t="shared" si="6"/>
        <v>0</v>
      </c>
      <c r="X17" s="114"/>
      <c r="Y17" s="108">
        <f t="shared" si="7"/>
        <v>0</v>
      </c>
      <c r="Z17" s="109">
        <f t="shared" si="8"/>
        <v>0</v>
      </c>
      <c r="AA17" s="115"/>
      <c r="AB17" s="107">
        <f t="shared" si="9"/>
        <v>0</v>
      </c>
    </row>
    <row r="18" spans="1:28" ht="19.5" hidden="1" customHeight="1" x14ac:dyDescent="0.2">
      <c r="A18" s="75">
        <v>11</v>
      </c>
      <c r="B18" s="150" t="s">
        <v>87</v>
      </c>
      <c r="C18" s="122"/>
      <c r="D18" s="122"/>
      <c r="E18" s="123"/>
      <c r="F18" s="124"/>
      <c r="G18" s="112"/>
      <c r="H18" s="112"/>
      <c r="I18" s="112"/>
      <c r="J18" s="112"/>
      <c r="K18" s="112"/>
      <c r="L18" s="125"/>
      <c r="M18" s="126"/>
      <c r="N18" s="37">
        <f t="shared" si="0"/>
        <v>8</v>
      </c>
      <c r="O18" s="127"/>
      <c r="P18" s="37">
        <f t="shared" si="1"/>
        <v>0</v>
      </c>
      <c r="Q18" s="113"/>
      <c r="R18" s="37">
        <f t="shared" si="2"/>
        <v>0</v>
      </c>
      <c r="S18" s="128"/>
      <c r="T18" s="37">
        <f t="shared" si="3"/>
        <v>0</v>
      </c>
      <c r="U18" s="104">
        <f t="shared" si="4"/>
        <v>0</v>
      </c>
      <c r="V18" s="105">
        <f t="shared" si="5"/>
        <v>0</v>
      </c>
      <c r="W18" s="106">
        <f t="shared" si="6"/>
        <v>0</v>
      </c>
      <c r="X18" s="114"/>
      <c r="Y18" s="108">
        <f t="shared" si="7"/>
        <v>0</v>
      </c>
      <c r="Z18" s="109">
        <f t="shared" si="8"/>
        <v>0</v>
      </c>
      <c r="AA18" s="115"/>
      <c r="AB18" s="107">
        <f t="shared" si="9"/>
        <v>0</v>
      </c>
    </row>
    <row r="19" spans="1:28" ht="19.5" customHeight="1" thickBot="1" x14ac:dyDescent="0.25">
      <c r="A19" s="45">
        <v>12</v>
      </c>
      <c r="B19" s="150" t="s">
        <v>88</v>
      </c>
      <c r="C19" s="49"/>
      <c r="D19" s="49"/>
      <c r="E19" s="116"/>
      <c r="F19" s="50"/>
      <c r="G19" s="112"/>
      <c r="H19" s="112"/>
      <c r="I19" s="112"/>
      <c r="J19" s="112"/>
      <c r="K19" s="112"/>
      <c r="L19" s="51"/>
      <c r="M19" s="57"/>
      <c r="N19" s="37">
        <f t="shared" si="0"/>
        <v>8</v>
      </c>
      <c r="O19" s="58"/>
      <c r="P19" s="37">
        <f t="shared" si="1"/>
        <v>0</v>
      </c>
      <c r="Q19" s="113"/>
      <c r="R19" s="37">
        <f t="shared" si="2"/>
        <v>0</v>
      </c>
      <c r="S19" s="41"/>
      <c r="T19" s="37">
        <f t="shared" si="3"/>
        <v>0</v>
      </c>
      <c r="U19" s="104">
        <f t="shared" si="4"/>
        <v>0</v>
      </c>
      <c r="V19" s="105">
        <f t="shared" si="5"/>
        <v>0</v>
      </c>
      <c r="W19" s="106">
        <f t="shared" si="6"/>
        <v>0</v>
      </c>
      <c r="X19" s="114"/>
      <c r="Y19" s="108">
        <f t="shared" si="7"/>
        <v>0</v>
      </c>
      <c r="Z19" s="109">
        <f t="shared" si="8"/>
        <v>0</v>
      </c>
      <c r="AA19" s="115"/>
      <c r="AB19" s="107">
        <f t="shared" si="9"/>
        <v>0</v>
      </c>
    </row>
    <row r="20" spans="1:28" ht="19.5" customHeight="1" thickBot="1" x14ac:dyDescent="0.25">
      <c r="A20" s="45">
        <v>13</v>
      </c>
      <c r="B20" s="150" t="s">
        <v>89</v>
      </c>
      <c r="C20" s="48"/>
      <c r="D20" s="48"/>
      <c r="E20" s="110"/>
      <c r="F20" s="50"/>
      <c r="G20" s="112"/>
      <c r="H20" s="112"/>
      <c r="I20" s="112"/>
      <c r="J20" s="112"/>
      <c r="K20" s="112"/>
      <c r="L20" s="51"/>
      <c r="M20" s="57"/>
      <c r="N20" s="37">
        <f t="shared" si="0"/>
        <v>8</v>
      </c>
      <c r="O20" s="58"/>
      <c r="P20" s="37">
        <f t="shared" si="1"/>
        <v>0</v>
      </c>
      <c r="Q20" s="113"/>
      <c r="R20" s="37">
        <f t="shared" si="2"/>
        <v>0</v>
      </c>
      <c r="S20" s="81"/>
      <c r="T20" s="37">
        <f t="shared" si="3"/>
        <v>0</v>
      </c>
      <c r="U20" s="104">
        <f t="shared" si="4"/>
        <v>0</v>
      </c>
      <c r="V20" s="105">
        <f t="shared" si="5"/>
        <v>0</v>
      </c>
      <c r="W20" s="106">
        <f t="shared" si="6"/>
        <v>0</v>
      </c>
      <c r="X20" s="114"/>
      <c r="Y20" s="108">
        <f t="shared" si="7"/>
        <v>0</v>
      </c>
      <c r="Z20" s="109">
        <f t="shared" si="8"/>
        <v>0</v>
      </c>
      <c r="AA20" s="115"/>
      <c r="AB20" s="107">
        <f t="shared" si="9"/>
        <v>0</v>
      </c>
    </row>
    <row r="21" spans="1:28" ht="19.5" customHeight="1" thickBot="1" x14ac:dyDescent="0.25">
      <c r="A21" s="45">
        <v>14</v>
      </c>
      <c r="B21" s="168" t="s">
        <v>90</v>
      </c>
      <c r="C21" s="48"/>
      <c r="D21" s="48"/>
      <c r="E21" s="110"/>
      <c r="F21" s="50"/>
      <c r="G21" s="112"/>
      <c r="H21" s="112"/>
      <c r="I21" s="112"/>
      <c r="J21" s="112"/>
      <c r="K21" s="112"/>
      <c r="L21" s="51"/>
      <c r="M21" s="57"/>
      <c r="N21" s="37">
        <f t="shared" si="0"/>
        <v>8</v>
      </c>
      <c r="O21" s="58"/>
      <c r="P21" s="37">
        <f t="shared" si="1"/>
        <v>0</v>
      </c>
      <c r="Q21" s="113"/>
      <c r="R21" s="37">
        <f t="shared" si="2"/>
        <v>0</v>
      </c>
      <c r="S21" s="58"/>
      <c r="T21" s="37">
        <f t="shared" si="3"/>
        <v>0</v>
      </c>
      <c r="U21" s="104">
        <f t="shared" si="4"/>
        <v>0</v>
      </c>
      <c r="V21" s="105">
        <f t="shared" si="5"/>
        <v>0</v>
      </c>
      <c r="W21" s="106">
        <f t="shared" si="6"/>
        <v>0</v>
      </c>
      <c r="X21" s="114"/>
      <c r="Y21" s="108">
        <f t="shared" si="7"/>
        <v>0</v>
      </c>
      <c r="Z21" s="109">
        <f t="shared" si="8"/>
        <v>0</v>
      </c>
      <c r="AA21" s="115"/>
      <c r="AB21" s="107">
        <f t="shared" si="9"/>
        <v>0</v>
      </c>
    </row>
    <row r="22" spans="1:28" ht="19.5" customHeight="1" thickBot="1" x14ac:dyDescent="0.25">
      <c r="A22" s="45">
        <v>15</v>
      </c>
      <c r="B22" s="150" t="s">
        <v>91</v>
      </c>
      <c r="C22" s="49"/>
      <c r="D22" s="49"/>
      <c r="E22" s="116"/>
      <c r="F22" s="50"/>
      <c r="G22" s="112"/>
      <c r="H22" s="112"/>
      <c r="I22" s="112"/>
      <c r="J22" s="112"/>
      <c r="K22" s="112"/>
      <c r="L22" s="51"/>
      <c r="M22" s="57"/>
      <c r="N22" s="37">
        <f t="shared" si="0"/>
        <v>8</v>
      </c>
      <c r="O22" s="58"/>
      <c r="P22" s="37">
        <f t="shared" si="1"/>
        <v>0</v>
      </c>
      <c r="Q22" s="103"/>
      <c r="R22" s="37">
        <f t="shared" si="2"/>
        <v>0</v>
      </c>
      <c r="S22" s="58"/>
      <c r="T22" s="37">
        <f t="shared" si="3"/>
        <v>0</v>
      </c>
      <c r="U22" s="104">
        <f t="shared" si="4"/>
        <v>0</v>
      </c>
      <c r="V22" s="105">
        <f t="shared" si="5"/>
        <v>0</v>
      </c>
      <c r="W22" s="106">
        <f t="shared" si="6"/>
        <v>0</v>
      </c>
      <c r="X22" s="114"/>
      <c r="Y22" s="108">
        <f t="shared" si="7"/>
        <v>0</v>
      </c>
      <c r="Z22" s="109">
        <f t="shared" si="8"/>
        <v>0</v>
      </c>
      <c r="AA22" s="115"/>
      <c r="AB22" s="107">
        <f t="shared" si="9"/>
        <v>0</v>
      </c>
    </row>
    <row r="23" spans="1:28" ht="19.5" customHeight="1" thickBot="1" x14ac:dyDescent="0.25">
      <c r="A23" s="45">
        <v>16</v>
      </c>
      <c r="B23" s="150" t="s">
        <v>92</v>
      </c>
      <c r="C23" s="49"/>
      <c r="D23" s="49"/>
      <c r="E23" s="116"/>
      <c r="F23" s="50"/>
      <c r="G23" s="112"/>
      <c r="H23" s="112"/>
      <c r="I23" s="112"/>
      <c r="J23" s="112"/>
      <c r="K23" s="112"/>
      <c r="L23" s="51"/>
      <c r="M23" s="57"/>
      <c r="N23" s="37">
        <f t="shared" si="0"/>
        <v>8</v>
      </c>
      <c r="O23" s="58"/>
      <c r="P23" s="37">
        <f t="shared" si="1"/>
        <v>0</v>
      </c>
      <c r="Q23" s="103"/>
      <c r="R23" s="37">
        <f t="shared" si="2"/>
        <v>0</v>
      </c>
      <c r="S23" s="58"/>
      <c r="T23" s="37">
        <f t="shared" si="3"/>
        <v>0</v>
      </c>
      <c r="U23" s="104">
        <f t="shared" si="4"/>
        <v>0</v>
      </c>
      <c r="V23" s="105">
        <f t="shared" si="5"/>
        <v>0</v>
      </c>
      <c r="W23" s="106">
        <f t="shared" si="6"/>
        <v>0</v>
      </c>
      <c r="X23" s="114"/>
      <c r="Y23" s="108">
        <f t="shared" si="7"/>
        <v>0</v>
      </c>
      <c r="Z23" s="109">
        <f t="shared" si="8"/>
        <v>0</v>
      </c>
      <c r="AA23" s="115"/>
      <c r="AB23" s="107">
        <f t="shared" si="9"/>
        <v>0</v>
      </c>
    </row>
    <row r="24" spans="1:28" ht="19.5" customHeight="1" thickBot="1" x14ac:dyDescent="0.25">
      <c r="A24" s="45">
        <v>17</v>
      </c>
      <c r="B24" s="150" t="s">
        <v>93</v>
      </c>
      <c r="C24" s="48"/>
      <c r="D24" s="48"/>
      <c r="E24" s="110"/>
      <c r="F24" s="50"/>
      <c r="G24" s="112"/>
      <c r="H24" s="112"/>
      <c r="I24" s="112"/>
      <c r="J24" s="112"/>
      <c r="K24" s="112"/>
      <c r="L24" s="51"/>
      <c r="M24" s="57"/>
      <c r="N24" s="37">
        <f t="shared" si="0"/>
        <v>8</v>
      </c>
      <c r="O24" s="58"/>
      <c r="P24" s="37">
        <f t="shared" si="1"/>
        <v>0</v>
      </c>
      <c r="Q24" s="103"/>
      <c r="R24" s="37">
        <f t="shared" si="2"/>
        <v>0</v>
      </c>
      <c r="S24" s="58"/>
      <c r="T24" s="37">
        <f t="shared" si="3"/>
        <v>0</v>
      </c>
      <c r="U24" s="104">
        <f t="shared" si="4"/>
        <v>0</v>
      </c>
      <c r="V24" s="105">
        <f t="shared" si="5"/>
        <v>0</v>
      </c>
      <c r="W24" s="106">
        <f t="shared" si="6"/>
        <v>0</v>
      </c>
      <c r="X24" s="114"/>
      <c r="Y24" s="108">
        <f t="shared" si="7"/>
        <v>0</v>
      </c>
      <c r="Z24" s="109">
        <f t="shared" si="8"/>
        <v>0</v>
      </c>
      <c r="AA24" s="115"/>
      <c r="AB24" s="107">
        <f t="shared" si="9"/>
        <v>0</v>
      </c>
    </row>
    <row r="25" spans="1:28" ht="19.5" customHeight="1" thickBot="1" x14ac:dyDescent="0.25">
      <c r="A25" s="45">
        <v>18</v>
      </c>
      <c r="B25" s="168" t="s">
        <v>94</v>
      </c>
      <c r="C25" s="48"/>
      <c r="D25" s="48"/>
      <c r="E25" s="110"/>
      <c r="F25" s="50"/>
      <c r="G25" s="112"/>
      <c r="H25" s="112"/>
      <c r="I25" s="112"/>
      <c r="J25" s="112"/>
      <c r="K25" s="112"/>
      <c r="L25" s="51"/>
      <c r="M25" s="57"/>
      <c r="N25" s="37">
        <f t="shared" si="0"/>
        <v>8</v>
      </c>
      <c r="O25" s="58"/>
      <c r="P25" s="37">
        <f t="shared" si="1"/>
        <v>0</v>
      </c>
      <c r="Q25" s="113"/>
      <c r="R25" s="37">
        <f t="shared" si="2"/>
        <v>0</v>
      </c>
      <c r="S25" s="58"/>
      <c r="T25" s="37">
        <f t="shared" si="3"/>
        <v>0</v>
      </c>
      <c r="U25" s="104">
        <f t="shared" si="4"/>
        <v>0</v>
      </c>
      <c r="V25" s="105">
        <f t="shared" si="5"/>
        <v>0</v>
      </c>
      <c r="W25" s="106">
        <f t="shared" si="6"/>
        <v>0</v>
      </c>
      <c r="X25" s="114"/>
      <c r="Y25" s="108">
        <f t="shared" si="7"/>
        <v>0</v>
      </c>
      <c r="Z25" s="109">
        <f t="shared" si="8"/>
        <v>0</v>
      </c>
      <c r="AA25" s="115"/>
      <c r="AB25" s="107">
        <f t="shared" si="9"/>
        <v>0</v>
      </c>
    </row>
    <row r="26" spans="1:28" ht="19.5" customHeight="1" thickBot="1" x14ac:dyDescent="0.25">
      <c r="A26" s="45">
        <v>19</v>
      </c>
      <c r="B26" s="150" t="s">
        <v>95</v>
      </c>
      <c r="C26" s="48"/>
      <c r="D26" s="48"/>
      <c r="E26" s="110"/>
      <c r="F26" s="50"/>
      <c r="G26" s="112"/>
      <c r="H26" s="112"/>
      <c r="I26" s="112"/>
      <c r="J26" s="112"/>
      <c r="K26" s="112"/>
      <c r="L26" s="51"/>
      <c r="M26" s="57"/>
      <c r="N26" s="37">
        <f t="shared" si="0"/>
        <v>8</v>
      </c>
      <c r="O26" s="58"/>
      <c r="P26" s="37">
        <f t="shared" si="1"/>
        <v>0</v>
      </c>
      <c r="Q26" s="113"/>
      <c r="R26" s="37">
        <f t="shared" si="2"/>
        <v>0</v>
      </c>
      <c r="S26" s="58"/>
      <c r="T26" s="37">
        <f t="shared" si="3"/>
        <v>0</v>
      </c>
      <c r="U26" s="104">
        <f t="shared" si="4"/>
        <v>0</v>
      </c>
      <c r="V26" s="105">
        <f t="shared" si="5"/>
        <v>0</v>
      </c>
      <c r="W26" s="106">
        <f t="shared" si="6"/>
        <v>0</v>
      </c>
      <c r="X26" s="114"/>
      <c r="Y26" s="108">
        <f t="shared" si="7"/>
        <v>0</v>
      </c>
      <c r="Z26" s="109">
        <f t="shared" si="8"/>
        <v>0</v>
      </c>
      <c r="AA26" s="115"/>
      <c r="AB26" s="107">
        <f t="shared" si="9"/>
        <v>0</v>
      </c>
    </row>
    <row r="27" spans="1:28" ht="19.5" customHeight="1" thickBot="1" x14ac:dyDescent="0.25">
      <c r="A27" s="45">
        <v>20</v>
      </c>
      <c r="B27" s="150" t="s">
        <v>96</v>
      </c>
      <c r="C27" s="49"/>
      <c r="D27" s="49"/>
      <c r="E27" s="116"/>
      <c r="F27" s="50"/>
      <c r="G27" s="112"/>
      <c r="H27" s="112"/>
      <c r="I27" s="112"/>
      <c r="J27" s="112"/>
      <c r="K27" s="112"/>
      <c r="L27" s="51"/>
      <c r="M27" s="57"/>
      <c r="N27" s="37">
        <f t="shared" si="0"/>
        <v>8</v>
      </c>
      <c r="O27" s="58"/>
      <c r="P27" s="37">
        <f t="shared" si="1"/>
        <v>0</v>
      </c>
      <c r="Q27" s="103"/>
      <c r="R27" s="37">
        <f t="shared" si="2"/>
        <v>0</v>
      </c>
      <c r="S27" s="58"/>
      <c r="T27" s="37">
        <f t="shared" si="3"/>
        <v>0</v>
      </c>
      <c r="U27" s="104">
        <f t="shared" si="4"/>
        <v>0</v>
      </c>
      <c r="V27" s="105">
        <f t="shared" si="5"/>
        <v>0</v>
      </c>
      <c r="W27" s="106">
        <f t="shared" si="6"/>
        <v>0</v>
      </c>
      <c r="X27" s="114"/>
      <c r="Y27" s="108">
        <f t="shared" si="7"/>
        <v>0</v>
      </c>
      <c r="Z27" s="109">
        <f t="shared" si="8"/>
        <v>0</v>
      </c>
      <c r="AA27" s="115"/>
      <c r="AB27" s="107">
        <f t="shared" si="9"/>
        <v>0</v>
      </c>
    </row>
    <row r="28" spans="1:28" ht="19.5" customHeight="1" thickBot="1" x14ac:dyDescent="0.25">
      <c r="A28" s="45">
        <v>21</v>
      </c>
      <c r="B28" s="150" t="s">
        <v>97</v>
      </c>
      <c r="C28" s="69"/>
      <c r="D28" s="69"/>
      <c r="E28" s="119"/>
      <c r="F28" s="50"/>
      <c r="G28" s="112"/>
      <c r="H28" s="112"/>
      <c r="I28" s="112"/>
      <c r="J28" s="112"/>
      <c r="K28" s="112"/>
      <c r="L28" s="51"/>
      <c r="M28" s="57"/>
      <c r="N28" s="37">
        <f t="shared" si="0"/>
        <v>8</v>
      </c>
      <c r="O28" s="58"/>
      <c r="P28" s="37">
        <f t="shared" si="1"/>
        <v>0</v>
      </c>
      <c r="Q28" s="113"/>
      <c r="R28" s="37">
        <f t="shared" si="2"/>
        <v>0</v>
      </c>
      <c r="S28" s="58"/>
      <c r="T28" s="37">
        <f t="shared" si="3"/>
        <v>0</v>
      </c>
      <c r="U28" s="104">
        <f t="shared" si="4"/>
        <v>0</v>
      </c>
      <c r="V28" s="105">
        <f t="shared" si="5"/>
        <v>0</v>
      </c>
      <c r="W28" s="106">
        <f t="shared" si="6"/>
        <v>0</v>
      </c>
      <c r="X28" s="114"/>
      <c r="Y28" s="108">
        <f t="shared" si="7"/>
        <v>0</v>
      </c>
      <c r="Z28" s="109">
        <f t="shared" si="8"/>
        <v>0</v>
      </c>
      <c r="AA28" s="115"/>
      <c r="AB28" s="107">
        <f t="shared" si="9"/>
        <v>0</v>
      </c>
    </row>
    <row r="29" spans="1:28" ht="19.5" customHeight="1" thickBot="1" x14ac:dyDescent="0.25">
      <c r="A29" s="45">
        <v>22</v>
      </c>
      <c r="B29" s="150" t="s">
        <v>98</v>
      </c>
      <c r="C29" s="69"/>
      <c r="D29" s="69"/>
      <c r="E29" s="119"/>
      <c r="F29" s="50"/>
      <c r="G29" s="112"/>
      <c r="H29" s="112"/>
      <c r="I29" s="112"/>
      <c r="J29" s="112"/>
      <c r="K29" s="112"/>
      <c r="L29" s="51"/>
      <c r="M29" s="57"/>
      <c r="N29" s="37">
        <f t="shared" si="0"/>
        <v>8</v>
      </c>
      <c r="O29" s="58"/>
      <c r="P29" s="37">
        <f t="shared" si="1"/>
        <v>0</v>
      </c>
      <c r="Q29" s="103"/>
      <c r="R29" s="37">
        <f t="shared" si="2"/>
        <v>0</v>
      </c>
      <c r="S29" s="58"/>
      <c r="T29" s="37">
        <f t="shared" si="3"/>
        <v>0</v>
      </c>
      <c r="U29" s="104">
        <f t="shared" si="4"/>
        <v>0</v>
      </c>
      <c r="V29" s="105">
        <f t="shared" si="5"/>
        <v>0</v>
      </c>
      <c r="W29" s="106">
        <f t="shared" si="6"/>
        <v>0</v>
      </c>
      <c r="X29" s="114"/>
      <c r="Y29" s="108">
        <f t="shared" si="7"/>
        <v>0</v>
      </c>
      <c r="Z29" s="109">
        <f t="shared" si="8"/>
        <v>0</v>
      </c>
      <c r="AA29" s="115"/>
      <c r="AB29" s="107">
        <f t="shared" si="9"/>
        <v>0</v>
      </c>
    </row>
    <row r="30" spans="1:28" ht="19.5" customHeight="1" thickBot="1" x14ac:dyDescent="0.25">
      <c r="A30" s="45">
        <v>23</v>
      </c>
      <c r="B30" s="152" t="s">
        <v>99</v>
      </c>
      <c r="C30" s="69"/>
      <c r="D30" s="69"/>
      <c r="E30" s="119"/>
      <c r="F30" s="50"/>
      <c r="G30" s="112"/>
      <c r="H30" s="112"/>
      <c r="I30" s="112"/>
      <c r="J30" s="112"/>
      <c r="K30" s="112"/>
      <c r="L30" s="51"/>
      <c r="M30" s="57"/>
      <c r="N30" s="37">
        <f t="shared" si="0"/>
        <v>8</v>
      </c>
      <c r="O30" s="58"/>
      <c r="P30" s="37">
        <f t="shared" si="1"/>
        <v>0</v>
      </c>
      <c r="Q30" s="113"/>
      <c r="R30" s="37">
        <f t="shared" si="2"/>
        <v>0</v>
      </c>
      <c r="S30" s="58"/>
      <c r="T30" s="37">
        <f t="shared" si="3"/>
        <v>0</v>
      </c>
      <c r="U30" s="104">
        <f t="shared" si="4"/>
        <v>0</v>
      </c>
      <c r="V30" s="105">
        <f t="shared" si="5"/>
        <v>0</v>
      </c>
      <c r="W30" s="106">
        <f t="shared" si="6"/>
        <v>0</v>
      </c>
      <c r="X30" s="114"/>
      <c r="Y30" s="108">
        <f t="shared" si="7"/>
        <v>0</v>
      </c>
      <c r="Z30" s="109">
        <f t="shared" si="8"/>
        <v>0</v>
      </c>
      <c r="AA30" s="115"/>
      <c r="AB30" s="107">
        <f t="shared" si="9"/>
        <v>0</v>
      </c>
    </row>
    <row r="31" spans="1:28" ht="19.5" customHeight="1" thickBot="1" x14ac:dyDescent="0.25">
      <c r="A31" s="45">
        <v>24</v>
      </c>
      <c r="B31" s="84" t="s">
        <v>66</v>
      </c>
      <c r="C31" s="69"/>
      <c r="D31" s="69"/>
      <c r="E31" s="119"/>
      <c r="F31" s="50"/>
      <c r="G31" s="112"/>
      <c r="H31" s="112"/>
      <c r="I31" s="112"/>
      <c r="J31" s="112"/>
      <c r="K31" s="112"/>
      <c r="L31" s="51"/>
      <c r="M31" s="57"/>
      <c r="N31" s="37">
        <f t="shared" si="0"/>
        <v>8</v>
      </c>
      <c r="O31" s="58"/>
      <c r="P31" s="37">
        <f t="shared" si="1"/>
        <v>0</v>
      </c>
      <c r="Q31" s="113"/>
      <c r="R31" s="37">
        <f t="shared" si="2"/>
        <v>0</v>
      </c>
      <c r="S31" s="58"/>
      <c r="T31" s="37">
        <f t="shared" si="3"/>
        <v>0</v>
      </c>
      <c r="U31" s="104">
        <f t="shared" si="4"/>
        <v>0</v>
      </c>
      <c r="V31" s="105">
        <f t="shared" si="5"/>
        <v>0</v>
      </c>
      <c r="W31" s="106">
        <f t="shared" si="6"/>
        <v>0</v>
      </c>
      <c r="X31" s="114"/>
      <c r="Y31" s="108">
        <f t="shared" si="7"/>
        <v>0</v>
      </c>
      <c r="Z31" s="109">
        <f t="shared" si="8"/>
        <v>0</v>
      </c>
      <c r="AA31" s="115"/>
      <c r="AB31" s="107">
        <f t="shared" si="9"/>
        <v>0</v>
      </c>
    </row>
    <row r="32" spans="1:28" ht="12.75" customHeight="1" x14ac:dyDescent="0.2">
      <c r="A32" s="5"/>
      <c r="B32" s="5"/>
      <c r="C32" s="86"/>
      <c r="D32" s="86"/>
      <c r="E32" s="8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6"/>
      <c r="Y32" s="5"/>
      <c r="Z32" s="5"/>
      <c r="AA32" s="5"/>
      <c r="AB32" s="5"/>
    </row>
    <row r="33" spans="1:28" ht="12.75" customHeight="1" x14ac:dyDescent="0.2">
      <c r="A33" s="5"/>
      <c r="B33" s="5"/>
      <c r="C33" s="86"/>
      <c r="D33" s="86"/>
      <c r="E33" s="8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6"/>
      <c r="Y33" s="5"/>
      <c r="Z33" s="5"/>
      <c r="AA33" s="5"/>
      <c r="AB33" s="5"/>
    </row>
    <row r="34" spans="1:28" ht="12.75" customHeight="1" x14ac:dyDescent="0.2">
      <c r="A34" s="5"/>
      <c r="B34" s="5"/>
      <c r="C34" s="86"/>
      <c r="D34" s="86"/>
      <c r="E34" s="8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87"/>
      <c r="T34" s="5"/>
      <c r="U34" s="5"/>
      <c r="V34" s="5"/>
      <c r="W34" s="5"/>
      <c r="X34" s="86"/>
      <c r="Y34" s="5"/>
      <c r="Z34" s="5"/>
      <c r="AA34" s="5"/>
      <c r="AB34" s="5"/>
    </row>
    <row r="35" spans="1:28" ht="12.75" customHeight="1" x14ac:dyDescent="0.2">
      <c r="A35" s="5"/>
      <c r="B35" s="5"/>
      <c r="C35" s="86"/>
      <c r="D35" s="86"/>
      <c r="E35" s="8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86"/>
      <c r="Y35" s="5"/>
      <c r="Z35" s="5"/>
      <c r="AA35" s="5"/>
      <c r="AB35" s="5"/>
    </row>
    <row r="36" spans="1:28" ht="12.75" customHeight="1" x14ac:dyDescent="0.2">
      <c r="A36" s="5"/>
      <c r="B36" s="5"/>
      <c r="C36" s="86"/>
      <c r="D36" s="86"/>
      <c r="E36" s="8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86"/>
      <c r="Y36" s="5"/>
      <c r="Z36" s="5"/>
      <c r="AA36" s="5"/>
      <c r="AB36" s="5"/>
    </row>
    <row r="37" spans="1:28" ht="12.75" customHeight="1" x14ac:dyDescent="0.2">
      <c r="A37" s="5"/>
      <c r="B37" s="5"/>
      <c r="C37" s="86"/>
      <c r="D37" s="86"/>
      <c r="E37" s="8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6"/>
      <c r="Y37" s="5"/>
      <c r="Z37" s="5"/>
      <c r="AA37" s="5"/>
      <c r="AB37" s="5"/>
    </row>
    <row r="38" spans="1:28" ht="12.75" customHeight="1" x14ac:dyDescent="0.2">
      <c r="A38" s="5"/>
      <c r="B38" s="5"/>
      <c r="C38" s="86"/>
      <c r="D38" s="86"/>
      <c r="E38" s="8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86"/>
      <c r="Y38" s="5"/>
      <c r="Z38" s="5"/>
      <c r="AA38" s="5"/>
      <c r="AB38" s="5"/>
    </row>
    <row r="39" spans="1:28" ht="12.75" customHeight="1" x14ac:dyDescent="0.2">
      <c r="A39" s="5"/>
      <c r="B39" s="5"/>
      <c r="C39" s="86"/>
      <c r="D39" s="86"/>
      <c r="E39" s="8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6"/>
      <c r="Y39" s="5"/>
      <c r="Z39" s="5"/>
      <c r="AA39" s="5"/>
      <c r="AB39" s="5"/>
    </row>
    <row r="40" spans="1:28" ht="12.75" customHeight="1" x14ac:dyDescent="0.2">
      <c r="A40" s="5"/>
      <c r="B40" s="5"/>
      <c r="C40" s="86"/>
      <c r="D40" s="86"/>
      <c r="E40" s="8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86"/>
      <c r="Y40" s="5"/>
      <c r="Z40" s="5"/>
      <c r="AA40" s="5"/>
      <c r="AB40" s="5"/>
    </row>
    <row r="41" spans="1:28" ht="12.75" customHeight="1" x14ac:dyDescent="0.2">
      <c r="A41" s="5"/>
      <c r="B41" s="5"/>
      <c r="C41" s="86"/>
      <c r="D41" s="86"/>
      <c r="E41" s="8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6"/>
      <c r="Y41" s="5"/>
      <c r="Z41" s="5"/>
      <c r="AA41" s="5"/>
      <c r="AB41" s="5"/>
    </row>
    <row r="42" spans="1:28" ht="12.75" customHeight="1" x14ac:dyDescent="0.2">
      <c r="A42" s="5"/>
      <c r="B42" s="5"/>
      <c r="C42" s="86"/>
      <c r="D42" s="86"/>
      <c r="E42" s="8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6"/>
      <c r="Y42" s="5"/>
      <c r="Z42" s="5"/>
      <c r="AA42" s="5"/>
      <c r="AB42" s="5"/>
    </row>
    <row r="43" spans="1:28" ht="12.75" customHeight="1" x14ac:dyDescent="0.2">
      <c r="A43" s="5"/>
      <c r="B43" s="5"/>
      <c r="C43" s="86"/>
      <c r="D43" s="86"/>
      <c r="E43" s="8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86"/>
      <c r="Y43" s="5"/>
      <c r="Z43" s="5"/>
      <c r="AA43" s="5"/>
      <c r="AB43" s="5"/>
    </row>
    <row r="44" spans="1:28" ht="12.75" customHeight="1" x14ac:dyDescent="0.2">
      <c r="A44" s="5"/>
      <c r="B44" s="5"/>
      <c r="C44" s="86"/>
      <c r="D44" s="86"/>
      <c r="E44" s="8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86"/>
      <c r="Y44" s="5"/>
      <c r="Z44" s="5"/>
      <c r="AA44" s="5"/>
      <c r="AB44" s="5"/>
    </row>
    <row r="45" spans="1:28" ht="12.75" customHeight="1" x14ac:dyDescent="0.2">
      <c r="A45" s="5"/>
      <c r="B45" s="5"/>
      <c r="C45" s="86"/>
      <c r="D45" s="86"/>
      <c r="E45" s="8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86"/>
      <c r="Y45" s="5"/>
      <c r="Z45" s="5"/>
      <c r="AA45" s="5"/>
      <c r="AB45" s="5"/>
    </row>
    <row r="46" spans="1:28" ht="12.75" customHeight="1" x14ac:dyDescent="0.2">
      <c r="A46" s="5"/>
      <c r="B46" s="5"/>
      <c r="C46" s="86"/>
      <c r="D46" s="86"/>
      <c r="E46" s="8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6"/>
      <c r="Y46" s="5"/>
      <c r="Z46" s="5"/>
      <c r="AA46" s="5"/>
      <c r="AB46" s="5"/>
    </row>
    <row r="47" spans="1:28" ht="12.75" customHeight="1" x14ac:dyDescent="0.2">
      <c r="A47" s="5"/>
      <c r="B47" s="5"/>
      <c r="C47" s="86"/>
      <c r="D47" s="86"/>
      <c r="E47" s="8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86"/>
      <c r="Y47" s="5"/>
      <c r="Z47" s="5"/>
      <c r="AA47" s="5"/>
      <c r="AB47" s="5"/>
    </row>
    <row r="48" spans="1:28" ht="12.75" customHeight="1" x14ac:dyDescent="0.2">
      <c r="A48" s="5"/>
      <c r="B48" s="5"/>
      <c r="C48" s="86"/>
      <c r="D48" s="86"/>
      <c r="E48" s="8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86"/>
      <c r="Y48" s="5"/>
      <c r="Z48" s="5"/>
      <c r="AA48" s="5"/>
      <c r="AB48" s="5"/>
    </row>
    <row r="49" spans="1:28" ht="12.75" customHeight="1" x14ac:dyDescent="0.2">
      <c r="A49" s="5"/>
      <c r="B49" s="5"/>
      <c r="C49" s="86"/>
      <c r="D49" s="86"/>
      <c r="E49" s="8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86"/>
      <c r="Y49" s="5"/>
      <c r="Z49" s="5"/>
      <c r="AA49" s="5"/>
      <c r="AB49" s="5"/>
    </row>
    <row r="50" spans="1:28" ht="12.75" customHeight="1" x14ac:dyDescent="0.2">
      <c r="A50" s="5"/>
      <c r="B50" s="5"/>
      <c r="C50" s="86"/>
      <c r="D50" s="86"/>
      <c r="E50" s="8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86"/>
      <c r="Y50" s="5"/>
      <c r="Z50" s="5"/>
      <c r="AA50" s="5"/>
      <c r="AB50" s="5"/>
    </row>
    <row r="51" spans="1:28" ht="12.75" customHeight="1" x14ac:dyDescent="0.2">
      <c r="A51" s="5"/>
      <c r="B51" s="5"/>
      <c r="C51" s="86"/>
      <c r="D51" s="86"/>
      <c r="E51" s="8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86"/>
      <c r="Y51" s="5"/>
      <c r="Z51" s="5"/>
      <c r="AA51" s="5"/>
      <c r="AB51" s="5"/>
    </row>
    <row r="52" spans="1:28" ht="12.75" customHeight="1" x14ac:dyDescent="0.2">
      <c r="A52" s="5"/>
      <c r="B52" s="5"/>
      <c r="C52" s="86"/>
      <c r="D52" s="86"/>
      <c r="E52" s="8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86"/>
      <c r="Y52" s="5"/>
      <c r="Z52" s="5"/>
      <c r="AA52" s="5"/>
      <c r="AB52" s="5"/>
    </row>
    <row r="53" spans="1:28" ht="12.75" customHeight="1" x14ac:dyDescent="0.2">
      <c r="A53" s="5"/>
      <c r="B53" s="5"/>
      <c r="C53" s="86"/>
      <c r="D53" s="86"/>
      <c r="E53" s="8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6"/>
      <c r="Y53" s="5"/>
      <c r="Z53" s="5"/>
      <c r="AA53" s="5"/>
      <c r="AB53" s="5"/>
    </row>
    <row r="54" spans="1:28" ht="12.75" customHeight="1" x14ac:dyDescent="0.2">
      <c r="A54" s="5"/>
      <c r="B54" s="5"/>
      <c r="C54" s="86"/>
      <c r="D54" s="86"/>
      <c r="E54" s="8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86"/>
      <c r="Y54" s="5"/>
      <c r="Z54" s="5"/>
      <c r="AA54" s="5"/>
      <c r="AB54" s="5"/>
    </row>
    <row r="55" spans="1:28" ht="12.75" customHeight="1" x14ac:dyDescent="0.2">
      <c r="A55" s="5"/>
      <c r="B55" s="5"/>
      <c r="C55" s="86"/>
      <c r="D55" s="86"/>
      <c r="E55" s="8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86"/>
      <c r="Y55" s="5"/>
      <c r="Z55" s="5"/>
      <c r="AA55" s="5"/>
      <c r="AB55" s="5"/>
    </row>
    <row r="56" spans="1:28" ht="12.75" customHeight="1" x14ac:dyDescent="0.2">
      <c r="A56" s="5"/>
      <c r="B56" s="5"/>
      <c r="C56" s="86"/>
      <c r="D56" s="86"/>
      <c r="E56" s="8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6"/>
      <c r="Y56" s="5"/>
      <c r="Z56" s="5"/>
      <c r="AA56" s="5"/>
      <c r="AB56" s="5"/>
    </row>
    <row r="57" spans="1:28" ht="12.75" customHeight="1" x14ac:dyDescent="0.2">
      <c r="A57" s="5"/>
      <c r="B57" s="5"/>
      <c r="C57" s="86"/>
      <c r="D57" s="86"/>
      <c r="E57" s="8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86"/>
      <c r="Y57" s="5"/>
      <c r="Z57" s="5"/>
      <c r="AA57" s="5"/>
      <c r="AB57" s="5"/>
    </row>
    <row r="58" spans="1:28" ht="12.75" customHeight="1" x14ac:dyDescent="0.2">
      <c r="A58" s="5"/>
      <c r="B58" s="5"/>
      <c r="C58" s="86"/>
      <c r="D58" s="86"/>
      <c r="E58" s="8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86"/>
      <c r="Y58" s="5"/>
      <c r="Z58" s="5"/>
      <c r="AA58" s="5"/>
      <c r="AB58" s="5"/>
    </row>
    <row r="59" spans="1:28" ht="12.75" customHeight="1" x14ac:dyDescent="0.2">
      <c r="A59" s="5"/>
      <c r="B59" s="5"/>
      <c r="C59" s="86"/>
      <c r="D59" s="86"/>
      <c r="E59" s="8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6"/>
      <c r="Y59" s="5"/>
      <c r="Z59" s="5"/>
      <c r="AA59" s="5"/>
      <c r="AB59" s="5"/>
    </row>
    <row r="60" spans="1:28" ht="12.75" customHeight="1" x14ac:dyDescent="0.2">
      <c r="A60" s="5"/>
      <c r="B60" s="5"/>
      <c r="C60" s="86"/>
      <c r="D60" s="86"/>
      <c r="E60" s="8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86"/>
      <c r="Y60" s="5"/>
      <c r="Z60" s="5"/>
      <c r="AA60" s="5"/>
      <c r="AB60" s="5"/>
    </row>
    <row r="61" spans="1:28" ht="12.75" customHeight="1" x14ac:dyDescent="0.2">
      <c r="A61" s="5"/>
      <c r="B61" s="5"/>
      <c r="C61" s="86"/>
      <c r="D61" s="86"/>
      <c r="E61" s="8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6"/>
      <c r="Y61" s="5"/>
      <c r="Z61" s="5"/>
      <c r="AA61" s="5"/>
      <c r="AB61" s="5"/>
    </row>
    <row r="62" spans="1:28" ht="12.75" customHeight="1" x14ac:dyDescent="0.2">
      <c r="A62" s="5"/>
      <c r="B62" s="5"/>
      <c r="C62" s="86"/>
      <c r="D62" s="86"/>
      <c r="E62" s="8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6"/>
      <c r="Y62" s="5"/>
      <c r="Z62" s="5"/>
      <c r="AA62" s="5"/>
      <c r="AB62" s="5"/>
    </row>
    <row r="63" spans="1:28" ht="12.75" customHeight="1" x14ac:dyDescent="0.2">
      <c r="A63" s="5"/>
      <c r="B63" s="5"/>
      <c r="C63" s="86"/>
      <c r="D63" s="86"/>
      <c r="E63" s="8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86"/>
      <c r="Y63" s="5"/>
      <c r="Z63" s="5"/>
      <c r="AA63" s="5"/>
      <c r="AB63" s="5"/>
    </row>
    <row r="64" spans="1:28" ht="12.75" customHeight="1" x14ac:dyDescent="0.2">
      <c r="A64" s="5"/>
      <c r="B64" s="5"/>
      <c r="C64" s="86"/>
      <c r="D64" s="86"/>
      <c r="E64" s="8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86"/>
      <c r="Y64" s="5"/>
      <c r="Z64" s="5"/>
      <c r="AA64" s="5"/>
      <c r="AB64" s="5"/>
    </row>
    <row r="65" spans="1:28" ht="12.75" customHeight="1" x14ac:dyDescent="0.2">
      <c r="A65" s="5"/>
      <c r="B65" s="5"/>
      <c r="C65" s="86"/>
      <c r="D65" s="86"/>
      <c r="E65" s="8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6"/>
      <c r="Y65" s="5"/>
      <c r="Z65" s="5"/>
      <c r="AA65" s="5"/>
      <c r="AB65" s="5"/>
    </row>
    <row r="66" spans="1:28" ht="12.75" customHeight="1" x14ac:dyDescent="0.2">
      <c r="A66" s="5"/>
      <c r="B66" s="5"/>
      <c r="C66" s="86"/>
      <c r="D66" s="86"/>
      <c r="E66" s="8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86"/>
      <c r="Y66" s="5"/>
      <c r="Z66" s="5"/>
      <c r="AA66" s="5"/>
      <c r="AB66" s="5"/>
    </row>
    <row r="67" spans="1:28" ht="12.75" customHeight="1" x14ac:dyDescent="0.2">
      <c r="A67" s="5"/>
      <c r="B67" s="5"/>
      <c r="C67" s="86"/>
      <c r="D67" s="86"/>
      <c r="E67" s="8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6"/>
      <c r="Y67" s="5"/>
      <c r="Z67" s="5"/>
      <c r="AA67" s="5"/>
      <c r="AB67" s="5"/>
    </row>
    <row r="68" spans="1:28" ht="12.75" customHeight="1" x14ac:dyDescent="0.2">
      <c r="A68" s="5"/>
      <c r="B68" s="5"/>
      <c r="C68" s="86"/>
      <c r="D68" s="86"/>
      <c r="E68" s="8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86"/>
      <c r="Y68" s="5"/>
      <c r="Z68" s="5"/>
      <c r="AA68" s="5"/>
      <c r="AB68" s="5"/>
    </row>
    <row r="69" spans="1:28" ht="12.75" customHeight="1" x14ac:dyDescent="0.2">
      <c r="A69" s="5"/>
      <c r="B69" s="5"/>
      <c r="C69" s="86"/>
      <c r="D69" s="86"/>
      <c r="E69" s="8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86"/>
      <c r="Y69" s="5"/>
      <c r="Z69" s="5"/>
      <c r="AA69" s="5"/>
      <c r="AB69" s="5"/>
    </row>
    <row r="70" spans="1:28" ht="12.75" customHeight="1" x14ac:dyDescent="0.2">
      <c r="A70" s="5"/>
      <c r="B70" s="5"/>
      <c r="C70" s="86"/>
      <c r="D70" s="86"/>
      <c r="E70" s="8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86"/>
      <c r="Y70" s="5"/>
      <c r="Z70" s="5"/>
      <c r="AA70" s="5"/>
      <c r="AB70" s="5"/>
    </row>
    <row r="71" spans="1:28" ht="12.75" customHeight="1" x14ac:dyDescent="0.2">
      <c r="A71" s="5"/>
      <c r="B71" s="5"/>
      <c r="C71" s="86"/>
      <c r="D71" s="86"/>
      <c r="E71" s="8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86"/>
      <c r="Y71" s="5"/>
      <c r="Z71" s="5"/>
      <c r="AA71" s="5"/>
      <c r="AB71" s="5"/>
    </row>
    <row r="72" spans="1:28" ht="12.75" customHeight="1" x14ac:dyDescent="0.2">
      <c r="A72" s="5"/>
      <c r="B72" s="5"/>
      <c r="C72" s="86"/>
      <c r="D72" s="86"/>
      <c r="E72" s="8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86"/>
      <c r="Y72" s="5"/>
      <c r="Z72" s="5"/>
      <c r="AA72" s="5"/>
      <c r="AB72" s="5"/>
    </row>
    <row r="73" spans="1:28" ht="12.75" customHeight="1" x14ac:dyDescent="0.2">
      <c r="A73" s="5"/>
      <c r="B73" s="5"/>
      <c r="C73" s="86"/>
      <c r="D73" s="86"/>
      <c r="E73" s="8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6"/>
      <c r="Y73" s="5"/>
      <c r="Z73" s="5"/>
      <c r="AA73" s="5"/>
      <c r="AB73" s="5"/>
    </row>
    <row r="74" spans="1:28" ht="12.75" customHeight="1" x14ac:dyDescent="0.2">
      <c r="A74" s="5"/>
      <c r="B74" s="5"/>
      <c r="C74" s="86"/>
      <c r="D74" s="86"/>
      <c r="E74" s="8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86"/>
      <c r="Y74" s="5"/>
      <c r="Z74" s="5"/>
      <c r="AA74" s="5"/>
      <c r="AB74" s="5"/>
    </row>
    <row r="75" spans="1:28" ht="12.75" customHeight="1" x14ac:dyDescent="0.2">
      <c r="A75" s="5"/>
      <c r="B75" s="5"/>
      <c r="C75" s="86"/>
      <c r="D75" s="86"/>
      <c r="E75" s="8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86"/>
      <c r="Y75" s="5"/>
      <c r="Z75" s="5"/>
      <c r="AA75" s="5"/>
      <c r="AB75" s="5"/>
    </row>
    <row r="76" spans="1:28" ht="12.75" customHeight="1" x14ac:dyDescent="0.2">
      <c r="A76" s="5"/>
      <c r="B76" s="5"/>
      <c r="C76" s="86"/>
      <c r="D76" s="86"/>
      <c r="E76" s="8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86"/>
      <c r="Y76" s="5"/>
      <c r="Z76" s="5"/>
      <c r="AA76" s="5"/>
      <c r="AB76" s="5"/>
    </row>
    <row r="77" spans="1:28" ht="12.75" customHeight="1" x14ac:dyDescent="0.2">
      <c r="A77" s="5"/>
      <c r="B77" s="5"/>
      <c r="C77" s="86"/>
      <c r="D77" s="86"/>
      <c r="E77" s="8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6"/>
      <c r="Y77" s="5"/>
      <c r="Z77" s="5"/>
      <c r="AA77" s="5"/>
      <c r="AB77" s="5"/>
    </row>
    <row r="78" spans="1:28" ht="12.75" customHeight="1" x14ac:dyDescent="0.2">
      <c r="A78" s="5"/>
      <c r="B78" s="5"/>
      <c r="C78" s="86"/>
      <c r="D78" s="86"/>
      <c r="E78" s="8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86"/>
      <c r="Y78" s="5"/>
      <c r="Z78" s="5"/>
      <c r="AA78" s="5"/>
      <c r="AB78" s="5"/>
    </row>
    <row r="79" spans="1:28" ht="12.75" customHeight="1" x14ac:dyDescent="0.2">
      <c r="A79" s="5"/>
      <c r="B79" s="5"/>
      <c r="C79" s="86"/>
      <c r="D79" s="86"/>
      <c r="E79" s="8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6"/>
      <c r="Y79" s="5"/>
      <c r="Z79" s="5"/>
      <c r="AA79" s="5"/>
      <c r="AB79" s="5"/>
    </row>
    <row r="80" spans="1:28" ht="12.75" customHeight="1" x14ac:dyDescent="0.2">
      <c r="A80" s="5"/>
      <c r="B80" s="5"/>
      <c r="C80" s="86"/>
      <c r="D80" s="86"/>
      <c r="E80" s="8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86"/>
      <c r="Y80" s="5"/>
      <c r="Z80" s="5"/>
      <c r="AA80" s="5"/>
      <c r="AB80" s="5"/>
    </row>
    <row r="81" spans="1:28" ht="12.75" customHeight="1" x14ac:dyDescent="0.2">
      <c r="A81" s="5"/>
      <c r="B81" s="5"/>
      <c r="C81" s="86"/>
      <c r="D81" s="86"/>
      <c r="E81" s="8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86"/>
      <c r="Y81" s="5"/>
      <c r="Z81" s="5"/>
      <c r="AA81" s="5"/>
      <c r="AB81" s="5"/>
    </row>
    <row r="82" spans="1:28" ht="12.75" customHeight="1" x14ac:dyDescent="0.2">
      <c r="A82" s="5"/>
      <c r="B82" s="5"/>
      <c r="C82" s="86"/>
      <c r="D82" s="86"/>
      <c r="E82" s="8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6"/>
      <c r="Y82" s="5"/>
      <c r="Z82" s="5"/>
      <c r="AA82" s="5"/>
      <c r="AB82" s="5"/>
    </row>
    <row r="83" spans="1:28" ht="12.75" customHeight="1" x14ac:dyDescent="0.2">
      <c r="A83" s="5"/>
      <c r="B83" s="5"/>
      <c r="C83" s="86"/>
      <c r="D83" s="86"/>
      <c r="E83" s="8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86"/>
      <c r="Y83" s="5"/>
      <c r="Z83" s="5"/>
      <c r="AA83" s="5"/>
      <c r="AB83" s="5"/>
    </row>
    <row r="84" spans="1:28" ht="12.75" customHeight="1" x14ac:dyDescent="0.2">
      <c r="A84" s="5"/>
      <c r="B84" s="5"/>
      <c r="C84" s="86"/>
      <c r="D84" s="86"/>
      <c r="E84" s="8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6"/>
      <c r="Y84" s="5"/>
      <c r="Z84" s="5"/>
      <c r="AA84" s="5"/>
      <c r="AB84" s="5"/>
    </row>
    <row r="85" spans="1:28" ht="12.75" customHeight="1" x14ac:dyDescent="0.2">
      <c r="A85" s="5"/>
      <c r="B85" s="5"/>
      <c r="C85" s="86"/>
      <c r="D85" s="86"/>
      <c r="E85" s="8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86"/>
      <c r="Y85" s="5"/>
      <c r="Z85" s="5"/>
      <c r="AA85" s="5"/>
      <c r="AB85" s="5"/>
    </row>
    <row r="86" spans="1:28" ht="12.75" customHeight="1" x14ac:dyDescent="0.2">
      <c r="A86" s="5"/>
      <c r="B86" s="5"/>
      <c r="C86" s="86"/>
      <c r="D86" s="86"/>
      <c r="E86" s="8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86"/>
      <c r="Y86" s="5"/>
      <c r="Z86" s="5"/>
      <c r="AA86" s="5"/>
      <c r="AB86" s="5"/>
    </row>
    <row r="87" spans="1:28" ht="12.75" customHeight="1" x14ac:dyDescent="0.2">
      <c r="A87" s="5"/>
      <c r="B87" s="5"/>
      <c r="C87" s="86"/>
      <c r="D87" s="86"/>
      <c r="E87" s="8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6"/>
      <c r="Y87" s="5"/>
      <c r="Z87" s="5"/>
      <c r="AA87" s="5"/>
      <c r="AB87" s="5"/>
    </row>
    <row r="88" spans="1:28" ht="12.75" customHeight="1" x14ac:dyDescent="0.2">
      <c r="A88" s="5"/>
      <c r="B88" s="5"/>
      <c r="C88" s="86"/>
      <c r="D88" s="86"/>
      <c r="E88" s="8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86"/>
      <c r="Y88" s="5"/>
      <c r="Z88" s="5"/>
      <c r="AA88" s="5"/>
      <c r="AB88" s="5"/>
    </row>
    <row r="89" spans="1:28" ht="12.75" customHeight="1" x14ac:dyDescent="0.2">
      <c r="A89" s="5"/>
      <c r="B89" s="5"/>
      <c r="C89" s="86"/>
      <c r="D89" s="86"/>
      <c r="E89" s="8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86"/>
      <c r="Y89" s="5"/>
      <c r="Z89" s="5"/>
      <c r="AA89" s="5"/>
      <c r="AB89" s="5"/>
    </row>
    <row r="90" spans="1:28" ht="12.75" customHeight="1" x14ac:dyDescent="0.2">
      <c r="A90" s="5"/>
      <c r="B90" s="5"/>
      <c r="C90" s="86"/>
      <c r="D90" s="86"/>
      <c r="E90" s="8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6"/>
      <c r="Y90" s="5"/>
      <c r="Z90" s="5"/>
      <c r="AA90" s="5"/>
      <c r="AB90" s="5"/>
    </row>
    <row r="91" spans="1:28" ht="12.75" customHeight="1" x14ac:dyDescent="0.2">
      <c r="A91" s="5"/>
      <c r="B91" s="5"/>
      <c r="C91" s="86"/>
      <c r="D91" s="86"/>
      <c r="E91" s="8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6"/>
      <c r="Y91" s="5"/>
      <c r="Z91" s="5"/>
      <c r="AA91" s="5"/>
      <c r="AB91" s="5"/>
    </row>
    <row r="92" spans="1:28" ht="12.75" customHeight="1" x14ac:dyDescent="0.2">
      <c r="A92" s="5"/>
      <c r="B92" s="5"/>
      <c r="C92" s="86"/>
      <c r="D92" s="86"/>
      <c r="E92" s="8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6"/>
      <c r="Y92" s="5"/>
      <c r="Z92" s="5"/>
      <c r="AA92" s="5"/>
      <c r="AB92" s="5"/>
    </row>
    <row r="93" spans="1:28" ht="12.75" customHeight="1" x14ac:dyDescent="0.2">
      <c r="A93" s="5"/>
      <c r="B93" s="5"/>
      <c r="C93" s="86"/>
      <c r="D93" s="86"/>
      <c r="E93" s="8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6"/>
      <c r="Y93" s="5"/>
      <c r="Z93" s="5"/>
      <c r="AA93" s="5"/>
      <c r="AB93" s="5"/>
    </row>
    <row r="94" spans="1:28" ht="12.75" customHeight="1" x14ac:dyDescent="0.2">
      <c r="A94" s="5"/>
      <c r="B94" s="5"/>
      <c r="C94" s="86"/>
      <c r="D94" s="86"/>
      <c r="E94" s="8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86"/>
      <c r="Y94" s="5"/>
      <c r="Z94" s="5"/>
      <c r="AA94" s="5"/>
      <c r="AB94" s="5"/>
    </row>
    <row r="95" spans="1:28" ht="12.75" customHeight="1" x14ac:dyDescent="0.2">
      <c r="A95" s="5"/>
      <c r="B95" s="5"/>
      <c r="C95" s="86"/>
      <c r="D95" s="86"/>
      <c r="E95" s="8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86"/>
      <c r="Y95" s="5"/>
      <c r="Z95" s="5"/>
      <c r="AA95" s="5"/>
      <c r="AB95" s="5"/>
    </row>
    <row r="96" spans="1:28" ht="12.75" customHeight="1" x14ac:dyDescent="0.2">
      <c r="A96" s="5"/>
      <c r="B96" s="5"/>
      <c r="C96" s="86"/>
      <c r="D96" s="86"/>
      <c r="E96" s="8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6"/>
      <c r="Y96" s="5"/>
      <c r="Z96" s="5"/>
      <c r="AA96" s="5"/>
      <c r="AB96" s="5"/>
    </row>
    <row r="97" spans="1:28" ht="12.75" customHeight="1" x14ac:dyDescent="0.2">
      <c r="A97" s="5"/>
      <c r="B97" s="5"/>
      <c r="C97" s="86"/>
      <c r="D97" s="86"/>
      <c r="E97" s="8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6"/>
      <c r="Y97" s="5"/>
      <c r="Z97" s="5"/>
      <c r="AA97" s="5"/>
      <c r="AB97" s="5"/>
    </row>
    <row r="98" spans="1:28" ht="12.75" customHeight="1" x14ac:dyDescent="0.2">
      <c r="A98" s="5"/>
      <c r="B98" s="5"/>
      <c r="C98" s="86"/>
      <c r="D98" s="86"/>
      <c r="E98" s="8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6"/>
      <c r="Y98" s="5"/>
      <c r="Z98" s="5"/>
      <c r="AA98" s="5"/>
      <c r="AB98" s="5"/>
    </row>
    <row r="99" spans="1:28" ht="12.75" customHeight="1" x14ac:dyDescent="0.2">
      <c r="A99" s="5"/>
      <c r="B99" s="5"/>
      <c r="C99" s="86"/>
      <c r="D99" s="86"/>
      <c r="E99" s="8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6"/>
      <c r="Y99" s="5"/>
      <c r="Z99" s="5"/>
      <c r="AA99" s="5"/>
      <c r="AB99" s="5"/>
    </row>
    <row r="100" spans="1:28" ht="12.75" customHeight="1" x14ac:dyDescent="0.2">
      <c r="A100" s="5"/>
      <c r="B100" s="5"/>
      <c r="C100" s="86"/>
      <c r="D100" s="86"/>
      <c r="E100" s="8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6"/>
      <c r="Y100" s="5"/>
      <c r="Z100" s="5"/>
      <c r="AA100" s="5"/>
      <c r="AB100" s="5"/>
    </row>
    <row r="101" spans="1:28" ht="12.75" customHeight="1" x14ac:dyDescent="0.2">
      <c r="A101" s="5"/>
      <c r="B101" s="5"/>
      <c r="C101" s="86"/>
      <c r="D101" s="86"/>
      <c r="E101" s="8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6"/>
      <c r="Y101" s="5"/>
      <c r="Z101" s="5"/>
      <c r="AA101" s="5"/>
      <c r="AB101" s="5"/>
    </row>
    <row r="102" spans="1:28" ht="12.75" customHeight="1" x14ac:dyDescent="0.2">
      <c r="A102" s="5"/>
      <c r="B102" s="5"/>
      <c r="C102" s="86"/>
      <c r="D102" s="86"/>
      <c r="E102" s="8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86"/>
      <c r="Y102" s="5"/>
      <c r="Z102" s="5"/>
      <c r="AA102" s="5"/>
      <c r="AB102" s="5"/>
    </row>
    <row r="103" spans="1:28" ht="12.75" customHeight="1" x14ac:dyDescent="0.2">
      <c r="A103" s="5"/>
      <c r="B103" s="5"/>
      <c r="C103" s="86"/>
      <c r="D103" s="86"/>
      <c r="E103" s="8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6"/>
      <c r="Y103" s="5"/>
      <c r="Z103" s="5"/>
      <c r="AA103" s="5"/>
      <c r="AB103" s="5"/>
    </row>
    <row r="104" spans="1:28" ht="12.75" customHeight="1" x14ac:dyDescent="0.2">
      <c r="A104" s="5"/>
      <c r="B104" s="5"/>
      <c r="C104" s="86"/>
      <c r="D104" s="86"/>
      <c r="E104" s="8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86"/>
      <c r="Y104" s="5"/>
      <c r="Z104" s="5"/>
      <c r="AA104" s="5"/>
      <c r="AB104" s="5"/>
    </row>
    <row r="105" spans="1:28" ht="12.75" customHeight="1" x14ac:dyDescent="0.2">
      <c r="A105" s="5"/>
      <c r="B105" s="5"/>
      <c r="C105" s="86"/>
      <c r="D105" s="86"/>
      <c r="E105" s="8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6"/>
      <c r="Y105" s="5"/>
      <c r="Z105" s="5"/>
      <c r="AA105" s="5"/>
      <c r="AB105" s="5"/>
    </row>
    <row r="106" spans="1:28" ht="12.75" customHeight="1" x14ac:dyDescent="0.2">
      <c r="A106" s="5"/>
      <c r="B106" s="5"/>
      <c r="C106" s="86"/>
      <c r="D106" s="86"/>
      <c r="E106" s="8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6"/>
      <c r="Y106" s="5"/>
      <c r="Z106" s="5"/>
      <c r="AA106" s="5"/>
      <c r="AB106" s="5"/>
    </row>
    <row r="107" spans="1:28" ht="12.75" customHeight="1" x14ac:dyDescent="0.2">
      <c r="A107" s="5"/>
      <c r="B107" s="5"/>
      <c r="C107" s="86"/>
      <c r="D107" s="86"/>
      <c r="E107" s="8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6"/>
      <c r="Y107" s="5"/>
      <c r="Z107" s="5"/>
      <c r="AA107" s="5"/>
      <c r="AB107" s="5"/>
    </row>
    <row r="108" spans="1:28" ht="12.75" customHeight="1" x14ac:dyDescent="0.2">
      <c r="A108" s="5"/>
      <c r="B108" s="5"/>
      <c r="C108" s="86"/>
      <c r="D108" s="86"/>
      <c r="E108" s="8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6"/>
      <c r="Y108" s="5"/>
      <c r="Z108" s="5"/>
      <c r="AA108" s="5"/>
      <c r="AB108" s="5"/>
    </row>
    <row r="109" spans="1:28" ht="12.75" customHeight="1" x14ac:dyDescent="0.2">
      <c r="A109" s="5"/>
      <c r="B109" s="5"/>
      <c r="C109" s="86"/>
      <c r="D109" s="86"/>
      <c r="E109" s="8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6"/>
      <c r="Y109" s="5"/>
      <c r="Z109" s="5"/>
      <c r="AA109" s="5"/>
      <c r="AB109" s="5"/>
    </row>
    <row r="110" spans="1:28" ht="12.75" customHeight="1" x14ac:dyDescent="0.2">
      <c r="A110" s="5"/>
      <c r="B110" s="5"/>
      <c r="C110" s="86"/>
      <c r="D110" s="86"/>
      <c r="E110" s="8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86"/>
      <c r="Y110" s="5"/>
      <c r="Z110" s="5"/>
      <c r="AA110" s="5"/>
      <c r="AB110" s="5"/>
    </row>
    <row r="111" spans="1:28" ht="12.75" customHeight="1" x14ac:dyDescent="0.2">
      <c r="A111" s="5"/>
      <c r="B111" s="5"/>
      <c r="C111" s="86"/>
      <c r="D111" s="86"/>
      <c r="E111" s="8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6"/>
      <c r="Y111" s="5"/>
      <c r="Z111" s="5"/>
      <c r="AA111" s="5"/>
      <c r="AB111" s="5"/>
    </row>
    <row r="112" spans="1:28" ht="12.75" customHeight="1" x14ac:dyDescent="0.2">
      <c r="A112" s="5"/>
      <c r="B112" s="5"/>
      <c r="C112" s="86"/>
      <c r="D112" s="86"/>
      <c r="E112" s="8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6"/>
      <c r="Y112" s="5"/>
      <c r="Z112" s="5"/>
      <c r="AA112" s="5"/>
      <c r="AB112" s="5"/>
    </row>
    <row r="113" spans="1:28" ht="12.75" customHeight="1" x14ac:dyDescent="0.2">
      <c r="A113" s="5"/>
      <c r="B113" s="5"/>
      <c r="C113" s="86"/>
      <c r="D113" s="86"/>
      <c r="E113" s="8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6"/>
      <c r="Y113" s="5"/>
      <c r="Z113" s="5"/>
      <c r="AA113" s="5"/>
      <c r="AB113" s="5"/>
    </row>
    <row r="114" spans="1:28" ht="12.75" customHeight="1" x14ac:dyDescent="0.2">
      <c r="A114" s="5"/>
      <c r="B114" s="5"/>
      <c r="C114" s="86"/>
      <c r="D114" s="86"/>
      <c r="E114" s="8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6"/>
      <c r="Y114" s="5"/>
      <c r="Z114" s="5"/>
      <c r="AA114" s="5"/>
      <c r="AB114" s="5"/>
    </row>
    <row r="115" spans="1:28" ht="12.75" customHeight="1" x14ac:dyDescent="0.2">
      <c r="A115" s="5"/>
      <c r="B115" s="5"/>
      <c r="C115" s="86"/>
      <c r="D115" s="86"/>
      <c r="E115" s="8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6"/>
      <c r="Y115" s="5"/>
      <c r="Z115" s="5"/>
      <c r="AA115" s="5"/>
      <c r="AB115" s="5"/>
    </row>
    <row r="116" spans="1:28" ht="12.75" customHeight="1" x14ac:dyDescent="0.2">
      <c r="A116" s="5"/>
      <c r="B116" s="5"/>
      <c r="C116" s="86"/>
      <c r="D116" s="86"/>
      <c r="E116" s="8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6"/>
      <c r="Y116" s="5"/>
      <c r="Z116" s="5"/>
      <c r="AA116" s="5"/>
      <c r="AB116" s="5"/>
    </row>
    <row r="117" spans="1:28" ht="12.75" customHeight="1" x14ac:dyDescent="0.2">
      <c r="A117" s="5"/>
      <c r="B117" s="5"/>
      <c r="C117" s="86"/>
      <c r="D117" s="86"/>
      <c r="E117" s="8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86"/>
      <c r="Y117" s="5"/>
      <c r="Z117" s="5"/>
      <c r="AA117" s="5"/>
      <c r="AB117" s="5"/>
    </row>
    <row r="118" spans="1:28" ht="12.75" customHeight="1" x14ac:dyDescent="0.2">
      <c r="A118" s="5"/>
      <c r="B118" s="5"/>
      <c r="C118" s="86"/>
      <c r="D118" s="86"/>
      <c r="E118" s="8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86"/>
      <c r="Y118" s="5"/>
      <c r="Z118" s="5"/>
      <c r="AA118" s="5"/>
      <c r="AB118" s="5"/>
    </row>
    <row r="119" spans="1:28" ht="12.75" customHeight="1" x14ac:dyDescent="0.2">
      <c r="A119" s="5"/>
      <c r="B119" s="5"/>
      <c r="C119" s="86"/>
      <c r="D119" s="86"/>
      <c r="E119" s="8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6"/>
      <c r="Y119" s="5"/>
      <c r="Z119" s="5"/>
      <c r="AA119" s="5"/>
      <c r="AB119" s="5"/>
    </row>
    <row r="120" spans="1:28" ht="12.75" customHeight="1" x14ac:dyDescent="0.2">
      <c r="A120" s="5"/>
      <c r="B120" s="5"/>
      <c r="C120" s="86"/>
      <c r="D120" s="86"/>
      <c r="E120" s="8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6"/>
      <c r="Y120" s="5"/>
      <c r="Z120" s="5"/>
      <c r="AA120" s="5"/>
      <c r="AB120" s="5"/>
    </row>
    <row r="121" spans="1:28" ht="12.75" customHeight="1" x14ac:dyDescent="0.2">
      <c r="A121" s="5"/>
      <c r="B121" s="5"/>
      <c r="C121" s="86"/>
      <c r="D121" s="86"/>
      <c r="E121" s="8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86"/>
      <c r="Y121" s="5"/>
      <c r="Z121" s="5"/>
      <c r="AA121" s="5"/>
      <c r="AB121" s="5"/>
    </row>
    <row r="122" spans="1:28" ht="12.75" customHeight="1" x14ac:dyDescent="0.2">
      <c r="A122" s="5"/>
      <c r="B122" s="5"/>
      <c r="C122" s="86"/>
      <c r="D122" s="86"/>
      <c r="E122" s="8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86"/>
      <c r="Y122" s="5"/>
      <c r="Z122" s="5"/>
      <c r="AA122" s="5"/>
      <c r="AB122" s="5"/>
    </row>
    <row r="123" spans="1:28" ht="12.75" customHeight="1" x14ac:dyDescent="0.2">
      <c r="A123" s="5"/>
      <c r="B123" s="5"/>
      <c r="C123" s="86"/>
      <c r="D123" s="86"/>
      <c r="E123" s="8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6"/>
      <c r="Y123" s="5"/>
      <c r="Z123" s="5"/>
      <c r="AA123" s="5"/>
      <c r="AB123" s="5"/>
    </row>
    <row r="124" spans="1:28" ht="12.75" customHeight="1" x14ac:dyDescent="0.2">
      <c r="A124" s="5"/>
      <c r="B124" s="5"/>
      <c r="C124" s="86"/>
      <c r="D124" s="86"/>
      <c r="E124" s="8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6"/>
      <c r="Y124" s="5"/>
      <c r="Z124" s="5"/>
      <c r="AA124" s="5"/>
      <c r="AB124" s="5"/>
    </row>
    <row r="125" spans="1:28" ht="12.75" customHeight="1" x14ac:dyDescent="0.2">
      <c r="A125" s="5"/>
      <c r="B125" s="5"/>
      <c r="C125" s="86"/>
      <c r="D125" s="86"/>
      <c r="E125" s="8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6"/>
      <c r="Y125" s="5"/>
      <c r="Z125" s="5"/>
      <c r="AA125" s="5"/>
      <c r="AB125" s="5"/>
    </row>
    <row r="126" spans="1:28" ht="12.75" customHeight="1" x14ac:dyDescent="0.2">
      <c r="A126" s="5"/>
      <c r="B126" s="5"/>
      <c r="C126" s="86"/>
      <c r="D126" s="86"/>
      <c r="E126" s="8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6"/>
      <c r="Y126" s="5"/>
      <c r="Z126" s="5"/>
      <c r="AA126" s="5"/>
      <c r="AB126" s="5"/>
    </row>
    <row r="127" spans="1:28" ht="12.75" customHeight="1" x14ac:dyDescent="0.2">
      <c r="A127" s="5"/>
      <c r="B127" s="5"/>
      <c r="C127" s="86"/>
      <c r="D127" s="86"/>
      <c r="E127" s="8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6"/>
      <c r="Y127" s="5"/>
      <c r="Z127" s="5"/>
      <c r="AA127" s="5"/>
      <c r="AB127" s="5"/>
    </row>
    <row r="128" spans="1:28" ht="12.75" customHeight="1" x14ac:dyDescent="0.2">
      <c r="A128" s="5"/>
      <c r="B128" s="5"/>
      <c r="C128" s="86"/>
      <c r="D128" s="86"/>
      <c r="E128" s="8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6"/>
      <c r="Y128" s="5"/>
      <c r="Z128" s="5"/>
      <c r="AA128" s="5"/>
      <c r="AB128" s="5"/>
    </row>
    <row r="129" spans="1:28" ht="12.75" customHeight="1" x14ac:dyDescent="0.2">
      <c r="A129" s="5"/>
      <c r="B129" s="5"/>
      <c r="C129" s="86"/>
      <c r="D129" s="86"/>
      <c r="E129" s="8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86"/>
      <c r="Y129" s="5"/>
      <c r="Z129" s="5"/>
      <c r="AA129" s="5"/>
      <c r="AB129" s="5"/>
    </row>
    <row r="130" spans="1:28" ht="12.75" customHeight="1" x14ac:dyDescent="0.2">
      <c r="A130" s="5"/>
      <c r="B130" s="5"/>
      <c r="C130" s="86"/>
      <c r="D130" s="86"/>
      <c r="E130" s="8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86"/>
      <c r="Y130" s="5"/>
      <c r="Z130" s="5"/>
      <c r="AA130" s="5"/>
      <c r="AB130" s="5"/>
    </row>
    <row r="131" spans="1:28" ht="12.75" customHeight="1" x14ac:dyDescent="0.2">
      <c r="A131" s="5"/>
      <c r="B131" s="5"/>
      <c r="C131" s="86"/>
      <c r="D131" s="86"/>
      <c r="E131" s="8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6"/>
      <c r="Y131" s="5"/>
      <c r="Z131" s="5"/>
      <c r="AA131" s="5"/>
      <c r="AB131" s="5"/>
    </row>
    <row r="132" spans="1:28" ht="12.75" customHeight="1" x14ac:dyDescent="0.2">
      <c r="A132" s="5"/>
      <c r="B132" s="5"/>
      <c r="C132" s="86"/>
      <c r="D132" s="86"/>
      <c r="E132" s="8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6"/>
      <c r="Y132" s="5"/>
      <c r="Z132" s="5"/>
      <c r="AA132" s="5"/>
      <c r="AB132" s="5"/>
    </row>
    <row r="133" spans="1:28" ht="12.75" customHeight="1" x14ac:dyDescent="0.2">
      <c r="A133" s="5"/>
      <c r="B133" s="5"/>
      <c r="C133" s="86"/>
      <c r="D133" s="86"/>
      <c r="E133" s="8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6"/>
      <c r="Y133" s="5"/>
      <c r="Z133" s="5"/>
      <c r="AA133" s="5"/>
      <c r="AB133" s="5"/>
    </row>
    <row r="134" spans="1:28" ht="12.75" customHeight="1" x14ac:dyDescent="0.2">
      <c r="A134" s="5"/>
      <c r="B134" s="5"/>
      <c r="C134" s="86"/>
      <c r="D134" s="86"/>
      <c r="E134" s="8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6"/>
      <c r="Y134" s="5"/>
      <c r="Z134" s="5"/>
      <c r="AA134" s="5"/>
      <c r="AB134" s="5"/>
    </row>
    <row r="135" spans="1:28" ht="12.75" customHeight="1" x14ac:dyDescent="0.2">
      <c r="A135" s="5"/>
      <c r="B135" s="5"/>
      <c r="C135" s="86"/>
      <c r="D135" s="86"/>
      <c r="E135" s="8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6"/>
      <c r="Y135" s="5"/>
      <c r="Z135" s="5"/>
      <c r="AA135" s="5"/>
      <c r="AB135" s="5"/>
    </row>
    <row r="136" spans="1:28" ht="12.75" customHeight="1" x14ac:dyDescent="0.2">
      <c r="A136" s="5"/>
      <c r="B136" s="5"/>
      <c r="C136" s="86"/>
      <c r="D136" s="86"/>
      <c r="E136" s="8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6"/>
      <c r="Y136" s="5"/>
      <c r="Z136" s="5"/>
      <c r="AA136" s="5"/>
      <c r="AB136" s="5"/>
    </row>
    <row r="137" spans="1:28" ht="12.75" customHeight="1" x14ac:dyDescent="0.2">
      <c r="A137" s="5"/>
      <c r="B137" s="5"/>
      <c r="C137" s="86"/>
      <c r="D137" s="86"/>
      <c r="E137" s="8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86"/>
      <c r="Y137" s="5"/>
      <c r="Z137" s="5"/>
      <c r="AA137" s="5"/>
      <c r="AB137" s="5"/>
    </row>
    <row r="138" spans="1:28" ht="12.75" customHeight="1" x14ac:dyDescent="0.2">
      <c r="A138" s="5"/>
      <c r="B138" s="5"/>
      <c r="C138" s="86"/>
      <c r="D138" s="86"/>
      <c r="E138" s="8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6"/>
      <c r="Y138" s="5"/>
      <c r="Z138" s="5"/>
      <c r="AA138" s="5"/>
      <c r="AB138" s="5"/>
    </row>
    <row r="139" spans="1:28" ht="12.75" customHeight="1" x14ac:dyDescent="0.2">
      <c r="A139" s="5"/>
      <c r="B139" s="5"/>
      <c r="C139" s="86"/>
      <c r="D139" s="86"/>
      <c r="E139" s="8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6"/>
      <c r="Y139" s="5"/>
      <c r="Z139" s="5"/>
      <c r="AA139" s="5"/>
      <c r="AB139" s="5"/>
    </row>
    <row r="140" spans="1:28" ht="12.75" customHeight="1" x14ac:dyDescent="0.2">
      <c r="A140" s="5"/>
      <c r="B140" s="5"/>
      <c r="C140" s="86"/>
      <c r="D140" s="86"/>
      <c r="E140" s="8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6"/>
      <c r="Y140" s="5"/>
      <c r="Z140" s="5"/>
      <c r="AA140" s="5"/>
      <c r="AB140" s="5"/>
    </row>
    <row r="141" spans="1:28" ht="12.75" customHeight="1" x14ac:dyDescent="0.2">
      <c r="A141" s="5"/>
      <c r="B141" s="5"/>
      <c r="C141" s="86"/>
      <c r="D141" s="86"/>
      <c r="E141" s="8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86"/>
      <c r="Y141" s="5"/>
      <c r="Z141" s="5"/>
      <c r="AA141" s="5"/>
      <c r="AB141" s="5"/>
    </row>
    <row r="142" spans="1:28" ht="12.75" customHeight="1" x14ac:dyDescent="0.2">
      <c r="A142" s="5"/>
      <c r="B142" s="5"/>
      <c r="C142" s="86"/>
      <c r="D142" s="86"/>
      <c r="E142" s="8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6"/>
      <c r="Y142" s="5"/>
      <c r="Z142" s="5"/>
      <c r="AA142" s="5"/>
      <c r="AB142" s="5"/>
    </row>
    <row r="143" spans="1:28" ht="12.75" customHeight="1" x14ac:dyDescent="0.2">
      <c r="A143" s="5"/>
      <c r="B143" s="5"/>
      <c r="C143" s="86"/>
      <c r="D143" s="86"/>
      <c r="E143" s="8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6"/>
      <c r="Y143" s="5"/>
      <c r="Z143" s="5"/>
      <c r="AA143" s="5"/>
      <c r="AB143" s="5"/>
    </row>
    <row r="144" spans="1:28" ht="12.75" customHeight="1" x14ac:dyDescent="0.2">
      <c r="A144" s="5"/>
      <c r="B144" s="5"/>
      <c r="C144" s="86"/>
      <c r="D144" s="86"/>
      <c r="E144" s="8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6"/>
      <c r="Y144" s="5"/>
      <c r="Z144" s="5"/>
      <c r="AA144" s="5"/>
      <c r="AB144" s="5"/>
    </row>
    <row r="145" spans="1:28" ht="12.75" customHeight="1" x14ac:dyDescent="0.2">
      <c r="A145" s="5"/>
      <c r="B145" s="5"/>
      <c r="C145" s="86"/>
      <c r="D145" s="86"/>
      <c r="E145" s="8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6"/>
      <c r="Y145" s="5"/>
      <c r="Z145" s="5"/>
      <c r="AA145" s="5"/>
      <c r="AB145" s="5"/>
    </row>
    <row r="146" spans="1:28" ht="12.75" customHeight="1" x14ac:dyDescent="0.2">
      <c r="A146" s="5"/>
      <c r="B146" s="5"/>
      <c r="C146" s="86"/>
      <c r="D146" s="86"/>
      <c r="E146" s="8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6"/>
      <c r="Y146" s="5"/>
      <c r="Z146" s="5"/>
      <c r="AA146" s="5"/>
      <c r="AB146" s="5"/>
    </row>
    <row r="147" spans="1:28" ht="12.75" customHeight="1" x14ac:dyDescent="0.2">
      <c r="A147" s="5"/>
      <c r="B147" s="5"/>
      <c r="C147" s="86"/>
      <c r="D147" s="86"/>
      <c r="E147" s="8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6"/>
      <c r="Y147" s="5"/>
      <c r="Z147" s="5"/>
      <c r="AA147" s="5"/>
      <c r="AB147" s="5"/>
    </row>
    <row r="148" spans="1:28" ht="12.75" customHeight="1" x14ac:dyDescent="0.2">
      <c r="A148" s="5"/>
      <c r="B148" s="5"/>
      <c r="C148" s="86"/>
      <c r="D148" s="86"/>
      <c r="E148" s="8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6"/>
      <c r="Y148" s="5"/>
      <c r="Z148" s="5"/>
      <c r="AA148" s="5"/>
      <c r="AB148" s="5"/>
    </row>
    <row r="149" spans="1:28" ht="12.75" customHeight="1" x14ac:dyDescent="0.2">
      <c r="A149" s="5"/>
      <c r="B149" s="5"/>
      <c r="C149" s="86"/>
      <c r="D149" s="86"/>
      <c r="E149" s="8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86"/>
      <c r="Y149" s="5"/>
      <c r="Z149" s="5"/>
      <c r="AA149" s="5"/>
      <c r="AB149" s="5"/>
    </row>
    <row r="150" spans="1:28" ht="12.75" customHeight="1" x14ac:dyDescent="0.2">
      <c r="A150" s="5"/>
      <c r="B150" s="5"/>
      <c r="C150" s="86"/>
      <c r="D150" s="86"/>
      <c r="E150" s="8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6"/>
      <c r="Y150" s="5"/>
      <c r="Z150" s="5"/>
      <c r="AA150" s="5"/>
      <c r="AB150" s="5"/>
    </row>
    <row r="151" spans="1:28" ht="12.75" customHeight="1" x14ac:dyDescent="0.2">
      <c r="A151" s="5"/>
      <c r="B151" s="5"/>
      <c r="C151" s="86"/>
      <c r="D151" s="86"/>
      <c r="E151" s="8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86"/>
      <c r="Y151" s="5"/>
      <c r="Z151" s="5"/>
      <c r="AA151" s="5"/>
      <c r="AB151" s="5"/>
    </row>
    <row r="152" spans="1:28" ht="12.75" customHeight="1" x14ac:dyDescent="0.2">
      <c r="A152" s="5"/>
      <c r="B152" s="5"/>
      <c r="C152" s="86"/>
      <c r="D152" s="86"/>
      <c r="E152" s="8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86"/>
      <c r="Y152" s="5"/>
      <c r="Z152" s="5"/>
      <c r="AA152" s="5"/>
      <c r="AB152" s="5"/>
    </row>
    <row r="153" spans="1:28" ht="12.75" customHeight="1" x14ac:dyDescent="0.2">
      <c r="A153" s="5"/>
      <c r="B153" s="5"/>
      <c r="C153" s="86"/>
      <c r="D153" s="86"/>
      <c r="E153" s="8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6"/>
      <c r="Y153" s="5"/>
      <c r="Z153" s="5"/>
      <c r="AA153" s="5"/>
      <c r="AB153" s="5"/>
    </row>
    <row r="154" spans="1:28" ht="12.75" customHeight="1" x14ac:dyDescent="0.2">
      <c r="A154" s="5"/>
      <c r="B154" s="5"/>
      <c r="C154" s="86"/>
      <c r="D154" s="86"/>
      <c r="E154" s="8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6"/>
      <c r="Y154" s="5"/>
      <c r="Z154" s="5"/>
      <c r="AA154" s="5"/>
      <c r="AB154" s="5"/>
    </row>
    <row r="155" spans="1:28" ht="12.75" customHeight="1" x14ac:dyDescent="0.2">
      <c r="A155" s="5"/>
      <c r="B155" s="5"/>
      <c r="C155" s="86"/>
      <c r="D155" s="86"/>
      <c r="E155" s="8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6"/>
      <c r="Y155" s="5"/>
      <c r="Z155" s="5"/>
      <c r="AA155" s="5"/>
      <c r="AB155" s="5"/>
    </row>
    <row r="156" spans="1:28" ht="12.75" customHeight="1" x14ac:dyDescent="0.2">
      <c r="A156" s="5"/>
      <c r="B156" s="5"/>
      <c r="C156" s="86"/>
      <c r="D156" s="86"/>
      <c r="E156" s="8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6"/>
      <c r="Y156" s="5"/>
      <c r="Z156" s="5"/>
      <c r="AA156" s="5"/>
      <c r="AB156" s="5"/>
    </row>
    <row r="157" spans="1:28" ht="12.75" customHeight="1" x14ac:dyDescent="0.2">
      <c r="A157" s="5"/>
      <c r="B157" s="5"/>
      <c r="C157" s="86"/>
      <c r="D157" s="86"/>
      <c r="E157" s="8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6"/>
      <c r="Y157" s="5"/>
      <c r="Z157" s="5"/>
      <c r="AA157" s="5"/>
      <c r="AB157" s="5"/>
    </row>
    <row r="158" spans="1:28" ht="12.75" customHeight="1" x14ac:dyDescent="0.2">
      <c r="A158" s="5"/>
      <c r="B158" s="5"/>
      <c r="C158" s="86"/>
      <c r="D158" s="86"/>
      <c r="E158" s="8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6"/>
      <c r="Y158" s="5"/>
      <c r="Z158" s="5"/>
      <c r="AA158" s="5"/>
      <c r="AB158" s="5"/>
    </row>
    <row r="159" spans="1:28" ht="12.75" customHeight="1" x14ac:dyDescent="0.2">
      <c r="A159" s="5"/>
      <c r="B159" s="5"/>
      <c r="C159" s="86"/>
      <c r="D159" s="86"/>
      <c r="E159" s="8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86"/>
      <c r="Y159" s="5"/>
      <c r="Z159" s="5"/>
      <c r="AA159" s="5"/>
      <c r="AB159" s="5"/>
    </row>
    <row r="160" spans="1:28" ht="12.75" customHeight="1" x14ac:dyDescent="0.2">
      <c r="A160" s="5"/>
      <c r="B160" s="5"/>
      <c r="C160" s="86"/>
      <c r="D160" s="86"/>
      <c r="E160" s="8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6"/>
      <c r="Y160" s="5"/>
      <c r="Z160" s="5"/>
      <c r="AA160" s="5"/>
      <c r="AB160" s="5"/>
    </row>
    <row r="161" spans="1:28" ht="12.75" customHeight="1" x14ac:dyDescent="0.2">
      <c r="A161" s="5"/>
      <c r="B161" s="5"/>
      <c r="C161" s="86"/>
      <c r="D161" s="86"/>
      <c r="E161" s="8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6"/>
      <c r="Y161" s="5"/>
      <c r="Z161" s="5"/>
      <c r="AA161" s="5"/>
      <c r="AB161" s="5"/>
    </row>
    <row r="162" spans="1:28" ht="12.75" customHeight="1" x14ac:dyDescent="0.2">
      <c r="A162" s="5"/>
      <c r="B162" s="5"/>
      <c r="C162" s="86"/>
      <c r="D162" s="86"/>
      <c r="E162" s="8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6"/>
      <c r="Y162" s="5"/>
      <c r="Z162" s="5"/>
      <c r="AA162" s="5"/>
      <c r="AB162" s="5"/>
    </row>
    <row r="163" spans="1:28" ht="12.75" customHeight="1" x14ac:dyDescent="0.2">
      <c r="A163" s="5"/>
      <c r="B163" s="5"/>
      <c r="C163" s="86"/>
      <c r="D163" s="86"/>
      <c r="E163" s="8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86"/>
      <c r="Y163" s="5"/>
      <c r="Z163" s="5"/>
      <c r="AA163" s="5"/>
      <c r="AB163" s="5"/>
    </row>
    <row r="164" spans="1:28" ht="12.75" customHeight="1" x14ac:dyDescent="0.2">
      <c r="A164" s="5"/>
      <c r="B164" s="5"/>
      <c r="C164" s="86"/>
      <c r="D164" s="86"/>
      <c r="E164" s="8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6"/>
      <c r="Y164" s="5"/>
      <c r="Z164" s="5"/>
      <c r="AA164" s="5"/>
      <c r="AB164" s="5"/>
    </row>
    <row r="165" spans="1:28" ht="12.75" customHeight="1" x14ac:dyDescent="0.2">
      <c r="A165" s="5"/>
      <c r="B165" s="5"/>
      <c r="C165" s="86"/>
      <c r="D165" s="86"/>
      <c r="E165" s="8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6"/>
      <c r="Y165" s="5"/>
      <c r="Z165" s="5"/>
      <c r="AA165" s="5"/>
      <c r="AB165" s="5"/>
    </row>
    <row r="166" spans="1:28" ht="12.75" customHeight="1" x14ac:dyDescent="0.2">
      <c r="A166" s="5"/>
      <c r="B166" s="5"/>
      <c r="C166" s="86"/>
      <c r="D166" s="86"/>
      <c r="E166" s="8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6"/>
      <c r="Y166" s="5"/>
      <c r="Z166" s="5"/>
      <c r="AA166" s="5"/>
      <c r="AB166" s="5"/>
    </row>
    <row r="167" spans="1:28" ht="12.75" customHeight="1" x14ac:dyDescent="0.2">
      <c r="A167" s="5"/>
      <c r="B167" s="5"/>
      <c r="C167" s="86"/>
      <c r="D167" s="86"/>
      <c r="E167" s="8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86"/>
      <c r="Y167" s="5"/>
      <c r="Z167" s="5"/>
      <c r="AA167" s="5"/>
      <c r="AB167" s="5"/>
    </row>
    <row r="168" spans="1:28" ht="12.75" customHeight="1" x14ac:dyDescent="0.2">
      <c r="A168" s="5"/>
      <c r="B168" s="5"/>
      <c r="C168" s="86"/>
      <c r="D168" s="86"/>
      <c r="E168" s="8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86"/>
      <c r="Y168" s="5"/>
      <c r="Z168" s="5"/>
      <c r="AA168" s="5"/>
      <c r="AB168" s="5"/>
    </row>
    <row r="169" spans="1:28" ht="12.75" customHeight="1" x14ac:dyDescent="0.2">
      <c r="A169" s="5"/>
      <c r="B169" s="5"/>
      <c r="C169" s="86"/>
      <c r="D169" s="86"/>
      <c r="E169" s="8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6"/>
      <c r="Y169" s="5"/>
      <c r="Z169" s="5"/>
      <c r="AA169" s="5"/>
      <c r="AB169" s="5"/>
    </row>
    <row r="170" spans="1:28" ht="12.75" customHeight="1" x14ac:dyDescent="0.2">
      <c r="A170" s="5"/>
      <c r="B170" s="5"/>
      <c r="C170" s="86"/>
      <c r="D170" s="86"/>
      <c r="E170" s="8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6"/>
      <c r="Y170" s="5"/>
      <c r="Z170" s="5"/>
      <c r="AA170" s="5"/>
      <c r="AB170" s="5"/>
    </row>
    <row r="171" spans="1:28" ht="12.75" customHeight="1" x14ac:dyDescent="0.2">
      <c r="A171" s="5"/>
      <c r="B171" s="5"/>
      <c r="C171" s="86"/>
      <c r="D171" s="86"/>
      <c r="E171" s="8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86"/>
      <c r="Y171" s="5"/>
      <c r="Z171" s="5"/>
      <c r="AA171" s="5"/>
      <c r="AB171" s="5"/>
    </row>
    <row r="172" spans="1:28" ht="12.75" customHeight="1" x14ac:dyDescent="0.2">
      <c r="A172" s="5"/>
      <c r="B172" s="5"/>
      <c r="C172" s="86"/>
      <c r="D172" s="86"/>
      <c r="E172" s="8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6"/>
      <c r="Y172" s="5"/>
      <c r="Z172" s="5"/>
      <c r="AA172" s="5"/>
      <c r="AB172" s="5"/>
    </row>
    <row r="173" spans="1:28" ht="12.75" customHeight="1" x14ac:dyDescent="0.2">
      <c r="A173" s="5"/>
      <c r="B173" s="5"/>
      <c r="C173" s="86"/>
      <c r="D173" s="86"/>
      <c r="E173" s="8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86"/>
      <c r="Y173" s="5"/>
      <c r="Z173" s="5"/>
      <c r="AA173" s="5"/>
      <c r="AB173" s="5"/>
    </row>
    <row r="174" spans="1:28" ht="12.75" customHeight="1" x14ac:dyDescent="0.2">
      <c r="A174" s="5"/>
      <c r="B174" s="5"/>
      <c r="C174" s="86"/>
      <c r="D174" s="86"/>
      <c r="E174" s="8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6"/>
      <c r="Y174" s="5"/>
      <c r="Z174" s="5"/>
      <c r="AA174" s="5"/>
      <c r="AB174" s="5"/>
    </row>
    <row r="175" spans="1:28" ht="12.75" customHeight="1" x14ac:dyDescent="0.2">
      <c r="A175" s="5"/>
      <c r="B175" s="5"/>
      <c r="C175" s="86"/>
      <c r="D175" s="86"/>
      <c r="E175" s="8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6"/>
      <c r="Y175" s="5"/>
      <c r="Z175" s="5"/>
      <c r="AA175" s="5"/>
      <c r="AB175" s="5"/>
    </row>
    <row r="176" spans="1:28" ht="12.75" customHeight="1" x14ac:dyDescent="0.2">
      <c r="A176" s="5"/>
      <c r="B176" s="5"/>
      <c r="C176" s="86"/>
      <c r="D176" s="86"/>
      <c r="E176" s="8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6"/>
      <c r="Y176" s="5"/>
      <c r="Z176" s="5"/>
      <c r="AA176" s="5"/>
      <c r="AB176" s="5"/>
    </row>
    <row r="177" spans="1:28" ht="12.75" customHeight="1" x14ac:dyDescent="0.2">
      <c r="A177" s="5"/>
      <c r="B177" s="5"/>
      <c r="C177" s="86"/>
      <c r="D177" s="86"/>
      <c r="E177" s="8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6"/>
      <c r="Y177" s="5"/>
      <c r="Z177" s="5"/>
      <c r="AA177" s="5"/>
      <c r="AB177" s="5"/>
    </row>
    <row r="178" spans="1:28" ht="12.75" customHeight="1" x14ac:dyDescent="0.2">
      <c r="A178" s="5"/>
      <c r="B178" s="5"/>
      <c r="C178" s="86"/>
      <c r="D178" s="86"/>
      <c r="E178" s="8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86"/>
      <c r="Y178" s="5"/>
      <c r="Z178" s="5"/>
      <c r="AA178" s="5"/>
      <c r="AB178" s="5"/>
    </row>
    <row r="179" spans="1:28" ht="12.75" customHeight="1" x14ac:dyDescent="0.2">
      <c r="A179" s="5"/>
      <c r="B179" s="5"/>
      <c r="C179" s="86"/>
      <c r="D179" s="86"/>
      <c r="E179" s="8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6"/>
      <c r="Y179" s="5"/>
      <c r="Z179" s="5"/>
      <c r="AA179" s="5"/>
      <c r="AB179" s="5"/>
    </row>
    <row r="180" spans="1:28" ht="12.75" customHeight="1" x14ac:dyDescent="0.2">
      <c r="A180" s="5"/>
      <c r="B180" s="5"/>
      <c r="C180" s="86"/>
      <c r="D180" s="86"/>
      <c r="E180" s="8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6"/>
      <c r="Y180" s="5"/>
      <c r="Z180" s="5"/>
      <c r="AA180" s="5"/>
      <c r="AB180" s="5"/>
    </row>
    <row r="181" spans="1:28" ht="12.75" customHeight="1" x14ac:dyDescent="0.2">
      <c r="A181" s="5"/>
      <c r="B181" s="5"/>
      <c r="C181" s="86"/>
      <c r="D181" s="86"/>
      <c r="E181" s="8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6"/>
      <c r="Y181" s="5"/>
      <c r="Z181" s="5"/>
      <c r="AA181" s="5"/>
      <c r="AB181" s="5"/>
    </row>
    <row r="182" spans="1:28" ht="12.75" customHeight="1" x14ac:dyDescent="0.2">
      <c r="A182" s="5"/>
      <c r="B182" s="5"/>
      <c r="C182" s="86"/>
      <c r="D182" s="86"/>
      <c r="E182" s="8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86"/>
      <c r="Y182" s="5"/>
      <c r="Z182" s="5"/>
      <c r="AA182" s="5"/>
      <c r="AB182" s="5"/>
    </row>
    <row r="183" spans="1:28" ht="12.75" customHeight="1" x14ac:dyDescent="0.2">
      <c r="A183" s="5"/>
      <c r="B183" s="5"/>
      <c r="C183" s="86"/>
      <c r="D183" s="86"/>
      <c r="E183" s="8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6"/>
      <c r="Y183" s="5"/>
      <c r="Z183" s="5"/>
      <c r="AA183" s="5"/>
      <c r="AB183" s="5"/>
    </row>
    <row r="184" spans="1:28" ht="12.75" customHeight="1" x14ac:dyDescent="0.2">
      <c r="A184" s="5"/>
      <c r="B184" s="5"/>
      <c r="C184" s="86"/>
      <c r="D184" s="86"/>
      <c r="E184" s="8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6"/>
      <c r="Y184" s="5"/>
      <c r="Z184" s="5"/>
      <c r="AA184" s="5"/>
      <c r="AB184" s="5"/>
    </row>
    <row r="185" spans="1:28" ht="12.75" customHeight="1" x14ac:dyDescent="0.2">
      <c r="A185" s="5"/>
      <c r="B185" s="5"/>
      <c r="C185" s="86"/>
      <c r="D185" s="86"/>
      <c r="E185" s="8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6"/>
      <c r="Y185" s="5"/>
      <c r="Z185" s="5"/>
      <c r="AA185" s="5"/>
      <c r="AB185" s="5"/>
    </row>
    <row r="186" spans="1:28" ht="12.75" customHeight="1" x14ac:dyDescent="0.2">
      <c r="A186" s="5"/>
      <c r="B186" s="5"/>
      <c r="C186" s="86"/>
      <c r="D186" s="86"/>
      <c r="E186" s="8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6"/>
      <c r="Y186" s="5"/>
      <c r="Z186" s="5"/>
      <c r="AA186" s="5"/>
      <c r="AB186" s="5"/>
    </row>
    <row r="187" spans="1:28" ht="12.75" customHeight="1" x14ac:dyDescent="0.2">
      <c r="A187" s="5"/>
      <c r="B187" s="5"/>
      <c r="C187" s="86"/>
      <c r="D187" s="86"/>
      <c r="E187" s="8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86"/>
      <c r="Y187" s="5"/>
      <c r="Z187" s="5"/>
      <c r="AA187" s="5"/>
      <c r="AB187" s="5"/>
    </row>
    <row r="188" spans="1:28" ht="12.75" customHeight="1" x14ac:dyDescent="0.2">
      <c r="A188" s="5"/>
      <c r="B188" s="5"/>
      <c r="C188" s="86"/>
      <c r="D188" s="86"/>
      <c r="E188" s="8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6"/>
      <c r="Y188" s="5"/>
      <c r="Z188" s="5"/>
      <c r="AA188" s="5"/>
      <c r="AB188" s="5"/>
    </row>
    <row r="189" spans="1:28" ht="12.75" customHeight="1" x14ac:dyDescent="0.2">
      <c r="A189" s="5"/>
      <c r="B189" s="5"/>
      <c r="C189" s="86"/>
      <c r="D189" s="86"/>
      <c r="E189" s="8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6"/>
      <c r="Y189" s="5"/>
      <c r="Z189" s="5"/>
      <c r="AA189" s="5"/>
      <c r="AB189" s="5"/>
    </row>
    <row r="190" spans="1:28" ht="12.75" customHeight="1" x14ac:dyDescent="0.2">
      <c r="A190" s="5"/>
      <c r="B190" s="5"/>
      <c r="C190" s="86"/>
      <c r="D190" s="86"/>
      <c r="E190" s="8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86"/>
      <c r="Y190" s="5"/>
      <c r="Z190" s="5"/>
      <c r="AA190" s="5"/>
      <c r="AB190" s="5"/>
    </row>
    <row r="191" spans="1:28" ht="12.75" customHeight="1" x14ac:dyDescent="0.2">
      <c r="A191" s="5"/>
      <c r="B191" s="5"/>
      <c r="C191" s="86"/>
      <c r="D191" s="86"/>
      <c r="E191" s="8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6"/>
      <c r="Y191" s="5"/>
      <c r="Z191" s="5"/>
      <c r="AA191" s="5"/>
      <c r="AB191" s="5"/>
    </row>
    <row r="192" spans="1:28" ht="12.75" customHeight="1" x14ac:dyDescent="0.2">
      <c r="A192" s="5"/>
      <c r="B192" s="5"/>
      <c r="C192" s="86"/>
      <c r="D192" s="86"/>
      <c r="E192" s="8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86"/>
      <c r="Y192" s="5"/>
      <c r="Z192" s="5"/>
      <c r="AA192" s="5"/>
      <c r="AB192" s="5"/>
    </row>
    <row r="193" spans="1:28" ht="12.75" customHeight="1" x14ac:dyDescent="0.2">
      <c r="A193" s="5"/>
      <c r="B193" s="5"/>
      <c r="C193" s="86"/>
      <c r="D193" s="86"/>
      <c r="E193" s="8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6"/>
      <c r="Y193" s="5"/>
      <c r="Z193" s="5"/>
      <c r="AA193" s="5"/>
      <c r="AB193" s="5"/>
    </row>
    <row r="194" spans="1:28" ht="12.75" customHeight="1" x14ac:dyDescent="0.2">
      <c r="A194" s="5"/>
      <c r="B194" s="5"/>
      <c r="C194" s="86"/>
      <c r="D194" s="86"/>
      <c r="E194" s="8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6"/>
      <c r="Y194" s="5"/>
      <c r="Z194" s="5"/>
      <c r="AA194" s="5"/>
      <c r="AB194" s="5"/>
    </row>
    <row r="195" spans="1:28" ht="12.75" customHeight="1" x14ac:dyDescent="0.2">
      <c r="A195" s="5"/>
      <c r="B195" s="5"/>
      <c r="C195" s="86"/>
      <c r="D195" s="86"/>
      <c r="E195" s="8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6"/>
      <c r="Y195" s="5"/>
      <c r="Z195" s="5"/>
      <c r="AA195" s="5"/>
      <c r="AB195" s="5"/>
    </row>
    <row r="196" spans="1:28" ht="12.75" customHeight="1" x14ac:dyDescent="0.2">
      <c r="A196" s="5"/>
      <c r="B196" s="5"/>
      <c r="C196" s="86"/>
      <c r="D196" s="86"/>
      <c r="E196" s="8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6"/>
      <c r="Y196" s="5"/>
      <c r="Z196" s="5"/>
      <c r="AA196" s="5"/>
      <c r="AB196" s="5"/>
    </row>
    <row r="197" spans="1:28" ht="12.75" customHeight="1" x14ac:dyDescent="0.2">
      <c r="A197" s="5"/>
      <c r="B197" s="5"/>
      <c r="C197" s="86"/>
      <c r="D197" s="86"/>
      <c r="E197" s="8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86"/>
      <c r="Y197" s="5"/>
      <c r="Z197" s="5"/>
      <c r="AA197" s="5"/>
      <c r="AB197" s="5"/>
    </row>
    <row r="198" spans="1:28" ht="12.75" customHeight="1" x14ac:dyDescent="0.2">
      <c r="A198" s="5"/>
      <c r="B198" s="5"/>
      <c r="C198" s="86"/>
      <c r="D198" s="86"/>
      <c r="E198" s="8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6"/>
      <c r="Y198" s="5"/>
      <c r="Z198" s="5"/>
      <c r="AA198" s="5"/>
      <c r="AB198" s="5"/>
    </row>
    <row r="199" spans="1:28" ht="12.75" customHeight="1" x14ac:dyDescent="0.2">
      <c r="A199" s="5"/>
      <c r="B199" s="5"/>
      <c r="C199" s="86"/>
      <c r="D199" s="86"/>
      <c r="E199" s="8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86"/>
      <c r="Y199" s="5"/>
      <c r="Z199" s="5"/>
      <c r="AA199" s="5"/>
      <c r="AB199" s="5"/>
    </row>
    <row r="200" spans="1:28" ht="12.75" customHeight="1" x14ac:dyDescent="0.2">
      <c r="A200" s="5"/>
      <c r="B200" s="5"/>
      <c r="C200" s="86"/>
      <c r="D200" s="86"/>
      <c r="E200" s="8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6"/>
      <c r="Y200" s="5"/>
      <c r="Z200" s="5"/>
      <c r="AA200" s="5"/>
      <c r="AB200" s="5"/>
    </row>
    <row r="201" spans="1:28" ht="12.75" customHeight="1" x14ac:dyDescent="0.2">
      <c r="A201" s="5"/>
      <c r="B201" s="5"/>
      <c r="C201" s="86"/>
      <c r="D201" s="86"/>
      <c r="E201" s="8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86"/>
      <c r="Y201" s="5"/>
      <c r="Z201" s="5"/>
      <c r="AA201" s="5"/>
      <c r="AB201" s="5"/>
    </row>
    <row r="202" spans="1:28" ht="12.75" customHeight="1" x14ac:dyDescent="0.2">
      <c r="A202" s="5"/>
      <c r="B202" s="5"/>
      <c r="C202" s="86"/>
      <c r="D202" s="86"/>
      <c r="E202" s="8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86"/>
      <c r="Y202" s="5"/>
      <c r="Z202" s="5"/>
      <c r="AA202" s="5"/>
      <c r="AB202" s="5"/>
    </row>
    <row r="203" spans="1:28" ht="12.75" customHeight="1" x14ac:dyDescent="0.2">
      <c r="A203" s="5"/>
      <c r="B203" s="5"/>
      <c r="C203" s="86"/>
      <c r="D203" s="86"/>
      <c r="E203" s="8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86"/>
      <c r="Y203" s="5"/>
      <c r="Z203" s="5"/>
      <c r="AA203" s="5"/>
      <c r="AB203" s="5"/>
    </row>
    <row r="204" spans="1:28" ht="12.75" customHeight="1" x14ac:dyDescent="0.2">
      <c r="A204" s="5"/>
      <c r="B204" s="5"/>
      <c r="C204" s="86"/>
      <c r="D204" s="86"/>
      <c r="E204" s="8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6"/>
      <c r="Y204" s="5"/>
      <c r="Z204" s="5"/>
      <c r="AA204" s="5"/>
      <c r="AB204" s="5"/>
    </row>
    <row r="205" spans="1:28" ht="12.75" customHeight="1" x14ac:dyDescent="0.2">
      <c r="A205" s="5"/>
      <c r="B205" s="5"/>
      <c r="C205" s="86"/>
      <c r="D205" s="86"/>
      <c r="E205" s="8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6"/>
      <c r="Y205" s="5"/>
      <c r="Z205" s="5"/>
      <c r="AA205" s="5"/>
      <c r="AB205" s="5"/>
    </row>
    <row r="206" spans="1:28" ht="12.75" customHeight="1" x14ac:dyDescent="0.2">
      <c r="A206" s="5"/>
      <c r="B206" s="5"/>
      <c r="C206" s="86"/>
      <c r="D206" s="86"/>
      <c r="E206" s="8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86"/>
      <c r="Y206" s="5"/>
      <c r="Z206" s="5"/>
      <c r="AA206" s="5"/>
      <c r="AB206" s="5"/>
    </row>
    <row r="207" spans="1:28" ht="12.75" customHeight="1" x14ac:dyDescent="0.2">
      <c r="A207" s="5"/>
      <c r="B207" s="5"/>
      <c r="C207" s="86"/>
      <c r="D207" s="86"/>
      <c r="E207" s="8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6"/>
      <c r="Y207" s="5"/>
      <c r="Z207" s="5"/>
      <c r="AA207" s="5"/>
      <c r="AB207" s="5"/>
    </row>
    <row r="208" spans="1:28" ht="12.75" customHeight="1" x14ac:dyDescent="0.2">
      <c r="A208" s="5"/>
      <c r="B208" s="5"/>
      <c r="C208" s="86"/>
      <c r="D208" s="86"/>
      <c r="E208" s="8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6"/>
      <c r="Y208" s="5"/>
      <c r="Z208" s="5"/>
      <c r="AA208" s="5"/>
      <c r="AB208" s="5"/>
    </row>
    <row r="209" spans="1:28" ht="12.75" customHeight="1" x14ac:dyDescent="0.2">
      <c r="A209" s="5"/>
      <c r="B209" s="5"/>
      <c r="C209" s="86"/>
      <c r="D209" s="86"/>
      <c r="E209" s="8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86"/>
      <c r="Y209" s="5"/>
      <c r="Z209" s="5"/>
      <c r="AA209" s="5"/>
      <c r="AB209" s="5"/>
    </row>
    <row r="210" spans="1:28" ht="12.75" customHeight="1" x14ac:dyDescent="0.2">
      <c r="A210" s="5"/>
      <c r="B210" s="5"/>
      <c r="C210" s="86"/>
      <c r="D210" s="86"/>
      <c r="E210" s="8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6"/>
      <c r="Y210" s="5"/>
      <c r="Z210" s="5"/>
      <c r="AA210" s="5"/>
      <c r="AB210" s="5"/>
    </row>
    <row r="211" spans="1:28" ht="12.75" customHeight="1" x14ac:dyDescent="0.2">
      <c r="A211" s="5"/>
      <c r="B211" s="5"/>
      <c r="C211" s="86"/>
      <c r="D211" s="86"/>
      <c r="E211" s="8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6"/>
      <c r="Y211" s="5"/>
      <c r="Z211" s="5"/>
      <c r="AA211" s="5"/>
      <c r="AB211" s="5"/>
    </row>
    <row r="212" spans="1:28" ht="12.75" customHeight="1" x14ac:dyDescent="0.2">
      <c r="A212" s="5"/>
      <c r="B212" s="5"/>
      <c r="C212" s="86"/>
      <c r="D212" s="86"/>
      <c r="E212" s="8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86"/>
      <c r="Y212" s="5"/>
      <c r="Z212" s="5"/>
      <c r="AA212" s="5"/>
      <c r="AB212" s="5"/>
    </row>
    <row r="213" spans="1:28" ht="12.75" customHeight="1" x14ac:dyDescent="0.2">
      <c r="A213" s="5"/>
      <c r="B213" s="5"/>
      <c r="C213" s="86"/>
      <c r="D213" s="86"/>
      <c r="E213" s="8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86"/>
      <c r="Y213" s="5"/>
      <c r="Z213" s="5"/>
      <c r="AA213" s="5"/>
      <c r="AB213" s="5"/>
    </row>
    <row r="214" spans="1:28" ht="12.75" customHeight="1" x14ac:dyDescent="0.2">
      <c r="A214" s="5"/>
      <c r="B214" s="5"/>
      <c r="C214" s="86"/>
      <c r="D214" s="86"/>
      <c r="E214" s="8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6"/>
      <c r="Y214" s="5"/>
      <c r="Z214" s="5"/>
      <c r="AA214" s="5"/>
      <c r="AB214" s="5"/>
    </row>
    <row r="215" spans="1:28" ht="12.75" customHeight="1" x14ac:dyDescent="0.2">
      <c r="A215" s="5"/>
      <c r="B215" s="5"/>
      <c r="C215" s="86"/>
      <c r="D215" s="86"/>
      <c r="E215" s="8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6"/>
      <c r="Y215" s="5"/>
      <c r="Z215" s="5"/>
      <c r="AA215" s="5"/>
      <c r="AB215" s="5"/>
    </row>
    <row r="216" spans="1:28" ht="12.75" customHeight="1" x14ac:dyDescent="0.2">
      <c r="A216" s="5"/>
      <c r="B216" s="5"/>
      <c r="C216" s="86"/>
      <c r="D216" s="86"/>
      <c r="E216" s="8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86"/>
      <c r="Y216" s="5"/>
      <c r="Z216" s="5"/>
      <c r="AA216" s="5"/>
      <c r="AB216" s="5"/>
    </row>
    <row r="217" spans="1:28" ht="12.75" customHeight="1" x14ac:dyDescent="0.2">
      <c r="A217" s="5"/>
      <c r="B217" s="5"/>
      <c r="C217" s="86"/>
      <c r="D217" s="86"/>
      <c r="E217" s="8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6"/>
      <c r="Y217" s="5"/>
      <c r="Z217" s="5"/>
      <c r="AA217" s="5"/>
      <c r="AB217" s="5"/>
    </row>
    <row r="218" spans="1:28" ht="12.75" customHeight="1" x14ac:dyDescent="0.2">
      <c r="A218" s="5"/>
      <c r="B218" s="5"/>
      <c r="C218" s="86"/>
      <c r="D218" s="86"/>
      <c r="E218" s="8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86"/>
      <c r="Y218" s="5"/>
      <c r="Z218" s="5"/>
      <c r="AA218" s="5"/>
      <c r="AB218" s="5"/>
    </row>
    <row r="219" spans="1:28" ht="12.75" customHeight="1" x14ac:dyDescent="0.2">
      <c r="A219" s="5"/>
      <c r="B219" s="5"/>
      <c r="C219" s="86"/>
      <c r="D219" s="86"/>
      <c r="E219" s="8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86"/>
      <c r="Y219" s="5"/>
      <c r="Z219" s="5"/>
      <c r="AA219" s="5"/>
      <c r="AB219" s="5"/>
    </row>
    <row r="220" spans="1:28" ht="12.75" customHeight="1" x14ac:dyDescent="0.2">
      <c r="A220" s="5"/>
      <c r="B220" s="5"/>
      <c r="C220" s="86"/>
      <c r="D220" s="86"/>
      <c r="E220" s="8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86"/>
      <c r="Y220" s="5"/>
      <c r="Z220" s="5"/>
      <c r="AA220" s="5"/>
      <c r="AB220" s="5"/>
    </row>
    <row r="221" spans="1:28" ht="12.75" customHeight="1" x14ac:dyDescent="0.2">
      <c r="A221" s="5"/>
      <c r="B221" s="5"/>
      <c r="C221" s="86"/>
      <c r="D221" s="86"/>
      <c r="E221" s="8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6"/>
      <c r="Y221" s="5"/>
      <c r="Z221" s="5"/>
      <c r="AA221" s="5"/>
      <c r="AB221" s="5"/>
    </row>
    <row r="222" spans="1:28" ht="12.75" customHeight="1" x14ac:dyDescent="0.2">
      <c r="A222" s="5"/>
      <c r="B222" s="5"/>
      <c r="C222" s="86"/>
      <c r="D222" s="86"/>
      <c r="E222" s="8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86"/>
      <c r="Y222" s="5"/>
      <c r="Z222" s="5"/>
      <c r="AA222" s="5"/>
      <c r="AB222" s="5"/>
    </row>
    <row r="223" spans="1:28" ht="12.75" customHeight="1" x14ac:dyDescent="0.2">
      <c r="A223" s="5"/>
      <c r="B223" s="5"/>
      <c r="C223" s="86"/>
      <c r="D223" s="86"/>
      <c r="E223" s="8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6"/>
      <c r="Y223" s="5"/>
      <c r="Z223" s="5"/>
      <c r="AA223" s="5"/>
      <c r="AB223" s="5"/>
    </row>
    <row r="224" spans="1:28" ht="12.75" customHeight="1" x14ac:dyDescent="0.2">
      <c r="A224" s="5"/>
      <c r="B224" s="5"/>
      <c r="C224" s="86"/>
      <c r="D224" s="86"/>
      <c r="E224" s="8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86"/>
      <c r="Y224" s="5"/>
      <c r="Z224" s="5"/>
      <c r="AA224" s="5"/>
      <c r="AB224" s="5"/>
    </row>
    <row r="225" spans="1:28" ht="12.75" customHeight="1" x14ac:dyDescent="0.2">
      <c r="A225" s="5"/>
      <c r="B225" s="5"/>
      <c r="C225" s="86"/>
      <c r="D225" s="86"/>
      <c r="E225" s="8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86"/>
      <c r="Y225" s="5"/>
      <c r="Z225" s="5"/>
      <c r="AA225" s="5"/>
      <c r="AB225" s="5"/>
    </row>
    <row r="226" spans="1:28" ht="12.75" customHeight="1" x14ac:dyDescent="0.2">
      <c r="A226" s="5"/>
      <c r="B226" s="5"/>
      <c r="C226" s="86"/>
      <c r="D226" s="86"/>
      <c r="E226" s="8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6"/>
      <c r="Y226" s="5"/>
      <c r="Z226" s="5"/>
      <c r="AA226" s="5"/>
      <c r="AB226" s="5"/>
    </row>
    <row r="227" spans="1:28" ht="12.75" customHeight="1" x14ac:dyDescent="0.2">
      <c r="A227" s="5"/>
      <c r="B227" s="5"/>
      <c r="C227" s="86"/>
      <c r="D227" s="86"/>
      <c r="E227" s="8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6"/>
      <c r="Y227" s="5"/>
      <c r="Z227" s="5"/>
      <c r="AA227" s="5"/>
      <c r="AB227" s="5"/>
    </row>
    <row r="228" spans="1:28" ht="12.75" customHeight="1" x14ac:dyDescent="0.2">
      <c r="A228" s="5"/>
      <c r="B228" s="5"/>
      <c r="C228" s="86"/>
      <c r="D228" s="86"/>
      <c r="E228" s="8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86"/>
      <c r="Y228" s="5"/>
      <c r="Z228" s="5"/>
      <c r="AA228" s="5"/>
      <c r="AB228" s="5"/>
    </row>
    <row r="229" spans="1:28" ht="12.75" customHeight="1" x14ac:dyDescent="0.2">
      <c r="A229" s="5"/>
      <c r="B229" s="5"/>
      <c r="C229" s="86"/>
      <c r="D229" s="86"/>
      <c r="E229" s="8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6"/>
      <c r="Y229" s="5"/>
      <c r="Z229" s="5"/>
      <c r="AA229" s="5"/>
      <c r="AB229" s="5"/>
    </row>
    <row r="230" spans="1:28" ht="12.75" customHeight="1" x14ac:dyDescent="0.2">
      <c r="A230" s="5"/>
      <c r="B230" s="5"/>
      <c r="C230" s="86"/>
      <c r="D230" s="86"/>
      <c r="E230" s="8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86"/>
      <c r="Y230" s="5"/>
      <c r="Z230" s="5"/>
      <c r="AA230" s="5"/>
      <c r="AB230" s="5"/>
    </row>
    <row r="231" spans="1:28" ht="12.75" customHeight="1" x14ac:dyDescent="0.2">
      <c r="A231" s="5"/>
      <c r="B231" s="5"/>
      <c r="C231" s="86"/>
      <c r="D231" s="86"/>
      <c r="E231" s="8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86"/>
      <c r="Y231" s="5"/>
      <c r="Z231" s="5"/>
      <c r="AA231" s="5"/>
      <c r="AB231" s="5"/>
    </row>
    <row r="232" spans="1:28" ht="12.75" customHeight="1" x14ac:dyDescent="0.2">
      <c r="A232" s="5"/>
      <c r="B232" s="5"/>
      <c r="C232" s="86"/>
      <c r="D232" s="86"/>
      <c r="E232" s="8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86"/>
      <c r="Y232" s="5"/>
      <c r="Z232" s="5"/>
      <c r="AA232" s="5"/>
      <c r="AB232" s="5"/>
    </row>
    <row r="233" spans="1:28" ht="12.75" customHeight="1" x14ac:dyDescent="0.2">
      <c r="A233" s="5"/>
      <c r="B233" s="5"/>
      <c r="C233" s="86"/>
      <c r="D233" s="86"/>
      <c r="E233" s="8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6"/>
      <c r="Y233" s="5"/>
      <c r="Z233" s="5"/>
      <c r="AA233" s="5"/>
      <c r="AB233" s="5"/>
    </row>
    <row r="234" spans="1:28" ht="12.75" customHeight="1" x14ac:dyDescent="0.2">
      <c r="A234" s="5"/>
      <c r="B234" s="5"/>
      <c r="C234" s="86"/>
      <c r="D234" s="86"/>
      <c r="E234" s="8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6"/>
      <c r="Y234" s="5"/>
      <c r="Z234" s="5"/>
      <c r="AA234" s="5"/>
      <c r="AB234" s="5"/>
    </row>
    <row r="235" spans="1:28" ht="12.75" customHeight="1" x14ac:dyDescent="0.2">
      <c r="A235" s="5"/>
      <c r="B235" s="5"/>
      <c r="C235" s="86"/>
      <c r="D235" s="86"/>
      <c r="E235" s="8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6"/>
      <c r="Y235" s="5"/>
      <c r="Z235" s="5"/>
      <c r="AA235" s="5"/>
      <c r="AB235" s="5"/>
    </row>
    <row r="236" spans="1:28" ht="12.75" customHeight="1" x14ac:dyDescent="0.2">
      <c r="A236" s="5"/>
      <c r="B236" s="5"/>
      <c r="C236" s="86"/>
      <c r="D236" s="86"/>
      <c r="E236" s="8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6"/>
      <c r="Y236" s="5"/>
      <c r="Z236" s="5"/>
      <c r="AA236" s="5"/>
      <c r="AB236" s="5"/>
    </row>
    <row r="237" spans="1:28" ht="12.75" customHeight="1" x14ac:dyDescent="0.2">
      <c r="A237" s="5"/>
      <c r="B237" s="5"/>
      <c r="C237" s="86"/>
      <c r="D237" s="86"/>
      <c r="E237" s="8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6"/>
      <c r="Y237" s="5"/>
      <c r="Z237" s="5"/>
      <c r="AA237" s="5"/>
      <c r="AB237" s="5"/>
    </row>
    <row r="238" spans="1:28" ht="12.75" customHeight="1" x14ac:dyDescent="0.2">
      <c r="A238" s="5"/>
      <c r="B238" s="5"/>
      <c r="C238" s="86"/>
      <c r="D238" s="86"/>
      <c r="E238" s="8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6"/>
      <c r="Y238" s="5"/>
      <c r="Z238" s="5"/>
      <c r="AA238" s="5"/>
      <c r="AB238" s="5"/>
    </row>
    <row r="239" spans="1:28" ht="12.75" customHeight="1" x14ac:dyDescent="0.2">
      <c r="A239" s="5"/>
      <c r="B239" s="5"/>
      <c r="C239" s="86"/>
      <c r="D239" s="86"/>
      <c r="E239" s="8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86"/>
      <c r="Y239" s="5"/>
      <c r="Z239" s="5"/>
      <c r="AA239" s="5"/>
      <c r="AB239" s="5"/>
    </row>
    <row r="240" spans="1:28" ht="12.75" customHeight="1" x14ac:dyDescent="0.2">
      <c r="A240" s="5"/>
      <c r="B240" s="5"/>
      <c r="C240" s="86"/>
      <c r="D240" s="86"/>
      <c r="E240" s="8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86"/>
      <c r="Y240" s="5"/>
      <c r="Z240" s="5"/>
      <c r="AA240" s="5"/>
      <c r="AB240" s="5"/>
    </row>
    <row r="241" spans="1:28" ht="12.75" customHeight="1" x14ac:dyDescent="0.2">
      <c r="A241" s="5"/>
      <c r="B241" s="5"/>
      <c r="C241" s="86"/>
      <c r="D241" s="86"/>
      <c r="E241" s="8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6"/>
      <c r="Y241" s="5"/>
      <c r="Z241" s="5"/>
      <c r="AA241" s="5"/>
      <c r="AB241" s="5"/>
    </row>
    <row r="242" spans="1:28" ht="12.75" customHeight="1" x14ac:dyDescent="0.2">
      <c r="A242" s="5"/>
      <c r="B242" s="5"/>
      <c r="C242" s="86"/>
      <c r="D242" s="86"/>
      <c r="E242" s="8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6"/>
      <c r="Y242" s="5"/>
      <c r="Z242" s="5"/>
      <c r="AA242" s="5"/>
      <c r="AB242" s="5"/>
    </row>
    <row r="243" spans="1:28" ht="12.75" customHeight="1" x14ac:dyDescent="0.2">
      <c r="A243" s="5"/>
      <c r="B243" s="5"/>
      <c r="C243" s="86"/>
      <c r="D243" s="86"/>
      <c r="E243" s="8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6"/>
      <c r="Y243" s="5"/>
      <c r="Z243" s="5"/>
      <c r="AA243" s="5"/>
      <c r="AB243" s="5"/>
    </row>
    <row r="244" spans="1:28" ht="12.75" customHeight="1" x14ac:dyDescent="0.2">
      <c r="A244" s="5"/>
      <c r="B244" s="5"/>
      <c r="C244" s="86"/>
      <c r="D244" s="86"/>
      <c r="E244" s="8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6"/>
      <c r="Y244" s="5"/>
      <c r="Z244" s="5"/>
      <c r="AA244" s="5"/>
      <c r="AB244" s="5"/>
    </row>
    <row r="245" spans="1:28" ht="12.75" customHeight="1" x14ac:dyDescent="0.2">
      <c r="A245" s="5"/>
      <c r="B245" s="5"/>
      <c r="C245" s="86"/>
      <c r="D245" s="86"/>
      <c r="E245" s="8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6"/>
      <c r="Y245" s="5"/>
      <c r="Z245" s="5"/>
      <c r="AA245" s="5"/>
      <c r="AB245" s="5"/>
    </row>
    <row r="246" spans="1:28" ht="12.75" customHeight="1" x14ac:dyDescent="0.2">
      <c r="A246" s="5"/>
      <c r="B246" s="5"/>
      <c r="C246" s="86"/>
      <c r="D246" s="86"/>
      <c r="E246" s="8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6"/>
      <c r="Y246" s="5"/>
      <c r="Z246" s="5"/>
      <c r="AA246" s="5"/>
      <c r="AB246" s="5"/>
    </row>
    <row r="247" spans="1:28" ht="12.75" customHeight="1" x14ac:dyDescent="0.2">
      <c r="A247" s="5"/>
      <c r="B247" s="5"/>
      <c r="C247" s="86"/>
      <c r="D247" s="86"/>
      <c r="E247" s="8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6"/>
      <c r="Y247" s="5"/>
      <c r="Z247" s="5"/>
      <c r="AA247" s="5"/>
      <c r="AB247" s="5"/>
    </row>
    <row r="248" spans="1:28" ht="12.75" customHeight="1" x14ac:dyDescent="0.2">
      <c r="A248" s="5"/>
      <c r="B248" s="5"/>
      <c r="C248" s="86"/>
      <c r="D248" s="86"/>
      <c r="E248" s="8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86"/>
      <c r="Y248" s="5"/>
      <c r="Z248" s="5"/>
      <c r="AA248" s="5"/>
      <c r="AB248" s="5"/>
    </row>
    <row r="249" spans="1:28" ht="12.75" customHeight="1" x14ac:dyDescent="0.2">
      <c r="A249" s="5"/>
      <c r="B249" s="5"/>
      <c r="C249" s="86"/>
      <c r="D249" s="86"/>
      <c r="E249" s="8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6"/>
      <c r="Y249" s="5"/>
      <c r="Z249" s="5"/>
      <c r="AA249" s="5"/>
      <c r="AB249" s="5"/>
    </row>
    <row r="250" spans="1:28" ht="12.75" customHeight="1" x14ac:dyDescent="0.2">
      <c r="A250" s="5"/>
      <c r="B250" s="5"/>
      <c r="C250" s="86"/>
      <c r="D250" s="86"/>
      <c r="E250" s="8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86"/>
      <c r="Y250" s="5"/>
      <c r="Z250" s="5"/>
      <c r="AA250" s="5"/>
      <c r="AB250" s="5"/>
    </row>
    <row r="251" spans="1:28" ht="12.75" customHeight="1" x14ac:dyDescent="0.2">
      <c r="A251" s="5"/>
      <c r="B251" s="5"/>
      <c r="C251" s="86"/>
      <c r="D251" s="86"/>
      <c r="E251" s="8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86"/>
      <c r="Y251" s="5"/>
      <c r="Z251" s="5"/>
      <c r="AA251" s="5"/>
      <c r="AB251" s="5"/>
    </row>
    <row r="252" spans="1:28" ht="12.75" customHeight="1" x14ac:dyDescent="0.2">
      <c r="A252" s="5"/>
      <c r="B252" s="5"/>
      <c r="C252" s="86"/>
      <c r="D252" s="86"/>
      <c r="E252" s="8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6"/>
      <c r="Y252" s="5"/>
      <c r="Z252" s="5"/>
      <c r="AA252" s="5"/>
      <c r="AB252" s="5"/>
    </row>
    <row r="253" spans="1:28" ht="12.75" customHeight="1" x14ac:dyDescent="0.2">
      <c r="A253" s="5"/>
      <c r="B253" s="5"/>
      <c r="C253" s="86"/>
      <c r="D253" s="86"/>
      <c r="E253" s="8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86"/>
      <c r="Y253" s="5"/>
      <c r="Z253" s="5"/>
      <c r="AA253" s="5"/>
      <c r="AB253" s="5"/>
    </row>
    <row r="254" spans="1:28" ht="12.75" customHeight="1" x14ac:dyDescent="0.2">
      <c r="A254" s="5"/>
      <c r="B254" s="5"/>
      <c r="C254" s="86"/>
      <c r="D254" s="86"/>
      <c r="E254" s="8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86"/>
      <c r="Y254" s="5"/>
      <c r="Z254" s="5"/>
      <c r="AA254" s="5"/>
      <c r="AB254" s="5"/>
    </row>
    <row r="255" spans="1:28" ht="12.75" customHeight="1" x14ac:dyDescent="0.2">
      <c r="A255" s="5"/>
      <c r="B255" s="5"/>
      <c r="C255" s="86"/>
      <c r="D255" s="86"/>
      <c r="E255" s="8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6"/>
      <c r="Y255" s="5"/>
      <c r="Z255" s="5"/>
      <c r="AA255" s="5"/>
      <c r="AB255" s="5"/>
    </row>
    <row r="256" spans="1:28" ht="12.75" customHeight="1" x14ac:dyDescent="0.2">
      <c r="A256" s="5"/>
      <c r="B256" s="5"/>
      <c r="C256" s="86"/>
      <c r="D256" s="86"/>
      <c r="E256" s="8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86"/>
      <c r="Y256" s="5"/>
      <c r="Z256" s="5"/>
      <c r="AA256" s="5"/>
      <c r="AB256" s="5"/>
    </row>
    <row r="257" spans="1:28" ht="12.75" customHeight="1" x14ac:dyDescent="0.2">
      <c r="A257" s="5"/>
      <c r="B257" s="5"/>
      <c r="C257" s="86"/>
      <c r="D257" s="86"/>
      <c r="E257" s="8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86"/>
      <c r="Y257" s="5"/>
      <c r="Z257" s="5"/>
      <c r="AA257" s="5"/>
      <c r="AB257" s="5"/>
    </row>
    <row r="258" spans="1:28" ht="12.75" customHeight="1" x14ac:dyDescent="0.2">
      <c r="A258" s="5"/>
      <c r="B258" s="5"/>
      <c r="C258" s="86"/>
      <c r="D258" s="86"/>
      <c r="E258" s="8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6"/>
      <c r="Y258" s="5"/>
      <c r="Z258" s="5"/>
      <c r="AA258" s="5"/>
      <c r="AB258" s="5"/>
    </row>
    <row r="259" spans="1:28" ht="12.75" customHeight="1" x14ac:dyDescent="0.2">
      <c r="A259" s="5"/>
      <c r="B259" s="5"/>
      <c r="C259" s="86"/>
      <c r="D259" s="86"/>
      <c r="E259" s="8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86"/>
      <c r="Y259" s="5"/>
      <c r="Z259" s="5"/>
      <c r="AA259" s="5"/>
      <c r="AB259" s="5"/>
    </row>
    <row r="260" spans="1:28" ht="12.75" customHeight="1" x14ac:dyDescent="0.2">
      <c r="A260" s="5"/>
      <c r="B260" s="5"/>
      <c r="C260" s="86"/>
      <c r="D260" s="86"/>
      <c r="E260" s="8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86"/>
      <c r="Y260" s="5"/>
      <c r="Z260" s="5"/>
      <c r="AA260" s="5"/>
      <c r="AB260" s="5"/>
    </row>
    <row r="261" spans="1:28" ht="12.75" customHeight="1" x14ac:dyDescent="0.2">
      <c r="A261" s="5"/>
      <c r="B261" s="5"/>
      <c r="C261" s="86"/>
      <c r="D261" s="86"/>
      <c r="E261" s="8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6"/>
      <c r="Y261" s="5"/>
      <c r="Z261" s="5"/>
      <c r="AA261" s="5"/>
      <c r="AB261" s="5"/>
    </row>
    <row r="262" spans="1:28" ht="12.75" customHeight="1" x14ac:dyDescent="0.2">
      <c r="A262" s="5"/>
      <c r="B262" s="5"/>
      <c r="C262" s="86"/>
      <c r="D262" s="86"/>
      <c r="E262" s="8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6"/>
      <c r="Y262" s="5"/>
      <c r="Z262" s="5"/>
      <c r="AA262" s="5"/>
      <c r="AB262" s="5"/>
    </row>
    <row r="263" spans="1:28" ht="12.75" customHeight="1" x14ac:dyDescent="0.2">
      <c r="A263" s="5"/>
      <c r="B263" s="5"/>
      <c r="C263" s="86"/>
      <c r="D263" s="86"/>
      <c r="E263" s="8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6"/>
      <c r="Y263" s="5"/>
      <c r="Z263" s="5"/>
      <c r="AA263" s="5"/>
      <c r="AB263" s="5"/>
    </row>
    <row r="264" spans="1:28" ht="12.75" customHeight="1" x14ac:dyDescent="0.2">
      <c r="A264" s="5"/>
      <c r="B264" s="5"/>
      <c r="C264" s="86"/>
      <c r="D264" s="86"/>
      <c r="E264" s="8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86"/>
      <c r="Y264" s="5"/>
      <c r="Z264" s="5"/>
      <c r="AA264" s="5"/>
      <c r="AB264" s="5"/>
    </row>
    <row r="265" spans="1:28" ht="12.75" customHeight="1" x14ac:dyDescent="0.2">
      <c r="A265" s="5"/>
      <c r="B265" s="5"/>
      <c r="C265" s="86"/>
      <c r="D265" s="86"/>
      <c r="E265" s="8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6"/>
      <c r="Y265" s="5"/>
      <c r="Z265" s="5"/>
      <c r="AA265" s="5"/>
      <c r="AB265" s="5"/>
    </row>
    <row r="266" spans="1:28" ht="12.75" customHeight="1" x14ac:dyDescent="0.2">
      <c r="A266" s="5"/>
      <c r="B266" s="5"/>
      <c r="C266" s="86"/>
      <c r="D266" s="86"/>
      <c r="E266" s="8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86"/>
      <c r="Y266" s="5"/>
      <c r="Z266" s="5"/>
      <c r="AA266" s="5"/>
      <c r="AB266" s="5"/>
    </row>
    <row r="267" spans="1:28" ht="12.75" customHeight="1" x14ac:dyDescent="0.2">
      <c r="A267" s="5"/>
      <c r="B267" s="5"/>
      <c r="C267" s="86"/>
      <c r="D267" s="86"/>
      <c r="E267" s="8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6"/>
      <c r="Y267" s="5"/>
      <c r="Z267" s="5"/>
      <c r="AA267" s="5"/>
      <c r="AB267" s="5"/>
    </row>
    <row r="268" spans="1:28" ht="12.75" customHeight="1" x14ac:dyDescent="0.2">
      <c r="A268" s="5"/>
      <c r="B268" s="5"/>
      <c r="C268" s="86"/>
      <c r="D268" s="86"/>
      <c r="E268" s="8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86"/>
      <c r="Y268" s="5"/>
      <c r="Z268" s="5"/>
      <c r="AA268" s="5"/>
      <c r="AB268" s="5"/>
    </row>
    <row r="269" spans="1:28" ht="12.75" customHeight="1" x14ac:dyDescent="0.2">
      <c r="A269" s="5"/>
      <c r="B269" s="5"/>
      <c r="C269" s="86"/>
      <c r="D269" s="86"/>
      <c r="E269" s="8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6"/>
      <c r="Y269" s="5"/>
      <c r="Z269" s="5"/>
      <c r="AA269" s="5"/>
      <c r="AB269" s="5"/>
    </row>
    <row r="270" spans="1:28" ht="12.75" customHeight="1" x14ac:dyDescent="0.2">
      <c r="A270" s="5"/>
      <c r="B270" s="5"/>
      <c r="C270" s="86"/>
      <c r="D270" s="86"/>
      <c r="E270" s="8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6"/>
      <c r="Y270" s="5"/>
      <c r="Z270" s="5"/>
      <c r="AA270" s="5"/>
      <c r="AB270" s="5"/>
    </row>
    <row r="271" spans="1:28" ht="12.75" customHeight="1" x14ac:dyDescent="0.2">
      <c r="A271" s="5"/>
      <c r="B271" s="5"/>
      <c r="C271" s="86"/>
      <c r="D271" s="86"/>
      <c r="E271" s="8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6"/>
      <c r="Y271" s="5"/>
      <c r="Z271" s="5"/>
      <c r="AA271" s="5"/>
      <c r="AB271" s="5"/>
    </row>
    <row r="272" spans="1:28" ht="12.75" customHeight="1" x14ac:dyDescent="0.2">
      <c r="A272" s="5"/>
      <c r="B272" s="5"/>
      <c r="C272" s="86"/>
      <c r="D272" s="86"/>
      <c r="E272" s="8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86"/>
      <c r="Y272" s="5"/>
      <c r="Z272" s="5"/>
      <c r="AA272" s="5"/>
      <c r="AB272" s="5"/>
    </row>
    <row r="273" spans="1:28" ht="12.75" customHeight="1" x14ac:dyDescent="0.2">
      <c r="A273" s="5"/>
      <c r="B273" s="5"/>
      <c r="C273" s="86"/>
      <c r="D273" s="86"/>
      <c r="E273" s="8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6"/>
      <c r="Y273" s="5"/>
      <c r="Z273" s="5"/>
      <c r="AA273" s="5"/>
      <c r="AB273" s="5"/>
    </row>
    <row r="274" spans="1:28" ht="12.75" customHeight="1" x14ac:dyDescent="0.2">
      <c r="A274" s="5"/>
      <c r="B274" s="5"/>
      <c r="C274" s="86"/>
      <c r="D274" s="86"/>
      <c r="E274" s="8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6"/>
      <c r="Y274" s="5"/>
      <c r="Z274" s="5"/>
      <c r="AA274" s="5"/>
      <c r="AB274" s="5"/>
    </row>
    <row r="275" spans="1:28" ht="12.75" customHeight="1" x14ac:dyDescent="0.2">
      <c r="A275" s="5"/>
      <c r="B275" s="5"/>
      <c r="C275" s="86"/>
      <c r="D275" s="86"/>
      <c r="E275" s="8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6"/>
      <c r="Y275" s="5"/>
      <c r="Z275" s="5"/>
      <c r="AA275" s="5"/>
      <c r="AB275" s="5"/>
    </row>
    <row r="276" spans="1:28" ht="12.75" customHeight="1" x14ac:dyDescent="0.2">
      <c r="A276" s="5"/>
      <c r="B276" s="5"/>
      <c r="C276" s="86"/>
      <c r="D276" s="86"/>
      <c r="E276" s="8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6"/>
      <c r="Y276" s="5"/>
      <c r="Z276" s="5"/>
      <c r="AA276" s="5"/>
      <c r="AB276" s="5"/>
    </row>
    <row r="277" spans="1:28" ht="12.75" customHeight="1" x14ac:dyDescent="0.2">
      <c r="A277" s="5"/>
      <c r="B277" s="5"/>
      <c r="C277" s="86"/>
      <c r="D277" s="86"/>
      <c r="E277" s="8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86"/>
      <c r="Y277" s="5"/>
      <c r="Z277" s="5"/>
      <c r="AA277" s="5"/>
      <c r="AB277" s="5"/>
    </row>
    <row r="278" spans="1:28" ht="12.75" customHeight="1" x14ac:dyDescent="0.2">
      <c r="A278" s="5"/>
      <c r="B278" s="5"/>
      <c r="C278" s="86"/>
      <c r="D278" s="86"/>
      <c r="E278" s="8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6"/>
      <c r="Y278" s="5"/>
      <c r="Z278" s="5"/>
      <c r="AA278" s="5"/>
      <c r="AB278" s="5"/>
    </row>
    <row r="279" spans="1:28" ht="12.75" customHeight="1" x14ac:dyDescent="0.2">
      <c r="A279" s="5"/>
      <c r="B279" s="5"/>
      <c r="C279" s="86"/>
      <c r="D279" s="86"/>
      <c r="E279" s="8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86"/>
      <c r="Y279" s="5"/>
      <c r="Z279" s="5"/>
      <c r="AA279" s="5"/>
      <c r="AB279" s="5"/>
    </row>
    <row r="280" spans="1:28" ht="12.75" customHeight="1" x14ac:dyDescent="0.2">
      <c r="A280" s="5"/>
      <c r="B280" s="5"/>
      <c r="C280" s="86"/>
      <c r="D280" s="86"/>
      <c r="E280" s="8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86"/>
      <c r="Y280" s="5"/>
      <c r="Z280" s="5"/>
      <c r="AA280" s="5"/>
      <c r="AB280" s="5"/>
    </row>
    <row r="281" spans="1:28" ht="12.75" customHeight="1" x14ac:dyDescent="0.2">
      <c r="A281" s="5"/>
      <c r="B281" s="5"/>
      <c r="C281" s="86"/>
      <c r="D281" s="86"/>
      <c r="E281" s="8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6"/>
      <c r="Y281" s="5"/>
      <c r="Z281" s="5"/>
      <c r="AA281" s="5"/>
      <c r="AB281" s="5"/>
    </row>
    <row r="282" spans="1:28" ht="12.75" customHeight="1" x14ac:dyDescent="0.2">
      <c r="A282" s="5"/>
      <c r="B282" s="5"/>
      <c r="C282" s="86"/>
      <c r="D282" s="86"/>
      <c r="E282" s="8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86"/>
      <c r="Y282" s="5"/>
      <c r="Z282" s="5"/>
      <c r="AA282" s="5"/>
      <c r="AB282" s="5"/>
    </row>
    <row r="283" spans="1:28" ht="12.75" customHeight="1" x14ac:dyDescent="0.2">
      <c r="A283" s="5"/>
      <c r="B283" s="5"/>
      <c r="C283" s="86"/>
      <c r="D283" s="86"/>
      <c r="E283" s="8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6"/>
      <c r="Y283" s="5"/>
      <c r="Z283" s="5"/>
      <c r="AA283" s="5"/>
      <c r="AB283" s="5"/>
    </row>
    <row r="284" spans="1:28" ht="12.75" customHeight="1" x14ac:dyDescent="0.2">
      <c r="A284" s="5"/>
      <c r="B284" s="5"/>
      <c r="C284" s="86"/>
      <c r="D284" s="86"/>
      <c r="E284" s="8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6"/>
      <c r="Y284" s="5"/>
      <c r="Z284" s="5"/>
      <c r="AA284" s="5"/>
      <c r="AB284" s="5"/>
    </row>
    <row r="285" spans="1:28" ht="12.75" customHeight="1" x14ac:dyDescent="0.2">
      <c r="A285" s="5"/>
      <c r="B285" s="5"/>
      <c r="C285" s="86"/>
      <c r="D285" s="86"/>
      <c r="E285" s="8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6"/>
      <c r="Y285" s="5"/>
      <c r="Z285" s="5"/>
      <c r="AA285" s="5"/>
      <c r="AB285" s="5"/>
    </row>
    <row r="286" spans="1:28" ht="12.75" customHeight="1" x14ac:dyDescent="0.2">
      <c r="A286" s="5"/>
      <c r="B286" s="5"/>
      <c r="C286" s="86"/>
      <c r="D286" s="86"/>
      <c r="E286" s="8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6"/>
      <c r="Y286" s="5"/>
      <c r="Z286" s="5"/>
      <c r="AA286" s="5"/>
      <c r="AB286" s="5"/>
    </row>
    <row r="287" spans="1:28" ht="12.75" customHeight="1" x14ac:dyDescent="0.2">
      <c r="A287" s="5"/>
      <c r="B287" s="5"/>
      <c r="C287" s="86"/>
      <c r="D287" s="86"/>
      <c r="E287" s="8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6"/>
      <c r="Y287" s="5"/>
      <c r="Z287" s="5"/>
      <c r="AA287" s="5"/>
      <c r="AB287" s="5"/>
    </row>
    <row r="288" spans="1:28" ht="12.75" customHeight="1" x14ac:dyDescent="0.2">
      <c r="A288" s="5"/>
      <c r="B288" s="5"/>
      <c r="C288" s="86"/>
      <c r="D288" s="86"/>
      <c r="E288" s="8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6"/>
      <c r="Y288" s="5"/>
      <c r="Z288" s="5"/>
      <c r="AA288" s="5"/>
      <c r="AB288" s="5"/>
    </row>
    <row r="289" spans="1:28" ht="12.75" customHeight="1" x14ac:dyDescent="0.2">
      <c r="A289" s="5"/>
      <c r="B289" s="5"/>
      <c r="C289" s="86"/>
      <c r="D289" s="86"/>
      <c r="E289" s="8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6"/>
      <c r="Y289" s="5"/>
      <c r="Z289" s="5"/>
      <c r="AA289" s="5"/>
      <c r="AB289" s="5"/>
    </row>
    <row r="290" spans="1:28" ht="12.75" customHeight="1" x14ac:dyDescent="0.2">
      <c r="A290" s="5"/>
      <c r="B290" s="5"/>
      <c r="C290" s="86"/>
      <c r="D290" s="86"/>
      <c r="E290" s="8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86"/>
      <c r="Y290" s="5"/>
      <c r="Z290" s="5"/>
      <c r="AA290" s="5"/>
      <c r="AB290" s="5"/>
    </row>
    <row r="291" spans="1:28" ht="12.75" customHeight="1" x14ac:dyDescent="0.2">
      <c r="A291" s="5"/>
      <c r="B291" s="5"/>
      <c r="C291" s="86"/>
      <c r="D291" s="86"/>
      <c r="E291" s="8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6"/>
      <c r="Y291" s="5"/>
      <c r="Z291" s="5"/>
      <c r="AA291" s="5"/>
      <c r="AB291" s="5"/>
    </row>
    <row r="292" spans="1:28" ht="12.75" customHeight="1" x14ac:dyDescent="0.2">
      <c r="A292" s="5"/>
      <c r="B292" s="5"/>
      <c r="C292" s="86"/>
      <c r="D292" s="86"/>
      <c r="E292" s="8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86"/>
      <c r="Y292" s="5"/>
      <c r="Z292" s="5"/>
      <c r="AA292" s="5"/>
      <c r="AB292" s="5"/>
    </row>
    <row r="293" spans="1:28" ht="12.75" customHeight="1" x14ac:dyDescent="0.2">
      <c r="A293" s="5"/>
      <c r="B293" s="5"/>
      <c r="C293" s="86"/>
      <c r="D293" s="86"/>
      <c r="E293" s="8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6"/>
      <c r="Y293" s="5"/>
      <c r="Z293" s="5"/>
      <c r="AA293" s="5"/>
      <c r="AB293" s="5"/>
    </row>
    <row r="294" spans="1:28" ht="12.75" customHeight="1" x14ac:dyDescent="0.2">
      <c r="A294" s="5"/>
      <c r="B294" s="5"/>
      <c r="C294" s="86"/>
      <c r="D294" s="86"/>
      <c r="E294" s="8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6"/>
      <c r="Y294" s="5"/>
      <c r="Z294" s="5"/>
      <c r="AA294" s="5"/>
      <c r="AB294" s="5"/>
    </row>
    <row r="295" spans="1:28" ht="12.75" customHeight="1" x14ac:dyDescent="0.2">
      <c r="A295" s="5"/>
      <c r="B295" s="5"/>
      <c r="C295" s="86"/>
      <c r="D295" s="86"/>
      <c r="E295" s="8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6"/>
      <c r="Y295" s="5"/>
      <c r="Z295" s="5"/>
      <c r="AA295" s="5"/>
      <c r="AB295" s="5"/>
    </row>
    <row r="296" spans="1:28" ht="12.75" customHeight="1" x14ac:dyDescent="0.2">
      <c r="A296" s="5"/>
      <c r="B296" s="5"/>
      <c r="C296" s="86"/>
      <c r="D296" s="86"/>
      <c r="E296" s="8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6"/>
      <c r="Y296" s="5"/>
      <c r="Z296" s="5"/>
      <c r="AA296" s="5"/>
      <c r="AB296" s="5"/>
    </row>
    <row r="297" spans="1:28" ht="12.75" customHeight="1" x14ac:dyDescent="0.2">
      <c r="A297" s="5"/>
      <c r="B297" s="5"/>
      <c r="C297" s="86"/>
      <c r="D297" s="86"/>
      <c r="E297" s="8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86"/>
      <c r="Y297" s="5"/>
      <c r="Z297" s="5"/>
      <c r="AA297" s="5"/>
      <c r="AB297" s="5"/>
    </row>
    <row r="298" spans="1:28" ht="12.75" customHeight="1" x14ac:dyDescent="0.2">
      <c r="A298" s="5"/>
      <c r="B298" s="5"/>
      <c r="C298" s="86"/>
      <c r="D298" s="86"/>
      <c r="E298" s="8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6"/>
      <c r="Y298" s="5"/>
      <c r="Z298" s="5"/>
      <c r="AA298" s="5"/>
      <c r="AB298" s="5"/>
    </row>
    <row r="299" spans="1:28" ht="12.75" customHeight="1" x14ac:dyDescent="0.2">
      <c r="A299" s="5"/>
      <c r="B299" s="5"/>
      <c r="C299" s="86"/>
      <c r="D299" s="86"/>
      <c r="E299" s="8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6"/>
      <c r="Y299" s="5"/>
      <c r="Z299" s="5"/>
      <c r="AA299" s="5"/>
      <c r="AB299" s="5"/>
    </row>
    <row r="300" spans="1:28" ht="12.75" customHeight="1" x14ac:dyDescent="0.2">
      <c r="A300" s="5"/>
      <c r="B300" s="5"/>
      <c r="C300" s="86"/>
      <c r="D300" s="86"/>
      <c r="E300" s="8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86"/>
      <c r="Y300" s="5"/>
      <c r="Z300" s="5"/>
      <c r="AA300" s="5"/>
      <c r="AB300" s="5"/>
    </row>
    <row r="301" spans="1:28" ht="12.75" customHeight="1" x14ac:dyDescent="0.2">
      <c r="A301" s="5"/>
      <c r="B301" s="5"/>
      <c r="C301" s="86"/>
      <c r="D301" s="86"/>
      <c r="E301" s="8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86"/>
      <c r="Y301" s="5"/>
      <c r="Z301" s="5"/>
      <c r="AA301" s="5"/>
      <c r="AB301" s="5"/>
    </row>
    <row r="302" spans="1:28" ht="12.75" customHeight="1" x14ac:dyDescent="0.2">
      <c r="A302" s="5"/>
      <c r="B302" s="5"/>
      <c r="C302" s="86"/>
      <c r="D302" s="86"/>
      <c r="E302" s="8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86"/>
      <c r="Y302" s="5"/>
      <c r="Z302" s="5"/>
      <c r="AA302" s="5"/>
      <c r="AB302" s="5"/>
    </row>
    <row r="303" spans="1:28" ht="12.75" customHeight="1" x14ac:dyDescent="0.2">
      <c r="A303" s="5"/>
      <c r="B303" s="5"/>
      <c r="C303" s="86"/>
      <c r="D303" s="86"/>
      <c r="E303" s="8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6"/>
      <c r="Y303" s="5"/>
      <c r="Z303" s="5"/>
      <c r="AA303" s="5"/>
      <c r="AB303" s="5"/>
    </row>
    <row r="304" spans="1:28" ht="12.75" customHeight="1" x14ac:dyDescent="0.2">
      <c r="A304" s="5"/>
      <c r="B304" s="5"/>
      <c r="C304" s="86"/>
      <c r="D304" s="86"/>
      <c r="E304" s="8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6"/>
      <c r="Y304" s="5"/>
      <c r="Z304" s="5"/>
      <c r="AA304" s="5"/>
      <c r="AB304" s="5"/>
    </row>
    <row r="305" spans="1:28" ht="12.75" customHeight="1" x14ac:dyDescent="0.2">
      <c r="A305" s="5"/>
      <c r="B305" s="5"/>
      <c r="C305" s="86"/>
      <c r="D305" s="86"/>
      <c r="E305" s="8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86"/>
      <c r="Y305" s="5"/>
      <c r="Z305" s="5"/>
      <c r="AA305" s="5"/>
      <c r="AB305" s="5"/>
    </row>
    <row r="306" spans="1:28" ht="12.75" customHeight="1" x14ac:dyDescent="0.2">
      <c r="A306" s="5"/>
      <c r="B306" s="5"/>
      <c r="C306" s="86"/>
      <c r="D306" s="86"/>
      <c r="E306" s="8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6"/>
      <c r="Y306" s="5"/>
      <c r="Z306" s="5"/>
      <c r="AA306" s="5"/>
      <c r="AB306" s="5"/>
    </row>
    <row r="307" spans="1:28" ht="12.75" customHeight="1" x14ac:dyDescent="0.2">
      <c r="A307" s="5"/>
      <c r="B307" s="5"/>
      <c r="C307" s="86"/>
      <c r="D307" s="86"/>
      <c r="E307" s="8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6"/>
      <c r="Y307" s="5"/>
      <c r="Z307" s="5"/>
      <c r="AA307" s="5"/>
      <c r="AB307" s="5"/>
    </row>
    <row r="308" spans="1:28" ht="12.75" customHeight="1" x14ac:dyDescent="0.2">
      <c r="A308" s="5"/>
      <c r="B308" s="5"/>
      <c r="C308" s="86"/>
      <c r="D308" s="86"/>
      <c r="E308" s="8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6"/>
      <c r="Y308" s="5"/>
      <c r="Z308" s="5"/>
      <c r="AA308" s="5"/>
      <c r="AB308" s="5"/>
    </row>
    <row r="309" spans="1:28" ht="12.75" customHeight="1" x14ac:dyDescent="0.2">
      <c r="A309" s="5"/>
      <c r="B309" s="5"/>
      <c r="C309" s="86"/>
      <c r="D309" s="86"/>
      <c r="E309" s="8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6"/>
      <c r="Y309" s="5"/>
      <c r="Z309" s="5"/>
      <c r="AA309" s="5"/>
      <c r="AB309" s="5"/>
    </row>
    <row r="310" spans="1:28" ht="12.75" customHeight="1" x14ac:dyDescent="0.2">
      <c r="A310" s="5"/>
      <c r="B310" s="5"/>
      <c r="C310" s="86"/>
      <c r="D310" s="86"/>
      <c r="E310" s="8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6"/>
      <c r="Y310" s="5"/>
      <c r="Z310" s="5"/>
      <c r="AA310" s="5"/>
      <c r="AB310" s="5"/>
    </row>
    <row r="311" spans="1:28" ht="12.75" customHeight="1" x14ac:dyDescent="0.2">
      <c r="A311" s="5"/>
      <c r="B311" s="5"/>
      <c r="C311" s="86"/>
      <c r="D311" s="86"/>
      <c r="E311" s="8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86"/>
      <c r="Y311" s="5"/>
      <c r="Z311" s="5"/>
      <c r="AA311" s="5"/>
      <c r="AB311" s="5"/>
    </row>
    <row r="312" spans="1:28" ht="12.75" customHeight="1" x14ac:dyDescent="0.2">
      <c r="A312" s="5"/>
      <c r="B312" s="5"/>
      <c r="C312" s="86"/>
      <c r="D312" s="86"/>
      <c r="E312" s="8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6"/>
      <c r="Y312" s="5"/>
      <c r="Z312" s="5"/>
      <c r="AA312" s="5"/>
      <c r="AB312" s="5"/>
    </row>
    <row r="313" spans="1:28" ht="12.75" customHeight="1" x14ac:dyDescent="0.2">
      <c r="A313" s="5"/>
      <c r="B313" s="5"/>
      <c r="C313" s="86"/>
      <c r="D313" s="86"/>
      <c r="E313" s="8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6"/>
      <c r="Y313" s="5"/>
      <c r="Z313" s="5"/>
      <c r="AA313" s="5"/>
      <c r="AB313" s="5"/>
    </row>
    <row r="314" spans="1:28" ht="12.75" customHeight="1" x14ac:dyDescent="0.2">
      <c r="A314" s="5"/>
      <c r="B314" s="5"/>
      <c r="C314" s="86"/>
      <c r="D314" s="86"/>
      <c r="E314" s="8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6"/>
      <c r="Y314" s="5"/>
      <c r="Z314" s="5"/>
      <c r="AA314" s="5"/>
      <c r="AB314" s="5"/>
    </row>
    <row r="315" spans="1:28" ht="12.75" customHeight="1" x14ac:dyDescent="0.2">
      <c r="A315" s="5"/>
      <c r="B315" s="5"/>
      <c r="C315" s="86"/>
      <c r="D315" s="86"/>
      <c r="E315" s="8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6"/>
      <c r="Y315" s="5"/>
      <c r="Z315" s="5"/>
      <c r="AA315" s="5"/>
      <c r="AB315" s="5"/>
    </row>
    <row r="316" spans="1:28" ht="12.75" customHeight="1" x14ac:dyDescent="0.2">
      <c r="A316" s="5"/>
      <c r="B316" s="5"/>
      <c r="C316" s="86"/>
      <c r="D316" s="86"/>
      <c r="E316" s="8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6"/>
      <c r="Y316" s="5"/>
      <c r="Z316" s="5"/>
      <c r="AA316" s="5"/>
      <c r="AB316" s="5"/>
    </row>
    <row r="317" spans="1:28" ht="12.75" customHeight="1" x14ac:dyDescent="0.2">
      <c r="A317" s="5"/>
      <c r="B317" s="5"/>
      <c r="C317" s="86"/>
      <c r="D317" s="86"/>
      <c r="E317" s="8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86"/>
      <c r="Y317" s="5"/>
      <c r="Z317" s="5"/>
      <c r="AA317" s="5"/>
      <c r="AB317" s="5"/>
    </row>
    <row r="318" spans="1:28" ht="12.75" customHeight="1" x14ac:dyDescent="0.2">
      <c r="A318" s="5"/>
      <c r="B318" s="5"/>
      <c r="C318" s="86"/>
      <c r="D318" s="86"/>
      <c r="E318" s="8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86"/>
      <c r="Y318" s="5"/>
      <c r="Z318" s="5"/>
      <c r="AA318" s="5"/>
      <c r="AB318" s="5"/>
    </row>
    <row r="319" spans="1:28" ht="12.75" customHeight="1" x14ac:dyDescent="0.2">
      <c r="A319" s="5"/>
      <c r="B319" s="5"/>
      <c r="C319" s="86"/>
      <c r="D319" s="86"/>
      <c r="E319" s="8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6"/>
      <c r="Y319" s="5"/>
      <c r="Z319" s="5"/>
      <c r="AA319" s="5"/>
      <c r="AB319" s="5"/>
    </row>
    <row r="320" spans="1:28" ht="12.75" customHeight="1" x14ac:dyDescent="0.2">
      <c r="A320" s="5"/>
      <c r="B320" s="5"/>
      <c r="C320" s="86"/>
      <c r="D320" s="86"/>
      <c r="E320" s="8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6"/>
      <c r="Y320" s="5"/>
      <c r="Z320" s="5"/>
      <c r="AA320" s="5"/>
      <c r="AB320" s="5"/>
    </row>
    <row r="321" spans="1:28" ht="12.75" customHeight="1" x14ac:dyDescent="0.2">
      <c r="A321" s="5"/>
      <c r="B321" s="5"/>
      <c r="C321" s="86"/>
      <c r="D321" s="86"/>
      <c r="E321" s="8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86"/>
      <c r="Y321" s="5"/>
      <c r="Z321" s="5"/>
      <c r="AA321" s="5"/>
      <c r="AB321" s="5"/>
    </row>
    <row r="322" spans="1:28" ht="12.75" customHeight="1" x14ac:dyDescent="0.2">
      <c r="A322" s="5"/>
      <c r="B322" s="5"/>
      <c r="C322" s="86"/>
      <c r="D322" s="86"/>
      <c r="E322" s="8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6"/>
      <c r="Y322" s="5"/>
      <c r="Z322" s="5"/>
      <c r="AA322" s="5"/>
      <c r="AB322" s="5"/>
    </row>
    <row r="323" spans="1:28" ht="12.75" customHeight="1" x14ac:dyDescent="0.2">
      <c r="A323" s="5"/>
      <c r="B323" s="5"/>
      <c r="C323" s="86"/>
      <c r="D323" s="86"/>
      <c r="E323" s="8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6"/>
      <c r="Y323" s="5"/>
      <c r="Z323" s="5"/>
      <c r="AA323" s="5"/>
      <c r="AB323" s="5"/>
    </row>
    <row r="324" spans="1:28" ht="12.75" customHeight="1" x14ac:dyDescent="0.2">
      <c r="A324" s="5"/>
      <c r="B324" s="5"/>
      <c r="C324" s="86"/>
      <c r="D324" s="86"/>
      <c r="E324" s="8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6"/>
      <c r="Y324" s="5"/>
      <c r="Z324" s="5"/>
      <c r="AA324" s="5"/>
      <c r="AB324" s="5"/>
    </row>
    <row r="325" spans="1:28" ht="12.75" customHeight="1" x14ac:dyDescent="0.2">
      <c r="A325" s="5"/>
      <c r="B325" s="5"/>
      <c r="C325" s="86"/>
      <c r="D325" s="86"/>
      <c r="E325" s="8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6"/>
      <c r="Y325" s="5"/>
      <c r="Z325" s="5"/>
      <c r="AA325" s="5"/>
      <c r="AB325" s="5"/>
    </row>
    <row r="326" spans="1:28" ht="12.75" customHeight="1" x14ac:dyDescent="0.2">
      <c r="A326" s="5"/>
      <c r="B326" s="5"/>
      <c r="C326" s="86"/>
      <c r="D326" s="86"/>
      <c r="E326" s="8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86"/>
      <c r="Y326" s="5"/>
      <c r="Z326" s="5"/>
      <c r="AA326" s="5"/>
      <c r="AB326" s="5"/>
    </row>
    <row r="327" spans="1:28" ht="12.75" customHeight="1" x14ac:dyDescent="0.2">
      <c r="A327" s="5"/>
      <c r="B327" s="5"/>
      <c r="C327" s="86"/>
      <c r="D327" s="86"/>
      <c r="E327" s="8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6"/>
      <c r="Y327" s="5"/>
      <c r="Z327" s="5"/>
      <c r="AA327" s="5"/>
      <c r="AB327" s="5"/>
    </row>
    <row r="328" spans="1:28" ht="12.75" customHeight="1" x14ac:dyDescent="0.2">
      <c r="A328" s="5"/>
      <c r="B328" s="5"/>
      <c r="C328" s="86"/>
      <c r="D328" s="86"/>
      <c r="E328" s="8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86"/>
      <c r="Y328" s="5"/>
      <c r="Z328" s="5"/>
      <c r="AA328" s="5"/>
      <c r="AB328" s="5"/>
    </row>
    <row r="329" spans="1:28" ht="12.75" customHeight="1" x14ac:dyDescent="0.2">
      <c r="A329" s="5"/>
      <c r="B329" s="5"/>
      <c r="C329" s="86"/>
      <c r="D329" s="86"/>
      <c r="E329" s="8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6"/>
      <c r="Y329" s="5"/>
      <c r="Z329" s="5"/>
      <c r="AA329" s="5"/>
      <c r="AB329" s="5"/>
    </row>
    <row r="330" spans="1:28" ht="12.75" customHeight="1" x14ac:dyDescent="0.2">
      <c r="A330" s="5"/>
      <c r="B330" s="5"/>
      <c r="C330" s="86"/>
      <c r="D330" s="86"/>
      <c r="E330" s="8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6"/>
      <c r="Y330" s="5"/>
      <c r="Z330" s="5"/>
      <c r="AA330" s="5"/>
      <c r="AB330" s="5"/>
    </row>
    <row r="331" spans="1:28" ht="12.75" customHeight="1" x14ac:dyDescent="0.2">
      <c r="A331" s="5"/>
      <c r="B331" s="5"/>
      <c r="C331" s="86"/>
      <c r="D331" s="86"/>
      <c r="E331" s="8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86"/>
      <c r="Y331" s="5"/>
      <c r="Z331" s="5"/>
      <c r="AA331" s="5"/>
      <c r="AB331" s="5"/>
    </row>
    <row r="332" spans="1:28" ht="12.75" customHeight="1" x14ac:dyDescent="0.2">
      <c r="A332" s="5"/>
      <c r="B332" s="5"/>
      <c r="C332" s="86"/>
      <c r="D332" s="86"/>
      <c r="E332" s="8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6"/>
      <c r="Y332" s="5"/>
      <c r="Z332" s="5"/>
      <c r="AA332" s="5"/>
      <c r="AB332" s="5"/>
    </row>
    <row r="333" spans="1:28" ht="12.75" customHeight="1" x14ac:dyDescent="0.2">
      <c r="A333" s="5"/>
      <c r="B333" s="5"/>
      <c r="C333" s="86"/>
      <c r="D333" s="86"/>
      <c r="E333" s="8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6"/>
      <c r="Y333" s="5"/>
      <c r="Z333" s="5"/>
      <c r="AA333" s="5"/>
      <c r="AB333" s="5"/>
    </row>
    <row r="334" spans="1:28" ht="12.75" customHeight="1" x14ac:dyDescent="0.2">
      <c r="A334" s="5"/>
      <c r="B334" s="5"/>
      <c r="C334" s="86"/>
      <c r="D334" s="86"/>
      <c r="E334" s="8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6"/>
      <c r="Y334" s="5"/>
      <c r="Z334" s="5"/>
      <c r="AA334" s="5"/>
      <c r="AB334" s="5"/>
    </row>
    <row r="335" spans="1:28" ht="12.75" customHeight="1" x14ac:dyDescent="0.2">
      <c r="A335" s="5"/>
      <c r="B335" s="5"/>
      <c r="C335" s="86"/>
      <c r="D335" s="86"/>
      <c r="E335" s="8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6"/>
      <c r="Y335" s="5"/>
      <c r="Z335" s="5"/>
      <c r="AA335" s="5"/>
      <c r="AB335" s="5"/>
    </row>
    <row r="336" spans="1:28" ht="12.75" customHeight="1" x14ac:dyDescent="0.2">
      <c r="A336" s="5"/>
      <c r="B336" s="5"/>
      <c r="C336" s="86"/>
      <c r="D336" s="86"/>
      <c r="E336" s="8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86"/>
      <c r="Y336" s="5"/>
      <c r="Z336" s="5"/>
      <c r="AA336" s="5"/>
      <c r="AB336" s="5"/>
    </row>
    <row r="337" spans="1:28" ht="12.75" customHeight="1" x14ac:dyDescent="0.2">
      <c r="A337" s="5"/>
      <c r="B337" s="5"/>
      <c r="C337" s="86"/>
      <c r="D337" s="86"/>
      <c r="E337" s="8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6"/>
      <c r="Y337" s="5"/>
      <c r="Z337" s="5"/>
      <c r="AA337" s="5"/>
      <c r="AB337" s="5"/>
    </row>
    <row r="338" spans="1:28" ht="12.75" customHeight="1" x14ac:dyDescent="0.2">
      <c r="A338" s="5"/>
      <c r="B338" s="5"/>
      <c r="C338" s="86"/>
      <c r="D338" s="86"/>
      <c r="E338" s="8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6"/>
      <c r="Y338" s="5"/>
      <c r="Z338" s="5"/>
      <c r="AA338" s="5"/>
      <c r="AB338" s="5"/>
    </row>
    <row r="339" spans="1:28" ht="12.75" customHeight="1" x14ac:dyDescent="0.2">
      <c r="A339" s="5"/>
      <c r="B339" s="5"/>
      <c r="C339" s="86"/>
      <c r="D339" s="86"/>
      <c r="E339" s="8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86"/>
      <c r="Y339" s="5"/>
      <c r="Z339" s="5"/>
      <c r="AA339" s="5"/>
      <c r="AB339" s="5"/>
    </row>
    <row r="340" spans="1:28" ht="12.75" customHeight="1" x14ac:dyDescent="0.2">
      <c r="A340" s="5"/>
      <c r="B340" s="5"/>
      <c r="C340" s="86"/>
      <c r="D340" s="86"/>
      <c r="E340" s="8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6"/>
      <c r="Y340" s="5"/>
      <c r="Z340" s="5"/>
      <c r="AA340" s="5"/>
      <c r="AB340" s="5"/>
    </row>
    <row r="341" spans="1:28" ht="12.75" customHeight="1" x14ac:dyDescent="0.2">
      <c r="A341" s="5"/>
      <c r="B341" s="5"/>
      <c r="C341" s="86"/>
      <c r="D341" s="86"/>
      <c r="E341" s="8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6"/>
      <c r="Y341" s="5"/>
      <c r="Z341" s="5"/>
      <c r="AA341" s="5"/>
      <c r="AB341" s="5"/>
    </row>
    <row r="342" spans="1:28" ht="12.75" customHeight="1" x14ac:dyDescent="0.2">
      <c r="A342" s="5"/>
      <c r="B342" s="5"/>
      <c r="C342" s="86"/>
      <c r="D342" s="86"/>
      <c r="E342" s="8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6"/>
      <c r="Y342" s="5"/>
      <c r="Z342" s="5"/>
      <c r="AA342" s="5"/>
      <c r="AB342" s="5"/>
    </row>
    <row r="343" spans="1:28" ht="12.75" customHeight="1" x14ac:dyDescent="0.2">
      <c r="A343" s="5"/>
      <c r="B343" s="5"/>
      <c r="C343" s="86"/>
      <c r="D343" s="86"/>
      <c r="E343" s="8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6"/>
      <c r="Y343" s="5"/>
      <c r="Z343" s="5"/>
      <c r="AA343" s="5"/>
      <c r="AB343" s="5"/>
    </row>
    <row r="344" spans="1:28" ht="12.75" customHeight="1" x14ac:dyDescent="0.2">
      <c r="A344" s="5"/>
      <c r="B344" s="5"/>
      <c r="C344" s="86"/>
      <c r="D344" s="86"/>
      <c r="E344" s="8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6"/>
      <c r="Y344" s="5"/>
      <c r="Z344" s="5"/>
      <c r="AA344" s="5"/>
      <c r="AB344" s="5"/>
    </row>
    <row r="345" spans="1:28" ht="12.75" customHeight="1" x14ac:dyDescent="0.2">
      <c r="A345" s="5"/>
      <c r="B345" s="5"/>
      <c r="C345" s="86"/>
      <c r="D345" s="86"/>
      <c r="E345" s="8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6"/>
      <c r="Y345" s="5"/>
      <c r="Z345" s="5"/>
      <c r="AA345" s="5"/>
      <c r="AB345" s="5"/>
    </row>
    <row r="346" spans="1:28" ht="12.75" customHeight="1" x14ac:dyDescent="0.2">
      <c r="A346" s="5"/>
      <c r="B346" s="5"/>
      <c r="C346" s="86"/>
      <c r="D346" s="86"/>
      <c r="E346" s="8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6"/>
      <c r="Y346" s="5"/>
      <c r="Z346" s="5"/>
      <c r="AA346" s="5"/>
      <c r="AB346" s="5"/>
    </row>
    <row r="347" spans="1:28" ht="12.75" customHeight="1" x14ac:dyDescent="0.2">
      <c r="A347" s="5"/>
      <c r="B347" s="5"/>
      <c r="C347" s="86"/>
      <c r="D347" s="86"/>
      <c r="E347" s="8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86"/>
      <c r="Y347" s="5"/>
      <c r="Z347" s="5"/>
      <c r="AA347" s="5"/>
      <c r="AB347" s="5"/>
    </row>
    <row r="348" spans="1:28" ht="12.75" customHeight="1" x14ac:dyDescent="0.2">
      <c r="A348" s="5"/>
      <c r="B348" s="5"/>
      <c r="C348" s="86"/>
      <c r="D348" s="86"/>
      <c r="E348" s="8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6"/>
      <c r="Y348" s="5"/>
      <c r="Z348" s="5"/>
      <c r="AA348" s="5"/>
      <c r="AB348" s="5"/>
    </row>
    <row r="349" spans="1:28" ht="12.75" customHeight="1" x14ac:dyDescent="0.2">
      <c r="A349" s="5"/>
      <c r="B349" s="5"/>
      <c r="C349" s="86"/>
      <c r="D349" s="86"/>
      <c r="E349" s="8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6"/>
      <c r="Y349" s="5"/>
      <c r="Z349" s="5"/>
      <c r="AA349" s="5"/>
      <c r="AB349" s="5"/>
    </row>
    <row r="350" spans="1:28" ht="12.75" customHeight="1" x14ac:dyDescent="0.2">
      <c r="A350" s="5"/>
      <c r="B350" s="5"/>
      <c r="C350" s="86"/>
      <c r="D350" s="86"/>
      <c r="E350" s="8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6"/>
      <c r="Y350" s="5"/>
      <c r="Z350" s="5"/>
      <c r="AA350" s="5"/>
      <c r="AB350" s="5"/>
    </row>
    <row r="351" spans="1:28" ht="12.75" customHeight="1" x14ac:dyDescent="0.2">
      <c r="A351" s="5"/>
      <c r="B351" s="5"/>
      <c r="C351" s="86"/>
      <c r="D351" s="86"/>
      <c r="E351" s="8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86"/>
      <c r="Y351" s="5"/>
      <c r="Z351" s="5"/>
      <c r="AA351" s="5"/>
      <c r="AB351" s="5"/>
    </row>
    <row r="352" spans="1:28" ht="12.75" customHeight="1" x14ac:dyDescent="0.2">
      <c r="A352" s="5"/>
      <c r="B352" s="5"/>
      <c r="C352" s="86"/>
      <c r="D352" s="86"/>
      <c r="E352" s="8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86"/>
      <c r="Y352" s="5"/>
      <c r="Z352" s="5"/>
      <c r="AA352" s="5"/>
      <c r="AB352" s="5"/>
    </row>
    <row r="353" spans="1:28" ht="12.75" customHeight="1" x14ac:dyDescent="0.2">
      <c r="A353" s="5"/>
      <c r="B353" s="5"/>
      <c r="C353" s="86"/>
      <c r="D353" s="86"/>
      <c r="E353" s="8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6"/>
      <c r="Y353" s="5"/>
      <c r="Z353" s="5"/>
      <c r="AA353" s="5"/>
      <c r="AB353" s="5"/>
    </row>
    <row r="354" spans="1:28" ht="12.75" customHeight="1" x14ac:dyDescent="0.2">
      <c r="A354" s="5"/>
      <c r="B354" s="5"/>
      <c r="C354" s="86"/>
      <c r="D354" s="86"/>
      <c r="E354" s="8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6"/>
      <c r="Y354" s="5"/>
      <c r="Z354" s="5"/>
      <c r="AA354" s="5"/>
      <c r="AB354" s="5"/>
    </row>
    <row r="355" spans="1:28" ht="12.75" customHeight="1" x14ac:dyDescent="0.2">
      <c r="A355" s="5"/>
      <c r="B355" s="5"/>
      <c r="C355" s="86"/>
      <c r="D355" s="86"/>
      <c r="E355" s="8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86"/>
      <c r="Y355" s="5"/>
      <c r="Z355" s="5"/>
      <c r="AA355" s="5"/>
      <c r="AB355" s="5"/>
    </row>
    <row r="356" spans="1:28" ht="12.75" customHeight="1" x14ac:dyDescent="0.2">
      <c r="A356" s="5"/>
      <c r="B356" s="5"/>
      <c r="C356" s="86"/>
      <c r="D356" s="86"/>
      <c r="E356" s="8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6"/>
      <c r="Y356" s="5"/>
      <c r="Z356" s="5"/>
      <c r="AA356" s="5"/>
      <c r="AB356" s="5"/>
    </row>
    <row r="357" spans="1:28" ht="12.75" customHeight="1" x14ac:dyDescent="0.2">
      <c r="A357" s="5"/>
      <c r="B357" s="5"/>
      <c r="C357" s="86"/>
      <c r="D357" s="86"/>
      <c r="E357" s="8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6"/>
      <c r="Y357" s="5"/>
      <c r="Z357" s="5"/>
      <c r="AA357" s="5"/>
      <c r="AB357" s="5"/>
    </row>
    <row r="358" spans="1:28" ht="12.75" customHeight="1" x14ac:dyDescent="0.2">
      <c r="A358" s="5"/>
      <c r="B358" s="5"/>
      <c r="C358" s="86"/>
      <c r="D358" s="86"/>
      <c r="E358" s="8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6"/>
      <c r="Y358" s="5"/>
      <c r="Z358" s="5"/>
      <c r="AA358" s="5"/>
      <c r="AB358" s="5"/>
    </row>
    <row r="359" spans="1:28" ht="12.75" customHeight="1" x14ac:dyDescent="0.2">
      <c r="A359" s="5"/>
      <c r="B359" s="5"/>
      <c r="C359" s="86"/>
      <c r="D359" s="86"/>
      <c r="E359" s="8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6"/>
      <c r="Y359" s="5"/>
      <c r="Z359" s="5"/>
      <c r="AA359" s="5"/>
      <c r="AB359" s="5"/>
    </row>
    <row r="360" spans="1:28" ht="12.75" customHeight="1" x14ac:dyDescent="0.2">
      <c r="A360" s="5"/>
      <c r="B360" s="5"/>
      <c r="C360" s="86"/>
      <c r="D360" s="86"/>
      <c r="E360" s="8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86"/>
      <c r="Y360" s="5"/>
      <c r="Z360" s="5"/>
      <c r="AA360" s="5"/>
      <c r="AB360" s="5"/>
    </row>
    <row r="361" spans="1:28" ht="12.75" customHeight="1" x14ac:dyDescent="0.2">
      <c r="A361" s="5"/>
      <c r="B361" s="5"/>
      <c r="C361" s="86"/>
      <c r="D361" s="86"/>
      <c r="E361" s="8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86"/>
      <c r="Y361" s="5"/>
      <c r="Z361" s="5"/>
      <c r="AA361" s="5"/>
      <c r="AB361" s="5"/>
    </row>
    <row r="362" spans="1:28" ht="12.75" customHeight="1" x14ac:dyDescent="0.2">
      <c r="A362" s="5"/>
      <c r="B362" s="5"/>
      <c r="C362" s="86"/>
      <c r="D362" s="86"/>
      <c r="E362" s="8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6"/>
      <c r="Y362" s="5"/>
      <c r="Z362" s="5"/>
      <c r="AA362" s="5"/>
      <c r="AB362" s="5"/>
    </row>
    <row r="363" spans="1:28" ht="12.75" customHeight="1" x14ac:dyDescent="0.2">
      <c r="A363" s="5"/>
      <c r="B363" s="5"/>
      <c r="C363" s="86"/>
      <c r="D363" s="86"/>
      <c r="E363" s="8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86"/>
      <c r="Y363" s="5"/>
      <c r="Z363" s="5"/>
      <c r="AA363" s="5"/>
      <c r="AB363" s="5"/>
    </row>
    <row r="364" spans="1:28" ht="12.75" customHeight="1" x14ac:dyDescent="0.2">
      <c r="A364" s="5"/>
      <c r="B364" s="5"/>
      <c r="C364" s="86"/>
      <c r="D364" s="86"/>
      <c r="E364" s="8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6"/>
      <c r="Y364" s="5"/>
      <c r="Z364" s="5"/>
      <c r="AA364" s="5"/>
      <c r="AB364" s="5"/>
    </row>
    <row r="365" spans="1:28" ht="12.75" customHeight="1" x14ac:dyDescent="0.2">
      <c r="A365" s="5"/>
      <c r="B365" s="5"/>
      <c r="C365" s="86"/>
      <c r="D365" s="86"/>
      <c r="E365" s="8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6"/>
      <c r="Y365" s="5"/>
      <c r="Z365" s="5"/>
      <c r="AA365" s="5"/>
      <c r="AB365" s="5"/>
    </row>
    <row r="366" spans="1:28" ht="12.75" customHeight="1" x14ac:dyDescent="0.2">
      <c r="A366" s="5"/>
      <c r="B366" s="5"/>
      <c r="C366" s="86"/>
      <c r="D366" s="86"/>
      <c r="E366" s="8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6"/>
      <c r="Y366" s="5"/>
      <c r="Z366" s="5"/>
      <c r="AA366" s="5"/>
      <c r="AB366" s="5"/>
    </row>
    <row r="367" spans="1:28" ht="12.75" customHeight="1" x14ac:dyDescent="0.2">
      <c r="A367" s="5"/>
      <c r="B367" s="5"/>
      <c r="C367" s="86"/>
      <c r="D367" s="86"/>
      <c r="E367" s="8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6"/>
      <c r="Y367" s="5"/>
      <c r="Z367" s="5"/>
      <c r="AA367" s="5"/>
      <c r="AB367" s="5"/>
    </row>
    <row r="368" spans="1:28" ht="12.75" customHeight="1" x14ac:dyDescent="0.2">
      <c r="A368" s="5"/>
      <c r="B368" s="5"/>
      <c r="C368" s="86"/>
      <c r="D368" s="86"/>
      <c r="E368" s="8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86"/>
      <c r="Y368" s="5"/>
      <c r="Z368" s="5"/>
      <c r="AA368" s="5"/>
      <c r="AB368" s="5"/>
    </row>
    <row r="369" spans="1:28" ht="12.75" customHeight="1" x14ac:dyDescent="0.2">
      <c r="A369" s="5"/>
      <c r="B369" s="5"/>
      <c r="C369" s="86"/>
      <c r="D369" s="86"/>
      <c r="E369" s="8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86"/>
      <c r="Y369" s="5"/>
      <c r="Z369" s="5"/>
      <c r="AA369" s="5"/>
      <c r="AB369" s="5"/>
    </row>
    <row r="370" spans="1:28" ht="12.75" customHeight="1" x14ac:dyDescent="0.2">
      <c r="A370" s="5"/>
      <c r="B370" s="5"/>
      <c r="C370" s="86"/>
      <c r="D370" s="86"/>
      <c r="E370" s="8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6"/>
      <c r="Y370" s="5"/>
      <c r="Z370" s="5"/>
      <c r="AA370" s="5"/>
      <c r="AB370" s="5"/>
    </row>
    <row r="371" spans="1:28" ht="12.75" customHeight="1" x14ac:dyDescent="0.2">
      <c r="A371" s="5"/>
      <c r="B371" s="5"/>
      <c r="C371" s="86"/>
      <c r="D371" s="86"/>
      <c r="E371" s="8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86"/>
      <c r="Y371" s="5"/>
      <c r="Z371" s="5"/>
      <c r="AA371" s="5"/>
      <c r="AB371" s="5"/>
    </row>
    <row r="372" spans="1:28" ht="12.75" customHeight="1" x14ac:dyDescent="0.2">
      <c r="A372" s="5"/>
      <c r="B372" s="5"/>
      <c r="C372" s="86"/>
      <c r="D372" s="86"/>
      <c r="E372" s="8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6"/>
      <c r="Y372" s="5"/>
      <c r="Z372" s="5"/>
      <c r="AA372" s="5"/>
      <c r="AB372" s="5"/>
    </row>
    <row r="373" spans="1:28" ht="12.75" customHeight="1" x14ac:dyDescent="0.2">
      <c r="A373" s="5"/>
      <c r="B373" s="5"/>
      <c r="C373" s="86"/>
      <c r="D373" s="86"/>
      <c r="E373" s="8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86"/>
      <c r="Y373" s="5"/>
      <c r="Z373" s="5"/>
      <c r="AA373" s="5"/>
      <c r="AB373" s="5"/>
    </row>
    <row r="374" spans="1:28" ht="12.75" customHeight="1" x14ac:dyDescent="0.2">
      <c r="A374" s="5"/>
      <c r="B374" s="5"/>
      <c r="C374" s="86"/>
      <c r="D374" s="86"/>
      <c r="E374" s="8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86"/>
      <c r="Y374" s="5"/>
      <c r="Z374" s="5"/>
      <c r="AA374" s="5"/>
      <c r="AB374" s="5"/>
    </row>
    <row r="375" spans="1:28" ht="12.75" customHeight="1" x14ac:dyDescent="0.2">
      <c r="A375" s="5"/>
      <c r="B375" s="5"/>
      <c r="C375" s="86"/>
      <c r="D375" s="86"/>
      <c r="E375" s="8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86"/>
      <c r="Y375" s="5"/>
      <c r="Z375" s="5"/>
      <c r="AA375" s="5"/>
      <c r="AB375" s="5"/>
    </row>
    <row r="376" spans="1:28" ht="12.75" customHeight="1" x14ac:dyDescent="0.2">
      <c r="A376" s="5"/>
      <c r="B376" s="5"/>
      <c r="C376" s="86"/>
      <c r="D376" s="86"/>
      <c r="E376" s="8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6"/>
      <c r="Y376" s="5"/>
      <c r="Z376" s="5"/>
      <c r="AA376" s="5"/>
      <c r="AB376" s="5"/>
    </row>
    <row r="377" spans="1:28" ht="12.75" customHeight="1" x14ac:dyDescent="0.2">
      <c r="A377" s="5"/>
      <c r="B377" s="5"/>
      <c r="C377" s="86"/>
      <c r="D377" s="86"/>
      <c r="E377" s="8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86"/>
      <c r="Y377" s="5"/>
      <c r="Z377" s="5"/>
      <c r="AA377" s="5"/>
      <c r="AB377" s="5"/>
    </row>
    <row r="378" spans="1:28" ht="12.75" customHeight="1" x14ac:dyDescent="0.2">
      <c r="A378" s="5"/>
      <c r="B378" s="5"/>
      <c r="C378" s="86"/>
      <c r="D378" s="86"/>
      <c r="E378" s="8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6"/>
      <c r="Y378" s="5"/>
      <c r="Z378" s="5"/>
      <c r="AA378" s="5"/>
      <c r="AB378" s="5"/>
    </row>
    <row r="379" spans="1:28" ht="12.75" customHeight="1" x14ac:dyDescent="0.2">
      <c r="A379" s="5"/>
      <c r="B379" s="5"/>
      <c r="C379" s="86"/>
      <c r="D379" s="86"/>
      <c r="E379" s="8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6"/>
      <c r="Y379" s="5"/>
      <c r="Z379" s="5"/>
      <c r="AA379" s="5"/>
      <c r="AB379" s="5"/>
    </row>
    <row r="380" spans="1:28" ht="12.75" customHeight="1" x14ac:dyDescent="0.2">
      <c r="A380" s="5"/>
      <c r="B380" s="5"/>
      <c r="C380" s="86"/>
      <c r="D380" s="86"/>
      <c r="E380" s="8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6"/>
      <c r="Y380" s="5"/>
      <c r="Z380" s="5"/>
      <c r="AA380" s="5"/>
      <c r="AB380" s="5"/>
    </row>
    <row r="381" spans="1:28" ht="12.75" customHeight="1" x14ac:dyDescent="0.2">
      <c r="A381" s="5"/>
      <c r="B381" s="5"/>
      <c r="C381" s="86"/>
      <c r="D381" s="86"/>
      <c r="E381" s="8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6"/>
      <c r="Y381" s="5"/>
      <c r="Z381" s="5"/>
      <c r="AA381" s="5"/>
      <c r="AB381" s="5"/>
    </row>
    <row r="382" spans="1:28" ht="12.75" customHeight="1" x14ac:dyDescent="0.2">
      <c r="A382" s="5"/>
      <c r="B382" s="5"/>
      <c r="C382" s="86"/>
      <c r="D382" s="86"/>
      <c r="E382" s="8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6"/>
      <c r="Y382" s="5"/>
      <c r="Z382" s="5"/>
      <c r="AA382" s="5"/>
      <c r="AB382" s="5"/>
    </row>
    <row r="383" spans="1:28" ht="12.75" customHeight="1" x14ac:dyDescent="0.2">
      <c r="A383" s="5"/>
      <c r="B383" s="5"/>
      <c r="C383" s="86"/>
      <c r="D383" s="86"/>
      <c r="E383" s="8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86"/>
      <c r="Y383" s="5"/>
      <c r="Z383" s="5"/>
      <c r="AA383" s="5"/>
      <c r="AB383" s="5"/>
    </row>
    <row r="384" spans="1:28" ht="12.75" customHeight="1" x14ac:dyDescent="0.2">
      <c r="A384" s="5"/>
      <c r="B384" s="5"/>
      <c r="C384" s="86"/>
      <c r="D384" s="86"/>
      <c r="E384" s="8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86"/>
      <c r="Y384" s="5"/>
      <c r="Z384" s="5"/>
      <c r="AA384" s="5"/>
      <c r="AB384" s="5"/>
    </row>
    <row r="385" spans="1:28" ht="12.75" customHeight="1" x14ac:dyDescent="0.2">
      <c r="A385" s="5"/>
      <c r="B385" s="5"/>
      <c r="C385" s="86"/>
      <c r="D385" s="86"/>
      <c r="E385" s="8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6"/>
      <c r="Y385" s="5"/>
      <c r="Z385" s="5"/>
      <c r="AA385" s="5"/>
      <c r="AB385" s="5"/>
    </row>
    <row r="386" spans="1:28" ht="12.75" customHeight="1" x14ac:dyDescent="0.2">
      <c r="A386" s="5"/>
      <c r="B386" s="5"/>
      <c r="C386" s="86"/>
      <c r="D386" s="86"/>
      <c r="E386" s="8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86"/>
      <c r="Y386" s="5"/>
      <c r="Z386" s="5"/>
      <c r="AA386" s="5"/>
      <c r="AB386" s="5"/>
    </row>
    <row r="387" spans="1:28" ht="12.75" customHeight="1" x14ac:dyDescent="0.2">
      <c r="A387" s="5"/>
      <c r="B387" s="5"/>
      <c r="C387" s="86"/>
      <c r="D387" s="86"/>
      <c r="E387" s="8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6"/>
      <c r="Y387" s="5"/>
      <c r="Z387" s="5"/>
      <c r="AA387" s="5"/>
      <c r="AB387" s="5"/>
    </row>
    <row r="388" spans="1:28" ht="12.75" customHeight="1" x14ac:dyDescent="0.2">
      <c r="A388" s="5"/>
      <c r="B388" s="5"/>
      <c r="C388" s="86"/>
      <c r="D388" s="86"/>
      <c r="E388" s="8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6"/>
      <c r="Y388" s="5"/>
      <c r="Z388" s="5"/>
      <c r="AA388" s="5"/>
      <c r="AB388" s="5"/>
    </row>
    <row r="389" spans="1:28" ht="12.75" customHeight="1" x14ac:dyDescent="0.2">
      <c r="A389" s="5"/>
      <c r="B389" s="5"/>
      <c r="C389" s="86"/>
      <c r="D389" s="86"/>
      <c r="E389" s="8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6"/>
      <c r="Y389" s="5"/>
      <c r="Z389" s="5"/>
      <c r="AA389" s="5"/>
      <c r="AB389" s="5"/>
    </row>
    <row r="390" spans="1:28" ht="12.75" customHeight="1" x14ac:dyDescent="0.2">
      <c r="A390" s="5"/>
      <c r="B390" s="5"/>
      <c r="C390" s="86"/>
      <c r="D390" s="86"/>
      <c r="E390" s="8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86"/>
      <c r="Y390" s="5"/>
      <c r="Z390" s="5"/>
      <c r="AA390" s="5"/>
      <c r="AB390" s="5"/>
    </row>
    <row r="391" spans="1:28" ht="12.75" customHeight="1" x14ac:dyDescent="0.2">
      <c r="A391" s="5"/>
      <c r="B391" s="5"/>
      <c r="C391" s="86"/>
      <c r="D391" s="86"/>
      <c r="E391" s="8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86"/>
      <c r="Y391" s="5"/>
      <c r="Z391" s="5"/>
      <c r="AA391" s="5"/>
      <c r="AB391" s="5"/>
    </row>
    <row r="392" spans="1:28" ht="12.75" customHeight="1" x14ac:dyDescent="0.2">
      <c r="A392" s="5"/>
      <c r="B392" s="5"/>
      <c r="C392" s="86"/>
      <c r="D392" s="86"/>
      <c r="E392" s="8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6"/>
      <c r="Y392" s="5"/>
      <c r="Z392" s="5"/>
      <c r="AA392" s="5"/>
      <c r="AB392" s="5"/>
    </row>
    <row r="393" spans="1:28" ht="12.75" customHeight="1" x14ac:dyDescent="0.2">
      <c r="A393" s="5"/>
      <c r="B393" s="5"/>
      <c r="C393" s="86"/>
      <c r="D393" s="86"/>
      <c r="E393" s="8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86"/>
      <c r="Y393" s="5"/>
      <c r="Z393" s="5"/>
      <c r="AA393" s="5"/>
      <c r="AB393" s="5"/>
    </row>
    <row r="394" spans="1:28" ht="12.75" customHeight="1" x14ac:dyDescent="0.2">
      <c r="A394" s="5"/>
      <c r="B394" s="5"/>
      <c r="C394" s="86"/>
      <c r="D394" s="86"/>
      <c r="E394" s="8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86"/>
      <c r="Y394" s="5"/>
      <c r="Z394" s="5"/>
      <c r="AA394" s="5"/>
      <c r="AB394" s="5"/>
    </row>
    <row r="395" spans="1:28" ht="12.75" customHeight="1" x14ac:dyDescent="0.2">
      <c r="A395" s="5"/>
      <c r="B395" s="5"/>
      <c r="C395" s="86"/>
      <c r="D395" s="86"/>
      <c r="E395" s="8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86"/>
      <c r="Y395" s="5"/>
      <c r="Z395" s="5"/>
      <c r="AA395" s="5"/>
      <c r="AB395" s="5"/>
    </row>
    <row r="396" spans="1:28" ht="12.75" customHeight="1" x14ac:dyDescent="0.2">
      <c r="A396" s="5"/>
      <c r="B396" s="5"/>
      <c r="C396" s="86"/>
      <c r="D396" s="86"/>
      <c r="E396" s="8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6"/>
      <c r="Y396" s="5"/>
      <c r="Z396" s="5"/>
      <c r="AA396" s="5"/>
      <c r="AB396" s="5"/>
    </row>
    <row r="397" spans="1:28" ht="12.75" customHeight="1" x14ac:dyDescent="0.2">
      <c r="A397" s="5"/>
      <c r="B397" s="5"/>
      <c r="C397" s="86"/>
      <c r="D397" s="86"/>
      <c r="E397" s="8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6"/>
      <c r="Y397" s="5"/>
      <c r="Z397" s="5"/>
      <c r="AA397" s="5"/>
      <c r="AB397" s="5"/>
    </row>
    <row r="398" spans="1:28" ht="12.75" customHeight="1" x14ac:dyDescent="0.2">
      <c r="A398" s="5"/>
      <c r="B398" s="5"/>
      <c r="C398" s="86"/>
      <c r="D398" s="86"/>
      <c r="E398" s="8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86"/>
      <c r="Y398" s="5"/>
      <c r="Z398" s="5"/>
      <c r="AA398" s="5"/>
      <c r="AB398" s="5"/>
    </row>
    <row r="399" spans="1:28" ht="12.75" customHeight="1" x14ac:dyDescent="0.2">
      <c r="A399" s="5"/>
      <c r="B399" s="5"/>
      <c r="C399" s="86"/>
      <c r="D399" s="86"/>
      <c r="E399" s="8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86"/>
      <c r="Y399" s="5"/>
      <c r="Z399" s="5"/>
      <c r="AA399" s="5"/>
      <c r="AB399" s="5"/>
    </row>
    <row r="400" spans="1:28" ht="12.75" customHeight="1" x14ac:dyDescent="0.2">
      <c r="A400" s="5"/>
      <c r="B400" s="5"/>
      <c r="C400" s="86"/>
      <c r="D400" s="86"/>
      <c r="E400" s="8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86"/>
      <c r="Y400" s="5"/>
      <c r="Z400" s="5"/>
      <c r="AA400" s="5"/>
      <c r="AB400" s="5"/>
    </row>
    <row r="401" spans="1:28" ht="12.75" customHeight="1" x14ac:dyDescent="0.2">
      <c r="A401" s="5"/>
      <c r="B401" s="5"/>
      <c r="C401" s="86"/>
      <c r="D401" s="86"/>
      <c r="E401" s="8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86"/>
      <c r="Y401" s="5"/>
      <c r="Z401" s="5"/>
      <c r="AA401" s="5"/>
      <c r="AB401" s="5"/>
    </row>
    <row r="402" spans="1:28" ht="12.75" customHeight="1" x14ac:dyDescent="0.2">
      <c r="A402" s="5"/>
      <c r="B402" s="5"/>
      <c r="C402" s="86"/>
      <c r="D402" s="86"/>
      <c r="E402" s="8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86"/>
      <c r="Y402" s="5"/>
      <c r="Z402" s="5"/>
      <c r="AA402" s="5"/>
      <c r="AB402" s="5"/>
    </row>
    <row r="403" spans="1:28" ht="12.75" customHeight="1" x14ac:dyDescent="0.2">
      <c r="A403" s="5"/>
      <c r="B403" s="5"/>
      <c r="C403" s="86"/>
      <c r="D403" s="86"/>
      <c r="E403" s="8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86"/>
      <c r="Y403" s="5"/>
      <c r="Z403" s="5"/>
      <c r="AA403" s="5"/>
      <c r="AB403" s="5"/>
    </row>
    <row r="404" spans="1:28" ht="12.75" customHeight="1" x14ac:dyDescent="0.2">
      <c r="A404" s="5"/>
      <c r="B404" s="5"/>
      <c r="C404" s="86"/>
      <c r="D404" s="86"/>
      <c r="E404" s="8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86"/>
      <c r="Y404" s="5"/>
      <c r="Z404" s="5"/>
      <c r="AA404" s="5"/>
      <c r="AB404" s="5"/>
    </row>
    <row r="405" spans="1:28" ht="12.75" customHeight="1" x14ac:dyDescent="0.2">
      <c r="A405" s="5"/>
      <c r="B405" s="5"/>
      <c r="C405" s="86"/>
      <c r="D405" s="86"/>
      <c r="E405" s="8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86"/>
      <c r="Y405" s="5"/>
      <c r="Z405" s="5"/>
      <c r="AA405" s="5"/>
      <c r="AB405" s="5"/>
    </row>
    <row r="406" spans="1:28" ht="12.75" customHeight="1" x14ac:dyDescent="0.2">
      <c r="A406" s="5"/>
      <c r="B406" s="5"/>
      <c r="C406" s="86"/>
      <c r="D406" s="86"/>
      <c r="E406" s="8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86"/>
      <c r="Y406" s="5"/>
      <c r="Z406" s="5"/>
      <c r="AA406" s="5"/>
      <c r="AB406" s="5"/>
    </row>
    <row r="407" spans="1:28" ht="12.75" customHeight="1" x14ac:dyDescent="0.2">
      <c r="A407" s="5"/>
      <c r="B407" s="5"/>
      <c r="C407" s="86"/>
      <c r="D407" s="86"/>
      <c r="E407" s="8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86"/>
      <c r="Y407" s="5"/>
      <c r="Z407" s="5"/>
      <c r="AA407" s="5"/>
      <c r="AB407" s="5"/>
    </row>
    <row r="408" spans="1:28" ht="12.75" customHeight="1" x14ac:dyDescent="0.2">
      <c r="A408" s="5"/>
      <c r="B408" s="5"/>
      <c r="C408" s="86"/>
      <c r="D408" s="86"/>
      <c r="E408" s="8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86"/>
      <c r="Y408" s="5"/>
      <c r="Z408" s="5"/>
      <c r="AA408" s="5"/>
      <c r="AB408" s="5"/>
    </row>
    <row r="409" spans="1:28" ht="12.75" customHeight="1" x14ac:dyDescent="0.2">
      <c r="A409" s="5"/>
      <c r="B409" s="5"/>
      <c r="C409" s="86"/>
      <c r="D409" s="86"/>
      <c r="E409" s="8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86"/>
      <c r="Y409" s="5"/>
      <c r="Z409" s="5"/>
      <c r="AA409" s="5"/>
      <c r="AB409" s="5"/>
    </row>
    <row r="410" spans="1:28" ht="12.75" customHeight="1" x14ac:dyDescent="0.2">
      <c r="A410" s="5"/>
      <c r="B410" s="5"/>
      <c r="C410" s="86"/>
      <c r="D410" s="86"/>
      <c r="E410" s="8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86"/>
      <c r="Y410" s="5"/>
      <c r="Z410" s="5"/>
      <c r="AA410" s="5"/>
      <c r="AB410" s="5"/>
    </row>
    <row r="411" spans="1:28" ht="12.75" customHeight="1" x14ac:dyDescent="0.2">
      <c r="A411" s="5"/>
      <c r="B411" s="5"/>
      <c r="C411" s="86"/>
      <c r="D411" s="86"/>
      <c r="E411" s="8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86"/>
      <c r="Y411" s="5"/>
      <c r="Z411" s="5"/>
      <c r="AA411" s="5"/>
      <c r="AB411" s="5"/>
    </row>
    <row r="412" spans="1:28" ht="12.75" customHeight="1" x14ac:dyDescent="0.2">
      <c r="A412" s="5"/>
      <c r="B412" s="5"/>
      <c r="C412" s="86"/>
      <c r="D412" s="86"/>
      <c r="E412" s="8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86"/>
      <c r="Y412" s="5"/>
      <c r="Z412" s="5"/>
      <c r="AA412" s="5"/>
      <c r="AB412" s="5"/>
    </row>
    <row r="413" spans="1:28" ht="12.75" customHeight="1" x14ac:dyDescent="0.2">
      <c r="A413" s="5"/>
      <c r="B413" s="5"/>
      <c r="C413" s="86"/>
      <c r="D413" s="86"/>
      <c r="E413" s="8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86"/>
      <c r="Y413" s="5"/>
      <c r="Z413" s="5"/>
      <c r="AA413" s="5"/>
      <c r="AB413" s="5"/>
    </row>
    <row r="414" spans="1:28" ht="12.75" customHeight="1" x14ac:dyDescent="0.2">
      <c r="A414" s="5"/>
      <c r="B414" s="5"/>
      <c r="C414" s="86"/>
      <c r="D414" s="86"/>
      <c r="E414" s="8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86"/>
      <c r="Y414" s="5"/>
      <c r="Z414" s="5"/>
      <c r="AA414" s="5"/>
      <c r="AB414" s="5"/>
    </row>
    <row r="415" spans="1:28" ht="12.75" customHeight="1" x14ac:dyDescent="0.2">
      <c r="A415" s="5"/>
      <c r="B415" s="5"/>
      <c r="C415" s="86"/>
      <c r="D415" s="86"/>
      <c r="E415" s="8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86"/>
      <c r="Y415" s="5"/>
      <c r="Z415" s="5"/>
      <c r="AA415" s="5"/>
      <c r="AB415" s="5"/>
    </row>
    <row r="416" spans="1:28" ht="12.75" customHeight="1" x14ac:dyDescent="0.2">
      <c r="A416" s="5"/>
      <c r="B416" s="5"/>
      <c r="C416" s="86"/>
      <c r="D416" s="86"/>
      <c r="E416" s="8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86"/>
      <c r="Y416" s="5"/>
      <c r="Z416" s="5"/>
      <c r="AA416" s="5"/>
      <c r="AB416" s="5"/>
    </row>
    <row r="417" spans="1:28" ht="12.75" customHeight="1" x14ac:dyDescent="0.2">
      <c r="A417" s="5"/>
      <c r="B417" s="5"/>
      <c r="C417" s="86"/>
      <c r="D417" s="86"/>
      <c r="E417" s="8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86"/>
      <c r="Y417" s="5"/>
      <c r="Z417" s="5"/>
      <c r="AA417" s="5"/>
      <c r="AB417" s="5"/>
    </row>
    <row r="418" spans="1:28" ht="12.75" customHeight="1" x14ac:dyDescent="0.2">
      <c r="A418" s="5"/>
      <c r="B418" s="5"/>
      <c r="C418" s="86"/>
      <c r="D418" s="86"/>
      <c r="E418" s="8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86"/>
      <c r="Y418" s="5"/>
      <c r="Z418" s="5"/>
      <c r="AA418" s="5"/>
      <c r="AB418" s="5"/>
    </row>
    <row r="419" spans="1:28" ht="12.75" customHeight="1" x14ac:dyDescent="0.2">
      <c r="A419" s="5"/>
      <c r="B419" s="5"/>
      <c r="C419" s="86"/>
      <c r="D419" s="86"/>
      <c r="E419" s="8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86"/>
      <c r="Y419" s="5"/>
      <c r="Z419" s="5"/>
      <c r="AA419" s="5"/>
      <c r="AB419" s="5"/>
    </row>
    <row r="420" spans="1:28" ht="12.75" customHeight="1" x14ac:dyDescent="0.2">
      <c r="A420" s="5"/>
      <c r="B420" s="5"/>
      <c r="C420" s="86"/>
      <c r="D420" s="86"/>
      <c r="E420" s="8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86"/>
      <c r="Y420" s="5"/>
      <c r="Z420" s="5"/>
      <c r="AA420" s="5"/>
      <c r="AB420" s="5"/>
    </row>
    <row r="421" spans="1:28" ht="12.75" customHeight="1" x14ac:dyDescent="0.2">
      <c r="A421" s="5"/>
      <c r="B421" s="5"/>
      <c r="C421" s="86"/>
      <c r="D421" s="86"/>
      <c r="E421" s="8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86"/>
      <c r="Y421" s="5"/>
      <c r="Z421" s="5"/>
      <c r="AA421" s="5"/>
      <c r="AB421" s="5"/>
    </row>
    <row r="422" spans="1:28" ht="12.75" customHeight="1" x14ac:dyDescent="0.2">
      <c r="A422" s="5"/>
      <c r="B422" s="5"/>
      <c r="C422" s="86"/>
      <c r="D422" s="86"/>
      <c r="E422" s="8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86"/>
      <c r="Y422" s="5"/>
      <c r="Z422" s="5"/>
      <c r="AA422" s="5"/>
      <c r="AB422" s="5"/>
    </row>
    <row r="423" spans="1:28" ht="12.75" customHeight="1" x14ac:dyDescent="0.2">
      <c r="A423" s="5"/>
      <c r="B423" s="5"/>
      <c r="C423" s="86"/>
      <c r="D423" s="86"/>
      <c r="E423" s="8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86"/>
      <c r="Y423" s="5"/>
      <c r="Z423" s="5"/>
      <c r="AA423" s="5"/>
      <c r="AB423" s="5"/>
    </row>
    <row r="424" spans="1:28" ht="12.75" customHeight="1" x14ac:dyDescent="0.2">
      <c r="A424" s="5"/>
      <c r="B424" s="5"/>
      <c r="C424" s="86"/>
      <c r="D424" s="86"/>
      <c r="E424" s="8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86"/>
      <c r="Y424" s="5"/>
      <c r="Z424" s="5"/>
      <c r="AA424" s="5"/>
      <c r="AB424" s="5"/>
    </row>
    <row r="425" spans="1:28" ht="12.75" customHeight="1" x14ac:dyDescent="0.2">
      <c r="A425" s="5"/>
      <c r="B425" s="5"/>
      <c r="C425" s="86"/>
      <c r="D425" s="86"/>
      <c r="E425" s="8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86"/>
      <c r="Y425" s="5"/>
      <c r="Z425" s="5"/>
      <c r="AA425" s="5"/>
      <c r="AB425" s="5"/>
    </row>
    <row r="426" spans="1:28" ht="12.75" customHeight="1" x14ac:dyDescent="0.2">
      <c r="A426" s="5"/>
      <c r="B426" s="5"/>
      <c r="C426" s="86"/>
      <c r="D426" s="86"/>
      <c r="E426" s="8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86"/>
      <c r="Y426" s="5"/>
      <c r="Z426" s="5"/>
      <c r="AA426" s="5"/>
      <c r="AB426" s="5"/>
    </row>
    <row r="427" spans="1:28" ht="12.75" customHeight="1" x14ac:dyDescent="0.2">
      <c r="A427" s="5"/>
      <c r="B427" s="5"/>
      <c r="C427" s="86"/>
      <c r="D427" s="86"/>
      <c r="E427" s="8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86"/>
      <c r="Y427" s="5"/>
      <c r="Z427" s="5"/>
      <c r="AA427" s="5"/>
      <c r="AB427" s="5"/>
    </row>
    <row r="428" spans="1:28" ht="12.75" customHeight="1" x14ac:dyDescent="0.2">
      <c r="A428" s="5"/>
      <c r="B428" s="5"/>
      <c r="C428" s="86"/>
      <c r="D428" s="86"/>
      <c r="E428" s="8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86"/>
      <c r="Y428" s="5"/>
      <c r="Z428" s="5"/>
      <c r="AA428" s="5"/>
      <c r="AB428" s="5"/>
    </row>
    <row r="429" spans="1:28" ht="12.75" customHeight="1" x14ac:dyDescent="0.2">
      <c r="A429" s="5"/>
      <c r="B429" s="5"/>
      <c r="C429" s="86"/>
      <c r="D429" s="86"/>
      <c r="E429" s="8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86"/>
      <c r="Y429" s="5"/>
      <c r="Z429" s="5"/>
      <c r="AA429" s="5"/>
      <c r="AB429" s="5"/>
    </row>
    <row r="430" spans="1:28" ht="12.75" customHeight="1" x14ac:dyDescent="0.2">
      <c r="A430" s="5"/>
      <c r="B430" s="5"/>
      <c r="C430" s="86"/>
      <c r="D430" s="86"/>
      <c r="E430" s="8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86"/>
      <c r="Y430" s="5"/>
      <c r="Z430" s="5"/>
      <c r="AA430" s="5"/>
      <c r="AB430" s="5"/>
    </row>
    <row r="431" spans="1:28" ht="12.75" customHeight="1" x14ac:dyDescent="0.2">
      <c r="A431" s="5"/>
      <c r="B431" s="5"/>
      <c r="C431" s="86"/>
      <c r="D431" s="86"/>
      <c r="E431" s="8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86"/>
      <c r="Y431" s="5"/>
      <c r="Z431" s="5"/>
      <c r="AA431" s="5"/>
      <c r="AB431" s="5"/>
    </row>
    <row r="432" spans="1:28" ht="12.75" customHeight="1" x14ac:dyDescent="0.2">
      <c r="A432" s="5"/>
      <c r="B432" s="5"/>
      <c r="C432" s="86"/>
      <c r="D432" s="86"/>
      <c r="E432" s="8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86"/>
      <c r="Y432" s="5"/>
      <c r="Z432" s="5"/>
      <c r="AA432" s="5"/>
      <c r="AB432" s="5"/>
    </row>
    <row r="433" spans="1:28" ht="12.75" customHeight="1" x14ac:dyDescent="0.2">
      <c r="A433" s="5"/>
      <c r="B433" s="5"/>
      <c r="C433" s="86"/>
      <c r="D433" s="86"/>
      <c r="E433" s="8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86"/>
      <c r="Y433" s="5"/>
      <c r="Z433" s="5"/>
      <c r="AA433" s="5"/>
      <c r="AB433" s="5"/>
    </row>
    <row r="434" spans="1:28" ht="12.75" customHeight="1" x14ac:dyDescent="0.2">
      <c r="A434" s="5"/>
      <c r="B434" s="5"/>
      <c r="C434" s="86"/>
      <c r="D434" s="86"/>
      <c r="E434" s="8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86"/>
      <c r="Y434" s="5"/>
      <c r="Z434" s="5"/>
      <c r="AA434" s="5"/>
      <c r="AB434" s="5"/>
    </row>
    <row r="435" spans="1:28" ht="12.75" customHeight="1" x14ac:dyDescent="0.2">
      <c r="A435" s="5"/>
      <c r="B435" s="5"/>
      <c r="C435" s="86"/>
      <c r="D435" s="86"/>
      <c r="E435" s="8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86"/>
      <c r="Y435" s="5"/>
      <c r="Z435" s="5"/>
      <c r="AA435" s="5"/>
      <c r="AB435" s="5"/>
    </row>
    <row r="436" spans="1:28" ht="12.75" customHeight="1" x14ac:dyDescent="0.2">
      <c r="A436" s="5"/>
      <c r="B436" s="5"/>
      <c r="C436" s="86"/>
      <c r="D436" s="86"/>
      <c r="E436" s="8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86"/>
      <c r="Y436" s="5"/>
      <c r="Z436" s="5"/>
      <c r="AA436" s="5"/>
      <c r="AB436" s="5"/>
    </row>
    <row r="437" spans="1:28" ht="12.75" customHeight="1" x14ac:dyDescent="0.2">
      <c r="A437" s="5"/>
      <c r="B437" s="5"/>
      <c r="C437" s="86"/>
      <c r="D437" s="86"/>
      <c r="E437" s="8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86"/>
      <c r="Y437" s="5"/>
      <c r="Z437" s="5"/>
      <c r="AA437" s="5"/>
      <c r="AB437" s="5"/>
    </row>
    <row r="438" spans="1:28" ht="12.75" customHeight="1" x14ac:dyDescent="0.2">
      <c r="A438" s="5"/>
      <c r="B438" s="5"/>
      <c r="C438" s="86"/>
      <c r="D438" s="86"/>
      <c r="E438" s="8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86"/>
      <c r="Y438" s="5"/>
      <c r="Z438" s="5"/>
      <c r="AA438" s="5"/>
      <c r="AB438" s="5"/>
    </row>
    <row r="439" spans="1:28" ht="12.75" customHeight="1" x14ac:dyDescent="0.2">
      <c r="A439" s="5"/>
      <c r="B439" s="5"/>
      <c r="C439" s="86"/>
      <c r="D439" s="86"/>
      <c r="E439" s="8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86"/>
      <c r="Y439" s="5"/>
      <c r="Z439" s="5"/>
      <c r="AA439" s="5"/>
      <c r="AB439" s="5"/>
    </row>
    <row r="440" spans="1:28" ht="12.75" customHeight="1" x14ac:dyDescent="0.2">
      <c r="A440" s="5"/>
      <c r="B440" s="5"/>
      <c r="C440" s="86"/>
      <c r="D440" s="86"/>
      <c r="E440" s="8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86"/>
      <c r="Y440" s="5"/>
      <c r="Z440" s="5"/>
      <c r="AA440" s="5"/>
      <c r="AB440" s="5"/>
    </row>
    <row r="441" spans="1:28" ht="12.75" customHeight="1" x14ac:dyDescent="0.2">
      <c r="A441" s="5"/>
      <c r="B441" s="5"/>
      <c r="C441" s="86"/>
      <c r="D441" s="86"/>
      <c r="E441" s="8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86"/>
      <c r="Y441" s="5"/>
      <c r="Z441" s="5"/>
      <c r="AA441" s="5"/>
      <c r="AB441" s="5"/>
    </row>
    <row r="442" spans="1:28" ht="12.75" customHeight="1" x14ac:dyDescent="0.2">
      <c r="A442" s="5"/>
      <c r="B442" s="5"/>
      <c r="C442" s="86"/>
      <c r="D442" s="86"/>
      <c r="E442" s="8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86"/>
      <c r="Y442" s="5"/>
      <c r="Z442" s="5"/>
      <c r="AA442" s="5"/>
      <c r="AB442" s="5"/>
    </row>
    <row r="443" spans="1:28" ht="12.75" customHeight="1" x14ac:dyDescent="0.2">
      <c r="A443" s="5"/>
      <c r="B443" s="5"/>
      <c r="C443" s="86"/>
      <c r="D443" s="86"/>
      <c r="E443" s="8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86"/>
      <c r="Y443" s="5"/>
      <c r="Z443" s="5"/>
      <c r="AA443" s="5"/>
      <c r="AB443" s="5"/>
    </row>
    <row r="444" spans="1:28" ht="12.75" customHeight="1" x14ac:dyDescent="0.2">
      <c r="A444" s="5"/>
      <c r="B444" s="5"/>
      <c r="C444" s="86"/>
      <c r="D444" s="86"/>
      <c r="E444" s="8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86"/>
      <c r="Y444" s="5"/>
      <c r="Z444" s="5"/>
      <c r="AA444" s="5"/>
      <c r="AB444" s="5"/>
    </row>
    <row r="445" spans="1:28" ht="12.75" customHeight="1" x14ac:dyDescent="0.2">
      <c r="A445" s="5"/>
      <c r="B445" s="5"/>
      <c r="C445" s="86"/>
      <c r="D445" s="86"/>
      <c r="E445" s="8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86"/>
      <c r="Y445" s="5"/>
      <c r="Z445" s="5"/>
      <c r="AA445" s="5"/>
      <c r="AB445" s="5"/>
    </row>
    <row r="446" spans="1:28" ht="12.75" customHeight="1" x14ac:dyDescent="0.2">
      <c r="A446" s="5"/>
      <c r="B446" s="5"/>
      <c r="C446" s="86"/>
      <c r="D446" s="86"/>
      <c r="E446" s="8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86"/>
      <c r="Y446" s="5"/>
      <c r="Z446" s="5"/>
      <c r="AA446" s="5"/>
      <c r="AB446" s="5"/>
    </row>
    <row r="447" spans="1:28" ht="12.75" customHeight="1" x14ac:dyDescent="0.2">
      <c r="A447" s="5"/>
      <c r="B447" s="5"/>
      <c r="C447" s="86"/>
      <c r="D447" s="86"/>
      <c r="E447" s="8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86"/>
      <c r="Y447" s="5"/>
      <c r="Z447" s="5"/>
      <c r="AA447" s="5"/>
      <c r="AB447" s="5"/>
    </row>
    <row r="448" spans="1:28" ht="12.75" customHeight="1" x14ac:dyDescent="0.2">
      <c r="A448" s="5"/>
      <c r="B448" s="5"/>
      <c r="C448" s="86"/>
      <c r="D448" s="86"/>
      <c r="E448" s="8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86"/>
      <c r="Y448" s="5"/>
      <c r="Z448" s="5"/>
      <c r="AA448" s="5"/>
      <c r="AB448" s="5"/>
    </row>
    <row r="449" spans="1:28" ht="12.75" customHeight="1" x14ac:dyDescent="0.2">
      <c r="A449" s="5"/>
      <c r="B449" s="5"/>
      <c r="C449" s="86"/>
      <c r="D449" s="86"/>
      <c r="E449" s="8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86"/>
      <c r="Y449" s="5"/>
      <c r="Z449" s="5"/>
      <c r="AA449" s="5"/>
      <c r="AB449" s="5"/>
    </row>
    <row r="450" spans="1:28" ht="12.75" customHeight="1" x14ac:dyDescent="0.2">
      <c r="A450" s="5"/>
      <c r="B450" s="5"/>
      <c r="C450" s="86"/>
      <c r="D450" s="86"/>
      <c r="E450" s="8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86"/>
      <c r="Y450" s="5"/>
      <c r="Z450" s="5"/>
      <c r="AA450" s="5"/>
      <c r="AB450" s="5"/>
    </row>
    <row r="451" spans="1:28" ht="12.75" customHeight="1" x14ac:dyDescent="0.2">
      <c r="A451" s="5"/>
      <c r="B451" s="5"/>
      <c r="C451" s="86"/>
      <c r="D451" s="86"/>
      <c r="E451" s="8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86"/>
      <c r="Y451" s="5"/>
      <c r="Z451" s="5"/>
      <c r="AA451" s="5"/>
      <c r="AB451" s="5"/>
    </row>
    <row r="452" spans="1:28" ht="12.75" customHeight="1" x14ac:dyDescent="0.2">
      <c r="A452" s="5"/>
      <c r="B452" s="5"/>
      <c r="C452" s="86"/>
      <c r="D452" s="86"/>
      <c r="E452" s="8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86"/>
      <c r="Y452" s="5"/>
      <c r="Z452" s="5"/>
      <c r="AA452" s="5"/>
      <c r="AB452" s="5"/>
    </row>
    <row r="453" spans="1:28" ht="12.75" customHeight="1" x14ac:dyDescent="0.2">
      <c r="A453" s="5"/>
      <c r="B453" s="5"/>
      <c r="C453" s="86"/>
      <c r="D453" s="86"/>
      <c r="E453" s="8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86"/>
      <c r="Y453" s="5"/>
      <c r="Z453" s="5"/>
      <c r="AA453" s="5"/>
      <c r="AB453" s="5"/>
    </row>
    <row r="454" spans="1:28" ht="12.75" customHeight="1" x14ac:dyDescent="0.2">
      <c r="A454" s="5"/>
      <c r="B454" s="5"/>
      <c r="C454" s="86"/>
      <c r="D454" s="86"/>
      <c r="E454" s="8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86"/>
      <c r="Y454" s="5"/>
      <c r="Z454" s="5"/>
      <c r="AA454" s="5"/>
      <c r="AB454" s="5"/>
    </row>
    <row r="455" spans="1:28" ht="12.75" customHeight="1" x14ac:dyDescent="0.2">
      <c r="A455" s="5"/>
      <c r="B455" s="5"/>
      <c r="C455" s="86"/>
      <c r="D455" s="86"/>
      <c r="E455" s="8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86"/>
      <c r="Y455" s="5"/>
      <c r="Z455" s="5"/>
      <c r="AA455" s="5"/>
      <c r="AB455" s="5"/>
    </row>
    <row r="456" spans="1:28" ht="12.75" customHeight="1" x14ac:dyDescent="0.2">
      <c r="A456" s="5"/>
      <c r="B456" s="5"/>
      <c r="C456" s="86"/>
      <c r="D456" s="86"/>
      <c r="E456" s="8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86"/>
      <c r="Y456" s="5"/>
      <c r="Z456" s="5"/>
      <c r="AA456" s="5"/>
      <c r="AB456" s="5"/>
    </row>
    <row r="457" spans="1:28" ht="12.75" customHeight="1" x14ac:dyDescent="0.2">
      <c r="A457" s="5"/>
      <c r="B457" s="5"/>
      <c r="C457" s="86"/>
      <c r="D457" s="86"/>
      <c r="E457" s="8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86"/>
      <c r="Y457" s="5"/>
      <c r="Z457" s="5"/>
      <c r="AA457" s="5"/>
      <c r="AB457" s="5"/>
    </row>
    <row r="458" spans="1:28" ht="12.75" customHeight="1" x14ac:dyDescent="0.2">
      <c r="A458" s="5"/>
      <c r="B458" s="5"/>
      <c r="C458" s="86"/>
      <c r="D458" s="86"/>
      <c r="E458" s="8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86"/>
      <c r="Y458" s="5"/>
      <c r="Z458" s="5"/>
      <c r="AA458" s="5"/>
      <c r="AB458" s="5"/>
    </row>
    <row r="459" spans="1:28" ht="12.75" customHeight="1" x14ac:dyDescent="0.2">
      <c r="A459" s="5"/>
      <c r="B459" s="5"/>
      <c r="C459" s="86"/>
      <c r="D459" s="86"/>
      <c r="E459" s="8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86"/>
      <c r="Y459" s="5"/>
      <c r="Z459" s="5"/>
      <c r="AA459" s="5"/>
      <c r="AB459" s="5"/>
    </row>
    <row r="460" spans="1:28" ht="12.75" customHeight="1" x14ac:dyDescent="0.2">
      <c r="A460" s="5"/>
      <c r="B460" s="5"/>
      <c r="C460" s="86"/>
      <c r="D460" s="86"/>
      <c r="E460" s="8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86"/>
      <c r="Y460" s="5"/>
      <c r="Z460" s="5"/>
      <c r="AA460" s="5"/>
      <c r="AB460" s="5"/>
    </row>
    <row r="461" spans="1:28" ht="12.75" customHeight="1" x14ac:dyDescent="0.2">
      <c r="A461" s="5"/>
      <c r="B461" s="5"/>
      <c r="C461" s="86"/>
      <c r="D461" s="86"/>
      <c r="E461" s="8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86"/>
      <c r="Y461" s="5"/>
      <c r="Z461" s="5"/>
      <c r="AA461" s="5"/>
      <c r="AB461" s="5"/>
    </row>
    <row r="462" spans="1:28" ht="12.75" customHeight="1" x14ac:dyDescent="0.2">
      <c r="A462" s="5"/>
      <c r="B462" s="5"/>
      <c r="C462" s="86"/>
      <c r="D462" s="86"/>
      <c r="E462" s="8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86"/>
      <c r="Y462" s="5"/>
      <c r="Z462" s="5"/>
      <c r="AA462" s="5"/>
      <c r="AB462" s="5"/>
    </row>
    <row r="463" spans="1:28" ht="12.75" customHeight="1" x14ac:dyDescent="0.2">
      <c r="A463" s="5"/>
      <c r="B463" s="5"/>
      <c r="C463" s="86"/>
      <c r="D463" s="86"/>
      <c r="E463" s="8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86"/>
      <c r="Y463" s="5"/>
      <c r="Z463" s="5"/>
      <c r="AA463" s="5"/>
      <c r="AB463" s="5"/>
    </row>
    <row r="464" spans="1:28" ht="12.75" customHeight="1" x14ac:dyDescent="0.2">
      <c r="A464" s="5"/>
      <c r="B464" s="5"/>
      <c r="C464" s="86"/>
      <c r="D464" s="86"/>
      <c r="E464" s="8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86"/>
      <c r="Y464" s="5"/>
      <c r="Z464" s="5"/>
      <c r="AA464" s="5"/>
      <c r="AB464" s="5"/>
    </row>
    <row r="465" spans="1:28" ht="12.75" customHeight="1" x14ac:dyDescent="0.2">
      <c r="A465" s="5"/>
      <c r="B465" s="5"/>
      <c r="C465" s="86"/>
      <c r="D465" s="86"/>
      <c r="E465" s="8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86"/>
      <c r="Y465" s="5"/>
      <c r="Z465" s="5"/>
      <c r="AA465" s="5"/>
      <c r="AB465" s="5"/>
    </row>
    <row r="466" spans="1:28" ht="12.75" customHeight="1" x14ac:dyDescent="0.2">
      <c r="A466" s="5"/>
      <c r="B466" s="5"/>
      <c r="C466" s="86"/>
      <c r="D466" s="86"/>
      <c r="E466" s="8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86"/>
      <c r="Y466" s="5"/>
      <c r="Z466" s="5"/>
      <c r="AA466" s="5"/>
      <c r="AB466" s="5"/>
    </row>
    <row r="467" spans="1:28" ht="12.75" customHeight="1" x14ac:dyDescent="0.2">
      <c r="A467" s="5"/>
      <c r="B467" s="5"/>
      <c r="C467" s="86"/>
      <c r="D467" s="86"/>
      <c r="E467" s="8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86"/>
      <c r="Y467" s="5"/>
      <c r="Z467" s="5"/>
      <c r="AA467" s="5"/>
      <c r="AB467" s="5"/>
    </row>
    <row r="468" spans="1:28" ht="12.75" customHeight="1" x14ac:dyDescent="0.2">
      <c r="A468" s="5"/>
      <c r="B468" s="5"/>
      <c r="C468" s="86"/>
      <c r="D468" s="86"/>
      <c r="E468" s="8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86"/>
      <c r="Y468" s="5"/>
      <c r="Z468" s="5"/>
      <c r="AA468" s="5"/>
      <c r="AB468" s="5"/>
    </row>
    <row r="469" spans="1:28" ht="12.75" customHeight="1" x14ac:dyDescent="0.2">
      <c r="A469" s="5"/>
      <c r="B469" s="5"/>
      <c r="C469" s="86"/>
      <c r="D469" s="86"/>
      <c r="E469" s="8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86"/>
      <c r="Y469" s="5"/>
      <c r="Z469" s="5"/>
      <c r="AA469" s="5"/>
      <c r="AB469" s="5"/>
    </row>
    <row r="470" spans="1:28" ht="12.75" customHeight="1" x14ac:dyDescent="0.2">
      <c r="A470" s="5"/>
      <c r="B470" s="5"/>
      <c r="C470" s="86"/>
      <c r="D470" s="86"/>
      <c r="E470" s="8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86"/>
      <c r="Y470" s="5"/>
      <c r="Z470" s="5"/>
      <c r="AA470" s="5"/>
      <c r="AB470" s="5"/>
    </row>
    <row r="471" spans="1:28" ht="12.75" customHeight="1" x14ac:dyDescent="0.2">
      <c r="A471" s="5"/>
      <c r="B471" s="5"/>
      <c r="C471" s="86"/>
      <c r="D471" s="86"/>
      <c r="E471" s="8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86"/>
      <c r="Y471" s="5"/>
      <c r="Z471" s="5"/>
      <c r="AA471" s="5"/>
      <c r="AB471" s="5"/>
    </row>
    <row r="472" spans="1:28" ht="12.75" customHeight="1" x14ac:dyDescent="0.2">
      <c r="A472" s="5"/>
      <c r="B472" s="5"/>
      <c r="C472" s="86"/>
      <c r="D472" s="86"/>
      <c r="E472" s="8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86"/>
      <c r="Y472" s="5"/>
      <c r="Z472" s="5"/>
      <c r="AA472" s="5"/>
      <c r="AB472" s="5"/>
    </row>
    <row r="473" spans="1:28" ht="12.75" customHeight="1" x14ac:dyDescent="0.2">
      <c r="A473" s="5"/>
      <c r="B473" s="5"/>
      <c r="C473" s="86"/>
      <c r="D473" s="86"/>
      <c r="E473" s="8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86"/>
      <c r="Y473" s="5"/>
      <c r="Z473" s="5"/>
      <c r="AA473" s="5"/>
      <c r="AB473" s="5"/>
    </row>
    <row r="474" spans="1:28" ht="12.75" customHeight="1" x14ac:dyDescent="0.2">
      <c r="A474" s="5"/>
      <c r="B474" s="5"/>
      <c r="C474" s="86"/>
      <c r="D474" s="86"/>
      <c r="E474" s="8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86"/>
      <c r="Y474" s="5"/>
      <c r="Z474" s="5"/>
      <c r="AA474" s="5"/>
      <c r="AB474" s="5"/>
    </row>
    <row r="475" spans="1:28" ht="12.75" customHeight="1" x14ac:dyDescent="0.2">
      <c r="A475" s="5"/>
      <c r="B475" s="5"/>
      <c r="C475" s="86"/>
      <c r="D475" s="86"/>
      <c r="E475" s="8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86"/>
      <c r="Y475" s="5"/>
      <c r="Z475" s="5"/>
      <c r="AA475" s="5"/>
      <c r="AB475" s="5"/>
    </row>
    <row r="476" spans="1:28" ht="12.75" customHeight="1" x14ac:dyDescent="0.2">
      <c r="A476" s="5"/>
      <c r="B476" s="5"/>
      <c r="C476" s="86"/>
      <c r="D476" s="86"/>
      <c r="E476" s="8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86"/>
      <c r="Y476" s="5"/>
      <c r="Z476" s="5"/>
      <c r="AA476" s="5"/>
      <c r="AB476" s="5"/>
    </row>
    <row r="477" spans="1:28" ht="12.75" customHeight="1" x14ac:dyDescent="0.2">
      <c r="A477" s="5"/>
      <c r="B477" s="5"/>
      <c r="C477" s="86"/>
      <c r="D477" s="86"/>
      <c r="E477" s="8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86"/>
      <c r="Y477" s="5"/>
      <c r="Z477" s="5"/>
      <c r="AA477" s="5"/>
      <c r="AB477" s="5"/>
    </row>
    <row r="478" spans="1:28" ht="12.75" customHeight="1" x14ac:dyDescent="0.2">
      <c r="A478" s="5"/>
      <c r="B478" s="5"/>
      <c r="C478" s="86"/>
      <c r="D478" s="86"/>
      <c r="E478" s="8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86"/>
      <c r="Y478" s="5"/>
      <c r="Z478" s="5"/>
      <c r="AA478" s="5"/>
      <c r="AB478" s="5"/>
    </row>
    <row r="479" spans="1:28" ht="12.75" customHeight="1" x14ac:dyDescent="0.2">
      <c r="A479" s="5"/>
      <c r="B479" s="5"/>
      <c r="C479" s="86"/>
      <c r="D479" s="86"/>
      <c r="E479" s="8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86"/>
      <c r="Y479" s="5"/>
      <c r="Z479" s="5"/>
      <c r="AA479" s="5"/>
      <c r="AB479" s="5"/>
    </row>
    <row r="480" spans="1:28" ht="12.75" customHeight="1" x14ac:dyDescent="0.2">
      <c r="A480" s="5"/>
      <c r="B480" s="5"/>
      <c r="C480" s="86"/>
      <c r="D480" s="86"/>
      <c r="E480" s="8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86"/>
      <c r="Y480" s="5"/>
      <c r="Z480" s="5"/>
      <c r="AA480" s="5"/>
      <c r="AB480" s="5"/>
    </row>
    <row r="481" spans="1:28" ht="12.75" customHeight="1" x14ac:dyDescent="0.2">
      <c r="A481" s="5"/>
      <c r="B481" s="5"/>
      <c r="C481" s="86"/>
      <c r="D481" s="86"/>
      <c r="E481" s="8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86"/>
      <c r="Y481" s="5"/>
      <c r="Z481" s="5"/>
      <c r="AA481" s="5"/>
      <c r="AB481" s="5"/>
    </row>
    <row r="482" spans="1:28" ht="12.75" customHeight="1" x14ac:dyDescent="0.2">
      <c r="A482" s="5"/>
      <c r="B482" s="5"/>
      <c r="C482" s="86"/>
      <c r="D482" s="86"/>
      <c r="E482" s="8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86"/>
      <c r="Y482" s="5"/>
      <c r="Z482" s="5"/>
      <c r="AA482" s="5"/>
      <c r="AB482" s="5"/>
    </row>
    <row r="483" spans="1:28" ht="12.75" customHeight="1" x14ac:dyDescent="0.2">
      <c r="A483" s="5"/>
      <c r="B483" s="5"/>
      <c r="C483" s="86"/>
      <c r="D483" s="86"/>
      <c r="E483" s="8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86"/>
      <c r="Y483" s="5"/>
      <c r="Z483" s="5"/>
      <c r="AA483" s="5"/>
      <c r="AB483" s="5"/>
    </row>
    <row r="484" spans="1:28" ht="12.75" customHeight="1" x14ac:dyDescent="0.2">
      <c r="A484" s="5"/>
      <c r="B484" s="5"/>
      <c r="C484" s="86"/>
      <c r="D484" s="86"/>
      <c r="E484" s="8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86"/>
      <c r="Y484" s="5"/>
      <c r="Z484" s="5"/>
      <c r="AA484" s="5"/>
      <c r="AB484" s="5"/>
    </row>
    <row r="485" spans="1:28" ht="12.75" customHeight="1" x14ac:dyDescent="0.2">
      <c r="A485" s="5"/>
      <c r="B485" s="5"/>
      <c r="C485" s="86"/>
      <c r="D485" s="86"/>
      <c r="E485" s="8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86"/>
      <c r="Y485" s="5"/>
      <c r="Z485" s="5"/>
      <c r="AA485" s="5"/>
      <c r="AB485" s="5"/>
    </row>
    <row r="486" spans="1:28" ht="12.75" customHeight="1" x14ac:dyDescent="0.2">
      <c r="A486" s="5"/>
      <c r="B486" s="5"/>
      <c r="C486" s="86"/>
      <c r="D486" s="86"/>
      <c r="E486" s="8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86"/>
      <c r="Y486" s="5"/>
      <c r="Z486" s="5"/>
      <c r="AA486" s="5"/>
      <c r="AB486" s="5"/>
    </row>
    <row r="487" spans="1:28" ht="12.75" customHeight="1" x14ac:dyDescent="0.2">
      <c r="A487" s="5"/>
      <c r="B487" s="5"/>
      <c r="C487" s="86"/>
      <c r="D487" s="86"/>
      <c r="E487" s="8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86"/>
      <c r="Y487" s="5"/>
      <c r="Z487" s="5"/>
      <c r="AA487" s="5"/>
      <c r="AB487" s="5"/>
    </row>
    <row r="488" spans="1:28" ht="12.75" customHeight="1" x14ac:dyDescent="0.2">
      <c r="A488" s="5"/>
      <c r="B488" s="5"/>
      <c r="C488" s="86"/>
      <c r="D488" s="86"/>
      <c r="E488" s="8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86"/>
      <c r="Y488" s="5"/>
      <c r="Z488" s="5"/>
      <c r="AA488" s="5"/>
      <c r="AB488" s="5"/>
    </row>
    <row r="489" spans="1:28" ht="12.75" customHeight="1" x14ac:dyDescent="0.2">
      <c r="A489" s="5"/>
      <c r="B489" s="5"/>
      <c r="C489" s="86"/>
      <c r="D489" s="86"/>
      <c r="E489" s="8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86"/>
      <c r="Y489" s="5"/>
      <c r="Z489" s="5"/>
      <c r="AA489" s="5"/>
      <c r="AB489" s="5"/>
    </row>
    <row r="490" spans="1:28" ht="12.75" customHeight="1" x14ac:dyDescent="0.2">
      <c r="A490" s="5"/>
      <c r="B490" s="5"/>
      <c r="C490" s="86"/>
      <c r="D490" s="86"/>
      <c r="E490" s="8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86"/>
      <c r="Y490" s="5"/>
      <c r="Z490" s="5"/>
      <c r="AA490" s="5"/>
      <c r="AB490" s="5"/>
    </row>
    <row r="491" spans="1:28" ht="12.75" customHeight="1" x14ac:dyDescent="0.2">
      <c r="A491" s="5"/>
      <c r="B491" s="5"/>
      <c r="C491" s="86"/>
      <c r="D491" s="86"/>
      <c r="E491" s="8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86"/>
      <c r="Y491" s="5"/>
      <c r="Z491" s="5"/>
      <c r="AA491" s="5"/>
      <c r="AB491" s="5"/>
    </row>
    <row r="492" spans="1:28" ht="12.75" customHeight="1" x14ac:dyDescent="0.2">
      <c r="A492" s="5"/>
      <c r="B492" s="5"/>
      <c r="C492" s="86"/>
      <c r="D492" s="86"/>
      <c r="E492" s="8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86"/>
      <c r="Y492" s="5"/>
      <c r="Z492" s="5"/>
      <c r="AA492" s="5"/>
      <c r="AB492" s="5"/>
    </row>
    <row r="493" spans="1:28" ht="12.75" customHeight="1" x14ac:dyDescent="0.2">
      <c r="A493" s="5"/>
      <c r="B493" s="5"/>
      <c r="C493" s="86"/>
      <c r="D493" s="86"/>
      <c r="E493" s="8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86"/>
      <c r="Y493" s="5"/>
      <c r="Z493" s="5"/>
      <c r="AA493" s="5"/>
      <c r="AB493" s="5"/>
    </row>
    <row r="494" spans="1:28" ht="12.75" customHeight="1" x14ac:dyDescent="0.2">
      <c r="A494" s="5"/>
      <c r="B494" s="5"/>
      <c r="C494" s="86"/>
      <c r="D494" s="86"/>
      <c r="E494" s="8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86"/>
      <c r="Y494" s="5"/>
      <c r="Z494" s="5"/>
      <c r="AA494" s="5"/>
      <c r="AB494" s="5"/>
    </row>
    <row r="495" spans="1:28" ht="12.75" customHeight="1" x14ac:dyDescent="0.2">
      <c r="A495" s="5"/>
      <c r="B495" s="5"/>
      <c r="C495" s="86"/>
      <c r="D495" s="86"/>
      <c r="E495" s="8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86"/>
      <c r="Y495" s="5"/>
      <c r="Z495" s="5"/>
      <c r="AA495" s="5"/>
      <c r="AB495" s="5"/>
    </row>
    <row r="496" spans="1:28" ht="12.75" customHeight="1" x14ac:dyDescent="0.2">
      <c r="A496" s="5"/>
      <c r="B496" s="5"/>
      <c r="C496" s="86"/>
      <c r="D496" s="86"/>
      <c r="E496" s="8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86"/>
      <c r="Y496" s="5"/>
      <c r="Z496" s="5"/>
      <c r="AA496" s="5"/>
      <c r="AB496" s="5"/>
    </row>
    <row r="497" spans="1:28" ht="12.75" customHeight="1" x14ac:dyDescent="0.2">
      <c r="A497" s="5"/>
      <c r="B497" s="5"/>
      <c r="C497" s="86"/>
      <c r="D497" s="86"/>
      <c r="E497" s="8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86"/>
      <c r="Y497" s="5"/>
      <c r="Z497" s="5"/>
      <c r="AA497" s="5"/>
      <c r="AB497" s="5"/>
    </row>
    <row r="498" spans="1:28" ht="12.75" customHeight="1" x14ac:dyDescent="0.2">
      <c r="A498" s="5"/>
      <c r="B498" s="5"/>
      <c r="C498" s="86"/>
      <c r="D498" s="86"/>
      <c r="E498" s="8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86"/>
      <c r="Y498" s="5"/>
      <c r="Z498" s="5"/>
      <c r="AA498" s="5"/>
      <c r="AB498" s="5"/>
    </row>
    <row r="499" spans="1:28" ht="12.75" customHeight="1" x14ac:dyDescent="0.2">
      <c r="A499" s="5"/>
      <c r="B499" s="5"/>
      <c r="C499" s="86"/>
      <c r="D499" s="86"/>
      <c r="E499" s="8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86"/>
      <c r="Y499" s="5"/>
      <c r="Z499" s="5"/>
      <c r="AA499" s="5"/>
      <c r="AB499" s="5"/>
    </row>
    <row r="500" spans="1:28" ht="12.75" customHeight="1" x14ac:dyDescent="0.2">
      <c r="A500" s="5"/>
      <c r="B500" s="5"/>
      <c r="C500" s="86"/>
      <c r="D500" s="86"/>
      <c r="E500" s="8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86"/>
      <c r="Y500" s="5"/>
      <c r="Z500" s="5"/>
      <c r="AA500" s="5"/>
      <c r="AB500" s="5"/>
    </row>
    <row r="501" spans="1:28" ht="12.75" customHeight="1" x14ac:dyDescent="0.2">
      <c r="A501" s="5"/>
      <c r="B501" s="5"/>
      <c r="C501" s="86"/>
      <c r="D501" s="86"/>
      <c r="E501" s="8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86"/>
      <c r="Y501" s="5"/>
      <c r="Z501" s="5"/>
      <c r="AA501" s="5"/>
      <c r="AB501" s="5"/>
    </row>
    <row r="502" spans="1:28" ht="12.75" customHeight="1" x14ac:dyDescent="0.2">
      <c r="A502" s="5"/>
      <c r="B502" s="5"/>
      <c r="C502" s="86"/>
      <c r="D502" s="86"/>
      <c r="E502" s="8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86"/>
      <c r="Y502" s="5"/>
      <c r="Z502" s="5"/>
      <c r="AA502" s="5"/>
      <c r="AB502" s="5"/>
    </row>
    <row r="503" spans="1:28" ht="12.75" customHeight="1" x14ac:dyDescent="0.2">
      <c r="A503" s="5"/>
      <c r="B503" s="5"/>
      <c r="C503" s="86"/>
      <c r="D503" s="86"/>
      <c r="E503" s="8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86"/>
      <c r="Y503" s="5"/>
      <c r="Z503" s="5"/>
      <c r="AA503" s="5"/>
      <c r="AB503" s="5"/>
    </row>
    <row r="504" spans="1:28" ht="12.75" customHeight="1" x14ac:dyDescent="0.2">
      <c r="A504" s="5"/>
      <c r="B504" s="5"/>
      <c r="C504" s="86"/>
      <c r="D504" s="86"/>
      <c r="E504" s="8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86"/>
      <c r="Y504" s="5"/>
      <c r="Z504" s="5"/>
      <c r="AA504" s="5"/>
      <c r="AB504" s="5"/>
    </row>
    <row r="505" spans="1:28" ht="12.75" customHeight="1" x14ac:dyDescent="0.2">
      <c r="A505" s="5"/>
      <c r="B505" s="5"/>
      <c r="C505" s="86"/>
      <c r="D505" s="86"/>
      <c r="E505" s="8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86"/>
      <c r="Y505" s="5"/>
      <c r="Z505" s="5"/>
      <c r="AA505" s="5"/>
      <c r="AB505" s="5"/>
    </row>
    <row r="506" spans="1:28" ht="12.75" customHeight="1" x14ac:dyDescent="0.2">
      <c r="A506" s="5"/>
      <c r="B506" s="5"/>
      <c r="C506" s="86"/>
      <c r="D506" s="86"/>
      <c r="E506" s="8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86"/>
      <c r="Y506" s="5"/>
      <c r="Z506" s="5"/>
      <c r="AA506" s="5"/>
      <c r="AB506" s="5"/>
    </row>
    <row r="507" spans="1:28" ht="12.75" customHeight="1" x14ac:dyDescent="0.2">
      <c r="A507" s="5"/>
      <c r="B507" s="5"/>
      <c r="C507" s="86"/>
      <c r="D507" s="86"/>
      <c r="E507" s="8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86"/>
      <c r="Y507" s="5"/>
      <c r="Z507" s="5"/>
      <c r="AA507" s="5"/>
      <c r="AB507" s="5"/>
    </row>
    <row r="508" spans="1:28" ht="12.75" customHeight="1" x14ac:dyDescent="0.2">
      <c r="A508" s="5"/>
      <c r="B508" s="5"/>
      <c r="C508" s="86"/>
      <c r="D508" s="86"/>
      <c r="E508" s="8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86"/>
      <c r="Y508" s="5"/>
      <c r="Z508" s="5"/>
      <c r="AA508" s="5"/>
      <c r="AB508" s="5"/>
    </row>
    <row r="509" spans="1:28" ht="12.75" customHeight="1" x14ac:dyDescent="0.2">
      <c r="A509" s="5"/>
      <c r="B509" s="5"/>
      <c r="C509" s="86"/>
      <c r="D509" s="86"/>
      <c r="E509" s="8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86"/>
      <c r="Y509" s="5"/>
      <c r="Z509" s="5"/>
      <c r="AA509" s="5"/>
      <c r="AB509" s="5"/>
    </row>
    <row r="510" spans="1:28" ht="12.75" customHeight="1" x14ac:dyDescent="0.2">
      <c r="A510" s="5"/>
      <c r="B510" s="5"/>
      <c r="C510" s="86"/>
      <c r="D510" s="86"/>
      <c r="E510" s="8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86"/>
      <c r="Y510" s="5"/>
      <c r="Z510" s="5"/>
      <c r="AA510" s="5"/>
      <c r="AB510" s="5"/>
    </row>
    <row r="511" spans="1:28" ht="12.75" customHeight="1" x14ac:dyDescent="0.2">
      <c r="A511" s="5"/>
      <c r="B511" s="5"/>
      <c r="C511" s="86"/>
      <c r="D511" s="86"/>
      <c r="E511" s="8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86"/>
      <c r="Y511" s="5"/>
      <c r="Z511" s="5"/>
      <c r="AA511" s="5"/>
      <c r="AB511" s="5"/>
    </row>
    <row r="512" spans="1:28" ht="12.75" customHeight="1" x14ac:dyDescent="0.2">
      <c r="A512" s="5"/>
      <c r="B512" s="5"/>
      <c r="C512" s="86"/>
      <c r="D512" s="86"/>
      <c r="E512" s="8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86"/>
      <c r="Y512" s="5"/>
      <c r="Z512" s="5"/>
      <c r="AA512" s="5"/>
      <c r="AB512" s="5"/>
    </row>
    <row r="513" spans="1:28" ht="12.75" customHeight="1" x14ac:dyDescent="0.2">
      <c r="A513" s="5"/>
      <c r="B513" s="5"/>
      <c r="C513" s="86"/>
      <c r="D513" s="86"/>
      <c r="E513" s="8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86"/>
      <c r="Y513" s="5"/>
      <c r="Z513" s="5"/>
      <c r="AA513" s="5"/>
      <c r="AB513" s="5"/>
    </row>
    <row r="514" spans="1:28" ht="12.75" customHeight="1" x14ac:dyDescent="0.2">
      <c r="A514" s="5"/>
      <c r="B514" s="5"/>
      <c r="C514" s="86"/>
      <c r="D514" s="86"/>
      <c r="E514" s="8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86"/>
      <c r="Y514" s="5"/>
      <c r="Z514" s="5"/>
      <c r="AA514" s="5"/>
      <c r="AB514" s="5"/>
    </row>
    <row r="515" spans="1:28" ht="12.75" customHeight="1" x14ac:dyDescent="0.2">
      <c r="A515" s="5"/>
      <c r="B515" s="5"/>
      <c r="C515" s="86"/>
      <c r="D515" s="86"/>
      <c r="E515" s="8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86"/>
      <c r="Y515" s="5"/>
      <c r="Z515" s="5"/>
      <c r="AA515" s="5"/>
      <c r="AB515" s="5"/>
    </row>
    <row r="516" spans="1:28" ht="12.75" customHeight="1" x14ac:dyDescent="0.2">
      <c r="A516" s="5"/>
      <c r="B516" s="5"/>
      <c r="C516" s="86"/>
      <c r="D516" s="86"/>
      <c r="E516" s="8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86"/>
      <c r="Y516" s="5"/>
      <c r="Z516" s="5"/>
      <c r="AA516" s="5"/>
      <c r="AB516" s="5"/>
    </row>
    <row r="517" spans="1:28" ht="12.75" customHeight="1" x14ac:dyDescent="0.2">
      <c r="A517" s="5"/>
      <c r="B517" s="5"/>
      <c r="C517" s="86"/>
      <c r="D517" s="86"/>
      <c r="E517" s="8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86"/>
      <c r="Y517" s="5"/>
      <c r="Z517" s="5"/>
      <c r="AA517" s="5"/>
      <c r="AB517" s="5"/>
    </row>
    <row r="518" spans="1:28" ht="12.75" customHeight="1" x14ac:dyDescent="0.2">
      <c r="A518" s="5"/>
      <c r="B518" s="5"/>
      <c r="C518" s="86"/>
      <c r="D518" s="86"/>
      <c r="E518" s="8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86"/>
      <c r="Y518" s="5"/>
      <c r="Z518" s="5"/>
      <c r="AA518" s="5"/>
      <c r="AB518" s="5"/>
    </row>
    <row r="519" spans="1:28" ht="12.75" customHeight="1" x14ac:dyDescent="0.2">
      <c r="A519" s="5"/>
      <c r="B519" s="5"/>
      <c r="C519" s="86"/>
      <c r="D519" s="86"/>
      <c r="E519" s="8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86"/>
      <c r="Y519" s="5"/>
      <c r="Z519" s="5"/>
      <c r="AA519" s="5"/>
      <c r="AB519" s="5"/>
    </row>
    <row r="520" spans="1:28" ht="12.75" customHeight="1" x14ac:dyDescent="0.2">
      <c r="A520" s="5"/>
      <c r="B520" s="5"/>
      <c r="C520" s="86"/>
      <c r="D520" s="86"/>
      <c r="E520" s="8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86"/>
      <c r="Y520" s="5"/>
      <c r="Z520" s="5"/>
      <c r="AA520" s="5"/>
      <c r="AB520" s="5"/>
    </row>
    <row r="521" spans="1:28" ht="12.75" customHeight="1" x14ac:dyDescent="0.2">
      <c r="A521" s="5"/>
      <c r="B521" s="5"/>
      <c r="C521" s="86"/>
      <c r="D521" s="86"/>
      <c r="E521" s="8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86"/>
      <c r="Y521" s="5"/>
      <c r="Z521" s="5"/>
      <c r="AA521" s="5"/>
      <c r="AB521" s="5"/>
    </row>
    <row r="522" spans="1:28" ht="12.75" customHeight="1" x14ac:dyDescent="0.2">
      <c r="A522" s="5"/>
      <c r="B522" s="5"/>
      <c r="C522" s="86"/>
      <c r="D522" s="86"/>
      <c r="E522" s="8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86"/>
      <c r="Y522" s="5"/>
      <c r="Z522" s="5"/>
      <c r="AA522" s="5"/>
      <c r="AB522" s="5"/>
    </row>
    <row r="523" spans="1:28" ht="12.75" customHeight="1" x14ac:dyDescent="0.2">
      <c r="A523" s="5"/>
      <c r="B523" s="5"/>
      <c r="C523" s="86"/>
      <c r="D523" s="86"/>
      <c r="E523" s="8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86"/>
      <c r="Y523" s="5"/>
      <c r="Z523" s="5"/>
      <c r="AA523" s="5"/>
      <c r="AB523" s="5"/>
    </row>
    <row r="524" spans="1:28" ht="12.75" customHeight="1" x14ac:dyDescent="0.2">
      <c r="A524" s="5"/>
      <c r="B524" s="5"/>
      <c r="C524" s="86"/>
      <c r="D524" s="86"/>
      <c r="E524" s="8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86"/>
      <c r="Y524" s="5"/>
      <c r="Z524" s="5"/>
      <c r="AA524" s="5"/>
      <c r="AB524" s="5"/>
    </row>
    <row r="525" spans="1:28" ht="12.75" customHeight="1" x14ac:dyDescent="0.2">
      <c r="A525" s="5"/>
      <c r="B525" s="5"/>
      <c r="C525" s="86"/>
      <c r="D525" s="86"/>
      <c r="E525" s="8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86"/>
      <c r="Y525" s="5"/>
      <c r="Z525" s="5"/>
      <c r="AA525" s="5"/>
      <c r="AB525" s="5"/>
    </row>
    <row r="526" spans="1:28" ht="12.75" customHeight="1" x14ac:dyDescent="0.2">
      <c r="A526" s="5"/>
      <c r="B526" s="5"/>
      <c r="C526" s="86"/>
      <c r="D526" s="86"/>
      <c r="E526" s="8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86"/>
      <c r="Y526" s="5"/>
      <c r="Z526" s="5"/>
      <c r="AA526" s="5"/>
      <c r="AB526" s="5"/>
    </row>
    <row r="527" spans="1:28" ht="12.75" customHeight="1" x14ac:dyDescent="0.2">
      <c r="A527" s="5"/>
      <c r="B527" s="5"/>
      <c r="C527" s="86"/>
      <c r="D527" s="86"/>
      <c r="E527" s="8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86"/>
      <c r="Y527" s="5"/>
      <c r="Z527" s="5"/>
      <c r="AA527" s="5"/>
      <c r="AB527" s="5"/>
    </row>
    <row r="528" spans="1:28" ht="12.75" customHeight="1" x14ac:dyDescent="0.2">
      <c r="A528" s="5"/>
      <c r="B528" s="5"/>
      <c r="C528" s="86"/>
      <c r="D528" s="86"/>
      <c r="E528" s="8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86"/>
      <c r="Y528" s="5"/>
      <c r="Z528" s="5"/>
      <c r="AA528" s="5"/>
      <c r="AB528" s="5"/>
    </row>
    <row r="529" spans="1:28" ht="12.75" customHeight="1" x14ac:dyDescent="0.2">
      <c r="A529" s="5"/>
      <c r="B529" s="5"/>
      <c r="C529" s="86"/>
      <c r="D529" s="86"/>
      <c r="E529" s="8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86"/>
      <c r="Y529" s="5"/>
      <c r="Z529" s="5"/>
      <c r="AA529" s="5"/>
      <c r="AB529" s="5"/>
    </row>
    <row r="530" spans="1:28" ht="12.75" customHeight="1" x14ac:dyDescent="0.2">
      <c r="A530" s="5"/>
      <c r="B530" s="5"/>
      <c r="C530" s="86"/>
      <c r="D530" s="86"/>
      <c r="E530" s="8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86"/>
      <c r="Y530" s="5"/>
      <c r="Z530" s="5"/>
      <c r="AA530" s="5"/>
      <c r="AB530" s="5"/>
    </row>
    <row r="531" spans="1:28" ht="12.75" customHeight="1" x14ac:dyDescent="0.2">
      <c r="A531" s="5"/>
      <c r="B531" s="5"/>
      <c r="C531" s="86"/>
      <c r="D531" s="86"/>
      <c r="E531" s="8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86"/>
      <c r="Y531" s="5"/>
      <c r="Z531" s="5"/>
      <c r="AA531" s="5"/>
      <c r="AB531" s="5"/>
    </row>
    <row r="532" spans="1:28" ht="12.75" customHeight="1" x14ac:dyDescent="0.2">
      <c r="A532" s="5"/>
      <c r="B532" s="5"/>
      <c r="C532" s="86"/>
      <c r="D532" s="86"/>
      <c r="E532" s="8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86"/>
      <c r="Y532" s="5"/>
      <c r="Z532" s="5"/>
      <c r="AA532" s="5"/>
      <c r="AB532" s="5"/>
    </row>
    <row r="533" spans="1:28" ht="12.75" customHeight="1" x14ac:dyDescent="0.2">
      <c r="A533" s="5"/>
      <c r="B533" s="5"/>
      <c r="C533" s="86"/>
      <c r="D533" s="86"/>
      <c r="E533" s="8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86"/>
      <c r="Y533" s="5"/>
      <c r="Z533" s="5"/>
      <c r="AA533" s="5"/>
      <c r="AB533" s="5"/>
    </row>
    <row r="534" spans="1:28" ht="12.75" customHeight="1" x14ac:dyDescent="0.2">
      <c r="A534" s="5"/>
      <c r="B534" s="5"/>
      <c r="C534" s="86"/>
      <c r="D534" s="86"/>
      <c r="E534" s="8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86"/>
      <c r="Y534" s="5"/>
      <c r="Z534" s="5"/>
      <c r="AA534" s="5"/>
      <c r="AB534" s="5"/>
    </row>
    <row r="535" spans="1:28" ht="12.75" customHeight="1" x14ac:dyDescent="0.2">
      <c r="A535" s="5"/>
      <c r="B535" s="5"/>
      <c r="C535" s="86"/>
      <c r="D535" s="86"/>
      <c r="E535" s="8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86"/>
      <c r="Y535" s="5"/>
      <c r="Z535" s="5"/>
      <c r="AA535" s="5"/>
      <c r="AB535" s="5"/>
    </row>
    <row r="536" spans="1:28" ht="12.75" customHeight="1" x14ac:dyDescent="0.2">
      <c r="A536" s="5"/>
      <c r="B536" s="5"/>
      <c r="C536" s="86"/>
      <c r="D536" s="86"/>
      <c r="E536" s="8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86"/>
      <c r="Y536" s="5"/>
      <c r="Z536" s="5"/>
      <c r="AA536" s="5"/>
      <c r="AB536" s="5"/>
    </row>
    <row r="537" spans="1:28" ht="12.75" customHeight="1" x14ac:dyDescent="0.2">
      <c r="A537" s="5"/>
      <c r="B537" s="5"/>
      <c r="C537" s="86"/>
      <c r="D537" s="86"/>
      <c r="E537" s="8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86"/>
      <c r="Y537" s="5"/>
      <c r="Z537" s="5"/>
      <c r="AA537" s="5"/>
      <c r="AB537" s="5"/>
    </row>
    <row r="538" spans="1:28" ht="12.75" customHeight="1" x14ac:dyDescent="0.2">
      <c r="A538" s="5"/>
      <c r="B538" s="5"/>
      <c r="C538" s="86"/>
      <c r="D538" s="86"/>
      <c r="E538" s="8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86"/>
      <c r="Y538" s="5"/>
      <c r="Z538" s="5"/>
      <c r="AA538" s="5"/>
      <c r="AB538" s="5"/>
    </row>
    <row r="539" spans="1:28" ht="12.75" customHeight="1" x14ac:dyDescent="0.2">
      <c r="A539" s="5"/>
      <c r="B539" s="5"/>
      <c r="C539" s="86"/>
      <c r="D539" s="86"/>
      <c r="E539" s="8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86"/>
      <c r="Y539" s="5"/>
      <c r="Z539" s="5"/>
      <c r="AA539" s="5"/>
      <c r="AB539" s="5"/>
    </row>
    <row r="540" spans="1:28" ht="12.75" customHeight="1" x14ac:dyDescent="0.2">
      <c r="A540" s="5"/>
      <c r="B540" s="5"/>
      <c r="C540" s="86"/>
      <c r="D540" s="86"/>
      <c r="E540" s="8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86"/>
      <c r="Y540" s="5"/>
      <c r="Z540" s="5"/>
      <c r="AA540" s="5"/>
      <c r="AB540" s="5"/>
    </row>
    <row r="541" spans="1:28" ht="12.75" customHeight="1" x14ac:dyDescent="0.2">
      <c r="A541" s="5"/>
      <c r="B541" s="5"/>
      <c r="C541" s="86"/>
      <c r="D541" s="86"/>
      <c r="E541" s="8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86"/>
      <c r="Y541" s="5"/>
      <c r="Z541" s="5"/>
      <c r="AA541" s="5"/>
      <c r="AB541" s="5"/>
    </row>
    <row r="542" spans="1:28" ht="12.75" customHeight="1" x14ac:dyDescent="0.2">
      <c r="A542" s="5"/>
      <c r="B542" s="5"/>
      <c r="C542" s="86"/>
      <c r="D542" s="86"/>
      <c r="E542" s="8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86"/>
      <c r="Y542" s="5"/>
      <c r="Z542" s="5"/>
      <c r="AA542" s="5"/>
      <c r="AB542" s="5"/>
    </row>
    <row r="543" spans="1:28" ht="12.75" customHeight="1" x14ac:dyDescent="0.2">
      <c r="A543" s="5"/>
      <c r="B543" s="5"/>
      <c r="C543" s="86"/>
      <c r="D543" s="86"/>
      <c r="E543" s="8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86"/>
      <c r="Y543" s="5"/>
      <c r="Z543" s="5"/>
      <c r="AA543" s="5"/>
      <c r="AB543" s="5"/>
    </row>
    <row r="544" spans="1:28" ht="12.75" customHeight="1" x14ac:dyDescent="0.2">
      <c r="A544" s="5"/>
      <c r="B544" s="5"/>
      <c r="C544" s="86"/>
      <c r="D544" s="86"/>
      <c r="E544" s="8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86"/>
      <c r="Y544" s="5"/>
      <c r="Z544" s="5"/>
      <c r="AA544" s="5"/>
      <c r="AB544" s="5"/>
    </row>
    <row r="545" spans="1:28" ht="12.75" customHeight="1" x14ac:dyDescent="0.2">
      <c r="A545" s="5"/>
      <c r="B545" s="5"/>
      <c r="C545" s="86"/>
      <c r="D545" s="86"/>
      <c r="E545" s="8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86"/>
      <c r="Y545" s="5"/>
      <c r="Z545" s="5"/>
      <c r="AA545" s="5"/>
      <c r="AB545" s="5"/>
    </row>
    <row r="546" spans="1:28" ht="12.75" customHeight="1" x14ac:dyDescent="0.2">
      <c r="A546" s="5"/>
      <c r="B546" s="5"/>
      <c r="C546" s="86"/>
      <c r="D546" s="86"/>
      <c r="E546" s="8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86"/>
      <c r="Y546" s="5"/>
      <c r="Z546" s="5"/>
      <c r="AA546" s="5"/>
      <c r="AB546" s="5"/>
    </row>
    <row r="547" spans="1:28" ht="12.75" customHeight="1" x14ac:dyDescent="0.2">
      <c r="A547" s="5"/>
      <c r="B547" s="5"/>
      <c r="C547" s="86"/>
      <c r="D547" s="86"/>
      <c r="E547" s="8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86"/>
      <c r="Y547" s="5"/>
      <c r="Z547" s="5"/>
      <c r="AA547" s="5"/>
      <c r="AB547" s="5"/>
    </row>
    <row r="548" spans="1:28" ht="12.75" customHeight="1" x14ac:dyDescent="0.2">
      <c r="A548" s="5"/>
      <c r="B548" s="5"/>
      <c r="C548" s="86"/>
      <c r="D548" s="86"/>
      <c r="E548" s="8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86"/>
      <c r="Y548" s="5"/>
      <c r="Z548" s="5"/>
      <c r="AA548" s="5"/>
      <c r="AB548" s="5"/>
    </row>
    <row r="549" spans="1:28" ht="12.75" customHeight="1" x14ac:dyDescent="0.2">
      <c r="A549" s="5"/>
      <c r="B549" s="5"/>
      <c r="C549" s="86"/>
      <c r="D549" s="86"/>
      <c r="E549" s="8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86"/>
      <c r="Y549" s="5"/>
      <c r="Z549" s="5"/>
      <c r="AA549" s="5"/>
      <c r="AB549" s="5"/>
    </row>
    <row r="550" spans="1:28" ht="12.75" customHeight="1" x14ac:dyDescent="0.2">
      <c r="A550" s="5"/>
      <c r="B550" s="5"/>
      <c r="C550" s="86"/>
      <c r="D550" s="86"/>
      <c r="E550" s="8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86"/>
      <c r="Y550" s="5"/>
      <c r="Z550" s="5"/>
      <c r="AA550" s="5"/>
      <c r="AB550" s="5"/>
    </row>
    <row r="551" spans="1:28" ht="12.75" customHeight="1" x14ac:dyDescent="0.2">
      <c r="A551" s="5"/>
      <c r="B551" s="5"/>
      <c r="C551" s="86"/>
      <c r="D551" s="86"/>
      <c r="E551" s="8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86"/>
      <c r="Y551" s="5"/>
      <c r="Z551" s="5"/>
      <c r="AA551" s="5"/>
      <c r="AB551" s="5"/>
    </row>
    <row r="552" spans="1:28" ht="12.75" customHeight="1" x14ac:dyDescent="0.2">
      <c r="A552" s="5"/>
      <c r="B552" s="5"/>
      <c r="C552" s="86"/>
      <c r="D552" s="86"/>
      <c r="E552" s="8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86"/>
      <c r="Y552" s="5"/>
      <c r="Z552" s="5"/>
      <c r="AA552" s="5"/>
      <c r="AB552" s="5"/>
    </row>
    <row r="553" spans="1:28" ht="12.75" customHeight="1" x14ac:dyDescent="0.2">
      <c r="A553" s="5"/>
      <c r="B553" s="5"/>
      <c r="C553" s="86"/>
      <c r="D553" s="86"/>
      <c r="E553" s="8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86"/>
      <c r="Y553" s="5"/>
      <c r="Z553" s="5"/>
      <c r="AA553" s="5"/>
      <c r="AB553" s="5"/>
    </row>
    <row r="554" spans="1:28" ht="12.75" customHeight="1" x14ac:dyDescent="0.2">
      <c r="A554" s="5"/>
      <c r="B554" s="5"/>
      <c r="C554" s="86"/>
      <c r="D554" s="86"/>
      <c r="E554" s="8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86"/>
      <c r="Y554" s="5"/>
      <c r="Z554" s="5"/>
      <c r="AA554" s="5"/>
      <c r="AB554" s="5"/>
    </row>
    <row r="555" spans="1:28" ht="12.75" customHeight="1" x14ac:dyDescent="0.2">
      <c r="A555" s="5"/>
      <c r="B555" s="5"/>
      <c r="C555" s="86"/>
      <c r="D555" s="86"/>
      <c r="E555" s="8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86"/>
      <c r="Y555" s="5"/>
      <c r="Z555" s="5"/>
      <c r="AA555" s="5"/>
      <c r="AB555" s="5"/>
    </row>
    <row r="556" spans="1:28" ht="12.75" customHeight="1" x14ac:dyDescent="0.2">
      <c r="A556" s="5"/>
      <c r="B556" s="5"/>
      <c r="C556" s="86"/>
      <c r="D556" s="86"/>
      <c r="E556" s="8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86"/>
      <c r="Y556" s="5"/>
      <c r="Z556" s="5"/>
      <c r="AA556" s="5"/>
      <c r="AB556" s="5"/>
    </row>
    <row r="557" spans="1:28" ht="12.75" customHeight="1" x14ac:dyDescent="0.2">
      <c r="A557" s="5"/>
      <c r="B557" s="5"/>
      <c r="C557" s="86"/>
      <c r="D557" s="86"/>
      <c r="E557" s="8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86"/>
      <c r="Y557" s="5"/>
      <c r="Z557" s="5"/>
      <c r="AA557" s="5"/>
      <c r="AB557" s="5"/>
    </row>
    <row r="558" spans="1:28" ht="12.75" customHeight="1" x14ac:dyDescent="0.2">
      <c r="A558" s="5"/>
      <c r="B558" s="5"/>
      <c r="C558" s="86"/>
      <c r="D558" s="86"/>
      <c r="E558" s="8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86"/>
      <c r="Y558" s="5"/>
      <c r="Z558" s="5"/>
      <c r="AA558" s="5"/>
      <c r="AB558" s="5"/>
    </row>
    <row r="559" spans="1:28" ht="12.75" customHeight="1" x14ac:dyDescent="0.2">
      <c r="A559" s="5"/>
      <c r="B559" s="5"/>
      <c r="C559" s="86"/>
      <c r="D559" s="86"/>
      <c r="E559" s="8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86"/>
      <c r="Y559" s="5"/>
      <c r="Z559" s="5"/>
      <c r="AA559" s="5"/>
      <c r="AB559" s="5"/>
    </row>
    <row r="560" spans="1:28" ht="12.75" customHeight="1" x14ac:dyDescent="0.2">
      <c r="A560" s="5"/>
      <c r="B560" s="5"/>
      <c r="C560" s="86"/>
      <c r="D560" s="86"/>
      <c r="E560" s="8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86"/>
      <c r="Y560" s="5"/>
      <c r="Z560" s="5"/>
      <c r="AA560" s="5"/>
      <c r="AB560" s="5"/>
    </row>
    <row r="561" spans="1:28" ht="12.75" customHeight="1" x14ac:dyDescent="0.2">
      <c r="A561" s="5"/>
      <c r="B561" s="5"/>
      <c r="C561" s="86"/>
      <c r="D561" s="86"/>
      <c r="E561" s="8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86"/>
      <c r="Y561" s="5"/>
      <c r="Z561" s="5"/>
      <c r="AA561" s="5"/>
      <c r="AB561" s="5"/>
    </row>
    <row r="562" spans="1:28" ht="12.75" customHeight="1" x14ac:dyDescent="0.2">
      <c r="A562" s="5"/>
      <c r="B562" s="5"/>
      <c r="C562" s="86"/>
      <c r="D562" s="86"/>
      <c r="E562" s="8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86"/>
      <c r="Y562" s="5"/>
      <c r="Z562" s="5"/>
      <c r="AA562" s="5"/>
      <c r="AB562" s="5"/>
    </row>
    <row r="563" spans="1:28" ht="12.75" customHeight="1" x14ac:dyDescent="0.2">
      <c r="A563" s="5"/>
      <c r="B563" s="5"/>
      <c r="C563" s="86"/>
      <c r="D563" s="86"/>
      <c r="E563" s="8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86"/>
      <c r="Y563" s="5"/>
      <c r="Z563" s="5"/>
      <c r="AA563" s="5"/>
      <c r="AB563" s="5"/>
    </row>
    <row r="564" spans="1:28" ht="12.75" customHeight="1" x14ac:dyDescent="0.2">
      <c r="A564" s="5"/>
      <c r="B564" s="5"/>
      <c r="C564" s="86"/>
      <c r="D564" s="86"/>
      <c r="E564" s="8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86"/>
      <c r="Y564" s="5"/>
      <c r="Z564" s="5"/>
      <c r="AA564" s="5"/>
      <c r="AB564" s="5"/>
    </row>
    <row r="565" spans="1:28" ht="12.75" customHeight="1" x14ac:dyDescent="0.2">
      <c r="A565" s="5"/>
      <c r="B565" s="5"/>
      <c r="C565" s="86"/>
      <c r="D565" s="86"/>
      <c r="E565" s="8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86"/>
      <c r="Y565" s="5"/>
      <c r="Z565" s="5"/>
      <c r="AA565" s="5"/>
      <c r="AB565" s="5"/>
    </row>
    <row r="566" spans="1:28" ht="12.75" customHeight="1" x14ac:dyDescent="0.2">
      <c r="A566" s="5"/>
      <c r="B566" s="5"/>
      <c r="C566" s="86"/>
      <c r="D566" s="86"/>
      <c r="E566" s="8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86"/>
      <c r="Y566" s="5"/>
      <c r="Z566" s="5"/>
      <c r="AA566" s="5"/>
      <c r="AB566" s="5"/>
    </row>
    <row r="567" spans="1:28" ht="12.75" customHeight="1" x14ac:dyDescent="0.2">
      <c r="A567" s="5"/>
      <c r="B567" s="5"/>
      <c r="C567" s="86"/>
      <c r="D567" s="86"/>
      <c r="E567" s="8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86"/>
      <c r="Y567" s="5"/>
      <c r="Z567" s="5"/>
      <c r="AA567" s="5"/>
      <c r="AB567" s="5"/>
    </row>
    <row r="568" spans="1:28" ht="12.75" customHeight="1" x14ac:dyDescent="0.2">
      <c r="A568" s="5"/>
      <c r="B568" s="5"/>
      <c r="C568" s="86"/>
      <c r="D568" s="86"/>
      <c r="E568" s="8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86"/>
      <c r="Y568" s="5"/>
      <c r="Z568" s="5"/>
      <c r="AA568" s="5"/>
      <c r="AB568" s="5"/>
    </row>
    <row r="569" spans="1:28" ht="12.75" customHeight="1" x14ac:dyDescent="0.2">
      <c r="A569" s="5"/>
      <c r="B569" s="5"/>
      <c r="C569" s="86"/>
      <c r="D569" s="86"/>
      <c r="E569" s="8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86"/>
      <c r="Y569" s="5"/>
      <c r="Z569" s="5"/>
      <c r="AA569" s="5"/>
      <c r="AB569" s="5"/>
    </row>
    <row r="570" spans="1:28" ht="12.75" customHeight="1" x14ac:dyDescent="0.2">
      <c r="A570" s="5"/>
      <c r="B570" s="5"/>
      <c r="C570" s="86"/>
      <c r="D570" s="86"/>
      <c r="E570" s="8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86"/>
      <c r="Y570" s="5"/>
      <c r="Z570" s="5"/>
      <c r="AA570" s="5"/>
      <c r="AB570" s="5"/>
    </row>
    <row r="571" spans="1:28" ht="12.75" customHeight="1" x14ac:dyDescent="0.2">
      <c r="A571" s="5"/>
      <c r="B571" s="5"/>
      <c r="C571" s="86"/>
      <c r="D571" s="86"/>
      <c r="E571" s="8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86"/>
      <c r="Y571" s="5"/>
      <c r="Z571" s="5"/>
      <c r="AA571" s="5"/>
      <c r="AB571" s="5"/>
    </row>
    <row r="572" spans="1:28" ht="12.75" customHeight="1" x14ac:dyDescent="0.2">
      <c r="A572" s="5"/>
      <c r="B572" s="5"/>
      <c r="C572" s="86"/>
      <c r="D572" s="86"/>
      <c r="E572" s="8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86"/>
      <c r="Y572" s="5"/>
      <c r="Z572" s="5"/>
      <c r="AA572" s="5"/>
      <c r="AB572" s="5"/>
    </row>
    <row r="573" spans="1:28" ht="12.75" customHeight="1" x14ac:dyDescent="0.2">
      <c r="A573" s="5"/>
      <c r="B573" s="5"/>
      <c r="C573" s="86"/>
      <c r="D573" s="86"/>
      <c r="E573" s="8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86"/>
      <c r="Y573" s="5"/>
      <c r="Z573" s="5"/>
      <c r="AA573" s="5"/>
      <c r="AB573" s="5"/>
    </row>
    <row r="574" spans="1:28" ht="12.75" customHeight="1" x14ac:dyDescent="0.2">
      <c r="A574" s="5"/>
      <c r="B574" s="5"/>
      <c r="C574" s="86"/>
      <c r="D574" s="86"/>
      <c r="E574" s="8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86"/>
      <c r="Y574" s="5"/>
      <c r="Z574" s="5"/>
      <c r="AA574" s="5"/>
      <c r="AB574" s="5"/>
    </row>
    <row r="575" spans="1:28" ht="12.75" customHeight="1" x14ac:dyDescent="0.2">
      <c r="A575" s="5"/>
      <c r="B575" s="5"/>
      <c r="C575" s="86"/>
      <c r="D575" s="86"/>
      <c r="E575" s="8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86"/>
      <c r="Y575" s="5"/>
      <c r="Z575" s="5"/>
      <c r="AA575" s="5"/>
      <c r="AB575" s="5"/>
    </row>
    <row r="576" spans="1:28" ht="12.75" customHeight="1" x14ac:dyDescent="0.2">
      <c r="A576" s="5"/>
      <c r="B576" s="5"/>
      <c r="C576" s="86"/>
      <c r="D576" s="86"/>
      <c r="E576" s="8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86"/>
      <c r="Y576" s="5"/>
      <c r="Z576" s="5"/>
      <c r="AA576" s="5"/>
      <c r="AB576" s="5"/>
    </row>
    <row r="577" spans="1:28" ht="12.75" customHeight="1" x14ac:dyDescent="0.2">
      <c r="A577" s="5"/>
      <c r="B577" s="5"/>
      <c r="C577" s="86"/>
      <c r="D577" s="86"/>
      <c r="E577" s="8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86"/>
      <c r="Y577" s="5"/>
      <c r="Z577" s="5"/>
      <c r="AA577" s="5"/>
      <c r="AB577" s="5"/>
    </row>
    <row r="578" spans="1:28" ht="12.75" customHeight="1" x14ac:dyDescent="0.2">
      <c r="A578" s="5"/>
      <c r="B578" s="5"/>
      <c r="C578" s="86"/>
      <c r="D578" s="86"/>
      <c r="E578" s="8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86"/>
      <c r="Y578" s="5"/>
      <c r="Z578" s="5"/>
      <c r="AA578" s="5"/>
      <c r="AB578" s="5"/>
    </row>
    <row r="579" spans="1:28" ht="12.75" customHeight="1" x14ac:dyDescent="0.2">
      <c r="A579" s="5"/>
      <c r="B579" s="5"/>
      <c r="C579" s="86"/>
      <c r="D579" s="86"/>
      <c r="E579" s="8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86"/>
      <c r="Y579" s="5"/>
      <c r="Z579" s="5"/>
      <c r="AA579" s="5"/>
      <c r="AB579" s="5"/>
    </row>
    <row r="580" spans="1:28" ht="12.75" customHeight="1" x14ac:dyDescent="0.2">
      <c r="A580" s="5"/>
      <c r="B580" s="5"/>
      <c r="C580" s="86"/>
      <c r="D580" s="86"/>
      <c r="E580" s="8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86"/>
      <c r="Y580" s="5"/>
      <c r="Z580" s="5"/>
      <c r="AA580" s="5"/>
      <c r="AB580" s="5"/>
    </row>
    <row r="581" spans="1:28" ht="12.75" customHeight="1" x14ac:dyDescent="0.2">
      <c r="A581" s="5"/>
      <c r="B581" s="5"/>
      <c r="C581" s="86"/>
      <c r="D581" s="86"/>
      <c r="E581" s="8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86"/>
      <c r="Y581" s="5"/>
      <c r="Z581" s="5"/>
      <c r="AA581" s="5"/>
      <c r="AB581" s="5"/>
    </row>
    <row r="582" spans="1:28" ht="12.75" customHeight="1" x14ac:dyDescent="0.2">
      <c r="A582" s="5"/>
      <c r="B582" s="5"/>
      <c r="C582" s="86"/>
      <c r="D582" s="86"/>
      <c r="E582" s="8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86"/>
      <c r="Y582" s="5"/>
      <c r="Z582" s="5"/>
      <c r="AA582" s="5"/>
      <c r="AB582" s="5"/>
    </row>
    <row r="583" spans="1:28" ht="12.75" customHeight="1" x14ac:dyDescent="0.2">
      <c r="A583" s="5"/>
      <c r="B583" s="5"/>
      <c r="C583" s="86"/>
      <c r="D583" s="86"/>
      <c r="E583" s="8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86"/>
      <c r="Y583" s="5"/>
      <c r="Z583" s="5"/>
      <c r="AA583" s="5"/>
      <c r="AB583" s="5"/>
    </row>
    <row r="584" spans="1:28" ht="12.75" customHeight="1" x14ac:dyDescent="0.2">
      <c r="A584" s="5"/>
      <c r="B584" s="5"/>
      <c r="C584" s="86"/>
      <c r="D584" s="86"/>
      <c r="E584" s="8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86"/>
      <c r="Y584" s="5"/>
      <c r="Z584" s="5"/>
      <c r="AA584" s="5"/>
      <c r="AB584" s="5"/>
    </row>
    <row r="585" spans="1:28" ht="12.75" customHeight="1" x14ac:dyDescent="0.2">
      <c r="A585" s="5"/>
      <c r="B585" s="5"/>
      <c r="C585" s="86"/>
      <c r="D585" s="86"/>
      <c r="E585" s="8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86"/>
      <c r="Y585" s="5"/>
      <c r="Z585" s="5"/>
      <c r="AA585" s="5"/>
      <c r="AB585" s="5"/>
    </row>
    <row r="586" spans="1:28" ht="12.75" customHeight="1" x14ac:dyDescent="0.2">
      <c r="A586" s="5"/>
      <c r="B586" s="5"/>
      <c r="C586" s="86"/>
      <c r="D586" s="86"/>
      <c r="E586" s="8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86"/>
      <c r="Y586" s="5"/>
      <c r="Z586" s="5"/>
      <c r="AA586" s="5"/>
      <c r="AB586" s="5"/>
    </row>
    <row r="587" spans="1:28" ht="12.75" customHeight="1" x14ac:dyDescent="0.2">
      <c r="A587" s="5"/>
      <c r="B587" s="5"/>
      <c r="C587" s="86"/>
      <c r="D587" s="86"/>
      <c r="E587" s="8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86"/>
      <c r="Y587" s="5"/>
      <c r="Z587" s="5"/>
      <c r="AA587" s="5"/>
      <c r="AB587" s="5"/>
    </row>
    <row r="588" spans="1:28" ht="12.75" customHeight="1" x14ac:dyDescent="0.2">
      <c r="A588" s="5"/>
      <c r="B588" s="5"/>
      <c r="C588" s="86"/>
      <c r="D588" s="86"/>
      <c r="E588" s="8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86"/>
      <c r="Y588" s="5"/>
      <c r="Z588" s="5"/>
      <c r="AA588" s="5"/>
      <c r="AB588" s="5"/>
    </row>
    <row r="589" spans="1:28" ht="12.75" customHeight="1" x14ac:dyDescent="0.2">
      <c r="A589" s="5"/>
      <c r="B589" s="5"/>
      <c r="C589" s="86"/>
      <c r="D589" s="86"/>
      <c r="E589" s="8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86"/>
      <c r="Y589" s="5"/>
      <c r="Z589" s="5"/>
      <c r="AA589" s="5"/>
      <c r="AB589" s="5"/>
    </row>
    <row r="590" spans="1:28" ht="12.75" customHeight="1" x14ac:dyDescent="0.2">
      <c r="A590" s="5"/>
      <c r="B590" s="5"/>
      <c r="C590" s="86"/>
      <c r="D590" s="86"/>
      <c r="E590" s="8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86"/>
      <c r="Y590" s="5"/>
      <c r="Z590" s="5"/>
      <c r="AA590" s="5"/>
      <c r="AB590" s="5"/>
    </row>
    <row r="591" spans="1:28" ht="12.75" customHeight="1" x14ac:dyDescent="0.2">
      <c r="A591" s="5"/>
      <c r="B591" s="5"/>
      <c r="C591" s="86"/>
      <c r="D591" s="86"/>
      <c r="E591" s="8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86"/>
      <c r="Y591" s="5"/>
      <c r="Z591" s="5"/>
      <c r="AA591" s="5"/>
      <c r="AB591" s="5"/>
    </row>
    <row r="592" spans="1:28" ht="12.75" customHeight="1" x14ac:dyDescent="0.2">
      <c r="A592" s="5"/>
      <c r="B592" s="5"/>
      <c r="C592" s="86"/>
      <c r="D592" s="86"/>
      <c r="E592" s="8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86"/>
      <c r="Y592" s="5"/>
      <c r="Z592" s="5"/>
      <c r="AA592" s="5"/>
      <c r="AB592" s="5"/>
    </row>
    <row r="593" spans="1:28" ht="12.75" customHeight="1" x14ac:dyDescent="0.2">
      <c r="A593" s="5"/>
      <c r="B593" s="5"/>
      <c r="C593" s="86"/>
      <c r="D593" s="86"/>
      <c r="E593" s="8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86"/>
      <c r="Y593" s="5"/>
      <c r="Z593" s="5"/>
      <c r="AA593" s="5"/>
      <c r="AB593" s="5"/>
    </row>
    <row r="594" spans="1:28" ht="12.75" customHeight="1" x14ac:dyDescent="0.2">
      <c r="A594" s="5"/>
      <c r="B594" s="5"/>
      <c r="C594" s="86"/>
      <c r="D594" s="86"/>
      <c r="E594" s="8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86"/>
      <c r="Y594" s="5"/>
      <c r="Z594" s="5"/>
      <c r="AA594" s="5"/>
      <c r="AB594" s="5"/>
    </row>
    <row r="595" spans="1:28" ht="12.75" customHeight="1" x14ac:dyDescent="0.2">
      <c r="A595" s="5"/>
      <c r="B595" s="5"/>
      <c r="C595" s="86"/>
      <c r="D595" s="86"/>
      <c r="E595" s="8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86"/>
      <c r="Y595" s="5"/>
      <c r="Z595" s="5"/>
      <c r="AA595" s="5"/>
      <c r="AB595" s="5"/>
    </row>
    <row r="596" spans="1:28" ht="12.75" customHeight="1" x14ac:dyDescent="0.2">
      <c r="A596" s="5"/>
      <c r="B596" s="5"/>
      <c r="C596" s="86"/>
      <c r="D596" s="86"/>
      <c r="E596" s="8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86"/>
      <c r="Y596" s="5"/>
      <c r="Z596" s="5"/>
      <c r="AA596" s="5"/>
      <c r="AB596" s="5"/>
    </row>
    <row r="597" spans="1:28" ht="12.75" customHeight="1" x14ac:dyDescent="0.2">
      <c r="A597" s="5"/>
      <c r="B597" s="5"/>
      <c r="C597" s="86"/>
      <c r="D597" s="86"/>
      <c r="E597" s="8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86"/>
      <c r="Y597" s="5"/>
      <c r="Z597" s="5"/>
      <c r="AA597" s="5"/>
      <c r="AB597" s="5"/>
    </row>
    <row r="598" spans="1:28" ht="12.75" customHeight="1" x14ac:dyDescent="0.2">
      <c r="A598" s="5"/>
      <c r="B598" s="5"/>
      <c r="C598" s="86"/>
      <c r="D598" s="86"/>
      <c r="E598" s="8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86"/>
      <c r="Y598" s="5"/>
      <c r="Z598" s="5"/>
      <c r="AA598" s="5"/>
      <c r="AB598" s="5"/>
    </row>
    <row r="599" spans="1:28" ht="12.75" customHeight="1" x14ac:dyDescent="0.2">
      <c r="A599" s="5"/>
      <c r="B599" s="5"/>
      <c r="C599" s="86"/>
      <c r="D599" s="86"/>
      <c r="E599" s="8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86"/>
      <c r="Y599" s="5"/>
      <c r="Z599" s="5"/>
      <c r="AA599" s="5"/>
      <c r="AB599" s="5"/>
    </row>
    <row r="600" spans="1:28" ht="12.75" customHeight="1" x14ac:dyDescent="0.2">
      <c r="A600" s="5"/>
      <c r="B600" s="5"/>
      <c r="C600" s="86"/>
      <c r="D600" s="86"/>
      <c r="E600" s="8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86"/>
      <c r="Y600" s="5"/>
      <c r="Z600" s="5"/>
      <c r="AA600" s="5"/>
      <c r="AB600" s="5"/>
    </row>
    <row r="601" spans="1:28" ht="12.75" customHeight="1" x14ac:dyDescent="0.2">
      <c r="A601" s="5"/>
      <c r="B601" s="5"/>
      <c r="C601" s="86"/>
      <c r="D601" s="86"/>
      <c r="E601" s="8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86"/>
      <c r="Y601" s="5"/>
      <c r="Z601" s="5"/>
      <c r="AA601" s="5"/>
      <c r="AB601" s="5"/>
    </row>
    <row r="602" spans="1:28" ht="12.75" customHeight="1" x14ac:dyDescent="0.2">
      <c r="A602" s="5"/>
      <c r="B602" s="5"/>
      <c r="C602" s="86"/>
      <c r="D602" s="86"/>
      <c r="E602" s="8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86"/>
      <c r="Y602" s="5"/>
      <c r="Z602" s="5"/>
      <c r="AA602" s="5"/>
      <c r="AB602" s="5"/>
    </row>
    <row r="603" spans="1:28" ht="12.75" customHeight="1" x14ac:dyDescent="0.2">
      <c r="A603" s="5"/>
      <c r="B603" s="5"/>
      <c r="C603" s="86"/>
      <c r="D603" s="86"/>
      <c r="E603" s="8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86"/>
      <c r="Y603" s="5"/>
      <c r="Z603" s="5"/>
      <c r="AA603" s="5"/>
      <c r="AB603" s="5"/>
    </row>
    <row r="604" spans="1:28" ht="12.75" customHeight="1" x14ac:dyDescent="0.2">
      <c r="A604" s="5"/>
      <c r="B604" s="5"/>
      <c r="C604" s="86"/>
      <c r="D604" s="86"/>
      <c r="E604" s="8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86"/>
      <c r="Y604" s="5"/>
      <c r="Z604" s="5"/>
      <c r="AA604" s="5"/>
      <c r="AB604" s="5"/>
    </row>
    <row r="605" spans="1:28" ht="12.75" customHeight="1" x14ac:dyDescent="0.2">
      <c r="A605" s="5"/>
      <c r="B605" s="5"/>
      <c r="C605" s="86"/>
      <c r="D605" s="86"/>
      <c r="E605" s="8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86"/>
      <c r="Y605" s="5"/>
      <c r="Z605" s="5"/>
      <c r="AA605" s="5"/>
      <c r="AB605" s="5"/>
    </row>
    <row r="606" spans="1:28" ht="12.75" customHeight="1" x14ac:dyDescent="0.2">
      <c r="A606" s="5"/>
      <c r="B606" s="5"/>
      <c r="C606" s="86"/>
      <c r="D606" s="86"/>
      <c r="E606" s="8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86"/>
      <c r="Y606" s="5"/>
      <c r="Z606" s="5"/>
      <c r="AA606" s="5"/>
      <c r="AB606" s="5"/>
    </row>
    <row r="607" spans="1:28" ht="12.75" customHeight="1" x14ac:dyDescent="0.2">
      <c r="A607" s="5"/>
      <c r="B607" s="5"/>
      <c r="C607" s="86"/>
      <c r="D607" s="86"/>
      <c r="E607" s="8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86"/>
      <c r="Y607" s="5"/>
      <c r="Z607" s="5"/>
      <c r="AA607" s="5"/>
      <c r="AB607" s="5"/>
    </row>
    <row r="608" spans="1:28" ht="12.75" customHeight="1" x14ac:dyDescent="0.2">
      <c r="A608" s="5"/>
      <c r="B608" s="5"/>
      <c r="C608" s="86"/>
      <c r="D608" s="86"/>
      <c r="E608" s="8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86"/>
      <c r="Y608" s="5"/>
      <c r="Z608" s="5"/>
      <c r="AA608" s="5"/>
      <c r="AB608" s="5"/>
    </row>
    <row r="609" spans="1:28" ht="12.75" customHeight="1" x14ac:dyDescent="0.2">
      <c r="A609" s="5"/>
      <c r="B609" s="5"/>
      <c r="C609" s="86"/>
      <c r="D609" s="86"/>
      <c r="E609" s="8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86"/>
      <c r="Y609" s="5"/>
      <c r="Z609" s="5"/>
      <c r="AA609" s="5"/>
      <c r="AB609" s="5"/>
    </row>
    <row r="610" spans="1:28" ht="12.75" customHeight="1" x14ac:dyDescent="0.2">
      <c r="A610" s="5"/>
      <c r="B610" s="5"/>
      <c r="C610" s="86"/>
      <c r="D610" s="86"/>
      <c r="E610" s="8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86"/>
      <c r="Y610" s="5"/>
      <c r="Z610" s="5"/>
      <c r="AA610" s="5"/>
      <c r="AB610" s="5"/>
    </row>
    <row r="611" spans="1:28" ht="12.75" customHeight="1" x14ac:dyDescent="0.2">
      <c r="A611" s="5"/>
      <c r="B611" s="5"/>
      <c r="C611" s="86"/>
      <c r="D611" s="86"/>
      <c r="E611" s="8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86"/>
      <c r="Y611" s="5"/>
      <c r="Z611" s="5"/>
      <c r="AA611" s="5"/>
      <c r="AB611" s="5"/>
    </row>
    <row r="612" spans="1:28" ht="12.75" customHeight="1" x14ac:dyDescent="0.2">
      <c r="A612" s="5"/>
      <c r="B612" s="5"/>
      <c r="C612" s="86"/>
      <c r="D612" s="86"/>
      <c r="E612" s="8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86"/>
      <c r="Y612" s="5"/>
      <c r="Z612" s="5"/>
      <c r="AA612" s="5"/>
      <c r="AB612" s="5"/>
    </row>
    <row r="613" spans="1:28" ht="12.75" customHeight="1" x14ac:dyDescent="0.2">
      <c r="A613" s="5"/>
      <c r="B613" s="5"/>
      <c r="C613" s="86"/>
      <c r="D613" s="86"/>
      <c r="E613" s="8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86"/>
      <c r="Y613" s="5"/>
      <c r="Z613" s="5"/>
      <c r="AA613" s="5"/>
      <c r="AB613" s="5"/>
    </row>
    <row r="614" spans="1:28" ht="12.75" customHeight="1" x14ac:dyDescent="0.2">
      <c r="A614" s="5"/>
      <c r="B614" s="5"/>
      <c r="C614" s="86"/>
      <c r="D614" s="86"/>
      <c r="E614" s="8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86"/>
      <c r="Y614" s="5"/>
      <c r="Z614" s="5"/>
      <c r="AA614" s="5"/>
      <c r="AB614" s="5"/>
    </row>
    <row r="615" spans="1:28" ht="12.75" customHeight="1" x14ac:dyDescent="0.2">
      <c r="A615" s="5"/>
      <c r="B615" s="5"/>
      <c r="C615" s="86"/>
      <c r="D615" s="86"/>
      <c r="E615" s="8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86"/>
      <c r="Y615" s="5"/>
      <c r="Z615" s="5"/>
      <c r="AA615" s="5"/>
      <c r="AB615" s="5"/>
    </row>
    <row r="616" spans="1:28" ht="12.75" customHeight="1" x14ac:dyDescent="0.2">
      <c r="A616" s="5"/>
      <c r="B616" s="5"/>
      <c r="C616" s="86"/>
      <c r="D616" s="86"/>
      <c r="E616" s="8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86"/>
      <c r="Y616" s="5"/>
      <c r="Z616" s="5"/>
      <c r="AA616" s="5"/>
      <c r="AB616" s="5"/>
    </row>
    <row r="617" spans="1:28" ht="12.75" customHeight="1" x14ac:dyDescent="0.2">
      <c r="A617" s="5"/>
      <c r="B617" s="5"/>
      <c r="C617" s="86"/>
      <c r="D617" s="86"/>
      <c r="E617" s="8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86"/>
      <c r="Y617" s="5"/>
      <c r="Z617" s="5"/>
      <c r="AA617" s="5"/>
      <c r="AB617" s="5"/>
    </row>
    <row r="618" spans="1:28" ht="12.75" customHeight="1" x14ac:dyDescent="0.2">
      <c r="A618" s="5"/>
      <c r="B618" s="5"/>
      <c r="C618" s="86"/>
      <c r="D618" s="86"/>
      <c r="E618" s="8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86"/>
      <c r="Y618" s="5"/>
      <c r="Z618" s="5"/>
      <c r="AA618" s="5"/>
      <c r="AB618" s="5"/>
    </row>
    <row r="619" spans="1:28" ht="12.75" customHeight="1" x14ac:dyDescent="0.2">
      <c r="A619" s="5"/>
      <c r="B619" s="5"/>
      <c r="C619" s="86"/>
      <c r="D619" s="86"/>
      <c r="E619" s="8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86"/>
      <c r="Y619" s="5"/>
      <c r="Z619" s="5"/>
      <c r="AA619" s="5"/>
      <c r="AB619" s="5"/>
    </row>
    <row r="620" spans="1:28" ht="12.75" customHeight="1" x14ac:dyDescent="0.2">
      <c r="A620" s="5"/>
      <c r="B620" s="5"/>
      <c r="C620" s="86"/>
      <c r="D620" s="86"/>
      <c r="E620" s="8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86"/>
      <c r="Y620" s="5"/>
      <c r="Z620" s="5"/>
      <c r="AA620" s="5"/>
      <c r="AB620" s="5"/>
    </row>
    <row r="621" spans="1:28" ht="12.75" customHeight="1" x14ac:dyDescent="0.2">
      <c r="A621" s="5"/>
      <c r="B621" s="5"/>
      <c r="C621" s="86"/>
      <c r="D621" s="86"/>
      <c r="E621" s="8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86"/>
      <c r="Y621" s="5"/>
      <c r="Z621" s="5"/>
      <c r="AA621" s="5"/>
      <c r="AB621" s="5"/>
    </row>
    <row r="622" spans="1:28" ht="12.75" customHeight="1" x14ac:dyDescent="0.2">
      <c r="A622" s="5"/>
      <c r="B622" s="5"/>
      <c r="C622" s="86"/>
      <c r="D622" s="86"/>
      <c r="E622" s="8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86"/>
      <c r="Y622" s="5"/>
      <c r="Z622" s="5"/>
      <c r="AA622" s="5"/>
      <c r="AB622" s="5"/>
    </row>
    <row r="623" spans="1:28" ht="12.75" customHeight="1" x14ac:dyDescent="0.2">
      <c r="A623" s="5"/>
      <c r="B623" s="5"/>
      <c r="C623" s="86"/>
      <c r="D623" s="86"/>
      <c r="E623" s="8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86"/>
      <c r="Y623" s="5"/>
      <c r="Z623" s="5"/>
      <c r="AA623" s="5"/>
      <c r="AB623" s="5"/>
    </row>
    <row r="624" spans="1:28" ht="12.75" customHeight="1" x14ac:dyDescent="0.2">
      <c r="A624" s="5"/>
      <c r="B624" s="5"/>
      <c r="C624" s="86"/>
      <c r="D624" s="86"/>
      <c r="E624" s="8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86"/>
      <c r="Y624" s="5"/>
      <c r="Z624" s="5"/>
      <c r="AA624" s="5"/>
      <c r="AB624" s="5"/>
    </row>
    <row r="625" spans="1:28" ht="12.75" customHeight="1" x14ac:dyDescent="0.2">
      <c r="A625" s="5"/>
      <c r="B625" s="5"/>
      <c r="C625" s="86"/>
      <c r="D625" s="86"/>
      <c r="E625" s="8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86"/>
      <c r="Y625" s="5"/>
      <c r="Z625" s="5"/>
      <c r="AA625" s="5"/>
      <c r="AB625" s="5"/>
    </row>
    <row r="626" spans="1:28" ht="12.75" customHeight="1" x14ac:dyDescent="0.2">
      <c r="A626" s="5"/>
      <c r="B626" s="5"/>
      <c r="C626" s="86"/>
      <c r="D626" s="86"/>
      <c r="E626" s="8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86"/>
      <c r="Y626" s="5"/>
      <c r="Z626" s="5"/>
      <c r="AA626" s="5"/>
      <c r="AB626" s="5"/>
    </row>
    <row r="627" spans="1:28" ht="12.75" customHeight="1" x14ac:dyDescent="0.2">
      <c r="A627" s="5"/>
      <c r="B627" s="5"/>
      <c r="C627" s="86"/>
      <c r="D627" s="86"/>
      <c r="E627" s="8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86"/>
      <c r="Y627" s="5"/>
      <c r="Z627" s="5"/>
      <c r="AA627" s="5"/>
      <c r="AB627" s="5"/>
    </row>
    <row r="628" spans="1:28" ht="12.75" customHeight="1" x14ac:dyDescent="0.2">
      <c r="A628" s="5"/>
      <c r="B628" s="5"/>
      <c r="C628" s="86"/>
      <c r="D628" s="86"/>
      <c r="E628" s="8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86"/>
      <c r="Y628" s="5"/>
      <c r="Z628" s="5"/>
      <c r="AA628" s="5"/>
      <c r="AB628" s="5"/>
    </row>
    <row r="629" spans="1:28" ht="12.75" customHeight="1" x14ac:dyDescent="0.2">
      <c r="A629" s="5"/>
      <c r="B629" s="5"/>
      <c r="C629" s="86"/>
      <c r="D629" s="86"/>
      <c r="E629" s="8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86"/>
      <c r="Y629" s="5"/>
      <c r="Z629" s="5"/>
      <c r="AA629" s="5"/>
      <c r="AB629" s="5"/>
    </row>
    <row r="630" spans="1:28" ht="12.75" customHeight="1" x14ac:dyDescent="0.2">
      <c r="A630" s="5"/>
      <c r="B630" s="5"/>
      <c r="C630" s="86"/>
      <c r="D630" s="86"/>
      <c r="E630" s="8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86"/>
      <c r="Y630" s="5"/>
      <c r="Z630" s="5"/>
      <c r="AA630" s="5"/>
      <c r="AB630" s="5"/>
    </row>
    <row r="631" spans="1:28" ht="12.75" customHeight="1" x14ac:dyDescent="0.2">
      <c r="A631" s="5"/>
      <c r="B631" s="5"/>
      <c r="C631" s="86"/>
      <c r="D631" s="86"/>
      <c r="E631" s="8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86"/>
      <c r="Y631" s="5"/>
      <c r="Z631" s="5"/>
      <c r="AA631" s="5"/>
      <c r="AB631" s="5"/>
    </row>
    <row r="632" spans="1:28" ht="12.75" customHeight="1" x14ac:dyDescent="0.2">
      <c r="A632" s="5"/>
      <c r="B632" s="5"/>
      <c r="C632" s="86"/>
      <c r="D632" s="86"/>
      <c r="E632" s="8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86"/>
      <c r="Y632" s="5"/>
      <c r="Z632" s="5"/>
      <c r="AA632" s="5"/>
      <c r="AB632" s="5"/>
    </row>
    <row r="633" spans="1:28" ht="12.75" customHeight="1" x14ac:dyDescent="0.2">
      <c r="A633" s="5"/>
      <c r="B633" s="5"/>
      <c r="C633" s="86"/>
      <c r="D633" s="86"/>
      <c r="E633" s="8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86"/>
      <c r="Y633" s="5"/>
      <c r="Z633" s="5"/>
      <c r="AA633" s="5"/>
      <c r="AB633" s="5"/>
    </row>
    <row r="634" spans="1:28" ht="12.75" customHeight="1" x14ac:dyDescent="0.2">
      <c r="A634" s="5"/>
      <c r="B634" s="5"/>
      <c r="C634" s="86"/>
      <c r="D634" s="86"/>
      <c r="E634" s="8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86"/>
      <c r="Y634" s="5"/>
      <c r="Z634" s="5"/>
      <c r="AA634" s="5"/>
      <c r="AB634" s="5"/>
    </row>
    <row r="635" spans="1:28" ht="12.75" customHeight="1" x14ac:dyDescent="0.2">
      <c r="A635" s="5"/>
      <c r="B635" s="5"/>
      <c r="C635" s="86"/>
      <c r="D635" s="86"/>
      <c r="E635" s="8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86"/>
      <c r="Y635" s="5"/>
      <c r="Z635" s="5"/>
      <c r="AA635" s="5"/>
      <c r="AB635" s="5"/>
    </row>
    <row r="636" spans="1:28" ht="12.75" customHeight="1" x14ac:dyDescent="0.2">
      <c r="A636" s="5"/>
      <c r="B636" s="5"/>
      <c r="C636" s="86"/>
      <c r="D636" s="86"/>
      <c r="E636" s="8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86"/>
      <c r="Y636" s="5"/>
      <c r="Z636" s="5"/>
      <c r="AA636" s="5"/>
      <c r="AB636" s="5"/>
    </row>
    <row r="637" spans="1:28" ht="12.75" customHeight="1" x14ac:dyDescent="0.2">
      <c r="A637" s="5"/>
      <c r="B637" s="5"/>
      <c r="C637" s="86"/>
      <c r="D637" s="86"/>
      <c r="E637" s="8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86"/>
      <c r="Y637" s="5"/>
      <c r="Z637" s="5"/>
      <c r="AA637" s="5"/>
      <c r="AB637" s="5"/>
    </row>
    <row r="638" spans="1:28" ht="12.75" customHeight="1" x14ac:dyDescent="0.2">
      <c r="A638" s="5"/>
      <c r="B638" s="5"/>
      <c r="C638" s="86"/>
      <c r="D638" s="86"/>
      <c r="E638" s="8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86"/>
      <c r="Y638" s="5"/>
      <c r="Z638" s="5"/>
      <c r="AA638" s="5"/>
      <c r="AB638" s="5"/>
    </row>
    <row r="639" spans="1:28" ht="12.75" customHeight="1" x14ac:dyDescent="0.2">
      <c r="A639" s="5"/>
      <c r="B639" s="5"/>
      <c r="C639" s="86"/>
      <c r="D639" s="86"/>
      <c r="E639" s="8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86"/>
      <c r="Y639" s="5"/>
      <c r="Z639" s="5"/>
      <c r="AA639" s="5"/>
      <c r="AB639" s="5"/>
    </row>
    <row r="640" spans="1:28" ht="12.75" customHeight="1" x14ac:dyDescent="0.2">
      <c r="A640" s="5"/>
      <c r="B640" s="5"/>
      <c r="C640" s="86"/>
      <c r="D640" s="86"/>
      <c r="E640" s="8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86"/>
      <c r="Y640" s="5"/>
      <c r="Z640" s="5"/>
      <c r="AA640" s="5"/>
      <c r="AB640" s="5"/>
    </row>
    <row r="641" spans="1:28" ht="12.75" customHeight="1" x14ac:dyDescent="0.2">
      <c r="A641" s="5"/>
      <c r="B641" s="5"/>
      <c r="C641" s="86"/>
      <c r="D641" s="86"/>
      <c r="E641" s="8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86"/>
      <c r="Y641" s="5"/>
      <c r="Z641" s="5"/>
      <c r="AA641" s="5"/>
      <c r="AB641" s="5"/>
    </row>
    <row r="642" spans="1:28" ht="12.75" customHeight="1" x14ac:dyDescent="0.2">
      <c r="A642" s="5"/>
      <c r="B642" s="5"/>
      <c r="C642" s="86"/>
      <c r="D642" s="86"/>
      <c r="E642" s="8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86"/>
      <c r="Y642" s="5"/>
      <c r="Z642" s="5"/>
      <c r="AA642" s="5"/>
      <c r="AB642" s="5"/>
    </row>
    <row r="643" spans="1:28" ht="12.75" customHeight="1" x14ac:dyDescent="0.2">
      <c r="A643" s="5"/>
      <c r="B643" s="5"/>
      <c r="C643" s="86"/>
      <c r="D643" s="86"/>
      <c r="E643" s="8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86"/>
      <c r="Y643" s="5"/>
      <c r="Z643" s="5"/>
      <c r="AA643" s="5"/>
      <c r="AB643" s="5"/>
    </row>
    <row r="644" spans="1:28" ht="12.75" customHeight="1" x14ac:dyDescent="0.2">
      <c r="A644" s="5"/>
      <c r="B644" s="5"/>
      <c r="C644" s="86"/>
      <c r="D644" s="86"/>
      <c r="E644" s="8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86"/>
      <c r="Y644" s="5"/>
      <c r="Z644" s="5"/>
      <c r="AA644" s="5"/>
      <c r="AB644" s="5"/>
    </row>
    <row r="645" spans="1:28" ht="12.75" customHeight="1" x14ac:dyDescent="0.2">
      <c r="A645" s="5"/>
      <c r="B645" s="5"/>
      <c r="C645" s="86"/>
      <c r="D645" s="86"/>
      <c r="E645" s="8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86"/>
      <c r="Y645" s="5"/>
      <c r="Z645" s="5"/>
      <c r="AA645" s="5"/>
      <c r="AB645" s="5"/>
    </row>
    <row r="646" spans="1:28" ht="12.75" customHeight="1" x14ac:dyDescent="0.2">
      <c r="A646" s="5"/>
      <c r="B646" s="5"/>
      <c r="C646" s="86"/>
      <c r="D646" s="86"/>
      <c r="E646" s="8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86"/>
      <c r="Y646" s="5"/>
      <c r="Z646" s="5"/>
      <c r="AA646" s="5"/>
      <c r="AB646" s="5"/>
    </row>
    <row r="647" spans="1:28" ht="12.75" customHeight="1" x14ac:dyDescent="0.2">
      <c r="A647" s="5"/>
      <c r="B647" s="5"/>
      <c r="C647" s="86"/>
      <c r="D647" s="86"/>
      <c r="E647" s="8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86"/>
      <c r="Y647" s="5"/>
      <c r="Z647" s="5"/>
      <c r="AA647" s="5"/>
      <c r="AB647" s="5"/>
    </row>
    <row r="648" spans="1:28" ht="12.75" customHeight="1" x14ac:dyDescent="0.2">
      <c r="A648" s="5"/>
      <c r="B648" s="5"/>
      <c r="C648" s="86"/>
      <c r="D648" s="86"/>
      <c r="E648" s="8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86"/>
      <c r="Y648" s="5"/>
      <c r="Z648" s="5"/>
      <c r="AA648" s="5"/>
      <c r="AB648" s="5"/>
    </row>
    <row r="649" spans="1:28" ht="12.75" customHeight="1" x14ac:dyDescent="0.2">
      <c r="A649" s="5"/>
      <c r="B649" s="5"/>
      <c r="C649" s="86"/>
      <c r="D649" s="86"/>
      <c r="E649" s="8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86"/>
      <c r="Y649" s="5"/>
      <c r="Z649" s="5"/>
      <c r="AA649" s="5"/>
      <c r="AB649" s="5"/>
    </row>
    <row r="650" spans="1:28" ht="12.75" customHeight="1" x14ac:dyDescent="0.2">
      <c r="A650" s="5"/>
      <c r="B650" s="5"/>
      <c r="C650" s="86"/>
      <c r="D650" s="86"/>
      <c r="E650" s="8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86"/>
      <c r="Y650" s="5"/>
      <c r="Z650" s="5"/>
      <c r="AA650" s="5"/>
      <c r="AB650" s="5"/>
    </row>
    <row r="651" spans="1:28" ht="12.75" customHeight="1" x14ac:dyDescent="0.2">
      <c r="A651" s="5"/>
      <c r="B651" s="5"/>
      <c r="C651" s="86"/>
      <c r="D651" s="86"/>
      <c r="E651" s="8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86"/>
      <c r="Y651" s="5"/>
      <c r="Z651" s="5"/>
      <c r="AA651" s="5"/>
      <c r="AB651" s="5"/>
    </row>
    <row r="652" spans="1:28" ht="12.75" customHeight="1" x14ac:dyDescent="0.2">
      <c r="A652" s="5"/>
      <c r="B652" s="5"/>
      <c r="C652" s="86"/>
      <c r="D652" s="86"/>
      <c r="E652" s="8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86"/>
      <c r="Y652" s="5"/>
      <c r="Z652" s="5"/>
      <c r="AA652" s="5"/>
      <c r="AB652" s="5"/>
    </row>
    <row r="653" spans="1:28" ht="12.75" customHeight="1" x14ac:dyDescent="0.2">
      <c r="A653" s="5"/>
      <c r="B653" s="5"/>
      <c r="C653" s="86"/>
      <c r="D653" s="86"/>
      <c r="E653" s="8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86"/>
      <c r="Y653" s="5"/>
      <c r="Z653" s="5"/>
      <c r="AA653" s="5"/>
      <c r="AB653" s="5"/>
    </row>
    <row r="654" spans="1:28" ht="12.75" customHeight="1" x14ac:dyDescent="0.2">
      <c r="A654" s="5"/>
      <c r="B654" s="5"/>
      <c r="C654" s="86"/>
      <c r="D654" s="86"/>
      <c r="E654" s="8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86"/>
      <c r="Y654" s="5"/>
      <c r="Z654" s="5"/>
      <c r="AA654" s="5"/>
      <c r="AB654" s="5"/>
    </row>
    <row r="655" spans="1:28" ht="12.75" customHeight="1" x14ac:dyDescent="0.2">
      <c r="A655" s="5"/>
      <c r="B655" s="5"/>
      <c r="C655" s="86"/>
      <c r="D655" s="86"/>
      <c r="E655" s="8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86"/>
      <c r="Y655" s="5"/>
      <c r="Z655" s="5"/>
      <c r="AA655" s="5"/>
      <c r="AB655" s="5"/>
    </row>
    <row r="656" spans="1:28" ht="12.75" customHeight="1" x14ac:dyDescent="0.2">
      <c r="A656" s="5"/>
      <c r="B656" s="5"/>
      <c r="C656" s="86"/>
      <c r="D656" s="86"/>
      <c r="E656" s="8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86"/>
      <c r="Y656" s="5"/>
      <c r="Z656" s="5"/>
      <c r="AA656" s="5"/>
      <c r="AB656" s="5"/>
    </row>
    <row r="657" spans="1:28" ht="12.75" customHeight="1" x14ac:dyDescent="0.2">
      <c r="A657" s="5"/>
      <c r="B657" s="5"/>
      <c r="C657" s="86"/>
      <c r="D657" s="86"/>
      <c r="E657" s="8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86"/>
      <c r="Y657" s="5"/>
      <c r="Z657" s="5"/>
      <c r="AA657" s="5"/>
      <c r="AB657" s="5"/>
    </row>
    <row r="658" spans="1:28" ht="12.75" customHeight="1" x14ac:dyDescent="0.2">
      <c r="A658" s="5"/>
      <c r="B658" s="5"/>
      <c r="C658" s="86"/>
      <c r="D658" s="86"/>
      <c r="E658" s="8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86"/>
      <c r="Y658" s="5"/>
      <c r="Z658" s="5"/>
      <c r="AA658" s="5"/>
      <c r="AB658" s="5"/>
    </row>
    <row r="659" spans="1:28" ht="12.75" customHeight="1" x14ac:dyDescent="0.2">
      <c r="A659" s="5"/>
      <c r="B659" s="5"/>
      <c r="C659" s="86"/>
      <c r="D659" s="86"/>
      <c r="E659" s="8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86"/>
      <c r="Y659" s="5"/>
      <c r="Z659" s="5"/>
      <c r="AA659" s="5"/>
      <c r="AB659" s="5"/>
    </row>
    <row r="660" spans="1:28" ht="12.75" customHeight="1" x14ac:dyDescent="0.2">
      <c r="A660" s="5"/>
      <c r="B660" s="5"/>
      <c r="C660" s="86"/>
      <c r="D660" s="86"/>
      <c r="E660" s="8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86"/>
      <c r="Y660" s="5"/>
      <c r="Z660" s="5"/>
      <c r="AA660" s="5"/>
      <c r="AB660" s="5"/>
    </row>
    <row r="661" spans="1:28" ht="12.75" customHeight="1" x14ac:dyDescent="0.2">
      <c r="A661" s="5"/>
      <c r="B661" s="5"/>
      <c r="C661" s="86"/>
      <c r="D661" s="86"/>
      <c r="E661" s="8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86"/>
      <c r="Y661" s="5"/>
      <c r="Z661" s="5"/>
      <c r="AA661" s="5"/>
      <c r="AB661" s="5"/>
    </row>
    <row r="662" spans="1:28" ht="12.75" customHeight="1" x14ac:dyDescent="0.2">
      <c r="A662" s="5"/>
      <c r="B662" s="5"/>
      <c r="C662" s="86"/>
      <c r="D662" s="86"/>
      <c r="E662" s="8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86"/>
      <c r="Y662" s="5"/>
      <c r="Z662" s="5"/>
      <c r="AA662" s="5"/>
      <c r="AB662" s="5"/>
    </row>
    <row r="663" spans="1:28" ht="12.75" customHeight="1" x14ac:dyDescent="0.2">
      <c r="A663" s="5"/>
      <c r="B663" s="5"/>
      <c r="C663" s="86"/>
      <c r="D663" s="86"/>
      <c r="E663" s="8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86"/>
      <c r="Y663" s="5"/>
      <c r="Z663" s="5"/>
      <c r="AA663" s="5"/>
      <c r="AB663" s="5"/>
    </row>
    <row r="664" spans="1:28" ht="12.75" customHeight="1" x14ac:dyDescent="0.2">
      <c r="A664" s="5"/>
      <c r="B664" s="5"/>
      <c r="C664" s="86"/>
      <c r="D664" s="86"/>
      <c r="E664" s="8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86"/>
      <c r="Y664" s="5"/>
      <c r="Z664" s="5"/>
      <c r="AA664" s="5"/>
      <c r="AB664" s="5"/>
    </row>
    <row r="665" spans="1:28" ht="12.75" customHeight="1" x14ac:dyDescent="0.2">
      <c r="A665" s="5"/>
      <c r="B665" s="5"/>
      <c r="C665" s="86"/>
      <c r="D665" s="86"/>
      <c r="E665" s="8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86"/>
      <c r="Y665" s="5"/>
      <c r="Z665" s="5"/>
      <c r="AA665" s="5"/>
      <c r="AB665" s="5"/>
    </row>
    <row r="666" spans="1:28" ht="12.75" customHeight="1" x14ac:dyDescent="0.2">
      <c r="A666" s="5"/>
      <c r="B666" s="5"/>
      <c r="C666" s="86"/>
      <c r="D666" s="86"/>
      <c r="E666" s="8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86"/>
      <c r="Y666" s="5"/>
      <c r="Z666" s="5"/>
      <c r="AA666" s="5"/>
      <c r="AB666" s="5"/>
    </row>
    <row r="667" spans="1:28" ht="12.75" customHeight="1" x14ac:dyDescent="0.2">
      <c r="A667" s="5"/>
      <c r="B667" s="5"/>
      <c r="C667" s="86"/>
      <c r="D667" s="86"/>
      <c r="E667" s="8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86"/>
      <c r="Y667" s="5"/>
      <c r="Z667" s="5"/>
      <c r="AA667" s="5"/>
      <c r="AB667" s="5"/>
    </row>
    <row r="668" spans="1:28" ht="12.75" customHeight="1" x14ac:dyDescent="0.2">
      <c r="A668" s="5"/>
      <c r="B668" s="5"/>
      <c r="C668" s="86"/>
      <c r="D668" s="86"/>
      <c r="E668" s="8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86"/>
      <c r="Y668" s="5"/>
      <c r="Z668" s="5"/>
      <c r="AA668" s="5"/>
      <c r="AB668" s="5"/>
    </row>
    <row r="669" spans="1:28" ht="12.75" customHeight="1" x14ac:dyDescent="0.2">
      <c r="A669" s="5"/>
      <c r="B669" s="5"/>
      <c r="C669" s="86"/>
      <c r="D669" s="86"/>
      <c r="E669" s="8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86"/>
      <c r="Y669" s="5"/>
      <c r="Z669" s="5"/>
      <c r="AA669" s="5"/>
      <c r="AB669" s="5"/>
    </row>
    <row r="670" spans="1:28" ht="12.75" customHeight="1" x14ac:dyDescent="0.2">
      <c r="A670" s="5"/>
      <c r="B670" s="5"/>
      <c r="C670" s="86"/>
      <c r="D670" s="86"/>
      <c r="E670" s="8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86"/>
      <c r="Y670" s="5"/>
      <c r="Z670" s="5"/>
      <c r="AA670" s="5"/>
      <c r="AB670" s="5"/>
    </row>
    <row r="671" spans="1:28" ht="12.75" customHeight="1" x14ac:dyDescent="0.2">
      <c r="A671" s="5"/>
      <c r="B671" s="5"/>
      <c r="C671" s="86"/>
      <c r="D671" s="86"/>
      <c r="E671" s="8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86"/>
      <c r="Y671" s="5"/>
      <c r="Z671" s="5"/>
      <c r="AA671" s="5"/>
      <c r="AB671" s="5"/>
    </row>
    <row r="672" spans="1:28" ht="12.75" customHeight="1" x14ac:dyDescent="0.2">
      <c r="A672" s="5"/>
      <c r="B672" s="5"/>
      <c r="C672" s="86"/>
      <c r="D672" s="86"/>
      <c r="E672" s="8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86"/>
      <c r="Y672" s="5"/>
      <c r="Z672" s="5"/>
      <c r="AA672" s="5"/>
      <c r="AB672" s="5"/>
    </row>
    <row r="673" spans="1:28" ht="12.75" customHeight="1" x14ac:dyDescent="0.2">
      <c r="A673" s="5"/>
      <c r="B673" s="5"/>
      <c r="C673" s="86"/>
      <c r="D673" s="86"/>
      <c r="E673" s="8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86"/>
      <c r="Y673" s="5"/>
      <c r="Z673" s="5"/>
      <c r="AA673" s="5"/>
      <c r="AB673" s="5"/>
    </row>
    <row r="674" spans="1:28" ht="12.75" customHeight="1" x14ac:dyDescent="0.2">
      <c r="A674" s="5"/>
      <c r="B674" s="5"/>
      <c r="C674" s="86"/>
      <c r="D674" s="86"/>
      <c r="E674" s="8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86"/>
      <c r="Y674" s="5"/>
      <c r="Z674" s="5"/>
      <c r="AA674" s="5"/>
      <c r="AB674" s="5"/>
    </row>
    <row r="675" spans="1:28" ht="12.75" customHeight="1" x14ac:dyDescent="0.2">
      <c r="A675" s="5"/>
      <c r="B675" s="5"/>
      <c r="C675" s="86"/>
      <c r="D675" s="86"/>
      <c r="E675" s="8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86"/>
      <c r="Y675" s="5"/>
      <c r="Z675" s="5"/>
      <c r="AA675" s="5"/>
      <c r="AB675" s="5"/>
    </row>
    <row r="676" spans="1:28" ht="12.75" customHeight="1" x14ac:dyDescent="0.2">
      <c r="A676" s="5"/>
      <c r="B676" s="5"/>
      <c r="C676" s="86"/>
      <c r="D676" s="86"/>
      <c r="E676" s="8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86"/>
      <c r="Y676" s="5"/>
      <c r="Z676" s="5"/>
      <c r="AA676" s="5"/>
      <c r="AB676" s="5"/>
    </row>
    <row r="677" spans="1:28" ht="12.75" customHeight="1" x14ac:dyDescent="0.2">
      <c r="A677" s="5"/>
      <c r="B677" s="5"/>
      <c r="C677" s="86"/>
      <c r="D677" s="86"/>
      <c r="E677" s="8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86"/>
      <c r="Y677" s="5"/>
      <c r="Z677" s="5"/>
      <c r="AA677" s="5"/>
      <c r="AB677" s="5"/>
    </row>
    <row r="678" spans="1:28" ht="12.75" customHeight="1" x14ac:dyDescent="0.2">
      <c r="A678" s="5"/>
      <c r="B678" s="5"/>
      <c r="C678" s="86"/>
      <c r="D678" s="86"/>
      <c r="E678" s="8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86"/>
      <c r="Y678" s="5"/>
      <c r="Z678" s="5"/>
      <c r="AA678" s="5"/>
      <c r="AB678" s="5"/>
    </row>
    <row r="679" spans="1:28" ht="12.75" customHeight="1" x14ac:dyDescent="0.2">
      <c r="A679" s="5"/>
      <c r="B679" s="5"/>
      <c r="C679" s="86"/>
      <c r="D679" s="86"/>
      <c r="E679" s="8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86"/>
      <c r="Y679" s="5"/>
      <c r="Z679" s="5"/>
      <c r="AA679" s="5"/>
      <c r="AB679" s="5"/>
    </row>
    <row r="680" spans="1:28" ht="12.75" customHeight="1" x14ac:dyDescent="0.2">
      <c r="A680" s="5"/>
      <c r="B680" s="5"/>
      <c r="C680" s="86"/>
      <c r="D680" s="86"/>
      <c r="E680" s="8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86"/>
      <c r="Y680" s="5"/>
      <c r="Z680" s="5"/>
      <c r="AA680" s="5"/>
      <c r="AB680" s="5"/>
    </row>
    <row r="681" spans="1:28" ht="12.75" customHeight="1" x14ac:dyDescent="0.2">
      <c r="A681" s="5"/>
      <c r="B681" s="5"/>
      <c r="C681" s="86"/>
      <c r="D681" s="86"/>
      <c r="E681" s="8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86"/>
      <c r="Y681" s="5"/>
      <c r="Z681" s="5"/>
      <c r="AA681" s="5"/>
      <c r="AB681" s="5"/>
    </row>
    <row r="682" spans="1:28" ht="12.75" customHeight="1" x14ac:dyDescent="0.2">
      <c r="A682" s="5"/>
      <c r="B682" s="5"/>
      <c r="C682" s="86"/>
      <c r="D682" s="86"/>
      <c r="E682" s="8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86"/>
      <c r="Y682" s="5"/>
      <c r="Z682" s="5"/>
      <c r="AA682" s="5"/>
      <c r="AB682" s="5"/>
    </row>
    <row r="683" spans="1:28" ht="12.75" customHeight="1" x14ac:dyDescent="0.2">
      <c r="A683" s="5"/>
      <c r="B683" s="5"/>
      <c r="C683" s="86"/>
      <c r="D683" s="86"/>
      <c r="E683" s="8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86"/>
      <c r="Y683" s="5"/>
      <c r="Z683" s="5"/>
      <c r="AA683" s="5"/>
      <c r="AB683" s="5"/>
    </row>
    <row r="684" spans="1:28" ht="12.75" customHeight="1" x14ac:dyDescent="0.2">
      <c r="A684" s="5"/>
      <c r="B684" s="5"/>
      <c r="C684" s="86"/>
      <c r="D684" s="86"/>
      <c r="E684" s="8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86"/>
      <c r="Y684" s="5"/>
      <c r="Z684" s="5"/>
      <c r="AA684" s="5"/>
      <c r="AB684" s="5"/>
    </row>
    <row r="685" spans="1:28" ht="12.75" customHeight="1" x14ac:dyDescent="0.2">
      <c r="A685" s="5"/>
      <c r="B685" s="5"/>
      <c r="C685" s="86"/>
      <c r="D685" s="86"/>
      <c r="E685" s="8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86"/>
      <c r="Y685" s="5"/>
      <c r="Z685" s="5"/>
      <c r="AA685" s="5"/>
      <c r="AB685" s="5"/>
    </row>
    <row r="686" spans="1:28" ht="12.75" customHeight="1" x14ac:dyDescent="0.2">
      <c r="A686" s="5"/>
      <c r="B686" s="5"/>
      <c r="C686" s="86"/>
      <c r="D686" s="86"/>
      <c r="E686" s="8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86"/>
      <c r="Y686" s="5"/>
      <c r="Z686" s="5"/>
      <c r="AA686" s="5"/>
      <c r="AB686" s="5"/>
    </row>
    <row r="687" spans="1:28" ht="12.75" customHeight="1" x14ac:dyDescent="0.2">
      <c r="A687" s="5"/>
      <c r="B687" s="5"/>
      <c r="C687" s="86"/>
      <c r="D687" s="86"/>
      <c r="E687" s="8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86"/>
      <c r="Y687" s="5"/>
      <c r="Z687" s="5"/>
      <c r="AA687" s="5"/>
      <c r="AB687" s="5"/>
    </row>
    <row r="688" spans="1:28" ht="12.75" customHeight="1" x14ac:dyDescent="0.2">
      <c r="A688" s="5"/>
      <c r="B688" s="5"/>
      <c r="C688" s="86"/>
      <c r="D688" s="86"/>
      <c r="E688" s="8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86"/>
      <c r="Y688" s="5"/>
      <c r="Z688" s="5"/>
      <c r="AA688" s="5"/>
      <c r="AB688" s="5"/>
    </row>
    <row r="689" spans="1:28" ht="12.75" customHeight="1" x14ac:dyDescent="0.2">
      <c r="A689" s="5"/>
      <c r="B689" s="5"/>
      <c r="C689" s="86"/>
      <c r="D689" s="86"/>
      <c r="E689" s="8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86"/>
      <c r="Y689" s="5"/>
      <c r="Z689" s="5"/>
      <c r="AA689" s="5"/>
      <c r="AB689" s="5"/>
    </row>
    <row r="690" spans="1:28" ht="12.75" customHeight="1" x14ac:dyDescent="0.2">
      <c r="A690" s="5"/>
      <c r="B690" s="5"/>
      <c r="C690" s="86"/>
      <c r="D690" s="86"/>
      <c r="E690" s="8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86"/>
      <c r="Y690" s="5"/>
      <c r="Z690" s="5"/>
      <c r="AA690" s="5"/>
      <c r="AB690" s="5"/>
    </row>
    <row r="691" spans="1:28" ht="12.75" customHeight="1" x14ac:dyDescent="0.2">
      <c r="A691" s="5"/>
      <c r="B691" s="5"/>
      <c r="C691" s="86"/>
      <c r="D691" s="86"/>
      <c r="E691" s="8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86"/>
      <c r="Y691" s="5"/>
      <c r="Z691" s="5"/>
      <c r="AA691" s="5"/>
      <c r="AB691" s="5"/>
    </row>
    <row r="692" spans="1:28" ht="12.75" customHeight="1" x14ac:dyDescent="0.2">
      <c r="A692" s="5"/>
      <c r="B692" s="5"/>
      <c r="C692" s="86"/>
      <c r="D692" s="86"/>
      <c r="E692" s="8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86"/>
      <c r="Y692" s="5"/>
      <c r="Z692" s="5"/>
      <c r="AA692" s="5"/>
      <c r="AB692" s="5"/>
    </row>
    <row r="693" spans="1:28" ht="12.75" customHeight="1" x14ac:dyDescent="0.2">
      <c r="A693" s="5"/>
      <c r="B693" s="5"/>
      <c r="C693" s="86"/>
      <c r="D693" s="86"/>
      <c r="E693" s="8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86"/>
      <c r="Y693" s="5"/>
      <c r="Z693" s="5"/>
      <c r="AA693" s="5"/>
      <c r="AB693" s="5"/>
    </row>
    <row r="694" spans="1:28" ht="12.75" customHeight="1" x14ac:dyDescent="0.2">
      <c r="A694" s="5"/>
      <c r="B694" s="5"/>
      <c r="C694" s="86"/>
      <c r="D694" s="86"/>
      <c r="E694" s="8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86"/>
      <c r="Y694" s="5"/>
      <c r="Z694" s="5"/>
      <c r="AA694" s="5"/>
      <c r="AB694" s="5"/>
    </row>
    <row r="695" spans="1:28" ht="12.75" customHeight="1" x14ac:dyDescent="0.2">
      <c r="A695" s="5"/>
      <c r="B695" s="5"/>
      <c r="C695" s="86"/>
      <c r="D695" s="86"/>
      <c r="E695" s="8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86"/>
      <c r="Y695" s="5"/>
      <c r="Z695" s="5"/>
      <c r="AA695" s="5"/>
      <c r="AB695" s="5"/>
    </row>
    <row r="696" spans="1:28" ht="12.75" customHeight="1" x14ac:dyDescent="0.2">
      <c r="A696" s="5"/>
      <c r="B696" s="5"/>
      <c r="C696" s="86"/>
      <c r="D696" s="86"/>
      <c r="E696" s="8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86"/>
      <c r="Y696" s="5"/>
      <c r="Z696" s="5"/>
      <c r="AA696" s="5"/>
      <c r="AB696" s="5"/>
    </row>
    <row r="697" spans="1:28" ht="12.75" customHeight="1" x14ac:dyDescent="0.2">
      <c r="A697" s="5"/>
      <c r="B697" s="5"/>
      <c r="C697" s="86"/>
      <c r="D697" s="86"/>
      <c r="E697" s="8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86"/>
      <c r="Y697" s="5"/>
      <c r="Z697" s="5"/>
      <c r="AA697" s="5"/>
      <c r="AB697" s="5"/>
    </row>
    <row r="698" spans="1:28" ht="12.75" customHeight="1" x14ac:dyDescent="0.2">
      <c r="A698" s="5"/>
      <c r="B698" s="5"/>
      <c r="C698" s="86"/>
      <c r="D698" s="86"/>
      <c r="E698" s="8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86"/>
      <c r="Y698" s="5"/>
      <c r="Z698" s="5"/>
      <c r="AA698" s="5"/>
      <c r="AB698" s="5"/>
    </row>
    <row r="699" spans="1:28" ht="12.75" customHeight="1" x14ac:dyDescent="0.2">
      <c r="A699" s="5"/>
      <c r="B699" s="5"/>
      <c r="C699" s="86"/>
      <c r="D699" s="86"/>
      <c r="E699" s="8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86"/>
      <c r="Y699" s="5"/>
      <c r="Z699" s="5"/>
      <c r="AA699" s="5"/>
      <c r="AB699" s="5"/>
    </row>
    <row r="700" spans="1:28" ht="12.75" customHeight="1" x14ac:dyDescent="0.2">
      <c r="A700" s="5"/>
      <c r="B700" s="5"/>
      <c r="C700" s="86"/>
      <c r="D700" s="86"/>
      <c r="E700" s="8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86"/>
      <c r="Y700" s="5"/>
      <c r="Z700" s="5"/>
      <c r="AA700" s="5"/>
      <c r="AB700" s="5"/>
    </row>
    <row r="701" spans="1:28" ht="12.75" customHeight="1" x14ac:dyDescent="0.2">
      <c r="A701" s="5"/>
      <c r="B701" s="5"/>
      <c r="C701" s="86"/>
      <c r="D701" s="86"/>
      <c r="E701" s="8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86"/>
      <c r="Y701" s="5"/>
      <c r="Z701" s="5"/>
      <c r="AA701" s="5"/>
      <c r="AB701" s="5"/>
    </row>
    <row r="702" spans="1:28" ht="12.75" customHeight="1" x14ac:dyDescent="0.2">
      <c r="A702" s="5"/>
      <c r="B702" s="5"/>
      <c r="C702" s="86"/>
      <c r="D702" s="86"/>
      <c r="E702" s="8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86"/>
      <c r="Y702" s="5"/>
      <c r="Z702" s="5"/>
      <c r="AA702" s="5"/>
      <c r="AB702" s="5"/>
    </row>
    <row r="703" spans="1:28" ht="12.75" customHeight="1" x14ac:dyDescent="0.2">
      <c r="A703" s="5"/>
      <c r="B703" s="5"/>
      <c r="C703" s="86"/>
      <c r="D703" s="86"/>
      <c r="E703" s="8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86"/>
      <c r="Y703" s="5"/>
      <c r="Z703" s="5"/>
      <c r="AA703" s="5"/>
      <c r="AB703" s="5"/>
    </row>
    <row r="704" spans="1:28" ht="12.75" customHeight="1" x14ac:dyDescent="0.2">
      <c r="A704" s="5"/>
      <c r="B704" s="5"/>
      <c r="C704" s="86"/>
      <c r="D704" s="86"/>
      <c r="E704" s="8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86"/>
      <c r="Y704" s="5"/>
      <c r="Z704" s="5"/>
      <c r="AA704" s="5"/>
      <c r="AB704" s="5"/>
    </row>
    <row r="705" spans="1:28" ht="12.75" customHeight="1" x14ac:dyDescent="0.2">
      <c r="A705" s="5"/>
      <c r="B705" s="5"/>
      <c r="C705" s="86"/>
      <c r="D705" s="86"/>
      <c r="E705" s="8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86"/>
      <c r="Y705" s="5"/>
      <c r="Z705" s="5"/>
      <c r="AA705" s="5"/>
      <c r="AB705" s="5"/>
    </row>
    <row r="706" spans="1:28" ht="12.75" customHeight="1" x14ac:dyDescent="0.2">
      <c r="A706" s="5"/>
      <c r="B706" s="5"/>
      <c r="C706" s="86"/>
      <c r="D706" s="86"/>
      <c r="E706" s="8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86"/>
      <c r="Y706" s="5"/>
      <c r="Z706" s="5"/>
      <c r="AA706" s="5"/>
      <c r="AB706" s="5"/>
    </row>
    <row r="707" spans="1:28" ht="12.75" customHeight="1" x14ac:dyDescent="0.2">
      <c r="A707" s="5"/>
      <c r="B707" s="5"/>
      <c r="C707" s="86"/>
      <c r="D707" s="86"/>
      <c r="E707" s="8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86"/>
      <c r="Y707" s="5"/>
      <c r="Z707" s="5"/>
      <c r="AA707" s="5"/>
      <c r="AB707" s="5"/>
    </row>
    <row r="708" spans="1:28" ht="12.75" customHeight="1" x14ac:dyDescent="0.2">
      <c r="A708" s="5"/>
      <c r="B708" s="5"/>
      <c r="C708" s="86"/>
      <c r="D708" s="86"/>
      <c r="E708" s="8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86"/>
      <c r="Y708" s="5"/>
      <c r="Z708" s="5"/>
      <c r="AA708" s="5"/>
      <c r="AB708" s="5"/>
    </row>
    <row r="709" spans="1:28" ht="12.75" customHeight="1" x14ac:dyDescent="0.2">
      <c r="A709" s="5"/>
      <c r="B709" s="5"/>
      <c r="C709" s="86"/>
      <c r="D709" s="86"/>
      <c r="E709" s="8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86"/>
      <c r="Y709" s="5"/>
      <c r="Z709" s="5"/>
      <c r="AA709" s="5"/>
      <c r="AB709" s="5"/>
    </row>
    <row r="710" spans="1:28" ht="12.75" customHeight="1" x14ac:dyDescent="0.2">
      <c r="A710" s="5"/>
      <c r="B710" s="5"/>
      <c r="C710" s="86"/>
      <c r="D710" s="86"/>
      <c r="E710" s="8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86"/>
      <c r="Y710" s="5"/>
      <c r="Z710" s="5"/>
      <c r="AA710" s="5"/>
      <c r="AB710" s="5"/>
    </row>
    <row r="711" spans="1:28" ht="12.75" customHeight="1" x14ac:dyDescent="0.2">
      <c r="A711" s="5"/>
      <c r="B711" s="5"/>
      <c r="C711" s="86"/>
      <c r="D711" s="86"/>
      <c r="E711" s="8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86"/>
      <c r="Y711" s="5"/>
      <c r="Z711" s="5"/>
      <c r="AA711" s="5"/>
      <c r="AB711" s="5"/>
    </row>
    <row r="712" spans="1:28" ht="12.75" customHeight="1" x14ac:dyDescent="0.2">
      <c r="A712" s="5"/>
      <c r="B712" s="5"/>
      <c r="C712" s="86"/>
      <c r="D712" s="86"/>
      <c r="E712" s="8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86"/>
      <c r="Y712" s="5"/>
      <c r="Z712" s="5"/>
      <c r="AA712" s="5"/>
      <c r="AB712" s="5"/>
    </row>
    <row r="713" spans="1:28" ht="12.75" customHeight="1" x14ac:dyDescent="0.2">
      <c r="A713" s="5"/>
      <c r="B713" s="5"/>
      <c r="C713" s="86"/>
      <c r="D713" s="86"/>
      <c r="E713" s="8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86"/>
      <c r="Y713" s="5"/>
      <c r="Z713" s="5"/>
      <c r="AA713" s="5"/>
      <c r="AB713" s="5"/>
    </row>
    <row r="714" spans="1:28" ht="12.75" customHeight="1" x14ac:dyDescent="0.2">
      <c r="A714" s="5"/>
      <c r="B714" s="5"/>
      <c r="C714" s="86"/>
      <c r="D714" s="86"/>
      <c r="E714" s="8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86"/>
      <c r="Y714" s="5"/>
      <c r="Z714" s="5"/>
      <c r="AA714" s="5"/>
      <c r="AB714" s="5"/>
    </row>
    <row r="715" spans="1:28" ht="12.75" customHeight="1" x14ac:dyDescent="0.2">
      <c r="A715" s="5"/>
      <c r="B715" s="5"/>
      <c r="C715" s="86"/>
      <c r="D715" s="86"/>
      <c r="E715" s="8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86"/>
      <c r="Y715" s="5"/>
      <c r="Z715" s="5"/>
      <c r="AA715" s="5"/>
      <c r="AB715" s="5"/>
    </row>
    <row r="716" spans="1:28" ht="12.75" customHeight="1" x14ac:dyDescent="0.2">
      <c r="A716" s="5"/>
      <c r="B716" s="5"/>
      <c r="C716" s="86"/>
      <c r="D716" s="86"/>
      <c r="E716" s="8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86"/>
      <c r="Y716" s="5"/>
      <c r="Z716" s="5"/>
      <c r="AA716" s="5"/>
      <c r="AB716" s="5"/>
    </row>
    <row r="717" spans="1:28" ht="12.75" customHeight="1" x14ac:dyDescent="0.2">
      <c r="A717" s="5"/>
      <c r="B717" s="5"/>
      <c r="C717" s="86"/>
      <c r="D717" s="86"/>
      <c r="E717" s="8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86"/>
      <c r="Y717" s="5"/>
      <c r="Z717" s="5"/>
      <c r="AA717" s="5"/>
      <c r="AB717" s="5"/>
    </row>
    <row r="718" spans="1:28" ht="12.75" customHeight="1" x14ac:dyDescent="0.2">
      <c r="A718" s="5"/>
      <c r="B718" s="5"/>
      <c r="C718" s="86"/>
      <c r="D718" s="86"/>
      <c r="E718" s="8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86"/>
      <c r="Y718" s="5"/>
      <c r="Z718" s="5"/>
      <c r="AA718" s="5"/>
      <c r="AB718" s="5"/>
    </row>
    <row r="719" spans="1:28" ht="12.75" customHeight="1" x14ac:dyDescent="0.2">
      <c r="A719" s="5"/>
      <c r="B719" s="5"/>
      <c r="C719" s="86"/>
      <c r="D719" s="86"/>
      <c r="E719" s="8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86"/>
      <c r="Y719" s="5"/>
      <c r="Z719" s="5"/>
      <c r="AA719" s="5"/>
      <c r="AB719" s="5"/>
    </row>
    <row r="720" spans="1:28" ht="12.75" customHeight="1" x14ac:dyDescent="0.2">
      <c r="A720" s="5"/>
      <c r="B720" s="5"/>
      <c r="C720" s="86"/>
      <c r="D720" s="86"/>
      <c r="E720" s="8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86"/>
      <c r="Y720" s="5"/>
      <c r="Z720" s="5"/>
      <c r="AA720" s="5"/>
      <c r="AB720" s="5"/>
    </row>
    <row r="721" spans="1:28" ht="12.75" customHeight="1" x14ac:dyDescent="0.2">
      <c r="A721" s="5"/>
      <c r="B721" s="5"/>
      <c r="C721" s="86"/>
      <c r="D721" s="86"/>
      <c r="E721" s="8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86"/>
      <c r="Y721" s="5"/>
      <c r="Z721" s="5"/>
      <c r="AA721" s="5"/>
      <c r="AB721" s="5"/>
    </row>
    <row r="722" spans="1:28" ht="12.75" customHeight="1" x14ac:dyDescent="0.2">
      <c r="A722" s="5"/>
      <c r="B722" s="5"/>
      <c r="C722" s="86"/>
      <c r="D722" s="86"/>
      <c r="E722" s="8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86"/>
      <c r="Y722" s="5"/>
      <c r="Z722" s="5"/>
      <c r="AA722" s="5"/>
      <c r="AB722" s="5"/>
    </row>
    <row r="723" spans="1:28" ht="12.75" customHeight="1" x14ac:dyDescent="0.2">
      <c r="A723" s="5"/>
      <c r="B723" s="5"/>
      <c r="C723" s="86"/>
      <c r="D723" s="86"/>
      <c r="E723" s="8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86"/>
      <c r="Y723" s="5"/>
      <c r="Z723" s="5"/>
      <c r="AA723" s="5"/>
      <c r="AB723" s="5"/>
    </row>
    <row r="724" spans="1:28" ht="12.75" customHeight="1" x14ac:dyDescent="0.2">
      <c r="A724" s="5"/>
      <c r="B724" s="5"/>
      <c r="C724" s="86"/>
      <c r="D724" s="86"/>
      <c r="E724" s="8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86"/>
      <c r="Y724" s="5"/>
      <c r="Z724" s="5"/>
      <c r="AA724" s="5"/>
      <c r="AB724" s="5"/>
    </row>
    <row r="725" spans="1:28" ht="12.75" customHeight="1" x14ac:dyDescent="0.2">
      <c r="A725" s="5"/>
      <c r="B725" s="5"/>
      <c r="C725" s="86"/>
      <c r="D725" s="86"/>
      <c r="E725" s="8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86"/>
      <c r="Y725" s="5"/>
      <c r="Z725" s="5"/>
      <c r="AA725" s="5"/>
      <c r="AB725" s="5"/>
    </row>
    <row r="726" spans="1:28" ht="12.75" customHeight="1" x14ac:dyDescent="0.2">
      <c r="A726" s="5"/>
      <c r="B726" s="5"/>
      <c r="C726" s="86"/>
      <c r="D726" s="86"/>
      <c r="E726" s="8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86"/>
      <c r="Y726" s="5"/>
      <c r="Z726" s="5"/>
      <c r="AA726" s="5"/>
      <c r="AB726" s="5"/>
    </row>
    <row r="727" spans="1:28" ht="12.75" customHeight="1" x14ac:dyDescent="0.2">
      <c r="A727" s="5"/>
      <c r="B727" s="5"/>
      <c r="C727" s="86"/>
      <c r="D727" s="86"/>
      <c r="E727" s="8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86"/>
      <c r="Y727" s="5"/>
      <c r="Z727" s="5"/>
      <c r="AA727" s="5"/>
      <c r="AB727" s="5"/>
    </row>
    <row r="728" spans="1:28" ht="12.75" customHeight="1" x14ac:dyDescent="0.2">
      <c r="A728" s="5"/>
      <c r="B728" s="5"/>
      <c r="C728" s="86"/>
      <c r="D728" s="86"/>
      <c r="E728" s="8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86"/>
      <c r="Y728" s="5"/>
      <c r="Z728" s="5"/>
      <c r="AA728" s="5"/>
      <c r="AB728" s="5"/>
    </row>
    <row r="729" spans="1:28" ht="12.75" customHeight="1" x14ac:dyDescent="0.2">
      <c r="A729" s="5"/>
      <c r="B729" s="5"/>
      <c r="C729" s="86"/>
      <c r="D729" s="86"/>
      <c r="E729" s="8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86"/>
      <c r="Y729" s="5"/>
      <c r="Z729" s="5"/>
      <c r="AA729" s="5"/>
      <c r="AB729" s="5"/>
    </row>
    <row r="730" spans="1:28" ht="12.75" customHeight="1" x14ac:dyDescent="0.2">
      <c r="A730" s="5"/>
      <c r="B730" s="5"/>
      <c r="C730" s="86"/>
      <c r="D730" s="86"/>
      <c r="E730" s="8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86"/>
      <c r="Y730" s="5"/>
      <c r="Z730" s="5"/>
      <c r="AA730" s="5"/>
      <c r="AB730" s="5"/>
    </row>
    <row r="731" spans="1:28" ht="12.75" customHeight="1" x14ac:dyDescent="0.2">
      <c r="A731" s="5"/>
      <c r="B731" s="5"/>
      <c r="C731" s="86"/>
      <c r="D731" s="86"/>
      <c r="E731" s="8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86"/>
      <c r="Y731" s="5"/>
      <c r="Z731" s="5"/>
      <c r="AA731" s="5"/>
      <c r="AB731" s="5"/>
    </row>
    <row r="732" spans="1:28" ht="12.75" customHeight="1" x14ac:dyDescent="0.2">
      <c r="A732" s="5"/>
      <c r="B732" s="5"/>
      <c r="C732" s="86"/>
      <c r="D732" s="86"/>
      <c r="E732" s="8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86"/>
      <c r="Y732" s="5"/>
      <c r="Z732" s="5"/>
      <c r="AA732" s="5"/>
      <c r="AB732" s="5"/>
    </row>
    <row r="733" spans="1:28" ht="12.75" customHeight="1" x14ac:dyDescent="0.2">
      <c r="A733" s="5"/>
      <c r="B733" s="5"/>
      <c r="C733" s="86"/>
      <c r="D733" s="86"/>
      <c r="E733" s="8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86"/>
      <c r="Y733" s="5"/>
      <c r="Z733" s="5"/>
      <c r="AA733" s="5"/>
      <c r="AB733" s="5"/>
    </row>
    <row r="734" spans="1:28" ht="12.75" customHeight="1" x14ac:dyDescent="0.2">
      <c r="A734" s="5"/>
      <c r="B734" s="5"/>
      <c r="C734" s="86"/>
      <c r="D734" s="86"/>
      <c r="E734" s="8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86"/>
      <c r="Y734" s="5"/>
      <c r="Z734" s="5"/>
      <c r="AA734" s="5"/>
      <c r="AB734" s="5"/>
    </row>
    <row r="735" spans="1:28" ht="12.75" customHeight="1" x14ac:dyDescent="0.2">
      <c r="A735" s="5"/>
      <c r="B735" s="5"/>
      <c r="C735" s="86"/>
      <c r="D735" s="86"/>
      <c r="E735" s="8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86"/>
      <c r="Y735" s="5"/>
      <c r="Z735" s="5"/>
      <c r="AA735" s="5"/>
      <c r="AB735" s="5"/>
    </row>
    <row r="736" spans="1:28" ht="12.75" customHeight="1" x14ac:dyDescent="0.2">
      <c r="A736" s="5"/>
      <c r="B736" s="5"/>
      <c r="C736" s="86"/>
      <c r="D736" s="86"/>
      <c r="E736" s="8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86"/>
      <c r="Y736" s="5"/>
      <c r="Z736" s="5"/>
      <c r="AA736" s="5"/>
      <c r="AB736" s="5"/>
    </row>
    <row r="737" spans="1:28" ht="12.75" customHeight="1" x14ac:dyDescent="0.2">
      <c r="A737" s="5"/>
      <c r="B737" s="5"/>
      <c r="C737" s="86"/>
      <c r="D737" s="86"/>
      <c r="E737" s="8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86"/>
      <c r="Y737" s="5"/>
      <c r="Z737" s="5"/>
      <c r="AA737" s="5"/>
      <c r="AB737" s="5"/>
    </row>
    <row r="738" spans="1:28" ht="12.75" customHeight="1" x14ac:dyDescent="0.2">
      <c r="A738" s="5"/>
      <c r="B738" s="5"/>
      <c r="C738" s="86"/>
      <c r="D738" s="86"/>
      <c r="E738" s="8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86"/>
      <c r="Y738" s="5"/>
      <c r="Z738" s="5"/>
      <c r="AA738" s="5"/>
      <c r="AB738" s="5"/>
    </row>
    <row r="739" spans="1:28" ht="12.75" customHeight="1" x14ac:dyDescent="0.2">
      <c r="A739" s="5"/>
      <c r="B739" s="5"/>
      <c r="C739" s="86"/>
      <c r="D739" s="86"/>
      <c r="E739" s="8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86"/>
      <c r="Y739" s="5"/>
      <c r="Z739" s="5"/>
      <c r="AA739" s="5"/>
      <c r="AB739" s="5"/>
    </row>
    <row r="740" spans="1:28" ht="12.75" customHeight="1" x14ac:dyDescent="0.2">
      <c r="A740" s="5"/>
      <c r="B740" s="5"/>
      <c r="C740" s="86"/>
      <c r="D740" s="86"/>
      <c r="E740" s="8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86"/>
      <c r="Y740" s="5"/>
      <c r="Z740" s="5"/>
      <c r="AA740" s="5"/>
      <c r="AB740" s="5"/>
    </row>
    <row r="741" spans="1:28" ht="12.75" customHeight="1" x14ac:dyDescent="0.2">
      <c r="A741" s="5"/>
      <c r="B741" s="5"/>
      <c r="C741" s="86"/>
      <c r="D741" s="86"/>
      <c r="E741" s="8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86"/>
      <c r="Y741" s="5"/>
      <c r="Z741" s="5"/>
      <c r="AA741" s="5"/>
      <c r="AB741" s="5"/>
    </row>
    <row r="742" spans="1:28" ht="12.75" customHeight="1" x14ac:dyDescent="0.2">
      <c r="A742" s="5"/>
      <c r="B742" s="5"/>
      <c r="C742" s="86"/>
      <c r="D742" s="86"/>
      <c r="E742" s="8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86"/>
      <c r="Y742" s="5"/>
      <c r="Z742" s="5"/>
      <c r="AA742" s="5"/>
      <c r="AB742" s="5"/>
    </row>
    <row r="743" spans="1:28" ht="12.75" customHeight="1" x14ac:dyDescent="0.2">
      <c r="A743" s="5"/>
      <c r="B743" s="5"/>
      <c r="C743" s="86"/>
      <c r="D743" s="86"/>
      <c r="E743" s="8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86"/>
      <c r="Y743" s="5"/>
      <c r="Z743" s="5"/>
      <c r="AA743" s="5"/>
      <c r="AB743" s="5"/>
    </row>
    <row r="744" spans="1:28" ht="12.75" customHeight="1" x14ac:dyDescent="0.2">
      <c r="A744" s="5"/>
      <c r="B744" s="5"/>
      <c r="C744" s="86"/>
      <c r="D744" s="86"/>
      <c r="E744" s="8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86"/>
      <c r="Y744" s="5"/>
      <c r="Z744" s="5"/>
      <c r="AA744" s="5"/>
      <c r="AB744" s="5"/>
    </row>
    <row r="745" spans="1:28" ht="12.75" customHeight="1" x14ac:dyDescent="0.2">
      <c r="A745" s="5"/>
      <c r="B745" s="5"/>
      <c r="C745" s="86"/>
      <c r="D745" s="86"/>
      <c r="E745" s="8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86"/>
      <c r="Y745" s="5"/>
      <c r="Z745" s="5"/>
      <c r="AA745" s="5"/>
      <c r="AB745" s="5"/>
    </row>
    <row r="746" spans="1:28" ht="12.75" customHeight="1" x14ac:dyDescent="0.2">
      <c r="A746" s="5"/>
      <c r="B746" s="5"/>
      <c r="C746" s="86"/>
      <c r="D746" s="86"/>
      <c r="E746" s="8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86"/>
      <c r="Y746" s="5"/>
      <c r="Z746" s="5"/>
      <c r="AA746" s="5"/>
      <c r="AB746" s="5"/>
    </row>
    <row r="747" spans="1:28" ht="12.75" customHeight="1" x14ac:dyDescent="0.2">
      <c r="A747" s="5"/>
      <c r="B747" s="5"/>
      <c r="C747" s="86"/>
      <c r="D747" s="86"/>
      <c r="E747" s="8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86"/>
      <c r="Y747" s="5"/>
      <c r="Z747" s="5"/>
      <c r="AA747" s="5"/>
      <c r="AB747" s="5"/>
    </row>
    <row r="748" spans="1:28" ht="12.75" customHeight="1" x14ac:dyDescent="0.2">
      <c r="A748" s="5"/>
      <c r="B748" s="5"/>
      <c r="C748" s="86"/>
      <c r="D748" s="86"/>
      <c r="E748" s="8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86"/>
      <c r="Y748" s="5"/>
      <c r="Z748" s="5"/>
      <c r="AA748" s="5"/>
      <c r="AB748" s="5"/>
    </row>
    <row r="749" spans="1:28" ht="12.75" customHeight="1" x14ac:dyDescent="0.2">
      <c r="A749" s="5"/>
      <c r="B749" s="5"/>
      <c r="C749" s="86"/>
      <c r="D749" s="86"/>
      <c r="E749" s="8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86"/>
      <c r="Y749" s="5"/>
      <c r="Z749" s="5"/>
      <c r="AA749" s="5"/>
      <c r="AB749" s="5"/>
    </row>
    <row r="750" spans="1:28" ht="12.75" customHeight="1" x14ac:dyDescent="0.2">
      <c r="A750" s="5"/>
      <c r="B750" s="5"/>
      <c r="C750" s="86"/>
      <c r="D750" s="86"/>
      <c r="E750" s="8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86"/>
      <c r="Y750" s="5"/>
      <c r="Z750" s="5"/>
      <c r="AA750" s="5"/>
      <c r="AB750" s="5"/>
    </row>
    <row r="751" spans="1:28" ht="12.75" customHeight="1" x14ac:dyDescent="0.2">
      <c r="A751" s="5"/>
      <c r="B751" s="5"/>
      <c r="C751" s="86"/>
      <c r="D751" s="86"/>
      <c r="E751" s="8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86"/>
      <c r="Y751" s="5"/>
      <c r="Z751" s="5"/>
      <c r="AA751" s="5"/>
      <c r="AB751" s="5"/>
    </row>
    <row r="752" spans="1:28" ht="12.75" customHeight="1" x14ac:dyDescent="0.2">
      <c r="A752" s="5"/>
      <c r="B752" s="5"/>
      <c r="C752" s="86"/>
      <c r="D752" s="86"/>
      <c r="E752" s="8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86"/>
      <c r="Y752" s="5"/>
      <c r="Z752" s="5"/>
      <c r="AA752" s="5"/>
      <c r="AB752" s="5"/>
    </row>
    <row r="753" spans="1:28" ht="12.75" customHeight="1" x14ac:dyDescent="0.2">
      <c r="A753" s="5"/>
      <c r="B753" s="5"/>
      <c r="C753" s="86"/>
      <c r="D753" s="86"/>
      <c r="E753" s="8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86"/>
      <c r="Y753" s="5"/>
      <c r="Z753" s="5"/>
      <c r="AA753" s="5"/>
      <c r="AB753" s="5"/>
    </row>
    <row r="754" spans="1:28" ht="12.75" customHeight="1" x14ac:dyDescent="0.2">
      <c r="A754" s="5"/>
      <c r="B754" s="5"/>
      <c r="C754" s="86"/>
      <c r="D754" s="86"/>
      <c r="E754" s="8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86"/>
      <c r="Y754" s="5"/>
      <c r="Z754" s="5"/>
      <c r="AA754" s="5"/>
      <c r="AB754" s="5"/>
    </row>
    <row r="755" spans="1:28" ht="12.75" customHeight="1" x14ac:dyDescent="0.2">
      <c r="A755" s="5"/>
      <c r="B755" s="5"/>
      <c r="C755" s="86"/>
      <c r="D755" s="86"/>
      <c r="E755" s="8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86"/>
      <c r="Y755" s="5"/>
      <c r="Z755" s="5"/>
      <c r="AA755" s="5"/>
      <c r="AB755" s="5"/>
    </row>
    <row r="756" spans="1:28" ht="12.75" customHeight="1" x14ac:dyDescent="0.2">
      <c r="A756" s="5"/>
      <c r="B756" s="5"/>
      <c r="C756" s="86"/>
      <c r="D756" s="86"/>
      <c r="E756" s="8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86"/>
      <c r="Y756" s="5"/>
      <c r="Z756" s="5"/>
      <c r="AA756" s="5"/>
      <c r="AB756" s="5"/>
    </row>
    <row r="757" spans="1:28" ht="12.75" customHeight="1" x14ac:dyDescent="0.2">
      <c r="A757" s="5"/>
      <c r="B757" s="5"/>
      <c r="C757" s="86"/>
      <c r="D757" s="86"/>
      <c r="E757" s="8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86"/>
      <c r="Y757" s="5"/>
      <c r="Z757" s="5"/>
      <c r="AA757" s="5"/>
      <c r="AB757" s="5"/>
    </row>
    <row r="758" spans="1:28" ht="12.75" customHeight="1" x14ac:dyDescent="0.2">
      <c r="A758" s="5"/>
      <c r="B758" s="5"/>
      <c r="C758" s="86"/>
      <c r="D758" s="86"/>
      <c r="E758" s="8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86"/>
      <c r="Y758" s="5"/>
      <c r="Z758" s="5"/>
      <c r="AA758" s="5"/>
      <c r="AB758" s="5"/>
    </row>
    <row r="759" spans="1:28" ht="12.75" customHeight="1" x14ac:dyDescent="0.2">
      <c r="A759" s="5"/>
      <c r="B759" s="5"/>
      <c r="C759" s="86"/>
      <c r="D759" s="86"/>
      <c r="E759" s="8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86"/>
      <c r="Y759" s="5"/>
      <c r="Z759" s="5"/>
      <c r="AA759" s="5"/>
      <c r="AB759" s="5"/>
    </row>
    <row r="760" spans="1:28" ht="12.75" customHeight="1" x14ac:dyDescent="0.2">
      <c r="A760" s="5"/>
      <c r="B760" s="5"/>
      <c r="C760" s="86"/>
      <c r="D760" s="86"/>
      <c r="E760" s="8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86"/>
      <c r="Y760" s="5"/>
      <c r="Z760" s="5"/>
      <c r="AA760" s="5"/>
      <c r="AB760" s="5"/>
    </row>
    <row r="761" spans="1:28" ht="12.75" customHeight="1" x14ac:dyDescent="0.2">
      <c r="A761" s="5"/>
      <c r="B761" s="5"/>
      <c r="C761" s="86"/>
      <c r="D761" s="86"/>
      <c r="E761" s="8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86"/>
      <c r="Y761" s="5"/>
      <c r="Z761" s="5"/>
      <c r="AA761" s="5"/>
      <c r="AB761" s="5"/>
    </row>
    <row r="762" spans="1:28" ht="12.75" customHeight="1" x14ac:dyDescent="0.2">
      <c r="A762" s="5"/>
      <c r="B762" s="5"/>
      <c r="C762" s="86"/>
      <c r="D762" s="86"/>
      <c r="E762" s="8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86"/>
      <c r="Y762" s="5"/>
      <c r="Z762" s="5"/>
      <c r="AA762" s="5"/>
      <c r="AB762" s="5"/>
    </row>
    <row r="763" spans="1:28" ht="12.75" customHeight="1" x14ac:dyDescent="0.2">
      <c r="A763" s="5"/>
      <c r="B763" s="5"/>
      <c r="C763" s="86"/>
      <c r="D763" s="86"/>
      <c r="E763" s="8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86"/>
      <c r="Y763" s="5"/>
      <c r="Z763" s="5"/>
      <c r="AA763" s="5"/>
      <c r="AB763" s="5"/>
    </row>
    <row r="764" spans="1:28" ht="12.75" customHeight="1" x14ac:dyDescent="0.2">
      <c r="A764" s="5"/>
      <c r="B764" s="5"/>
      <c r="C764" s="86"/>
      <c r="D764" s="86"/>
      <c r="E764" s="8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86"/>
      <c r="Y764" s="5"/>
      <c r="Z764" s="5"/>
      <c r="AA764" s="5"/>
      <c r="AB764" s="5"/>
    </row>
    <row r="765" spans="1:28" ht="12.75" customHeight="1" x14ac:dyDescent="0.2">
      <c r="A765" s="5"/>
      <c r="B765" s="5"/>
      <c r="C765" s="86"/>
      <c r="D765" s="86"/>
      <c r="E765" s="8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86"/>
      <c r="Y765" s="5"/>
      <c r="Z765" s="5"/>
      <c r="AA765" s="5"/>
      <c r="AB765" s="5"/>
    </row>
    <row r="766" spans="1:28" ht="12.75" customHeight="1" x14ac:dyDescent="0.2">
      <c r="A766" s="5"/>
      <c r="B766" s="5"/>
      <c r="C766" s="86"/>
      <c r="D766" s="86"/>
      <c r="E766" s="8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86"/>
      <c r="Y766" s="5"/>
      <c r="Z766" s="5"/>
      <c r="AA766" s="5"/>
      <c r="AB766" s="5"/>
    </row>
    <row r="767" spans="1:28" ht="12.75" customHeight="1" x14ac:dyDescent="0.2">
      <c r="A767" s="5"/>
      <c r="B767" s="5"/>
      <c r="C767" s="86"/>
      <c r="D767" s="86"/>
      <c r="E767" s="8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86"/>
      <c r="Y767" s="5"/>
      <c r="Z767" s="5"/>
      <c r="AA767" s="5"/>
      <c r="AB767" s="5"/>
    </row>
    <row r="768" spans="1:28" ht="12.75" customHeight="1" x14ac:dyDescent="0.2">
      <c r="A768" s="5"/>
      <c r="B768" s="5"/>
      <c r="C768" s="86"/>
      <c r="D768" s="86"/>
      <c r="E768" s="8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86"/>
      <c r="Y768" s="5"/>
      <c r="Z768" s="5"/>
      <c r="AA768" s="5"/>
      <c r="AB768" s="5"/>
    </row>
    <row r="769" spans="1:28" ht="12.75" customHeight="1" x14ac:dyDescent="0.2">
      <c r="A769" s="5"/>
      <c r="B769" s="5"/>
      <c r="C769" s="86"/>
      <c r="D769" s="86"/>
      <c r="E769" s="8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86"/>
      <c r="Y769" s="5"/>
      <c r="Z769" s="5"/>
      <c r="AA769" s="5"/>
      <c r="AB769" s="5"/>
    </row>
    <row r="770" spans="1:28" ht="12.75" customHeight="1" x14ac:dyDescent="0.2">
      <c r="A770" s="5"/>
      <c r="B770" s="5"/>
      <c r="C770" s="86"/>
      <c r="D770" s="86"/>
      <c r="E770" s="8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86"/>
      <c r="Y770" s="5"/>
      <c r="Z770" s="5"/>
      <c r="AA770" s="5"/>
      <c r="AB770" s="5"/>
    </row>
    <row r="771" spans="1:28" ht="12.75" customHeight="1" x14ac:dyDescent="0.2">
      <c r="A771" s="5"/>
      <c r="B771" s="5"/>
      <c r="C771" s="86"/>
      <c r="D771" s="86"/>
      <c r="E771" s="8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86"/>
      <c r="Y771" s="5"/>
      <c r="Z771" s="5"/>
      <c r="AA771" s="5"/>
      <c r="AB771" s="5"/>
    </row>
    <row r="772" spans="1:28" ht="12.75" customHeight="1" x14ac:dyDescent="0.2">
      <c r="A772" s="5"/>
      <c r="B772" s="5"/>
      <c r="C772" s="86"/>
      <c r="D772" s="86"/>
      <c r="E772" s="8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86"/>
      <c r="Y772" s="5"/>
      <c r="Z772" s="5"/>
      <c r="AA772" s="5"/>
      <c r="AB772" s="5"/>
    </row>
    <row r="773" spans="1:28" ht="12.75" customHeight="1" x14ac:dyDescent="0.2">
      <c r="A773" s="5"/>
      <c r="B773" s="5"/>
      <c r="C773" s="86"/>
      <c r="D773" s="86"/>
      <c r="E773" s="8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86"/>
      <c r="Y773" s="5"/>
      <c r="Z773" s="5"/>
      <c r="AA773" s="5"/>
      <c r="AB773" s="5"/>
    </row>
    <row r="774" spans="1:28" ht="12.75" customHeight="1" x14ac:dyDescent="0.2">
      <c r="A774" s="5"/>
      <c r="B774" s="5"/>
      <c r="C774" s="86"/>
      <c r="D774" s="86"/>
      <c r="E774" s="8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86"/>
      <c r="Y774" s="5"/>
      <c r="Z774" s="5"/>
      <c r="AA774" s="5"/>
      <c r="AB774" s="5"/>
    </row>
    <row r="775" spans="1:28" ht="12.75" customHeight="1" x14ac:dyDescent="0.2">
      <c r="A775" s="5"/>
      <c r="B775" s="5"/>
      <c r="C775" s="86"/>
      <c r="D775" s="86"/>
      <c r="E775" s="8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86"/>
      <c r="Y775" s="5"/>
      <c r="Z775" s="5"/>
      <c r="AA775" s="5"/>
      <c r="AB775" s="5"/>
    </row>
    <row r="776" spans="1:28" ht="12.75" customHeight="1" x14ac:dyDescent="0.2">
      <c r="A776" s="5"/>
      <c r="B776" s="5"/>
      <c r="C776" s="86"/>
      <c r="D776" s="86"/>
      <c r="E776" s="8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86"/>
      <c r="Y776" s="5"/>
      <c r="Z776" s="5"/>
      <c r="AA776" s="5"/>
      <c r="AB776" s="5"/>
    </row>
    <row r="777" spans="1:28" ht="12.75" customHeight="1" x14ac:dyDescent="0.2">
      <c r="A777" s="5"/>
      <c r="B777" s="5"/>
      <c r="C777" s="86"/>
      <c r="D777" s="86"/>
      <c r="E777" s="8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86"/>
      <c r="Y777" s="5"/>
      <c r="Z777" s="5"/>
      <c r="AA777" s="5"/>
      <c r="AB777" s="5"/>
    </row>
    <row r="778" spans="1:28" ht="12.75" customHeight="1" x14ac:dyDescent="0.2">
      <c r="A778" s="5"/>
      <c r="B778" s="5"/>
      <c r="C778" s="86"/>
      <c r="D778" s="86"/>
      <c r="E778" s="8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86"/>
      <c r="Y778" s="5"/>
      <c r="Z778" s="5"/>
      <c r="AA778" s="5"/>
      <c r="AB778" s="5"/>
    </row>
    <row r="779" spans="1:28" ht="12.75" customHeight="1" x14ac:dyDescent="0.2">
      <c r="A779" s="5"/>
      <c r="B779" s="5"/>
      <c r="C779" s="86"/>
      <c r="D779" s="86"/>
      <c r="E779" s="8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86"/>
      <c r="Y779" s="5"/>
      <c r="Z779" s="5"/>
      <c r="AA779" s="5"/>
      <c r="AB779" s="5"/>
    </row>
    <row r="780" spans="1:28" ht="12.75" customHeight="1" x14ac:dyDescent="0.2">
      <c r="A780" s="5"/>
      <c r="B780" s="5"/>
      <c r="C780" s="86"/>
      <c r="D780" s="86"/>
      <c r="E780" s="8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86"/>
      <c r="Y780" s="5"/>
      <c r="Z780" s="5"/>
      <c r="AA780" s="5"/>
      <c r="AB780" s="5"/>
    </row>
    <row r="781" spans="1:28" ht="12.75" customHeight="1" x14ac:dyDescent="0.2">
      <c r="A781" s="5"/>
      <c r="B781" s="5"/>
      <c r="C781" s="86"/>
      <c r="D781" s="86"/>
      <c r="E781" s="8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86"/>
      <c r="Y781" s="5"/>
      <c r="Z781" s="5"/>
      <c r="AA781" s="5"/>
      <c r="AB781" s="5"/>
    </row>
    <row r="782" spans="1:28" ht="12.75" customHeight="1" x14ac:dyDescent="0.2">
      <c r="A782" s="5"/>
      <c r="B782" s="5"/>
      <c r="C782" s="86"/>
      <c r="D782" s="86"/>
      <c r="E782" s="8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86"/>
      <c r="Y782" s="5"/>
      <c r="Z782" s="5"/>
      <c r="AA782" s="5"/>
      <c r="AB782" s="5"/>
    </row>
    <row r="783" spans="1:28" ht="12.75" customHeight="1" x14ac:dyDescent="0.2">
      <c r="A783" s="5"/>
      <c r="B783" s="5"/>
      <c r="C783" s="86"/>
      <c r="D783" s="86"/>
      <c r="E783" s="8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86"/>
      <c r="Y783" s="5"/>
      <c r="Z783" s="5"/>
      <c r="AA783" s="5"/>
      <c r="AB783" s="5"/>
    </row>
    <row r="784" spans="1:28" ht="12.75" customHeight="1" x14ac:dyDescent="0.2">
      <c r="A784" s="5"/>
      <c r="B784" s="5"/>
      <c r="C784" s="86"/>
      <c r="D784" s="86"/>
      <c r="E784" s="8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86"/>
      <c r="Y784" s="5"/>
      <c r="Z784" s="5"/>
      <c r="AA784" s="5"/>
      <c r="AB784" s="5"/>
    </row>
    <row r="785" spans="1:28" ht="12.75" customHeight="1" x14ac:dyDescent="0.2">
      <c r="A785" s="5"/>
      <c r="B785" s="5"/>
      <c r="C785" s="86"/>
      <c r="D785" s="86"/>
      <c r="E785" s="8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86"/>
      <c r="Y785" s="5"/>
      <c r="Z785" s="5"/>
      <c r="AA785" s="5"/>
      <c r="AB785" s="5"/>
    </row>
    <row r="786" spans="1:28" ht="12.75" customHeight="1" x14ac:dyDescent="0.2">
      <c r="A786" s="5"/>
      <c r="B786" s="5"/>
      <c r="C786" s="86"/>
      <c r="D786" s="86"/>
      <c r="E786" s="8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86"/>
      <c r="Y786" s="5"/>
      <c r="Z786" s="5"/>
      <c r="AA786" s="5"/>
      <c r="AB786" s="5"/>
    </row>
    <row r="787" spans="1:28" ht="12.75" customHeight="1" x14ac:dyDescent="0.2">
      <c r="A787" s="5"/>
      <c r="B787" s="5"/>
      <c r="C787" s="86"/>
      <c r="D787" s="86"/>
      <c r="E787" s="8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86"/>
      <c r="Y787" s="5"/>
      <c r="Z787" s="5"/>
      <c r="AA787" s="5"/>
      <c r="AB787" s="5"/>
    </row>
    <row r="788" spans="1:28" ht="12.75" customHeight="1" x14ac:dyDescent="0.2">
      <c r="A788" s="5"/>
      <c r="B788" s="5"/>
      <c r="C788" s="86"/>
      <c r="D788" s="86"/>
      <c r="E788" s="8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86"/>
      <c r="Y788" s="5"/>
      <c r="Z788" s="5"/>
      <c r="AA788" s="5"/>
      <c r="AB788" s="5"/>
    </row>
    <row r="789" spans="1:28" ht="12.75" customHeight="1" x14ac:dyDescent="0.2">
      <c r="A789" s="5"/>
      <c r="B789" s="5"/>
      <c r="C789" s="86"/>
      <c r="D789" s="86"/>
      <c r="E789" s="8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86"/>
      <c r="Y789" s="5"/>
      <c r="Z789" s="5"/>
      <c r="AA789" s="5"/>
      <c r="AB789" s="5"/>
    </row>
    <row r="790" spans="1:28" ht="12.75" customHeight="1" x14ac:dyDescent="0.2">
      <c r="A790" s="5"/>
      <c r="B790" s="5"/>
      <c r="C790" s="86"/>
      <c r="D790" s="86"/>
      <c r="E790" s="8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86"/>
      <c r="Y790" s="5"/>
      <c r="Z790" s="5"/>
      <c r="AA790" s="5"/>
      <c r="AB790" s="5"/>
    </row>
    <row r="791" spans="1:28" ht="12.75" customHeight="1" x14ac:dyDescent="0.2">
      <c r="A791" s="5"/>
      <c r="B791" s="5"/>
      <c r="C791" s="86"/>
      <c r="D791" s="86"/>
      <c r="E791" s="8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86"/>
      <c r="Y791" s="5"/>
      <c r="Z791" s="5"/>
      <c r="AA791" s="5"/>
      <c r="AB791" s="5"/>
    </row>
    <row r="792" spans="1:28" ht="12.75" customHeight="1" x14ac:dyDescent="0.2">
      <c r="A792" s="5"/>
      <c r="B792" s="5"/>
      <c r="C792" s="86"/>
      <c r="D792" s="86"/>
      <c r="E792" s="8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86"/>
      <c r="Y792" s="5"/>
      <c r="Z792" s="5"/>
      <c r="AA792" s="5"/>
      <c r="AB792" s="5"/>
    </row>
    <row r="793" spans="1:28" ht="12.75" customHeight="1" x14ac:dyDescent="0.2">
      <c r="A793" s="5"/>
      <c r="B793" s="5"/>
      <c r="C793" s="86"/>
      <c r="D793" s="86"/>
      <c r="E793" s="8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86"/>
      <c r="Y793" s="5"/>
      <c r="Z793" s="5"/>
      <c r="AA793" s="5"/>
      <c r="AB793" s="5"/>
    </row>
    <row r="794" spans="1:28" ht="12.75" customHeight="1" x14ac:dyDescent="0.2">
      <c r="A794" s="5"/>
      <c r="B794" s="5"/>
      <c r="C794" s="86"/>
      <c r="D794" s="86"/>
      <c r="E794" s="8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86"/>
      <c r="Y794" s="5"/>
      <c r="Z794" s="5"/>
      <c r="AA794" s="5"/>
      <c r="AB794" s="5"/>
    </row>
    <row r="795" spans="1:28" ht="12.75" customHeight="1" x14ac:dyDescent="0.2">
      <c r="A795" s="5"/>
      <c r="B795" s="5"/>
      <c r="C795" s="86"/>
      <c r="D795" s="86"/>
      <c r="E795" s="8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86"/>
      <c r="Y795" s="5"/>
      <c r="Z795" s="5"/>
      <c r="AA795" s="5"/>
      <c r="AB795" s="5"/>
    </row>
    <row r="796" spans="1:28" ht="12.75" customHeight="1" x14ac:dyDescent="0.2">
      <c r="A796" s="5"/>
      <c r="B796" s="5"/>
      <c r="C796" s="86"/>
      <c r="D796" s="86"/>
      <c r="E796" s="8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86"/>
      <c r="Y796" s="5"/>
      <c r="Z796" s="5"/>
      <c r="AA796" s="5"/>
      <c r="AB796" s="5"/>
    </row>
    <row r="797" spans="1:28" ht="12.75" customHeight="1" x14ac:dyDescent="0.2">
      <c r="A797" s="5"/>
      <c r="B797" s="5"/>
      <c r="C797" s="86"/>
      <c r="D797" s="86"/>
      <c r="E797" s="8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86"/>
      <c r="Y797" s="5"/>
      <c r="Z797" s="5"/>
      <c r="AA797" s="5"/>
      <c r="AB797" s="5"/>
    </row>
    <row r="798" spans="1:28" ht="12.75" customHeight="1" x14ac:dyDescent="0.2">
      <c r="A798" s="5"/>
      <c r="B798" s="5"/>
      <c r="C798" s="86"/>
      <c r="D798" s="86"/>
      <c r="E798" s="8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86"/>
      <c r="Y798" s="5"/>
      <c r="Z798" s="5"/>
      <c r="AA798" s="5"/>
      <c r="AB798" s="5"/>
    </row>
    <row r="799" spans="1:28" ht="12.75" customHeight="1" x14ac:dyDescent="0.2">
      <c r="A799" s="5"/>
      <c r="B799" s="5"/>
      <c r="C799" s="86"/>
      <c r="D799" s="86"/>
      <c r="E799" s="8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86"/>
      <c r="Y799" s="5"/>
      <c r="Z799" s="5"/>
      <c r="AA799" s="5"/>
      <c r="AB799" s="5"/>
    </row>
    <row r="800" spans="1:28" ht="12.75" customHeight="1" x14ac:dyDescent="0.2">
      <c r="A800" s="5"/>
      <c r="B800" s="5"/>
      <c r="C800" s="86"/>
      <c r="D800" s="86"/>
      <c r="E800" s="8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86"/>
      <c r="Y800" s="5"/>
      <c r="Z800" s="5"/>
      <c r="AA800" s="5"/>
      <c r="AB800" s="5"/>
    </row>
    <row r="801" spans="1:28" ht="12.75" customHeight="1" x14ac:dyDescent="0.2">
      <c r="A801" s="5"/>
      <c r="B801" s="5"/>
      <c r="C801" s="86"/>
      <c r="D801" s="86"/>
      <c r="E801" s="8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86"/>
      <c r="Y801" s="5"/>
      <c r="Z801" s="5"/>
      <c r="AA801" s="5"/>
      <c r="AB801" s="5"/>
    </row>
    <row r="802" spans="1:28" ht="12.75" customHeight="1" x14ac:dyDescent="0.2">
      <c r="A802" s="5"/>
      <c r="B802" s="5"/>
      <c r="C802" s="86"/>
      <c r="D802" s="86"/>
      <c r="E802" s="8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86"/>
      <c r="Y802" s="5"/>
      <c r="Z802" s="5"/>
      <c r="AA802" s="5"/>
      <c r="AB802" s="5"/>
    </row>
    <row r="803" spans="1:28" ht="12.75" customHeight="1" x14ac:dyDescent="0.2">
      <c r="A803" s="5"/>
      <c r="B803" s="5"/>
      <c r="C803" s="86"/>
      <c r="D803" s="86"/>
      <c r="E803" s="8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86"/>
      <c r="Y803" s="5"/>
      <c r="Z803" s="5"/>
      <c r="AA803" s="5"/>
      <c r="AB803" s="5"/>
    </row>
    <row r="804" spans="1:28" ht="12.75" customHeight="1" x14ac:dyDescent="0.2">
      <c r="A804" s="5"/>
      <c r="B804" s="5"/>
      <c r="C804" s="86"/>
      <c r="D804" s="86"/>
      <c r="E804" s="8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86"/>
      <c r="Y804" s="5"/>
      <c r="Z804" s="5"/>
      <c r="AA804" s="5"/>
      <c r="AB804" s="5"/>
    </row>
    <row r="805" spans="1:28" ht="12.75" customHeight="1" x14ac:dyDescent="0.2">
      <c r="A805" s="5"/>
      <c r="B805" s="5"/>
      <c r="C805" s="86"/>
      <c r="D805" s="86"/>
      <c r="E805" s="8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86"/>
      <c r="Y805" s="5"/>
      <c r="Z805" s="5"/>
      <c r="AA805" s="5"/>
      <c r="AB805" s="5"/>
    </row>
    <row r="806" spans="1:28" ht="12.75" customHeight="1" x14ac:dyDescent="0.2">
      <c r="A806" s="5"/>
      <c r="B806" s="5"/>
      <c r="C806" s="86"/>
      <c r="D806" s="86"/>
      <c r="E806" s="8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86"/>
      <c r="Y806" s="5"/>
      <c r="Z806" s="5"/>
      <c r="AA806" s="5"/>
      <c r="AB806" s="5"/>
    </row>
    <row r="807" spans="1:28" ht="12.75" customHeight="1" x14ac:dyDescent="0.2">
      <c r="A807" s="5"/>
      <c r="B807" s="5"/>
      <c r="C807" s="86"/>
      <c r="D807" s="86"/>
      <c r="E807" s="8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86"/>
      <c r="Y807" s="5"/>
      <c r="Z807" s="5"/>
      <c r="AA807" s="5"/>
      <c r="AB807" s="5"/>
    </row>
    <row r="808" spans="1:28" ht="12.75" customHeight="1" x14ac:dyDescent="0.2">
      <c r="A808" s="5"/>
      <c r="B808" s="5"/>
      <c r="C808" s="86"/>
      <c r="D808" s="86"/>
      <c r="E808" s="8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86"/>
      <c r="Y808" s="5"/>
      <c r="Z808" s="5"/>
      <c r="AA808" s="5"/>
      <c r="AB808" s="5"/>
    </row>
    <row r="809" spans="1:28" ht="12.75" customHeight="1" x14ac:dyDescent="0.2">
      <c r="A809" s="5"/>
      <c r="B809" s="5"/>
      <c r="C809" s="86"/>
      <c r="D809" s="86"/>
      <c r="E809" s="8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86"/>
      <c r="Y809" s="5"/>
      <c r="Z809" s="5"/>
      <c r="AA809" s="5"/>
      <c r="AB809" s="5"/>
    </row>
    <row r="810" spans="1:28" ht="12.75" customHeight="1" x14ac:dyDescent="0.2">
      <c r="A810" s="5"/>
      <c r="B810" s="5"/>
      <c r="C810" s="86"/>
      <c r="D810" s="86"/>
      <c r="E810" s="8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86"/>
      <c r="Y810" s="5"/>
      <c r="Z810" s="5"/>
      <c r="AA810" s="5"/>
      <c r="AB810" s="5"/>
    </row>
    <row r="811" spans="1:28" ht="12.75" customHeight="1" x14ac:dyDescent="0.2">
      <c r="A811" s="5"/>
      <c r="B811" s="5"/>
      <c r="C811" s="86"/>
      <c r="D811" s="86"/>
      <c r="E811" s="8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86"/>
      <c r="Y811" s="5"/>
      <c r="Z811" s="5"/>
      <c r="AA811" s="5"/>
      <c r="AB811" s="5"/>
    </row>
    <row r="812" spans="1:28" ht="12.75" customHeight="1" x14ac:dyDescent="0.2">
      <c r="A812" s="5"/>
      <c r="B812" s="5"/>
      <c r="C812" s="86"/>
      <c r="D812" s="86"/>
      <c r="E812" s="8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86"/>
      <c r="Y812" s="5"/>
      <c r="Z812" s="5"/>
      <c r="AA812" s="5"/>
      <c r="AB812" s="5"/>
    </row>
    <row r="813" spans="1:28" ht="12.75" customHeight="1" x14ac:dyDescent="0.2">
      <c r="A813" s="5"/>
      <c r="B813" s="5"/>
      <c r="C813" s="86"/>
      <c r="D813" s="86"/>
      <c r="E813" s="8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86"/>
      <c r="Y813" s="5"/>
      <c r="Z813" s="5"/>
      <c r="AA813" s="5"/>
      <c r="AB813" s="5"/>
    </row>
    <row r="814" spans="1:28" ht="12.75" customHeight="1" x14ac:dyDescent="0.2">
      <c r="A814" s="5"/>
      <c r="B814" s="5"/>
      <c r="C814" s="86"/>
      <c r="D814" s="86"/>
      <c r="E814" s="8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86"/>
      <c r="Y814" s="5"/>
      <c r="Z814" s="5"/>
      <c r="AA814" s="5"/>
      <c r="AB814" s="5"/>
    </row>
    <row r="815" spans="1:28" ht="12.75" customHeight="1" x14ac:dyDescent="0.2">
      <c r="A815" s="5"/>
      <c r="B815" s="5"/>
      <c r="C815" s="86"/>
      <c r="D815" s="86"/>
      <c r="E815" s="8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86"/>
      <c r="Y815" s="5"/>
      <c r="Z815" s="5"/>
      <c r="AA815" s="5"/>
      <c r="AB815" s="5"/>
    </row>
    <row r="816" spans="1:28" ht="12.75" customHeight="1" x14ac:dyDescent="0.2">
      <c r="A816" s="5"/>
      <c r="B816" s="5"/>
      <c r="C816" s="86"/>
      <c r="D816" s="86"/>
      <c r="E816" s="8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86"/>
      <c r="Y816" s="5"/>
      <c r="Z816" s="5"/>
      <c r="AA816" s="5"/>
      <c r="AB816" s="5"/>
    </row>
    <row r="817" spans="1:28" ht="12.75" customHeight="1" x14ac:dyDescent="0.2">
      <c r="A817" s="5"/>
      <c r="B817" s="5"/>
      <c r="C817" s="86"/>
      <c r="D817" s="86"/>
      <c r="E817" s="8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86"/>
      <c r="Y817" s="5"/>
      <c r="Z817" s="5"/>
      <c r="AA817" s="5"/>
      <c r="AB817" s="5"/>
    </row>
    <row r="818" spans="1:28" ht="12.75" customHeight="1" x14ac:dyDescent="0.2">
      <c r="A818" s="5"/>
      <c r="B818" s="5"/>
      <c r="C818" s="86"/>
      <c r="D818" s="86"/>
      <c r="E818" s="8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86"/>
      <c r="Y818" s="5"/>
      <c r="Z818" s="5"/>
      <c r="AA818" s="5"/>
      <c r="AB818" s="5"/>
    </row>
    <row r="819" spans="1:28" ht="12.75" customHeight="1" x14ac:dyDescent="0.2">
      <c r="A819" s="5"/>
      <c r="B819" s="5"/>
      <c r="C819" s="86"/>
      <c r="D819" s="86"/>
      <c r="E819" s="8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86"/>
      <c r="Y819" s="5"/>
      <c r="Z819" s="5"/>
      <c r="AA819" s="5"/>
      <c r="AB819" s="5"/>
    </row>
    <row r="820" spans="1:28" ht="12.75" customHeight="1" x14ac:dyDescent="0.2">
      <c r="A820" s="5"/>
      <c r="B820" s="5"/>
      <c r="C820" s="86"/>
      <c r="D820" s="86"/>
      <c r="E820" s="8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86"/>
      <c r="Y820" s="5"/>
      <c r="Z820" s="5"/>
      <c r="AA820" s="5"/>
      <c r="AB820" s="5"/>
    </row>
    <row r="821" spans="1:28" ht="12.75" customHeight="1" x14ac:dyDescent="0.2">
      <c r="A821" s="5"/>
      <c r="B821" s="5"/>
      <c r="C821" s="86"/>
      <c r="D821" s="86"/>
      <c r="E821" s="8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86"/>
      <c r="Y821" s="5"/>
      <c r="Z821" s="5"/>
      <c r="AA821" s="5"/>
      <c r="AB821" s="5"/>
    </row>
    <row r="822" spans="1:28" ht="12.75" customHeight="1" x14ac:dyDescent="0.2">
      <c r="A822" s="5"/>
      <c r="B822" s="5"/>
      <c r="C822" s="86"/>
      <c r="D822" s="86"/>
      <c r="E822" s="8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86"/>
      <c r="Y822" s="5"/>
      <c r="Z822" s="5"/>
      <c r="AA822" s="5"/>
      <c r="AB822" s="5"/>
    </row>
    <row r="823" spans="1:28" ht="12.75" customHeight="1" x14ac:dyDescent="0.2">
      <c r="A823" s="5"/>
      <c r="B823" s="5"/>
      <c r="C823" s="86"/>
      <c r="D823" s="86"/>
      <c r="E823" s="8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86"/>
      <c r="Y823" s="5"/>
      <c r="Z823" s="5"/>
      <c r="AA823" s="5"/>
      <c r="AB823" s="5"/>
    </row>
    <row r="824" spans="1:28" ht="12.75" customHeight="1" x14ac:dyDescent="0.2">
      <c r="A824" s="5"/>
      <c r="B824" s="5"/>
      <c r="C824" s="86"/>
      <c r="D824" s="86"/>
      <c r="E824" s="8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86"/>
      <c r="Y824" s="5"/>
      <c r="Z824" s="5"/>
      <c r="AA824" s="5"/>
      <c r="AB824" s="5"/>
    </row>
    <row r="825" spans="1:28" ht="12.75" customHeight="1" x14ac:dyDescent="0.2">
      <c r="A825" s="5"/>
      <c r="B825" s="5"/>
      <c r="C825" s="86"/>
      <c r="D825" s="86"/>
      <c r="E825" s="8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86"/>
      <c r="Y825" s="5"/>
      <c r="Z825" s="5"/>
      <c r="AA825" s="5"/>
      <c r="AB825" s="5"/>
    </row>
    <row r="826" spans="1:28" ht="12.75" customHeight="1" x14ac:dyDescent="0.2">
      <c r="A826" s="5"/>
      <c r="B826" s="5"/>
      <c r="C826" s="86"/>
      <c r="D826" s="86"/>
      <c r="E826" s="8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86"/>
      <c r="Y826" s="5"/>
      <c r="Z826" s="5"/>
      <c r="AA826" s="5"/>
      <c r="AB826" s="5"/>
    </row>
    <row r="827" spans="1:28" ht="12.75" customHeight="1" x14ac:dyDescent="0.2">
      <c r="A827" s="5"/>
      <c r="B827" s="5"/>
      <c r="C827" s="86"/>
      <c r="D827" s="86"/>
      <c r="E827" s="8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86"/>
      <c r="Y827" s="5"/>
      <c r="Z827" s="5"/>
      <c r="AA827" s="5"/>
      <c r="AB827" s="5"/>
    </row>
    <row r="828" spans="1:28" ht="12.75" customHeight="1" x14ac:dyDescent="0.2">
      <c r="A828" s="5"/>
      <c r="B828" s="5"/>
      <c r="C828" s="86"/>
      <c r="D828" s="86"/>
      <c r="E828" s="8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86"/>
      <c r="Y828" s="5"/>
      <c r="Z828" s="5"/>
      <c r="AA828" s="5"/>
      <c r="AB828" s="5"/>
    </row>
    <row r="829" spans="1:28" ht="12.75" customHeight="1" x14ac:dyDescent="0.2">
      <c r="A829" s="5"/>
      <c r="B829" s="5"/>
      <c r="C829" s="86"/>
      <c r="D829" s="86"/>
      <c r="E829" s="8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86"/>
      <c r="Y829" s="5"/>
      <c r="Z829" s="5"/>
      <c r="AA829" s="5"/>
      <c r="AB829" s="5"/>
    </row>
    <row r="830" spans="1:28" ht="12.75" customHeight="1" x14ac:dyDescent="0.2">
      <c r="A830" s="5"/>
      <c r="B830" s="5"/>
      <c r="C830" s="86"/>
      <c r="D830" s="86"/>
      <c r="E830" s="8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86"/>
      <c r="Y830" s="5"/>
      <c r="Z830" s="5"/>
      <c r="AA830" s="5"/>
      <c r="AB830" s="5"/>
    </row>
    <row r="831" spans="1:28" ht="12.75" customHeight="1" x14ac:dyDescent="0.2">
      <c r="A831" s="5"/>
      <c r="B831" s="5"/>
      <c r="C831" s="86"/>
      <c r="D831" s="86"/>
      <c r="E831" s="8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86"/>
      <c r="Y831" s="5"/>
      <c r="Z831" s="5"/>
      <c r="AA831" s="5"/>
      <c r="AB831" s="5"/>
    </row>
    <row r="832" spans="1:28" ht="12.75" customHeight="1" x14ac:dyDescent="0.2">
      <c r="A832" s="5"/>
      <c r="B832" s="5"/>
      <c r="C832" s="86"/>
      <c r="D832" s="86"/>
      <c r="E832" s="8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86"/>
      <c r="Y832" s="5"/>
      <c r="Z832" s="5"/>
      <c r="AA832" s="5"/>
      <c r="AB832" s="5"/>
    </row>
    <row r="833" spans="1:28" ht="12.75" customHeight="1" x14ac:dyDescent="0.2">
      <c r="A833" s="5"/>
      <c r="B833" s="5"/>
      <c r="C833" s="86"/>
      <c r="D833" s="86"/>
      <c r="E833" s="8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86"/>
      <c r="Y833" s="5"/>
      <c r="Z833" s="5"/>
      <c r="AA833" s="5"/>
      <c r="AB833" s="5"/>
    </row>
    <row r="834" spans="1:28" ht="12.75" customHeight="1" x14ac:dyDescent="0.2">
      <c r="A834" s="5"/>
      <c r="B834" s="5"/>
      <c r="C834" s="86"/>
      <c r="D834" s="86"/>
      <c r="E834" s="8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86"/>
      <c r="Y834" s="5"/>
      <c r="Z834" s="5"/>
      <c r="AA834" s="5"/>
      <c r="AB834" s="5"/>
    </row>
    <row r="835" spans="1:28" ht="12.75" customHeight="1" x14ac:dyDescent="0.2">
      <c r="A835" s="5"/>
      <c r="B835" s="5"/>
      <c r="C835" s="86"/>
      <c r="D835" s="86"/>
      <c r="E835" s="8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86"/>
      <c r="Y835" s="5"/>
      <c r="Z835" s="5"/>
      <c r="AA835" s="5"/>
      <c r="AB835" s="5"/>
    </row>
    <row r="836" spans="1:28" ht="12.75" customHeight="1" x14ac:dyDescent="0.2">
      <c r="A836" s="5"/>
      <c r="B836" s="5"/>
      <c r="C836" s="86"/>
      <c r="D836" s="86"/>
      <c r="E836" s="8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86"/>
      <c r="Y836" s="5"/>
      <c r="Z836" s="5"/>
      <c r="AA836" s="5"/>
      <c r="AB836" s="5"/>
    </row>
    <row r="837" spans="1:28" ht="12.75" customHeight="1" x14ac:dyDescent="0.2">
      <c r="A837" s="5"/>
      <c r="B837" s="5"/>
      <c r="C837" s="86"/>
      <c r="D837" s="86"/>
      <c r="E837" s="8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86"/>
      <c r="Y837" s="5"/>
      <c r="Z837" s="5"/>
      <c r="AA837" s="5"/>
      <c r="AB837" s="5"/>
    </row>
    <row r="838" spans="1:28" ht="12.75" customHeight="1" x14ac:dyDescent="0.2">
      <c r="A838" s="5"/>
      <c r="B838" s="5"/>
      <c r="C838" s="86"/>
      <c r="D838" s="86"/>
      <c r="E838" s="8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86"/>
      <c r="Y838" s="5"/>
      <c r="Z838" s="5"/>
      <c r="AA838" s="5"/>
      <c r="AB838" s="5"/>
    </row>
    <row r="839" spans="1:28" ht="12.75" customHeight="1" x14ac:dyDescent="0.2">
      <c r="A839" s="5"/>
      <c r="B839" s="5"/>
      <c r="C839" s="86"/>
      <c r="D839" s="86"/>
      <c r="E839" s="8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86"/>
      <c r="Y839" s="5"/>
      <c r="Z839" s="5"/>
      <c r="AA839" s="5"/>
      <c r="AB839" s="5"/>
    </row>
    <row r="840" spans="1:28" ht="12.75" customHeight="1" x14ac:dyDescent="0.2">
      <c r="A840" s="5"/>
      <c r="B840" s="5"/>
      <c r="C840" s="86"/>
      <c r="D840" s="86"/>
      <c r="E840" s="8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86"/>
      <c r="Y840" s="5"/>
      <c r="Z840" s="5"/>
      <c r="AA840" s="5"/>
      <c r="AB840" s="5"/>
    </row>
    <row r="841" spans="1:28" ht="12.75" customHeight="1" x14ac:dyDescent="0.2">
      <c r="A841" s="5"/>
      <c r="B841" s="5"/>
      <c r="C841" s="86"/>
      <c r="D841" s="86"/>
      <c r="E841" s="8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86"/>
      <c r="Y841" s="5"/>
      <c r="Z841" s="5"/>
      <c r="AA841" s="5"/>
      <c r="AB841" s="5"/>
    </row>
    <row r="842" spans="1:28" ht="12.75" customHeight="1" x14ac:dyDescent="0.2">
      <c r="A842" s="5"/>
      <c r="B842" s="5"/>
      <c r="C842" s="86"/>
      <c r="D842" s="86"/>
      <c r="E842" s="8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86"/>
      <c r="Y842" s="5"/>
      <c r="Z842" s="5"/>
      <c r="AA842" s="5"/>
      <c r="AB842" s="5"/>
    </row>
    <row r="843" spans="1:28" ht="12.75" customHeight="1" x14ac:dyDescent="0.2">
      <c r="A843" s="5"/>
      <c r="B843" s="5"/>
      <c r="C843" s="86"/>
      <c r="D843" s="86"/>
      <c r="E843" s="8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86"/>
      <c r="Y843" s="5"/>
      <c r="Z843" s="5"/>
      <c r="AA843" s="5"/>
      <c r="AB843" s="5"/>
    </row>
    <row r="844" spans="1:28" ht="12.75" customHeight="1" x14ac:dyDescent="0.2">
      <c r="A844" s="5"/>
      <c r="B844" s="5"/>
      <c r="C844" s="86"/>
      <c r="D844" s="86"/>
      <c r="E844" s="8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86"/>
      <c r="Y844" s="5"/>
      <c r="Z844" s="5"/>
      <c r="AA844" s="5"/>
      <c r="AB844" s="5"/>
    </row>
    <row r="845" spans="1:28" ht="12.75" customHeight="1" x14ac:dyDescent="0.2">
      <c r="A845" s="5"/>
      <c r="B845" s="5"/>
      <c r="C845" s="86"/>
      <c r="D845" s="86"/>
      <c r="E845" s="8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86"/>
      <c r="Y845" s="5"/>
      <c r="Z845" s="5"/>
      <c r="AA845" s="5"/>
      <c r="AB845" s="5"/>
    </row>
    <row r="846" spans="1:28" ht="12.75" customHeight="1" x14ac:dyDescent="0.2">
      <c r="A846" s="5"/>
      <c r="B846" s="5"/>
      <c r="C846" s="86"/>
      <c r="D846" s="86"/>
      <c r="E846" s="8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86"/>
      <c r="Y846" s="5"/>
      <c r="Z846" s="5"/>
      <c r="AA846" s="5"/>
      <c r="AB846" s="5"/>
    </row>
    <row r="847" spans="1:28" ht="12.75" customHeight="1" x14ac:dyDescent="0.2">
      <c r="A847" s="5"/>
      <c r="B847" s="5"/>
      <c r="C847" s="86"/>
      <c r="D847" s="86"/>
      <c r="E847" s="8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86"/>
      <c r="Y847" s="5"/>
      <c r="Z847" s="5"/>
      <c r="AA847" s="5"/>
      <c r="AB847" s="5"/>
    </row>
    <row r="848" spans="1:28" ht="12.75" customHeight="1" x14ac:dyDescent="0.2">
      <c r="A848" s="5"/>
      <c r="B848" s="5"/>
      <c r="C848" s="86"/>
      <c r="D848" s="86"/>
      <c r="E848" s="8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86"/>
      <c r="Y848" s="5"/>
      <c r="Z848" s="5"/>
      <c r="AA848" s="5"/>
      <c r="AB848" s="5"/>
    </row>
    <row r="849" spans="1:28" ht="12.75" customHeight="1" x14ac:dyDescent="0.2">
      <c r="A849" s="5"/>
      <c r="B849" s="5"/>
      <c r="C849" s="86"/>
      <c r="D849" s="86"/>
      <c r="E849" s="8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86"/>
      <c r="Y849" s="5"/>
      <c r="Z849" s="5"/>
      <c r="AA849" s="5"/>
      <c r="AB849" s="5"/>
    </row>
    <row r="850" spans="1:28" ht="12.75" customHeight="1" x14ac:dyDescent="0.2">
      <c r="A850" s="5"/>
      <c r="B850" s="5"/>
      <c r="C850" s="86"/>
      <c r="D850" s="86"/>
      <c r="E850" s="8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86"/>
      <c r="Y850" s="5"/>
      <c r="Z850" s="5"/>
      <c r="AA850" s="5"/>
      <c r="AB850" s="5"/>
    </row>
    <row r="851" spans="1:28" ht="12.75" customHeight="1" x14ac:dyDescent="0.2">
      <c r="A851" s="5"/>
      <c r="B851" s="5"/>
      <c r="C851" s="86"/>
      <c r="D851" s="86"/>
      <c r="E851" s="8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86"/>
      <c r="Y851" s="5"/>
      <c r="Z851" s="5"/>
      <c r="AA851" s="5"/>
      <c r="AB851" s="5"/>
    </row>
    <row r="852" spans="1:28" ht="12.75" customHeight="1" x14ac:dyDescent="0.2">
      <c r="A852" s="5"/>
      <c r="B852" s="5"/>
      <c r="C852" s="86"/>
      <c r="D852" s="86"/>
      <c r="E852" s="8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86"/>
      <c r="Y852" s="5"/>
      <c r="Z852" s="5"/>
      <c r="AA852" s="5"/>
      <c r="AB852" s="5"/>
    </row>
    <row r="853" spans="1:28" ht="12.75" customHeight="1" x14ac:dyDescent="0.2">
      <c r="A853" s="5"/>
      <c r="B853" s="5"/>
      <c r="C853" s="86"/>
      <c r="D853" s="86"/>
      <c r="E853" s="8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86"/>
      <c r="Y853" s="5"/>
      <c r="Z853" s="5"/>
      <c r="AA853" s="5"/>
      <c r="AB853" s="5"/>
    </row>
    <row r="854" spans="1:28" ht="12.75" customHeight="1" x14ac:dyDescent="0.2">
      <c r="A854" s="5"/>
      <c r="B854" s="5"/>
      <c r="C854" s="86"/>
      <c r="D854" s="86"/>
      <c r="E854" s="8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86"/>
      <c r="Y854" s="5"/>
      <c r="Z854" s="5"/>
      <c r="AA854" s="5"/>
      <c r="AB854" s="5"/>
    </row>
    <row r="855" spans="1:28" ht="12.75" customHeight="1" x14ac:dyDescent="0.2">
      <c r="A855" s="5"/>
      <c r="B855" s="5"/>
      <c r="C855" s="86"/>
      <c r="D855" s="86"/>
      <c r="E855" s="8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86"/>
      <c r="Y855" s="5"/>
      <c r="Z855" s="5"/>
      <c r="AA855" s="5"/>
      <c r="AB855" s="5"/>
    </row>
    <row r="856" spans="1:28" ht="12.75" customHeight="1" x14ac:dyDescent="0.2">
      <c r="A856" s="5"/>
      <c r="B856" s="5"/>
      <c r="C856" s="86"/>
      <c r="D856" s="86"/>
      <c r="E856" s="8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86"/>
      <c r="Y856" s="5"/>
      <c r="Z856" s="5"/>
      <c r="AA856" s="5"/>
      <c r="AB856" s="5"/>
    </row>
    <row r="857" spans="1:28" ht="12.75" customHeight="1" x14ac:dyDescent="0.2">
      <c r="A857" s="5"/>
      <c r="B857" s="5"/>
      <c r="C857" s="86"/>
      <c r="D857" s="86"/>
      <c r="E857" s="8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86"/>
      <c r="Y857" s="5"/>
      <c r="Z857" s="5"/>
      <c r="AA857" s="5"/>
      <c r="AB857" s="5"/>
    </row>
    <row r="858" spans="1:28" ht="12.75" customHeight="1" x14ac:dyDescent="0.2">
      <c r="A858" s="5"/>
      <c r="B858" s="5"/>
      <c r="C858" s="86"/>
      <c r="D858" s="86"/>
      <c r="E858" s="8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86"/>
      <c r="Y858" s="5"/>
      <c r="Z858" s="5"/>
      <c r="AA858" s="5"/>
      <c r="AB858" s="5"/>
    </row>
    <row r="859" spans="1:28" ht="12.75" customHeight="1" x14ac:dyDescent="0.2">
      <c r="A859" s="5"/>
      <c r="B859" s="5"/>
      <c r="C859" s="86"/>
      <c r="D859" s="86"/>
      <c r="E859" s="8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86"/>
      <c r="Y859" s="5"/>
      <c r="Z859" s="5"/>
      <c r="AA859" s="5"/>
      <c r="AB859" s="5"/>
    </row>
    <row r="860" spans="1:28" ht="12.75" customHeight="1" x14ac:dyDescent="0.2">
      <c r="A860" s="5"/>
      <c r="B860" s="5"/>
      <c r="C860" s="86"/>
      <c r="D860" s="86"/>
      <c r="E860" s="8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86"/>
      <c r="Y860" s="5"/>
      <c r="Z860" s="5"/>
      <c r="AA860" s="5"/>
      <c r="AB860" s="5"/>
    </row>
    <row r="861" spans="1:28" ht="12.75" customHeight="1" x14ac:dyDescent="0.2">
      <c r="A861" s="5"/>
      <c r="B861" s="5"/>
      <c r="C861" s="86"/>
      <c r="D861" s="86"/>
      <c r="E861" s="8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86"/>
      <c r="Y861" s="5"/>
      <c r="Z861" s="5"/>
      <c r="AA861" s="5"/>
      <c r="AB861" s="5"/>
    </row>
    <row r="862" spans="1:28" ht="12.75" customHeight="1" x14ac:dyDescent="0.2">
      <c r="A862" s="5"/>
      <c r="B862" s="5"/>
      <c r="C862" s="86"/>
      <c r="D862" s="86"/>
      <c r="E862" s="8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86"/>
      <c r="Y862" s="5"/>
      <c r="Z862" s="5"/>
      <c r="AA862" s="5"/>
      <c r="AB862" s="5"/>
    </row>
    <row r="863" spans="1:28" ht="12.75" customHeight="1" x14ac:dyDescent="0.2">
      <c r="A863" s="5"/>
      <c r="B863" s="5"/>
      <c r="C863" s="86"/>
      <c r="D863" s="86"/>
      <c r="E863" s="8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86"/>
      <c r="Y863" s="5"/>
      <c r="Z863" s="5"/>
      <c r="AA863" s="5"/>
      <c r="AB863" s="5"/>
    </row>
    <row r="864" spans="1:28" ht="12.75" customHeight="1" x14ac:dyDescent="0.2">
      <c r="A864" s="5"/>
      <c r="B864" s="5"/>
      <c r="C864" s="86"/>
      <c r="D864" s="86"/>
      <c r="E864" s="8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86"/>
      <c r="Y864" s="5"/>
      <c r="Z864" s="5"/>
      <c r="AA864" s="5"/>
      <c r="AB864" s="5"/>
    </row>
    <row r="865" spans="1:28" ht="12.75" customHeight="1" x14ac:dyDescent="0.2">
      <c r="A865" s="5"/>
      <c r="B865" s="5"/>
      <c r="C865" s="86"/>
      <c r="D865" s="86"/>
      <c r="E865" s="8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86"/>
      <c r="Y865" s="5"/>
      <c r="Z865" s="5"/>
      <c r="AA865" s="5"/>
      <c r="AB865" s="5"/>
    </row>
    <row r="866" spans="1:28" ht="12.75" customHeight="1" x14ac:dyDescent="0.2">
      <c r="A866" s="5"/>
      <c r="B866" s="5"/>
      <c r="C866" s="86"/>
      <c r="D866" s="86"/>
      <c r="E866" s="8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86"/>
      <c r="Y866" s="5"/>
      <c r="Z866" s="5"/>
      <c r="AA866" s="5"/>
      <c r="AB866" s="5"/>
    </row>
    <row r="867" spans="1:28" ht="12.75" customHeight="1" x14ac:dyDescent="0.2">
      <c r="A867" s="5"/>
      <c r="B867" s="5"/>
      <c r="C867" s="86"/>
      <c r="D867" s="86"/>
      <c r="E867" s="8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86"/>
      <c r="Y867" s="5"/>
      <c r="Z867" s="5"/>
      <c r="AA867" s="5"/>
      <c r="AB867" s="5"/>
    </row>
    <row r="868" spans="1:28" ht="12.75" customHeight="1" x14ac:dyDescent="0.2">
      <c r="A868" s="5"/>
      <c r="B868" s="5"/>
      <c r="C868" s="86"/>
      <c r="D868" s="86"/>
      <c r="E868" s="8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86"/>
      <c r="Y868" s="5"/>
      <c r="Z868" s="5"/>
      <c r="AA868" s="5"/>
      <c r="AB868" s="5"/>
    </row>
    <row r="869" spans="1:28" ht="12.75" customHeight="1" x14ac:dyDescent="0.2">
      <c r="A869" s="5"/>
      <c r="B869" s="5"/>
      <c r="C869" s="86"/>
      <c r="D869" s="86"/>
      <c r="E869" s="8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86"/>
      <c r="Y869" s="5"/>
      <c r="Z869" s="5"/>
      <c r="AA869" s="5"/>
      <c r="AB869" s="5"/>
    </row>
    <row r="870" spans="1:28" ht="12.75" customHeight="1" x14ac:dyDescent="0.2">
      <c r="A870" s="5"/>
      <c r="B870" s="5"/>
      <c r="C870" s="86"/>
      <c r="D870" s="86"/>
      <c r="E870" s="8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86"/>
      <c r="Y870" s="5"/>
      <c r="Z870" s="5"/>
      <c r="AA870" s="5"/>
      <c r="AB870" s="5"/>
    </row>
    <row r="871" spans="1:28" ht="12.75" customHeight="1" x14ac:dyDescent="0.2">
      <c r="A871" s="5"/>
      <c r="B871" s="5"/>
      <c r="C871" s="86"/>
      <c r="D871" s="86"/>
      <c r="E871" s="8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86"/>
      <c r="Y871" s="5"/>
      <c r="Z871" s="5"/>
      <c r="AA871" s="5"/>
      <c r="AB871" s="5"/>
    </row>
    <row r="872" spans="1:28" ht="12.75" customHeight="1" x14ac:dyDescent="0.2">
      <c r="A872" s="5"/>
      <c r="B872" s="5"/>
      <c r="C872" s="86"/>
      <c r="D872" s="86"/>
      <c r="E872" s="8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86"/>
      <c r="Y872" s="5"/>
      <c r="Z872" s="5"/>
      <c r="AA872" s="5"/>
      <c r="AB872" s="5"/>
    </row>
    <row r="873" spans="1:28" ht="12.75" customHeight="1" x14ac:dyDescent="0.2">
      <c r="A873" s="5"/>
      <c r="B873" s="5"/>
      <c r="C873" s="86"/>
      <c r="D873" s="86"/>
      <c r="E873" s="8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86"/>
      <c r="Y873" s="5"/>
      <c r="Z873" s="5"/>
      <c r="AA873" s="5"/>
      <c r="AB873" s="5"/>
    </row>
    <row r="874" spans="1:28" ht="12.75" customHeight="1" x14ac:dyDescent="0.2">
      <c r="A874" s="5"/>
      <c r="B874" s="5"/>
      <c r="C874" s="86"/>
      <c r="D874" s="86"/>
      <c r="E874" s="8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86"/>
      <c r="Y874" s="5"/>
      <c r="Z874" s="5"/>
      <c r="AA874" s="5"/>
      <c r="AB874" s="5"/>
    </row>
    <row r="875" spans="1:28" ht="12.75" customHeight="1" x14ac:dyDescent="0.2">
      <c r="A875" s="5"/>
      <c r="B875" s="5"/>
      <c r="C875" s="86"/>
      <c r="D875" s="86"/>
      <c r="E875" s="8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86"/>
      <c r="Y875" s="5"/>
      <c r="Z875" s="5"/>
      <c r="AA875" s="5"/>
      <c r="AB875" s="5"/>
    </row>
    <row r="876" spans="1:28" ht="12.75" customHeight="1" x14ac:dyDescent="0.2">
      <c r="A876" s="5"/>
      <c r="B876" s="5"/>
      <c r="C876" s="86"/>
      <c r="D876" s="86"/>
      <c r="E876" s="8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86"/>
      <c r="Y876" s="5"/>
      <c r="Z876" s="5"/>
      <c r="AA876" s="5"/>
      <c r="AB876" s="5"/>
    </row>
    <row r="877" spans="1:28" ht="12.75" customHeight="1" x14ac:dyDescent="0.2">
      <c r="A877" s="5"/>
      <c r="B877" s="5"/>
      <c r="C877" s="86"/>
      <c r="D877" s="86"/>
      <c r="E877" s="8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86"/>
      <c r="Y877" s="5"/>
      <c r="Z877" s="5"/>
      <c r="AA877" s="5"/>
      <c r="AB877" s="5"/>
    </row>
    <row r="878" spans="1:28" ht="12.75" customHeight="1" x14ac:dyDescent="0.2">
      <c r="A878" s="5"/>
      <c r="B878" s="5"/>
      <c r="C878" s="86"/>
      <c r="D878" s="86"/>
      <c r="E878" s="8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86"/>
      <c r="Y878" s="5"/>
      <c r="Z878" s="5"/>
      <c r="AA878" s="5"/>
      <c r="AB878" s="5"/>
    </row>
    <row r="879" spans="1:28" ht="12.75" customHeight="1" x14ac:dyDescent="0.2">
      <c r="A879" s="5"/>
      <c r="B879" s="5"/>
      <c r="C879" s="86"/>
      <c r="D879" s="86"/>
      <c r="E879" s="8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86"/>
      <c r="Y879" s="5"/>
      <c r="Z879" s="5"/>
      <c r="AA879" s="5"/>
      <c r="AB879" s="5"/>
    </row>
    <row r="880" spans="1:28" ht="12.75" customHeight="1" x14ac:dyDescent="0.2">
      <c r="A880" s="5"/>
      <c r="B880" s="5"/>
      <c r="C880" s="86"/>
      <c r="D880" s="86"/>
      <c r="E880" s="8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86"/>
      <c r="Y880" s="5"/>
      <c r="Z880" s="5"/>
      <c r="AA880" s="5"/>
      <c r="AB880" s="5"/>
    </row>
    <row r="881" spans="1:28" ht="12.75" customHeight="1" x14ac:dyDescent="0.2">
      <c r="A881" s="5"/>
      <c r="B881" s="5"/>
      <c r="C881" s="86"/>
      <c r="D881" s="86"/>
      <c r="E881" s="8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86"/>
      <c r="Y881" s="5"/>
      <c r="Z881" s="5"/>
      <c r="AA881" s="5"/>
      <c r="AB881" s="5"/>
    </row>
    <row r="882" spans="1:28" ht="12.75" customHeight="1" x14ac:dyDescent="0.2">
      <c r="A882" s="5"/>
      <c r="B882" s="5"/>
      <c r="C882" s="86"/>
      <c r="D882" s="86"/>
      <c r="E882" s="8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86"/>
      <c r="Y882" s="5"/>
      <c r="Z882" s="5"/>
      <c r="AA882" s="5"/>
      <c r="AB882" s="5"/>
    </row>
    <row r="883" spans="1:28" ht="12.75" customHeight="1" x14ac:dyDescent="0.2">
      <c r="A883" s="5"/>
      <c r="B883" s="5"/>
      <c r="C883" s="86"/>
      <c r="D883" s="86"/>
      <c r="E883" s="8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86"/>
      <c r="Y883" s="5"/>
      <c r="Z883" s="5"/>
      <c r="AA883" s="5"/>
      <c r="AB883" s="5"/>
    </row>
    <row r="884" spans="1:28" ht="12.75" customHeight="1" x14ac:dyDescent="0.2">
      <c r="A884" s="5"/>
      <c r="B884" s="5"/>
      <c r="C884" s="86"/>
      <c r="D884" s="86"/>
      <c r="E884" s="8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86"/>
      <c r="Y884" s="5"/>
      <c r="Z884" s="5"/>
      <c r="AA884" s="5"/>
      <c r="AB884" s="5"/>
    </row>
    <row r="885" spans="1:28" ht="12.75" customHeight="1" x14ac:dyDescent="0.2">
      <c r="A885" s="5"/>
      <c r="B885" s="5"/>
      <c r="C885" s="86"/>
      <c r="D885" s="86"/>
      <c r="E885" s="8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86"/>
      <c r="Y885" s="5"/>
      <c r="Z885" s="5"/>
      <c r="AA885" s="5"/>
      <c r="AB885" s="5"/>
    </row>
    <row r="886" spans="1:28" ht="12.75" customHeight="1" x14ac:dyDescent="0.2">
      <c r="A886" s="5"/>
      <c r="B886" s="5"/>
      <c r="C886" s="86"/>
      <c r="D886" s="86"/>
      <c r="E886" s="8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86"/>
      <c r="Y886" s="5"/>
      <c r="Z886" s="5"/>
      <c r="AA886" s="5"/>
      <c r="AB886" s="5"/>
    </row>
    <row r="887" spans="1:28" ht="12.75" customHeight="1" x14ac:dyDescent="0.2">
      <c r="A887" s="5"/>
      <c r="B887" s="5"/>
      <c r="C887" s="86"/>
      <c r="D887" s="86"/>
      <c r="E887" s="8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86"/>
      <c r="Y887" s="5"/>
      <c r="Z887" s="5"/>
      <c r="AA887" s="5"/>
      <c r="AB887" s="5"/>
    </row>
    <row r="888" spans="1:28" ht="12.75" customHeight="1" x14ac:dyDescent="0.2">
      <c r="A888" s="5"/>
      <c r="B888" s="5"/>
      <c r="C888" s="86"/>
      <c r="D888" s="86"/>
      <c r="E888" s="8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86"/>
      <c r="Y888" s="5"/>
      <c r="Z888" s="5"/>
      <c r="AA888" s="5"/>
      <c r="AB888" s="5"/>
    </row>
    <row r="889" spans="1:28" ht="12.75" customHeight="1" x14ac:dyDescent="0.2">
      <c r="A889" s="5"/>
      <c r="B889" s="5"/>
      <c r="C889" s="86"/>
      <c r="D889" s="86"/>
      <c r="E889" s="8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86"/>
      <c r="Y889" s="5"/>
      <c r="Z889" s="5"/>
      <c r="AA889" s="5"/>
      <c r="AB889" s="5"/>
    </row>
    <row r="890" spans="1:28" ht="12.75" customHeight="1" x14ac:dyDescent="0.2">
      <c r="A890" s="5"/>
      <c r="B890" s="5"/>
      <c r="C890" s="86"/>
      <c r="D890" s="86"/>
      <c r="E890" s="8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86"/>
      <c r="Y890" s="5"/>
      <c r="Z890" s="5"/>
      <c r="AA890" s="5"/>
      <c r="AB890" s="5"/>
    </row>
    <row r="891" spans="1:28" ht="12.75" customHeight="1" x14ac:dyDescent="0.2">
      <c r="A891" s="5"/>
      <c r="B891" s="5"/>
      <c r="C891" s="86"/>
      <c r="D891" s="86"/>
      <c r="E891" s="8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86"/>
      <c r="Y891" s="5"/>
      <c r="Z891" s="5"/>
      <c r="AA891" s="5"/>
      <c r="AB891" s="5"/>
    </row>
    <row r="892" spans="1:28" ht="12.75" customHeight="1" x14ac:dyDescent="0.2">
      <c r="A892" s="5"/>
      <c r="B892" s="5"/>
      <c r="C892" s="86"/>
      <c r="D892" s="86"/>
      <c r="E892" s="8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86"/>
      <c r="Y892" s="5"/>
      <c r="Z892" s="5"/>
      <c r="AA892" s="5"/>
      <c r="AB892" s="5"/>
    </row>
    <row r="893" spans="1:28" ht="12.75" customHeight="1" x14ac:dyDescent="0.2">
      <c r="A893" s="5"/>
      <c r="B893" s="5"/>
      <c r="C893" s="86"/>
      <c r="D893" s="86"/>
      <c r="E893" s="8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86"/>
      <c r="Y893" s="5"/>
      <c r="Z893" s="5"/>
      <c r="AA893" s="5"/>
      <c r="AB893" s="5"/>
    </row>
    <row r="894" spans="1:28" ht="12.75" customHeight="1" x14ac:dyDescent="0.2">
      <c r="A894" s="5"/>
      <c r="B894" s="5"/>
      <c r="C894" s="86"/>
      <c r="D894" s="86"/>
      <c r="E894" s="8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86"/>
      <c r="Y894" s="5"/>
      <c r="Z894" s="5"/>
      <c r="AA894" s="5"/>
      <c r="AB894" s="5"/>
    </row>
    <row r="895" spans="1:28" ht="12.75" customHeight="1" x14ac:dyDescent="0.2">
      <c r="A895" s="5"/>
      <c r="B895" s="5"/>
      <c r="C895" s="86"/>
      <c r="D895" s="86"/>
      <c r="E895" s="8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86"/>
      <c r="Y895" s="5"/>
      <c r="Z895" s="5"/>
      <c r="AA895" s="5"/>
      <c r="AB895" s="5"/>
    </row>
    <row r="896" spans="1:28" ht="12.75" customHeight="1" x14ac:dyDescent="0.2">
      <c r="A896" s="5"/>
      <c r="B896" s="5"/>
      <c r="C896" s="86"/>
      <c r="D896" s="86"/>
      <c r="E896" s="8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86"/>
      <c r="Y896" s="5"/>
      <c r="Z896" s="5"/>
      <c r="AA896" s="5"/>
      <c r="AB896" s="5"/>
    </row>
    <row r="897" spans="1:28" ht="12.75" customHeight="1" x14ac:dyDescent="0.2">
      <c r="A897" s="5"/>
      <c r="B897" s="5"/>
      <c r="C897" s="86"/>
      <c r="D897" s="86"/>
      <c r="E897" s="8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86"/>
      <c r="Y897" s="5"/>
      <c r="Z897" s="5"/>
      <c r="AA897" s="5"/>
      <c r="AB897" s="5"/>
    </row>
    <row r="898" spans="1:28" ht="12.75" customHeight="1" x14ac:dyDescent="0.2">
      <c r="A898" s="5"/>
      <c r="B898" s="5"/>
      <c r="C898" s="86"/>
      <c r="D898" s="86"/>
      <c r="E898" s="8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86"/>
      <c r="Y898" s="5"/>
      <c r="Z898" s="5"/>
      <c r="AA898" s="5"/>
      <c r="AB898" s="5"/>
    </row>
    <row r="899" spans="1:28" ht="12.75" customHeight="1" x14ac:dyDescent="0.2">
      <c r="A899" s="5"/>
      <c r="B899" s="5"/>
      <c r="C899" s="86"/>
      <c r="D899" s="86"/>
      <c r="E899" s="8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86"/>
      <c r="Y899" s="5"/>
      <c r="Z899" s="5"/>
      <c r="AA899" s="5"/>
      <c r="AB899" s="5"/>
    </row>
    <row r="900" spans="1:28" ht="12.75" customHeight="1" x14ac:dyDescent="0.2">
      <c r="A900" s="5"/>
      <c r="B900" s="5"/>
      <c r="C900" s="86"/>
      <c r="D900" s="86"/>
      <c r="E900" s="8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86"/>
      <c r="Y900" s="5"/>
      <c r="Z900" s="5"/>
      <c r="AA900" s="5"/>
      <c r="AB900" s="5"/>
    </row>
    <row r="901" spans="1:28" ht="12.75" customHeight="1" x14ac:dyDescent="0.2">
      <c r="A901" s="5"/>
      <c r="B901" s="5"/>
      <c r="C901" s="86"/>
      <c r="D901" s="86"/>
      <c r="E901" s="8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86"/>
      <c r="Y901" s="5"/>
      <c r="Z901" s="5"/>
      <c r="AA901" s="5"/>
      <c r="AB901" s="5"/>
    </row>
    <row r="902" spans="1:28" ht="12.75" customHeight="1" x14ac:dyDescent="0.2">
      <c r="A902" s="5"/>
      <c r="B902" s="5"/>
      <c r="C902" s="86"/>
      <c r="D902" s="86"/>
      <c r="E902" s="8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86"/>
      <c r="Y902" s="5"/>
      <c r="Z902" s="5"/>
      <c r="AA902" s="5"/>
      <c r="AB902" s="5"/>
    </row>
    <row r="903" spans="1:28" ht="12.75" customHeight="1" x14ac:dyDescent="0.2">
      <c r="A903" s="5"/>
      <c r="B903" s="5"/>
      <c r="C903" s="86"/>
      <c r="D903" s="86"/>
      <c r="E903" s="8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86"/>
      <c r="Y903" s="5"/>
      <c r="Z903" s="5"/>
      <c r="AA903" s="5"/>
      <c r="AB903" s="5"/>
    </row>
    <row r="904" spans="1:28" ht="12.75" customHeight="1" x14ac:dyDescent="0.2">
      <c r="A904" s="5"/>
      <c r="B904" s="5"/>
      <c r="C904" s="86"/>
      <c r="D904" s="86"/>
      <c r="E904" s="8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86"/>
      <c r="Y904" s="5"/>
      <c r="Z904" s="5"/>
      <c r="AA904" s="5"/>
      <c r="AB904" s="5"/>
    </row>
    <row r="905" spans="1:28" ht="12.75" customHeight="1" x14ac:dyDescent="0.2">
      <c r="A905" s="5"/>
      <c r="B905" s="5"/>
      <c r="C905" s="86"/>
      <c r="D905" s="86"/>
      <c r="E905" s="8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86"/>
      <c r="Y905" s="5"/>
      <c r="Z905" s="5"/>
      <c r="AA905" s="5"/>
      <c r="AB905" s="5"/>
    </row>
    <row r="906" spans="1:28" ht="12.75" customHeight="1" x14ac:dyDescent="0.2">
      <c r="A906" s="5"/>
      <c r="B906" s="5"/>
      <c r="C906" s="86"/>
      <c r="D906" s="86"/>
      <c r="E906" s="8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86"/>
      <c r="Y906" s="5"/>
      <c r="Z906" s="5"/>
      <c r="AA906" s="5"/>
      <c r="AB906" s="5"/>
    </row>
    <row r="907" spans="1:28" ht="12.75" customHeight="1" x14ac:dyDescent="0.2">
      <c r="A907" s="5"/>
      <c r="B907" s="5"/>
      <c r="C907" s="86"/>
      <c r="D907" s="86"/>
      <c r="E907" s="8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86"/>
      <c r="Y907" s="5"/>
      <c r="Z907" s="5"/>
      <c r="AA907" s="5"/>
      <c r="AB907" s="5"/>
    </row>
    <row r="908" spans="1:28" ht="12.75" customHeight="1" x14ac:dyDescent="0.2">
      <c r="A908" s="5"/>
      <c r="B908" s="5"/>
      <c r="C908" s="86"/>
      <c r="D908" s="86"/>
      <c r="E908" s="8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86"/>
      <c r="Y908" s="5"/>
      <c r="Z908" s="5"/>
      <c r="AA908" s="5"/>
      <c r="AB908" s="5"/>
    </row>
    <row r="909" spans="1:28" ht="12.75" customHeight="1" x14ac:dyDescent="0.2">
      <c r="A909" s="5"/>
      <c r="B909" s="5"/>
      <c r="C909" s="86"/>
      <c r="D909" s="86"/>
      <c r="E909" s="8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86"/>
      <c r="Y909" s="5"/>
      <c r="Z909" s="5"/>
      <c r="AA909" s="5"/>
      <c r="AB909" s="5"/>
    </row>
    <row r="910" spans="1:28" ht="12.75" customHeight="1" x14ac:dyDescent="0.2">
      <c r="A910" s="5"/>
      <c r="B910" s="5"/>
      <c r="C910" s="86"/>
      <c r="D910" s="86"/>
      <c r="E910" s="8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86"/>
      <c r="Y910" s="5"/>
      <c r="Z910" s="5"/>
      <c r="AA910" s="5"/>
      <c r="AB910" s="5"/>
    </row>
    <row r="911" spans="1:28" ht="12.75" customHeight="1" x14ac:dyDescent="0.2">
      <c r="A911" s="5"/>
      <c r="B911" s="5"/>
      <c r="C911" s="86"/>
      <c r="D911" s="86"/>
      <c r="E911" s="8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86"/>
      <c r="Y911" s="5"/>
      <c r="Z911" s="5"/>
      <c r="AA911" s="5"/>
      <c r="AB911" s="5"/>
    </row>
    <row r="912" spans="1:28" ht="12.75" customHeight="1" x14ac:dyDescent="0.2">
      <c r="A912" s="5"/>
      <c r="B912" s="5"/>
      <c r="C912" s="86"/>
      <c r="D912" s="86"/>
      <c r="E912" s="8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86"/>
      <c r="Y912" s="5"/>
      <c r="Z912" s="5"/>
      <c r="AA912" s="5"/>
      <c r="AB912" s="5"/>
    </row>
    <row r="913" spans="1:28" ht="12.75" customHeight="1" x14ac:dyDescent="0.2">
      <c r="A913" s="5"/>
      <c r="B913" s="5"/>
      <c r="C913" s="86"/>
      <c r="D913" s="86"/>
      <c r="E913" s="8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86"/>
      <c r="Y913" s="5"/>
      <c r="Z913" s="5"/>
      <c r="AA913" s="5"/>
      <c r="AB913" s="5"/>
    </row>
    <row r="914" spans="1:28" ht="12.75" customHeight="1" x14ac:dyDescent="0.2">
      <c r="A914" s="5"/>
      <c r="B914" s="5"/>
      <c r="C914" s="86"/>
      <c r="D914" s="86"/>
      <c r="E914" s="8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86"/>
      <c r="Y914" s="5"/>
      <c r="Z914" s="5"/>
      <c r="AA914" s="5"/>
      <c r="AB914" s="5"/>
    </row>
    <row r="915" spans="1:28" ht="12.75" customHeight="1" x14ac:dyDescent="0.2">
      <c r="A915" s="5"/>
      <c r="B915" s="5"/>
      <c r="C915" s="86"/>
      <c r="D915" s="86"/>
      <c r="E915" s="8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86"/>
      <c r="Y915" s="5"/>
      <c r="Z915" s="5"/>
      <c r="AA915" s="5"/>
      <c r="AB915" s="5"/>
    </row>
    <row r="916" spans="1:28" ht="12.75" customHeight="1" x14ac:dyDescent="0.2">
      <c r="A916" s="5"/>
      <c r="B916" s="5"/>
      <c r="C916" s="86"/>
      <c r="D916" s="86"/>
      <c r="E916" s="8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86"/>
      <c r="Y916" s="5"/>
      <c r="Z916" s="5"/>
      <c r="AA916" s="5"/>
      <c r="AB916" s="5"/>
    </row>
    <row r="917" spans="1:28" ht="12.75" customHeight="1" x14ac:dyDescent="0.2">
      <c r="A917" s="5"/>
      <c r="B917" s="5"/>
      <c r="C917" s="86"/>
      <c r="D917" s="86"/>
      <c r="E917" s="8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86"/>
      <c r="Y917" s="5"/>
      <c r="Z917" s="5"/>
      <c r="AA917" s="5"/>
      <c r="AB917" s="5"/>
    </row>
    <row r="918" spans="1:28" ht="12.75" customHeight="1" x14ac:dyDescent="0.2">
      <c r="A918" s="5"/>
      <c r="B918" s="5"/>
      <c r="C918" s="86"/>
      <c r="D918" s="86"/>
      <c r="E918" s="8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86"/>
      <c r="Y918" s="5"/>
      <c r="Z918" s="5"/>
      <c r="AA918" s="5"/>
      <c r="AB918" s="5"/>
    </row>
    <row r="919" spans="1:28" ht="12.75" customHeight="1" x14ac:dyDescent="0.2">
      <c r="A919" s="5"/>
      <c r="B919" s="5"/>
      <c r="C919" s="86"/>
      <c r="D919" s="86"/>
      <c r="E919" s="8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86"/>
      <c r="Y919" s="5"/>
      <c r="Z919" s="5"/>
      <c r="AA919" s="5"/>
      <c r="AB919" s="5"/>
    </row>
    <row r="920" spans="1:28" ht="12.75" customHeight="1" x14ac:dyDescent="0.2">
      <c r="A920" s="5"/>
      <c r="B920" s="5"/>
      <c r="C920" s="86"/>
      <c r="D920" s="86"/>
      <c r="E920" s="8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86"/>
      <c r="Y920" s="5"/>
      <c r="Z920" s="5"/>
      <c r="AA920" s="5"/>
      <c r="AB920" s="5"/>
    </row>
    <row r="921" spans="1:28" ht="12.75" customHeight="1" x14ac:dyDescent="0.2">
      <c r="A921" s="5"/>
      <c r="B921" s="5"/>
      <c r="C921" s="86"/>
      <c r="D921" s="86"/>
      <c r="E921" s="8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86"/>
      <c r="Y921" s="5"/>
      <c r="Z921" s="5"/>
      <c r="AA921" s="5"/>
      <c r="AB921" s="5"/>
    </row>
    <row r="922" spans="1:28" ht="12.75" customHeight="1" x14ac:dyDescent="0.2">
      <c r="A922" s="5"/>
      <c r="B922" s="5"/>
      <c r="C922" s="86"/>
      <c r="D922" s="86"/>
      <c r="E922" s="8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86"/>
      <c r="Y922" s="5"/>
      <c r="Z922" s="5"/>
      <c r="AA922" s="5"/>
      <c r="AB922" s="5"/>
    </row>
    <row r="923" spans="1:28" ht="12.75" customHeight="1" x14ac:dyDescent="0.2">
      <c r="A923" s="5"/>
      <c r="B923" s="5"/>
      <c r="C923" s="86"/>
      <c r="D923" s="86"/>
      <c r="E923" s="8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86"/>
      <c r="Y923" s="5"/>
      <c r="Z923" s="5"/>
      <c r="AA923" s="5"/>
      <c r="AB923" s="5"/>
    </row>
    <row r="924" spans="1:28" ht="12.75" customHeight="1" x14ac:dyDescent="0.2">
      <c r="A924" s="5"/>
      <c r="B924" s="5"/>
      <c r="C924" s="86"/>
      <c r="D924" s="86"/>
      <c r="E924" s="8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86"/>
      <c r="Y924" s="5"/>
      <c r="Z924" s="5"/>
      <c r="AA924" s="5"/>
      <c r="AB924" s="5"/>
    </row>
    <row r="925" spans="1:28" ht="12.75" customHeight="1" x14ac:dyDescent="0.2">
      <c r="A925" s="5"/>
      <c r="B925" s="5"/>
      <c r="C925" s="86"/>
      <c r="D925" s="86"/>
      <c r="E925" s="8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86"/>
      <c r="Y925" s="5"/>
      <c r="Z925" s="5"/>
      <c r="AA925" s="5"/>
      <c r="AB925" s="5"/>
    </row>
    <row r="926" spans="1:28" ht="12.75" customHeight="1" x14ac:dyDescent="0.2">
      <c r="A926" s="5"/>
      <c r="B926" s="5"/>
      <c r="C926" s="86"/>
      <c r="D926" s="86"/>
      <c r="E926" s="8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86"/>
      <c r="Y926" s="5"/>
      <c r="Z926" s="5"/>
      <c r="AA926" s="5"/>
      <c r="AB926" s="5"/>
    </row>
    <row r="927" spans="1:28" ht="12.75" customHeight="1" x14ac:dyDescent="0.2">
      <c r="A927" s="5"/>
      <c r="B927" s="5"/>
      <c r="C927" s="86"/>
      <c r="D927" s="86"/>
      <c r="E927" s="8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86"/>
      <c r="Y927" s="5"/>
      <c r="Z927" s="5"/>
      <c r="AA927" s="5"/>
      <c r="AB927" s="5"/>
    </row>
    <row r="928" spans="1:28" ht="12.75" customHeight="1" x14ac:dyDescent="0.2">
      <c r="A928" s="5"/>
      <c r="B928" s="5"/>
      <c r="C928" s="86"/>
      <c r="D928" s="86"/>
      <c r="E928" s="8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86"/>
      <c r="Y928" s="5"/>
      <c r="Z928" s="5"/>
      <c r="AA928" s="5"/>
      <c r="AB928" s="5"/>
    </row>
    <row r="929" spans="1:28" ht="12.75" customHeight="1" x14ac:dyDescent="0.2">
      <c r="A929" s="5"/>
      <c r="B929" s="5"/>
      <c r="C929" s="86"/>
      <c r="D929" s="86"/>
      <c r="E929" s="8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86"/>
      <c r="Y929" s="5"/>
      <c r="Z929" s="5"/>
      <c r="AA929" s="5"/>
      <c r="AB929" s="5"/>
    </row>
    <row r="930" spans="1:28" ht="12.75" customHeight="1" x14ac:dyDescent="0.2">
      <c r="A930" s="5"/>
      <c r="B930" s="5"/>
      <c r="C930" s="86"/>
      <c r="D930" s="86"/>
      <c r="E930" s="8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86"/>
      <c r="Y930" s="5"/>
      <c r="Z930" s="5"/>
      <c r="AA930" s="5"/>
      <c r="AB930" s="5"/>
    </row>
    <row r="931" spans="1:28" ht="12.75" customHeight="1" x14ac:dyDescent="0.2">
      <c r="A931" s="5"/>
      <c r="B931" s="5"/>
      <c r="C931" s="86"/>
      <c r="D931" s="86"/>
      <c r="E931" s="8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86"/>
      <c r="Y931" s="5"/>
      <c r="Z931" s="5"/>
      <c r="AA931" s="5"/>
      <c r="AB931" s="5"/>
    </row>
    <row r="932" spans="1:28" ht="12.75" customHeight="1" x14ac:dyDescent="0.2">
      <c r="A932" s="5"/>
      <c r="B932" s="5"/>
      <c r="C932" s="86"/>
      <c r="D932" s="86"/>
      <c r="E932" s="8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86"/>
      <c r="Y932" s="5"/>
      <c r="Z932" s="5"/>
      <c r="AA932" s="5"/>
      <c r="AB932" s="5"/>
    </row>
    <row r="933" spans="1:28" ht="12.75" customHeight="1" x14ac:dyDescent="0.2">
      <c r="A933" s="5"/>
      <c r="B933" s="5"/>
      <c r="C933" s="86"/>
      <c r="D933" s="86"/>
      <c r="E933" s="8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86"/>
      <c r="Y933" s="5"/>
      <c r="Z933" s="5"/>
      <c r="AA933" s="5"/>
      <c r="AB933" s="5"/>
    </row>
    <row r="934" spans="1:28" ht="12.75" customHeight="1" x14ac:dyDescent="0.2">
      <c r="A934" s="5"/>
      <c r="B934" s="5"/>
      <c r="C934" s="86"/>
      <c r="D934" s="86"/>
      <c r="E934" s="8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86"/>
      <c r="Y934" s="5"/>
      <c r="Z934" s="5"/>
      <c r="AA934" s="5"/>
      <c r="AB934" s="5"/>
    </row>
    <row r="935" spans="1:28" ht="12.75" customHeight="1" x14ac:dyDescent="0.2">
      <c r="A935" s="5"/>
      <c r="B935" s="5"/>
      <c r="C935" s="86"/>
      <c r="D935" s="86"/>
      <c r="E935" s="8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86"/>
      <c r="Y935" s="5"/>
      <c r="Z935" s="5"/>
      <c r="AA935" s="5"/>
      <c r="AB935" s="5"/>
    </row>
    <row r="936" spans="1:28" ht="12.75" customHeight="1" x14ac:dyDescent="0.2">
      <c r="A936" s="5"/>
      <c r="B936" s="5"/>
      <c r="C936" s="86"/>
      <c r="D936" s="86"/>
      <c r="E936" s="8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86"/>
      <c r="Y936" s="5"/>
      <c r="Z936" s="5"/>
      <c r="AA936" s="5"/>
      <c r="AB936" s="5"/>
    </row>
    <row r="937" spans="1:28" ht="12.75" customHeight="1" x14ac:dyDescent="0.2">
      <c r="A937" s="5"/>
      <c r="B937" s="5"/>
      <c r="C937" s="86"/>
      <c r="D937" s="86"/>
      <c r="E937" s="8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86"/>
      <c r="Y937" s="5"/>
      <c r="Z937" s="5"/>
      <c r="AA937" s="5"/>
      <c r="AB937" s="5"/>
    </row>
    <row r="938" spans="1:28" ht="12.75" customHeight="1" x14ac:dyDescent="0.2">
      <c r="A938" s="5"/>
      <c r="B938" s="5"/>
      <c r="C938" s="86"/>
      <c r="D938" s="86"/>
      <c r="E938" s="8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86"/>
      <c r="Y938" s="5"/>
      <c r="Z938" s="5"/>
      <c r="AA938" s="5"/>
      <c r="AB938" s="5"/>
    </row>
    <row r="939" spans="1:28" ht="12.75" customHeight="1" x14ac:dyDescent="0.2">
      <c r="A939" s="5"/>
      <c r="B939" s="5"/>
      <c r="C939" s="86"/>
      <c r="D939" s="86"/>
      <c r="E939" s="8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86"/>
      <c r="Y939" s="5"/>
      <c r="Z939" s="5"/>
      <c r="AA939" s="5"/>
      <c r="AB939" s="5"/>
    </row>
    <row r="940" spans="1:28" ht="12.75" customHeight="1" x14ac:dyDescent="0.2">
      <c r="A940" s="5"/>
      <c r="B940" s="5"/>
      <c r="C940" s="86"/>
      <c r="D940" s="86"/>
      <c r="E940" s="8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86"/>
      <c r="Y940" s="5"/>
      <c r="Z940" s="5"/>
      <c r="AA940" s="5"/>
      <c r="AB940" s="5"/>
    </row>
    <row r="941" spans="1:28" ht="12.75" customHeight="1" x14ac:dyDescent="0.2">
      <c r="A941" s="5"/>
      <c r="B941" s="5"/>
      <c r="C941" s="86"/>
      <c r="D941" s="86"/>
      <c r="E941" s="8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86"/>
      <c r="Y941" s="5"/>
      <c r="Z941" s="5"/>
      <c r="AA941" s="5"/>
      <c r="AB941" s="5"/>
    </row>
    <row r="942" spans="1:28" ht="12.75" customHeight="1" x14ac:dyDescent="0.2">
      <c r="A942" s="5"/>
      <c r="B942" s="5"/>
      <c r="C942" s="86"/>
      <c r="D942" s="86"/>
      <c r="E942" s="8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86"/>
      <c r="Y942" s="5"/>
      <c r="Z942" s="5"/>
      <c r="AA942" s="5"/>
      <c r="AB942" s="5"/>
    </row>
    <row r="943" spans="1:28" ht="12.75" customHeight="1" x14ac:dyDescent="0.2">
      <c r="A943" s="5"/>
      <c r="B943" s="5"/>
      <c r="C943" s="86"/>
      <c r="D943" s="86"/>
      <c r="E943" s="8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86"/>
      <c r="Y943" s="5"/>
      <c r="Z943" s="5"/>
      <c r="AA943" s="5"/>
      <c r="AB943" s="5"/>
    </row>
    <row r="944" spans="1:28" ht="12.75" customHeight="1" x14ac:dyDescent="0.2">
      <c r="A944" s="5"/>
      <c r="B944" s="5"/>
      <c r="C944" s="86"/>
      <c r="D944" s="86"/>
      <c r="E944" s="8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86"/>
      <c r="Y944" s="5"/>
      <c r="Z944" s="5"/>
      <c r="AA944" s="5"/>
      <c r="AB944" s="5"/>
    </row>
    <row r="945" spans="1:28" ht="12.75" customHeight="1" x14ac:dyDescent="0.2">
      <c r="A945" s="5"/>
      <c r="B945" s="5"/>
      <c r="C945" s="86"/>
      <c r="D945" s="86"/>
      <c r="E945" s="8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86"/>
      <c r="Y945" s="5"/>
      <c r="Z945" s="5"/>
      <c r="AA945" s="5"/>
      <c r="AB945" s="5"/>
    </row>
    <row r="946" spans="1:28" ht="12.75" customHeight="1" x14ac:dyDescent="0.2">
      <c r="A946" s="5"/>
      <c r="B946" s="5"/>
      <c r="C946" s="86"/>
      <c r="D946" s="86"/>
      <c r="E946" s="8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86"/>
      <c r="Y946" s="5"/>
      <c r="Z946" s="5"/>
      <c r="AA946" s="5"/>
      <c r="AB946" s="5"/>
    </row>
    <row r="947" spans="1:28" ht="12.75" customHeight="1" x14ac:dyDescent="0.2">
      <c r="A947" s="5"/>
      <c r="B947" s="5"/>
      <c r="C947" s="86"/>
      <c r="D947" s="86"/>
      <c r="E947" s="8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86"/>
      <c r="Y947" s="5"/>
      <c r="Z947" s="5"/>
      <c r="AA947" s="5"/>
      <c r="AB947" s="5"/>
    </row>
    <row r="948" spans="1:28" ht="12.75" customHeight="1" x14ac:dyDescent="0.2">
      <c r="A948" s="5"/>
      <c r="B948" s="5"/>
      <c r="C948" s="86"/>
      <c r="D948" s="86"/>
      <c r="E948" s="8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86"/>
      <c r="Y948" s="5"/>
      <c r="Z948" s="5"/>
      <c r="AA948" s="5"/>
      <c r="AB948" s="5"/>
    </row>
    <row r="949" spans="1:28" ht="12.75" customHeight="1" x14ac:dyDescent="0.2">
      <c r="A949" s="5"/>
      <c r="B949" s="5"/>
      <c r="C949" s="86"/>
      <c r="D949" s="86"/>
      <c r="E949" s="8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86"/>
      <c r="Y949" s="5"/>
      <c r="Z949" s="5"/>
      <c r="AA949" s="5"/>
      <c r="AB949" s="5"/>
    </row>
    <row r="950" spans="1:28" ht="12.75" customHeight="1" x14ac:dyDescent="0.2">
      <c r="A950" s="5"/>
      <c r="B950" s="5"/>
      <c r="C950" s="86"/>
      <c r="D950" s="86"/>
      <c r="E950" s="8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86"/>
      <c r="Y950" s="5"/>
      <c r="Z950" s="5"/>
      <c r="AA950" s="5"/>
      <c r="AB950" s="5"/>
    </row>
    <row r="951" spans="1:28" ht="12.75" customHeight="1" x14ac:dyDescent="0.2">
      <c r="A951" s="5"/>
      <c r="B951" s="5"/>
      <c r="C951" s="86"/>
      <c r="D951" s="86"/>
      <c r="E951" s="8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86"/>
      <c r="Y951" s="5"/>
      <c r="Z951" s="5"/>
      <c r="AA951" s="5"/>
      <c r="AB951" s="5"/>
    </row>
    <row r="952" spans="1:28" ht="12.75" customHeight="1" x14ac:dyDescent="0.2">
      <c r="A952" s="5"/>
      <c r="B952" s="5"/>
      <c r="C952" s="86"/>
      <c r="D952" s="86"/>
      <c r="E952" s="8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86"/>
      <c r="Y952" s="5"/>
      <c r="Z952" s="5"/>
      <c r="AA952" s="5"/>
      <c r="AB952" s="5"/>
    </row>
    <row r="953" spans="1:28" ht="12.75" customHeight="1" x14ac:dyDescent="0.2">
      <c r="A953" s="5"/>
      <c r="B953" s="5"/>
      <c r="C953" s="86"/>
      <c r="D953" s="86"/>
      <c r="E953" s="8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86"/>
      <c r="Y953" s="5"/>
      <c r="Z953" s="5"/>
      <c r="AA953" s="5"/>
      <c r="AB953" s="5"/>
    </row>
    <row r="954" spans="1:28" ht="12.75" customHeight="1" x14ac:dyDescent="0.2">
      <c r="A954" s="5"/>
      <c r="B954" s="5"/>
      <c r="C954" s="86"/>
      <c r="D954" s="86"/>
      <c r="E954" s="8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86"/>
      <c r="Y954" s="5"/>
      <c r="Z954" s="5"/>
      <c r="AA954" s="5"/>
      <c r="AB954" s="5"/>
    </row>
    <row r="955" spans="1:28" ht="12.75" customHeight="1" x14ac:dyDescent="0.2">
      <c r="A955" s="5"/>
      <c r="B955" s="5"/>
      <c r="C955" s="86"/>
      <c r="D955" s="86"/>
      <c r="E955" s="8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86"/>
      <c r="Y955" s="5"/>
      <c r="Z955" s="5"/>
      <c r="AA955" s="5"/>
      <c r="AB955" s="5"/>
    </row>
    <row r="956" spans="1:28" ht="12.75" customHeight="1" x14ac:dyDescent="0.2">
      <c r="A956" s="5"/>
      <c r="B956" s="5"/>
      <c r="C956" s="86"/>
      <c r="D956" s="86"/>
      <c r="E956" s="8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86"/>
      <c r="Y956" s="5"/>
      <c r="Z956" s="5"/>
      <c r="AA956" s="5"/>
      <c r="AB956" s="5"/>
    </row>
    <row r="957" spans="1:28" ht="12.75" customHeight="1" x14ac:dyDescent="0.2">
      <c r="A957" s="5"/>
      <c r="B957" s="5"/>
      <c r="C957" s="86"/>
      <c r="D957" s="86"/>
      <c r="E957" s="8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86"/>
      <c r="Y957" s="5"/>
      <c r="Z957" s="5"/>
      <c r="AA957" s="5"/>
      <c r="AB957" s="5"/>
    </row>
    <row r="958" spans="1:28" ht="12.75" customHeight="1" x14ac:dyDescent="0.2">
      <c r="A958" s="5"/>
      <c r="B958" s="5"/>
      <c r="C958" s="86"/>
      <c r="D958" s="86"/>
      <c r="E958" s="8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86"/>
      <c r="Y958" s="5"/>
      <c r="Z958" s="5"/>
      <c r="AA958" s="5"/>
      <c r="AB958" s="5"/>
    </row>
    <row r="959" spans="1:28" ht="12.75" customHeight="1" x14ac:dyDescent="0.2">
      <c r="A959" s="5"/>
      <c r="B959" s="5"/>
      <c r="C959" s="86"/>
      <c r="D959" s="86"/>
      <c r="E959" s="8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86"/>
      <c r="Y959" s="5"/>
      <c r="Z959" s="5"/>
      <c r="AA959" s="5"/>
      <c r="AB959" s="5"/>
    </row>
    <row r="960" spans="1:28" ht="12.75" customHeight="1" x14ac:dyDescent="0.2">
      <c r="A960" s="5"/>
      <c r="B960" s="5"/>
      <c r="C960" s="86"/>
      <c r="D960" s="86"/>
      <c r="E960" s="8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86"/>
      <c r="Y960" s="5"/>
      <c r="Z960" s="5"/>
      <c r="AA960" s="5"/>
      <c r="AB960" s="5"/>
    </row>
    <row r="961" spans="1:28" ht="12.75" customHeight="1" x14ac:dyDescent="0.2">
      <c r="A961" s="5"/>
      <c r="B961" s="5"/>
      <c r="C961" s="86"/>
      <c r="D961" s="86"/>
      <c r="E961" s="8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86"/>
      <c r="Y961" s="5"/>
      <c r="Z961" s="5"/>
      <c r="AA961" s="5"/>
      <c r="AB961" s="5"/>
    </row>
    <row r="962" spans="1:28" ht="12.75" customHeight="1" x14ac:dyDescent="0.2">
      <c r="A962" s="5"/>
      <c r="B962" s="5"/>
      <c r="C962" s="86"/>
      <c r="D962" s="86"/>
      <c r="E962" s="8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86"/>
      <c r="Y962" s="5"/>
      <c r="Z962" s="5"/>
      <c r="AA962" s="5"/>
      <c r="AB962" s="5"/>
    </row>
    <row r="963" spans="1:28" ht="12.75" customHeight="1" x14ac:dyDescent="0.2">
      <c r="A963" s="5"/>
      <c r="B963" s="5"/>
      <c r="C963" s="86"/>
      <c r="D963" s="86"/>
      <c r="E963" s="8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86"/>
      <c r="Y963" s="5"/>
      <c r="Z963" s="5"/>
      <c r="AA963" s="5"/>
      <c r="AB963" s="5"/>
    </row>
    <row r="964" spans="1:28" ht="12.75" customHeight="1" x14ac:dyDescent="0.2">
      <c r="A964" s="5"/>
      <c r="B964" s="5"/>
      <c r="C964" s="86"/>
      <c r="D964" s="86"/>
      <c r="E964" s="8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86"/>
      <c r="Y964" s="5"/>
      <c r="Z964" s="5"/>
      <c r="AA964" s="5"/>
      <c r="AB964" s="5"/>
    </row>
    <row r="965" spans="1:28" ht="12.75" customHeight="1" x14ac:dyDescent="0.2">
      <c r="A965" s="5"/>
      <c r="B965" s="5"/>
      <c r="C965" s="86"/>
      <c r="D965" s="86"/>
      <c r="E965" s="8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86"/>
      <c r="Y965" s="5"/>
      <c r="Z965" s="5"/>
      <c r="AA965" s="5"/>
      <c r="AB965" s="5"/>
    </row>
    <row r="966" spans="1:28" ht="12.75" customHeight="1" x14ac:dyDescent="0.2">
      <c r="A966" s="5"/>
      <c r="B966" s="5"/>
      <c r="C966" s="86"/>
      <c r="D966" s="86"/>
      <c r="E966" s="8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86"/>
      <c r="Y966" s="5"/>
      <c r="Z966" s="5"/>
      <c r="AA966" s="5"/>
      <c r="AB966" s="5"/>
    </row>
    <row r="967" spans="1:28" ht="12.75" customHeight="1" x14ac:dyDescent="0.2">
      <c r="A967" s="5"/>
      <c r="B967" s="5"/>
      <c r="C967" s="86"/>
      <c r="D967" s="86"/>
      <c r="E967" s="8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86"/>
      <c r="Y967" s="5"/>
      <c r="Z967" s="5"/>
      <c r="AA967" s="5"/>
      <c r="AB967" s="5"/>
    </row>
    <row r="968" spans="1:28" ht="12.75" customHeight="1" x14ac:dyDescent="0.2">
      <c r="A968" s="5"/>
      <c r="B968" s="5"/>
      <c r="C968" s="86"/>
      <c r="D968" s="86"/>
      <c r="E968" s="8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86"/>
      <c r="Y968" s="5"/>
      <c r="Z968" s="5"/>
      <c r="AA968" s="5"/>
      <c r="AB968" s="5"/>
    </row>
    <row r="969" spans="1:28" ht="12.75" customHeight="1" x14ac:dyDescent="0.2">
      <c r="A969" s="5"/>
      <c r="B969" s="5"/>
      <c r="C969" s="86"/>
      <c r="D969" s="86"/>
      <c r="E969" s="8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86"/>
      <c r="Y969" s="5"/>
      <c r="Z969" s="5"/>
      <c r="AA969" s="5"/>
      <c r="AB969" s="5"/>
    </row>
    <row r="970" spans="1:28" ht="12.75" customHeight="1" x14ac:dyDescent="0.2">
      <c r="A970" s="5"/>
      <c r="B970" s="5"/>
      <c r="C970" s="86"/>
      <c r="D970" s="86"/>
      <c r="E970" s="8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86"/>
      <c r="Y970" s="5"/>
      <c r="Z970" s="5"/>
      <c r="AA970" s="5"/>
      <c r="AB970" s="5"/>
    </row>
    <row r="971" spans="1:28" ht="12.75" customHeight="1" x14ac:dyDescent="0.2">
      <c r="A971" s="5"/>
      <c r="B971" s="5"/>
      <c r="C971" s="86"/>
      <c r="D971" s="86"/>
      <c r="E971" s="8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86"/>
      <c r="Y971" s="5"/>
      <c r="Z971" s="5"/>
      <c r="AA971" s="5"/>
      <c r="AB971" s="5"/>
    </row>
    <row r="972" spans="1:28" ht="12.75" customHeight="1" x14ac:dyDescent="0.2">
      <c r="A972" s="5"/>
      <c r="B972" s="5"/>
      <c r="C972" s="86"/>
      <c r="D972" s="86"/>
      <c r="E972" s="8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86"/>
      <c r="Y972" s="5"/>
      <c r="Z972" s="5"/>
      <c r="AA972" s="5"/>
      <c r="AB972" s="5"/>
    </row>
    <row r="973" spans="1:28" ht="12.75" customHeight="1" x14ac:dyDescent="0.2">
      <c r="A973" s="5"/>
      <c r="B973" s="5"/>
      <c r="C973" s="86"/>
      <c r="D973" s="86"/>
      <c r="E973" s="8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86"/>
      <c r="Y973" s="5"/>
      <c r="Z973" s="5"/>
      <c r="AA973" s="5"/>
      <c r="AB973" s="5"/>
    </row>
    <row r="974" spans="1:28" ht="12.75" customHeight="1" x14ac:dyDescent="0.2">
      <c r="A974" s="5"/>
      <c r="B974" s="5"/>
      <c r="C974" s="86"/>
      <c r="D974" s="86"/>
      <c r="E974" s="8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86"/>
      <c r="Y974" s="5"/>
      <c r="Z974" s="5"/>
      <c r="AA974" s="5"/>
      <c r="AB974" s="5"/>
    </row>
    <row r="975" spans="1:28" ht="12.75" customHeight="1" x14ac:dyDescent="0.2">
      <c r="A975" s="5"/>
      <c r="B975" s="5"/>
      <c r="C975" s="86"/>
      <c r="D975" s="86"/>
      <c r="E975" s="8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86"/>
      <c r="Y975" s="5"/>
      <c r="Z975" s="5"/>
      <c r="AA975" s="5"/>
      <c r="AB975" s="5"/>
    </row>
    <row r="976" spans="1:28" ht="12.75" customHeight="1" x14ac:dyDescent="0.2">
      <c r="A976" s="5"/>
      <c r="B976" s="5"/>
      <c r="C976" s="86"/>
      <c r="D976" s="86"/>
      <c r="E976" s="8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86"/>
      <c r="Y976" s="5"/>
      <c r="Z976" s="5"/>
      <c r="AA976" s="5"/>
      <c r="AB976" s="5"/>
    </row>
    <row r="977" spans="1:28" ht="12.75" customHeight="1" x14ac:dyDescent="0.2">
      <c r="A977" s="5"/>
      <c r="B977" s="5"/>
      <c r="C977" s="86"/>
      <c r="D977" s="86"/>
      <c r="E977" s="8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86"/>
      <c r="Y977" s="5"/>
      <c r="Z977" s="5"/>
      <c r="AA977" s="5"/>
      <c r="AB977" s="5"/>
    </row>
    <row r="978" spans="1:28" ht="12.75" customHeight="1" x14ac:dyDescent="0.2">
      <c r="A978" s="5"/>
      <c r="B978" s="5"/>
      <c r="C978" s="86"/>
      <c r="D978" s="86"/>
      <c r="E978" s="8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86"/>
      <c r="Y978" s="5"/>
      <c r="Z978" s="5"/>
      <c r="AA978" s="5"/>
      <c r="AB978" s="5"/>
    </row>
    <row r="979" spans="1:28" ht="12.75" customHeight="1" x14ac:dyDescent="0.2">
      <c r="A979" s="5"/>
      <c r="B979" s="5"/>
      <c r="C979" s="86"/>
      <c r="D979" s="86"/>
      <c r="E979" s="8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86"/>
      <c r="Y979" s="5"/>
      <c r="Z979" s="5"/>
      <c r="AA979" s="5"/>
      <c r="AB979" s="5"/>
    </row>
    <row r="980" spans="1:28" ht="12.75" customHeight="1" x14ac:dyDescent="0.2">
      <c r="A980" s="5"/>
      <c r="B980" s="5"/>
      <c r="C980" s="86"/>
      <c r="D980" s="86"/>
      <c r="E980" s="8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86"/>
      <c r="Y980" s="5"/>
      <c r="Z980" s="5"/>
      <c r="AA980" s="5"/>
      <c r="AB980" s="5"/>
    </row>
    <row r="981" spans="1:28" ht="12.75" customHeight="1" x14ac:dyDescent="0.2">
      <c r="A981" s="5"/>
      <c r="B981" s="5"/>
      <c r="C981" s="86"/>
      <c r="D981" s="86"/>
      <c r="E981" s="8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86"/>
      <c r="Y981" s="5"/>
      <c r="Z981" s="5"/>
      <c r="AA981" s="5"/>
      <c r="AB981" s="5"/>
    </row>
    <row r="982" spans="1:28" ht="12.75" customHeight="1" x14ac:dyDescent="0.2">
      <c r="A982" s="5"/>
      <c r="B982" s="5"/>
      <c r="C982" s="86"/>
      <c r="D982" s="86"/>
      <c r="E982" s="8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86"/>
      <c r="Y982" s="5"/>
      <c r="Z982" s="5"/>
      <c r="AA982" s="5"/>
      <c r="AB982" s="5"/>
    </row>
    <row r="983" spans="1:28" ht="12.75" customHeight="1" x14ac:dyDescent="0.2">
      <c r="A983" s="5"/>
      <c r="B983" s="5"/>
      <c r="C983" s="86"/>
      <c r="D983" s="86"/>
      <c r="E983" s="8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86"/>
      <c r="Y983" s="5"/>
      <c r="Z983" s="5"/>
      <c r="AA983" s="5"/>
      <c r="AB983" s="5"/>
    </row>
    <row r="984" spans="1:28" ht="12.75" customHeight="1" x14ac:dyDescent="0.2">
      <c r="A984" s="5"/>
      <c r="B984" s="5"/>
      <c r="C984" s="86"/>
      <c r="D984" s="86"/>
      <c r="E984" s="8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86"/>
      <c r="Y984" s="5"/>
      <c r="Z984" s="5"/>
      <c r="AA984" s="5"/>
      <c r="AB984" s="5"/>
    </row>
    <row r="985" spans="1:28" ht="12.75" customHeight="1" x14ac:dyDescent="0.2">
      <c r="A985" s="5"/>
      <c r="B985" s="5"/>
      <c r="C985" s="86"/>
      <c r="D985" s="86"/>
      <c r="E985" s="8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86"/>
      <c r="Y985" s="5"/>
      <c r="Z985" s="5"/>
      <c r="AA985" s="5"/>
      <c r="AB985" s="5"/>
    </row>
    <row r="986" spans="1:28" ht="12.75" customHeight="1" x14ac:dyDescent="0.2">
      <c r="A986" s="5"/>
      <c r="B986" s="5"/>
      <c r="C986" s="86"/>
      <c r="D986" s="86"/>
      <c r="E986" s="8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86"/>
      <c r="Y986" s="5"/>
      <c r="Z986" s="5"/>
      <c r="AA986" s="5"/>
      <c r="AB986" s="5"/>
    </row>
    <row r="987" spans="1:28" ht="12.75" customHeight="1" x14ac:dyDescent="0.2">
      <c r="A987" s="5"/>
      <c r="B987" s="5"/>
      <c r="C987" s="86"/>
      <c r="D987" s="86"/>
      <c r="E987" s="8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86"/>
      <c r="Y987" s="5"/>
      <c r="Z987" s="5"/>
      <c r="AA987" s="5"/>
      <c r="AB987" s="5"/>
    </row>
    <row r="988" spans="1:28" ht="12.75" customHeight="1" x14ac:dyDescent="0.2">
      <c r="A988" s="5"/>
      <c r="B988" s="5"/>
      <c r="C988" s="86"/>
      <c r="D988" s="86"/>
      <c r="E988" s="8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86"/>
      <c r="Y988" s="5"/>
      <c r="Z988" s="5"/>
      <c r="AA988" s="5"/>
      <c r="AB988" s="5"/>
    </row>
    <row r="989" spans="1:28" ht="12.75" customHeight="1" x14ac:dyDescent="0.2">
      <c r="A989" s="5"/>
      <c r="B989" s="5"/>
      <c r="C989" s="86"/>
      <c r="D989" s="86"/>
      <c r="E989" s="8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86"/>
      <c r="Y989" s="5"/>
      <c r="Z989" s="5"/>
      <c r="AA989" s="5"/>
      <c r="AB989" s="5"/>
    </row>
    <row r="990" spans="1:28" ht="12.75" customHeight="1" x14ac:dyDescent="0.2">
      <c r="A990" s="5"/>
      <c r="B990" s="5"/>
      <c r="C990" s="86"/>
      <c r="D990" s="86"/>
      <c r="E990" s="8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86"/>
      <c r="Y990" s="5"/>
      <c r="Z990" s="5"/>
      <c r="AA990" s="5"/>
      <c r="AB990" s="5"/>
    </row>
    <row r="991" spans="1:28" ht="12.75" customHeight="1" x14ac:dyDescent="0.2">
      <c r="A991" s="5"/>
      <c r="B991" s="5"/>
      <c r="C991" s="86"/>
      <c r="D991" s="86"/>
      <c r="E991" s="8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86"/>
      <c r="Y991" s="5"/>
      <c r="Z991" s="5"/>
      <c r="AA991" s="5"/>
      <c r="AB991" s="5"/>
    </row>
    <row r="992" spans="1:28" ht="12.75" customHeight="1" x14ac:dyDescent="0.2">
      <c r="A992" s="5"/>
      <c r="B992" s="5"/>
      <c r="C992" s="86"/>
      <c r="D992" s="86"/>
      <c r="E992" s="8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86"/>
      <c r="Y992" s="5"/>
      <c r="Z992" s="5"/>
      <c r="AA992" s="5"/>
      <c r="AB992" s="5"/>
    </row>
    <row r="993" spans="1:28" ht="12.75" customHeight="1" x14ac:dyDescent="0.2">
      <c r="A993" s="5"/>
      <c r="B993" s="5"/>
      <c r="C993" s="86"/>
      <c r="D993" s="86"/>
      <c r="E993" s="8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86"/>
      <c r="Y993" s="5"/>
      <c r="Z993" s="5"/>
      <c r="AA993" s="5"/>
      <c r="AB993" s="5"/>
    </row>
    <row r="994" spans="1:28" ht="12.75" customHeight="1" x14ac:dyDescent="0.2">
      <c r="A994" s="5"/>
      <c r="B994" s="5"/>
      <c r="C994" s="86"/>
      <c r="D994" s="86"/>
      <c r="E994" s="8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86"/>
      <c r="Y994" s="5"/>
      <c r="Z994" s="5"/>
      <c r="AA994" s="5"/>
      <c r="AB994" s="5"/>
    </row>
    <row r="995" spans="1:28" ht="12.75" customHeight="1" x14ac:dyDescent="0.2">
      <c r="A995" s="5"/>
      <c r="B995" s="5"/>
      <c r="C995" s="86"/>
      <c r="D995" s="86"/>
      <c r="E995" s="8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86"/>
      <c r="Y995" s="5"/>
      <c r="Z995" s="5"/>
      <c r="AA995" s="5"/>
      <c r="AB995" s="5"/>
    </row>
    <row r="996" spans="1:28" ht="12.75" customHeight="1" x14ac:dyDescent="0.2">
      <c r="A996" s="5"/>
      <c r="B996" s="5"/>
      <c r="C996" s="86"/>
      <c r="D996" s="86"/>
      <c r="E996" s="8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86"/>
      <c r="Y996" s="5"/>
      <c r="Z996" s="5"/>
      <c r="AA996" s="5"/>
      <c r="AB996" s="5"/>
    </row>
    <row r="997" spans="1:28" ht="12.75" customHeight="1" x14ac:dyDescent="0.2">
      <c r="A997" s="5"/>
      <c r="B997" s="5"/>
      <c r="C997" s="86"/>
      <c r="D997" s="86"/>
      <c r="E997" s="8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86"/>
      <c r="Y997" s="5"/>
      <c r="Z997" s="5"/>
      <c r="AA997" s="5"/>
      <c r="AB997" s="5"/>
    </row>
    <row r="998" spans="1:28" ht="12.75" customHeight="1" x14ac:dyDescent="0.2">
      <c r="A998" s="5"/>
      <c r="B998" s="5"/>
      <c r="C998" s="86"/>
      <c r="D998" s="86"/>
      <c r="E998" s="8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86"/>
      <c r="Y998" s="5"/>
      <c r="Z998" s="5"/>
      <c r="AA998" s="5"/>
      <c r="AB998" s="5"/>
    </row>
    <row r="999" spans="1:28" ht="12.75" customHeight="1" x14ac:dyDescent="0.2">
      <c r="A999" s="5"/>
      <c r="B999" s="5"/>
      <c r="C999" s="86"/>
      <c r="D999" s="86"/>
      <c r="E999" s="8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86"/>
      <c r="Y999" s="5"/>
      <c r="Z999" s="5"/>
      <c r="AA999" s="5"/>
      <c r="AB999" s="5"/>
    </row>
    <row r="1000" spans="1:28" ht="12.75" customHeight="1" x14ac:dyDescent="0.2">
      <c r="A1000" s="5"/>
      <c r="B1000" s="5"/>
      <c r="C1000" s="86"/>
      <c r="D1000" s="86"/>
      <c r="E1000" s="8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86"/>
      <c r="Y1000" s="5"/>
      <c r="Z1000" s="5"/>
      <c r="AA1000" s="5"/>
      <c r="AB1000" s="5"/>
    </row>
  </sheetData>
  <mergeCells count="26"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2020-02-23T20:30:06Z</dcterms:modified>
</cp:coreProperties>
</file>