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AF49E434-C3F5-462B-BF90-FFE27E08B40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2" l="1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8" i="2"/>
  <c r="R26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8" i="2"/>
  <c r="S20" i="2" l="1"/>
  <c r="S10" i="2"/>
  <c r="S21" i="2"/>
  <c r="S25" i="2"/>
  <c r="S17" i="2"/>
  <c r="T17" i="2" s="1"/>
  <c r="S24" i="2"/>
  <c r="S23" i="2"/>
  <c r="S15" i="2"/>
  <c r="S13" i="2"/>
  <c r="S9" i="2"/>
  <c r="S16" i="2"/>
  <c r="S8" i="2"/>
  <c r="S19" i="2"/>
  <c r="S11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Z26" i="4"/>
  <c r="U26" i="4"/>
  <c r="S26" i="4"/>
  <c r="Q26" i="4"/>
  <c r="V26" i="4" s="1"/>
  <c r="W26" i="4" s="1"/>
  <c r="X26" i="4" s="1"/>
  <c r="O26" i="4"/>
  <c r="Z25" i="4"/>
  <c r="V25" i="4"/>
  <c r="W25" i="4" s="1"/>
  <c r="X25" i="4" s="1"/>
  <c r="U25" i="4"/>
  <c r="S25" i="4"/>
  <c r="Q25" i="4"/>
  <c r="O25" i="4"/>
  <c r="Z24" i="4"/>
  <c r="V24" i="4"/>
  <c r="W24" i="4" s="1"/>
  <c r="X24" i="4" s="1"/>
  <c r="U24" i="4"/>
  <c r="S24" i="4"/>
  <c r="Q24" i="4"/>
  <c r="O24" i="4"/>
  <c r="Z23" i="4"/>
  <c r="V23" i="4"/>
  <c r="W23" i="4" s="1"/>
  <c r="X23" i="4" s="1"/>
  <c r="U23" i="4"/>
  <c r="S23" i="4"/>
  <c r="Q23" i="4"/>
  <c r="O23" i="4"/>
  <c r="Z22" i="4"/>
  <c r="U22" i="4"/>
  <c r="S22" i="4"/>
  <c r="V22" i="4" s="1"/>
  <c r="W22" i="4" s="1"/>
  <c r="X22" i="4" s="1"/>
  <c r="Q22" i="4"/>
  <c r="O22" i="4"/>
  <c r="Z21" i="4"/>
  <c r="V21" i="4"/>
  <c r="W21" i="4" s="1"/>
  <c r="X21" i="4" s="1"/>
  <c r="U21" i="4"/>
  <c r="S21" i="4"/>
  <c r="Q21" i="4"/>
  <c r="O21" i="4"/>
  <c r="Z20" i="4"/>
  <c r="V20" i="4"/>
  <c r="W20" i="4" s="1"/>
  <c r="X20" i="4" s="1"/>
  <c r="U20" i="4"/>
  <c r="S20" i="4"/>
  <c r="Q20" i="4"/>
  <c r="O20" i="4"/>
  <c r="Z19" i="4"/>
  <c r="V19" i="4"/>
  <c r="W19" i="4" s="1"/>
  <c r="X19" i="4" s="1"/>
  <c r="U19" i="4"/>
  <c r="S19" i="4"/>
  <c r="Q19" i="4"/>
  <c r="O19" i="4"/>
  <c r="Z18" i="4"/>
  <c r="U18" i="4"/>
  <c r="S18" i="4"/>
  <c r="V18" i="4" s="1"/>
  <c r="W18" i="4" s="1"/>
  <c r="X18" i="4" s="1"/>
  <c r="Q18" i="4"/>
  <c r="O18" i="4"/>
  <c r="Z17" i="4"/>
  <c r="V17" i="4"/>
  <c r="W17" i="4" s="1"/>
  <c r="X17" i="4" s="1"/>
  <c r="U17" i="4"/>
  <c r="S17" i="4"/>
  <c r="Q17" i="4"/>
  <c r="O17" i="4"/>
  <c r="Z16" i="4"/>
  <c r="V16" i="4"/>
  <c r="W16" i="4" s="1"/>
  <c r="X16" i="4" s="1"/>
  <c r="U16" i="4"/>
  <c r="S16" i="4"/>
  <c r="Q16" i="4"/>
  <c r="O16" i="4"/>
  <c r="Z15" i="4"/>
  <c r="U15" i="4"/>
  <c r="S15" i="4"/>
  <c r="V15" i="4" s="1"/>
  <c r="W15" i="4" s="1"/>
  <c r="X15" i="4" s="1"/>
  <c r="Q15" i="4"/>
  <c r="O15" i="4"/>
  <c r="Z14" i="4"/>
  <c r="U14" i="4"/>
  <c r="S14" i="4"/>
  <c r="V14" i="4" s="1"/>
  <c r="W14" i="4" s="1"/>
  <c r="X14" i="4" s="1"/>
  <c r="Q14" i="4"/>
  <c r="O14" i="4"/>
  <c r="Z13" i="4"/>
  <c r="V13" i="4"/>
  <c r="W13" i="4" s="1"/>
  <c r="X13" i="4" s="1"/>
  <c r="U13" i="4"/>
  <c r="S13" i="4"/>
  <c r="Q13" i="4"/>
  <c r="O13" i="4"/>
  <c r="Z12" i="4"/>
  <c r="V12" i="4"/>
  <c r="W12" i="4" s="1"/>
  <c r="X12" i="4" s="1"/>
  <c r="U12" i="4"/>
  <c r="S12" i="4"/>
  <c r="Q12" i="4"/>
  <c r="O12" i="4"/>
  <c r="Z11" i="4"/>
  <c r="U11" i="4"/>
  <c r="S11" i="4"/>
  <c r="V11" i="4" s="1"/>
  <c r="W11" i="4" s="1"/>
  <c r="X11" i="4" s="1"/>
  <c r="Q11" i="4"/>
  <c r="O11" i="4"/>
  <c r="Z10" i="4"/>
  <c r="U10" i="4"/>
  <c r="S10" i="4"/>
  <c r="V10" i="4" s="1"/>
  <c r="W10" i="4" s="1"/>
  <c r="X10" i="4" s="1"/>
  <c r="Q10" i="4"/>
  <c r="O10" i="4"/>
  <c r="Z9" i="4"/>
  <c r="V9" i="4"/>
  <c r="W9" i="4" s="1"/>
  <c r="X9" i="4" s="1"/>
  <c r="U9" i="4"/>
  <c r="S9" i="4"/>
  <c r="Q9" i="4"/>
  <c r="O9" i="4"/>
  <c r="Z8" i="4"/>
  <c r="V8" i="4"/>
  <c r="W8" i="4" s="1"/>
  <c r="X8" i="4" s="1"/>
  <c r="U8" i="4"/>
  <c r="S8" i="4"/>
  <c r="Q8" i="4"/>
  <c r="O8" i="4"/>
  <c r="T26" i="3"/>
  <c r="U26" i="3" s="1"/>
  <c r="S26" i="3"/>
  <c r="Q26" i="3"/>
  <c r="O26" i="3"/>
  <c r="S25" i="3"/>
  <c r="Q25" i="3"/>
  <c r="T25" i="3" s="1"/>
  <c r="U25" i="3" s="1"/>
  <c r="O25" i="3"/>
  <c r="T24" i="3"/>
  <c r="U24" i="3" s="1"/>
  <c r="S24" i="3"/>
  <c r="Q24" i="3"/>
  <c r="O24" i="3"/>
  <c r="S23" i="3"/>
  <c r="Q23" i="3"/>
  <c r="T23" i="3" s="1"/>
  <c r="U23" i="3" s="1"/>
  <c r="O23" i="3"/>
  <c r="S22" i="3"/>
  <c r="Q22" i="3"/>
  <c r="T22" i="3" s="1"/>
  <c r="U22" i="3" s="1"/>
  <c r="O22" i="3"/>
  <c r="S21" i="3"/>
  <c r="Q21" i="3"/>
  <c r="T21" i="3" s="1"/>
  <c r="U21" i="3" s="1"/>
  <c r="O21" i="3"/>
  <c r="S20" i="3"/>
  <c r="Q20" i="3"/>
  <c r="T20" i="3" s="1"/>
  <c r="U20" i="3" s="1"/>
  <c r="O20" i="3"/>
  <c r="S19" i="3"/>
  <c r="Q19" i="3"/>
  <c r="T19" i="3" s="1"/>
  <c r="U19" i="3" s="1"/>
  <c r="O19" i="3"/>
  <c r="T18" i="3"/>
  <c r="U18" i="3" s="1"/>
  <c r="S18" i="3"/>
  <c r="Q18" i="3"/>
  <c r="O18" i="3"/>
  <c r="T17" i="3"/>
  <c r="U17" i="3" s="1"/>
  <c r="S17" i="3"/>
  <c r="Q17" i="3"/>
  <c r="O17" i="3"/>
  <c r="T16" i="3"/>
  <c r="U16" i="3" s="1"/>
  <c r="S16" i="3"/>
  <c r="Q16" i="3"/>
  <c r="O16" i="3"/>
  <c r="S15" i="3"/>
  <c r="Q15" i="3"/>
  <c r="T15" i="3" s="1"/>
  <c r="U15" i="3" s="1"/>
  <c r="O15" i="3"/>
  <c r="S14" i="3"/>
  <c r="Q14" i="3"/>
  <c r="T14" i="3" s="1"/>
  <c r="U14" i="3" s="1"/>
  <c r="O14" i="3"/>
  <c r="S13" i="3"/>
  <c r="Q13" i="3"/>
  <c r="T13" i="3" s="1"/>
  <c r="U13" i="3" s="1"/>
  <c r="O13" i="3"/>
  <c r="S12" i="3"/>
  <c r="Q12" i="3"/>
  <c r="T12" i="3" s="1"/>
  <c r="U12" i="3" s="1"/>
  <c r="O12" i="3"/>
  <c r="S11" i="3"/>
  <c r="Q11" i="3"/>
  <c r="T11" i="3" s="1"/>
  <c r="U11" i="3" s="1"/>
  <c r="O11" i="3"/>
  <c r="T10" i="3"/>
  <c r="U10" i="3" s="1"/>
  <c r="S10" i="3"/>
  <c r="Q10" i="3"/>
  <c r="O10" i="3"/>
  <c r="T9" i="3"/>
  <c r="U9" i="3" s="1"/>
  <c r="S9" i="3"/>
  <c r="Q9" i="3"/>
  <c r="O9" i="3"/>
  <c r="T8" i="3"/>
  <c r="U8" i="3" s="1"/>
  <c r="S8" i="3"/>
  <c r="Q8" i="3"/>
  <c r="O8" i="3"/>
  <c r="T25" i="2"/>
  <c r="T24" i="2"/>
  <c r="V26" i="1"/>
  <c r="U26" i="1"/>
  <c r="S26" i="1"/>
  <c r="Q26" i="1"/>
  <c r="N26" i="1"/>
  <c r="U25" i="1"/>
  <c r="S25" i="1"/>
  <c r="Q25" i="1"/>
  <c r="V25" i="1" s="1"/>
  <c r="N25" i="1"/>
  <c r="U24" i="1"/>
  <c r="S24" i="1"/>
  <c r="Q24" i="1"/>
  <c r="V24" i="1" s="1"/>
  <c r="N24" i="1"/>
  <c r="U23" i="1"/>
  <c r="S23" i="1"/>
  <c r="V23" i="1" s="1"/>
  <c r="Q23" i="1"/>
  <c r="N23" i="1"/>
  <c r="U22" i="1"/>
  <c r="S22" i="1"/>
  <c r="Q22" i="1"/>
  <c r="V22" i="1" s="1"/>
  <c r="N22" i="1"/>
  <c r="V21" i="1"/>
  <c r="U21" i="1"/>
  <c r="S21" i="1"/>
  <c r="Q21" i="1"/>
  <c r="N21" i="1"/>
  <c r="U20" i="1"/>
  <c r="S20" i="1"/>
  <c r="Q20" i="1"/>
  <c r="V20" i="1" s="1"/>
  <c r="N20" i="1"/>
  <c r="U19" i="1"/>
  <c r="S19" i="1"/>
  <c r="V19" i="1" s="1"/>
  <c r="Q19" i="1"/>
  <c r="N19" i="1"/>
  <c r="V18" i="1"/>
  <c r="U18" i="1"/>
  <c r="S18" i="1"/>
  <c r="Q18" i="1"/>
  <c r="N18" i="1"/>
  <c r="U17" i="1"/>
  <c r="S17" i="1"/>
  <c r="Q17" i="1"/>
  <c r="V17" i="1" s="1"/>
  <c r="N17" i="1"/>
  <c r="U16" i="1"/>
  <c r="S16" i="1"/>
  <c r="Q16" i="1"/>
  <c r="V16" i="1" s="1"/>
  <c r="N16" i="1"/>
  <c r="U15" i="1"/>
  <c r="S15" i="1"/>
  <c r="V15" i="1" s="1"/>
  <c r="Q15" i="1"/>
  <c r="N15" i="1"/>
  <c r="U14" i="1"/>
  <c r="S14" i="1"/>
  <c r="Q14" i="1"/>
  <c r="V14" i="1" s="1"/>
  <c r="N14" i="1"/>
  <c r="V13" i="1"/>
  <c r="U13" i="1"/>
  <c r="S13" i="1"/>
  <c r="Q13" i="1"/>
  <c r="N13" i="1"/>
  <c r="U12" i="1"/>
  <c r="S12" i="1"/>
  <c r="Q12" i="1"/>
  <c r="V12" i="1" s="1"/>
  <c r="N12" i="1"/>
  <c r="U11" i="1"/>
  <c r="S11" i="1"/>
  <c r="V11" i="1" s="1"/>
  <c r="Q11" i="1"/>
  <c r="N11" i="1"/>
  <c r="V10" i="1"/>
  <c r="U10" i="1"/>
  <c r="S10" i="1"/>
  <c r="Q10" i="1"/>
  <c r="N10" i="1"/>
  <c r="U9" i="1"/>
  <c r="S9" i="1"/>
  <c r="Q9" i="1"/>
  <c r="V9" i="1" s="1"/>
  <c r="N9" i="1"/>
  <c r="U8" i="1"/>
  <c r="S8" i="1"/>
  <c r="Q8" i="1"/>
  <c r="V8" i="1" s="1"/>
  <c r="N8" i="1"/>
  <c r="T11" i="2" l="1"/>
  <c r="T13" i="2"/>
  <c r="T21" i="2"/>
  <c r="T16" i="2"/>
  <c r="T19" i="2"/>
  <c r="T22" i="2"/>
  <c r="T15" i="2"/>
  <c r="T26" i="2"/>
  <c r="T20" i="2"/>
  <c r="T8" i="2"/>
  <c r="T10" i="2"/>
  <c r="T12" i="2"/>
  <c r="T14" i="2"/>
  <c r="T23" i="2"/>
  <c r="T9" i="2"/>
  <c r="T18" i="2"/>
  <c r="AA11" i="4"/>
  <c r="AC11" i="4"/>
  <c r="AC8" i="4"/>
  <c r="AA8" i="4"/>
  <c r="AC14" i="4"/>
  <c r="AA14" i="4"/>
  <c r="AC25" i="4"/>
  <c r="AA25" i="4"/>
  <c r="AC10" i="4"/>
  <c r="AA10" i="4"/>
  <c r="AC17" i="4"/>
  <c r="AA17" i="4"/>
  <c r="AC24" i="4"/>
  <c r="AA24" i="4"/>
  <c r="AC20" i="4"/>
  <c r="AA20" i="4"/>
  <c r="AC26" i="4"/>
  <c r="AA26" i="4"/>
  <c r="AC13" i="4"/>
  <c r="AA13" i="4"/>
  <c r="AC16" i="4"/>
  <c r="AA16" i="4"/>
  <c r="AA23" i="4"/>
  <c r="AC23" i="4"/>
  <c r="AC21" i="4"/>
  <c r="AA21" i="4"/>
  <c r="AA15" i="4"/>
  <c r="AC15" i="4"/>
  <c r="AC19" i="4"/>
  <c r="AA19" i="4"/>
  <c r="AC22" i="4"/>
  <c r="AA22" i="4"/>
  <c r="AC9" i="4"/>
  <c r="AA9" i="4"/>
  <c r="AC12" i="4"/>
  <c r="AA12" i="4"/>
  <c r="AC18" i="4"/>
  <c r="AA18" i="4"/>
</calcChain>
</file>

<file path=xl/sharedStrings.xml><?xml version="1.0" encoding="utf-8"?>
<sst xmlns="http://schemas.openxmlformats.org/spreadsheetml/2006/main" count="217" uniqueCount="102">
  <si>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</si>
  <si>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</si>
  <si>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</si>
  <si>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</si>
  <si>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</si>
  <si>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</si>
  <si>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</si>
  <si>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</si>
  <si>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</si>
  <si>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</si>
  <si>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</si>
  <si>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</si>
  <si>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</si>
  <si>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</si>
  <si>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</si>
  <si>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</si>
  <si>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</si>
  <si>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</si>
  <si>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</si>
  <si>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</si>
  <si>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</si>
  <si>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</si>
  <si>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</si>
  <si>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</si>
  <si>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</si>
  <si>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</si>
  <si>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</si>
  <si>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</si>
  <si>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</si>
  <si>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</si>
  <si>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</si>
  <si>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</si>
  <si>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</si>
  <si>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</si>
  <si>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</si>
  <si>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</si>
  <si>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</si>
  <si>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</si>
  <si>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</si>
  <si>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</si>
  <si>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</si>
  <si>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</si>
  <si>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</si>
  <si>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</si>
  <si>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</si>
  <si>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</si>
  <si>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</si>
  <si>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</si>
  <si>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</si>
  <si>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</si>
  <si>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</si>
  <si>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</si>
  <si>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</si>
  <si>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</si>
  <si>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</si>
  <si>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</si>
  <si>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</si>
  <si>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</si>
  <si>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Revisión artículo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</si>
  <si>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</si>
  <si>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</si>
  <si>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</si>
  <si>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</si>
  <si>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</si>
  <si>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</si>
  <si>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</si>
  <si>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</si>
  <si>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</si>
  <si>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</si>
  <si>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</si>
  <si>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</si>
  <si>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</si>
  <si>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</si>
  <si>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</si>
  <si>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</si>
  <si>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</si>
  <si>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</si>
  <si>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</si>
  <si>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</si>
  <si>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</si>
  <si>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</si>
  <si>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</si>
  <si>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</si>
  <si>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</si>
  <si>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</si>
  <si>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</si>
  <si>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</si>
  <si>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</si>
  <si>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</si>
  <si>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</si>
  <si>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</si>
  <si>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</si>
  <si>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</si>
  <si>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</si>
  <si>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</si>
  <si>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</si>
  <si>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</si>
  <si>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</si>
  <si>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</si>
  <si>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</si>
  <si>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1</t>
  </si>
  <si>
    <t>Control 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</si>
</sst>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9" fillId="0" borderId="100" applyNumberFormat="0" applyFill="0" applyAlignment="0" applyProtection="0"/>
    <xf numFmtId="0" fontId="30" fillId="0" borderId="101" applyNumberFormat="0" applyFill="0" applyAlignment="0" applyProtection="0"/>
    <xf numFmtId="0" fontId="31" fillId="0" borderId="102" applyNumberFormat="0" applyFill="0" applyAlignment="0" applyProtection="0"/>
    <xf numFmtId="0" fontId="35" fillId="20" borderId="103" applyNumberFormat="0" applyAlignment="0" applyProtection="0"/>
    <xf numFmtId="0" fontId="36" fillId="21" borderId="104" applyNumberFormat="0" applyAlignment="0" applyProtection="0"/>
    <xf numFmtId="0" fontId="37" fillId="21" borderId="103" applyNumberFormat="0" applyAlignment="0" applyProtection="0"/>
    <xf numFmtId="0" fontId="38" fillId="0" borderId="105" applyNumberFormat="0" applyFill="0" applyAlignment="0" applyProtection="0"/>
    <xf numFmtId="0" fontId="39" fillId="22" borderId="106" applyNumberFormat="0" applyAlignment="0" applyProtection="0"/>
    <xf numFmtId="0" fontId="42" fillId="0" borderId="108" applyNumberFormat="0" applyFill="0" applyAlignment="0" applyProtection="0"/>
    <xf numFmtId="0" fontId="1" fillId="0" borderId="11"/>
    <xf numFmtId="0" fontId="28" fillId="0" borderId="11" applyNumberFormat="0" applyFill="0" applyBorder="0" applyAlignment="0" applyProtection="0"/>
    <xf numFmtId="0" fontId="31" fillId="0" borderId="11" applyNumberFormat="0" applyFill="0" applyBorder="0" applyAlignment="0" applyProtection="0"/>
    <xf numFmtId="0" fontId="32" fillId="17" borderId="11" applyNumberFormat="0" applyBorder="0" applyAlignment="0" applyProtection="0"/>
    <xf numFmtId="0" fontId="33" fillId="18" borderId="11" applyNumberFormat="0" applyBorder="0" applyAlignment="0" applyProtection="0"/>
    <xf numFmtId="0" fontId="34" fillId="19" borderId="11" applyNumberFormat="0" applyBorder="0" applyAlignment="0" applyProtection="0"/>
    <xf numFmtId="0" fontId="40" fillId="0" borderId="11" applyNumberFormat="0" applyFill="0" applyBorder="0" applyAlignment="0" applyProtection="0"/>
    <xf numFmtId="0" fontId="1" fillId="23" borderId="107" applyNumberFormat="0" applyFont="0" applyAlignment="0" applyProtection="0"/>
    <xf numFmtId="0" fontId="41" fillId="0" borderId="11" applyNumberFormat="0" applyFill="0" applyBorder="0" applyAlignment="0" applyProtection="0"/>
    <xf numFmtId="0" fontId="43" fillId="24" borderId="11" applyNumberFormat="0" applyBorder="0" applyAlignment="0" applyProtection="0"/>
    <xf numFmtId="0" fontId="1" fillId="25" borderId="11" applyNumberFormat="0" applyBorder="0" applyAlignment="0" applyProtection="0"/>
    <xf numFmtId="0" fontId="1" fillId="26" borderId="11" applyNumberFormat="0" applyBorder="0" applyAlignment="0" applyProtection="0"/>
    <xf numFmtId="0" fontId="1" fillId="27" borderId="11" applyNumberFormat="0" applyBorder="0" applyAlignment="0" applyProtection="0"/>
    <xf numFmtId="0" fontId="43" fillId="28" borderId="11" applyNumberFormat="0" applyBorder="0" applyAlignment="0" applyProtection="0"/>
    <xf numFmtId="0" fontId="1" fillId="29" borderId="11" applyNumberFormat="0" applyBorder="0" applyAlignment="0" applyProtection="0"/>
    <xf numFmtId="0" fontId="1" fillId="30" borderId="11" applyNumberFormat="0" applyBorder="0" applyAlignment="0" applyProtection="0"/>
    <xf numFmtId="0" fontId="1" fillId="31" borderId="11" applyNumberFormat="0" applyBorder="0" applyAlignment="0" applyProtection="0"/>
    <xf numFmtId="0" fontId="43" fillId="32" borderId="11" applyNumberFormat="0" applyBorder="0" applyAlignment="0" applyProtection="0"/>
    <xf numFmtId="0" fontId="1" fillId="33" borderId="11" applyNumberFormat="0" applyBorder="0" applyAlignment="0" applyProtection="0"/>
    <xf numFmtId="0" fontId="1" fillId="34" borderId="11" applyNumberFormat="0" applyBorder="0" applyAlignment="0" applyProtection="0"/>
    <xf numFmtId="0" fontId="1" fillId="35" borderId="11" applyNumberFormat="0" applyBorder="0" applyAlignment="0" applyProtection="0"/>
    <xf numFmtId="0" fontId="43" fillId="36" borderId="11" applyNumberFormat="0" applyBorder="0" applyAlignment="0" applyProtection="0"/>
    <xf numFmtId="0" fontId="1" fillId="37" borderId="11" applyNumberFormat="0" applyBorder="0" applyAlignment="0" applyProtection="0"/>
    <xf numFmtId="0" fontId="1" fillId="38" borderId="11" applyNumberFormat="0" applyBorder="0" applyAlignment="0" applyProtection="0"/>
    <xf numFmtId="0" fontId="1" fillId="39" borderId="11" applyNumberFormat="0" applyBorder="0" applyAlignment="0" applyProtection="0"/>
    <xf numFmtId="0" fontId="43" fillId="40" borderId="11" applyNumberFormat="0" applyBorder="0" applyAlignment="0" applyProtection="0"/>
    <xf numFmtId="0" fontId="1" fillId="41" borderId="11" applyNumberFormat="0" applyBorder="0" applyAlignment="0" applyProtection="0"/>
    <xf numFmtId="0" fontId="1" fillId="42" borderId="11" applyNumberFormat="0" applyBorder="0" applyAlignment="0" applyProtection="0"/>
    <xf numFmtId="0" fontId="1" fillId="43" borderId="11" applyNumberFormat="0" applyBorder="0" applyAlignment="0" applyProtection="0"/>
    <xf numFmtId="0" fontId="43" fillId="44" borderId="11" applyNumberFormat="0" applyBorder="0" applyAlignment="0" applyProtection="0"/>
    <xf numFmtId="0" fontId="1" fillId="45" borderId="11" applyNumberFormat="0" applyBorder="0" applyAlignment="0" applyProtection="0"/>
    <xf numFmtId="0" fontId="1" fillId="46" borderId="11" applyNumberFormat="0" applyBorder="0" applyAlignment="0" applyProtection="0"/>
    <xf numFmtId="0" fontId="1" fillId="47" borderId="11" applyNumberFormat="0" applyBorder="0" applyAlignment="0" applyProtection="0"/>
  </cellStyleXfs>
  <cellXfs count="233">
    <xf numFmtId="0" fontId="0" fillId="0" borderId="0" xfId="0" applyFont="1" applyAlignment="1"/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5" fillId="2" borderId="4" xfId="0" applyFont="1" applyFill="1" applyBorder="1" applyAlignment="1">
      <alignment vertical="center" wrapText="1"/>
    </xf>
    <xf numFmtId="0" fontId="5" fillId="4" borderId="19" xfId="0" applyFont="1" applyFill="1" applyBorder="1" applyAlignment="1">
      <alignment horizontal="center" vertical="center" wrapText="1"/>
    </xf>
    <xf numFmtId="164" fontId="11" fillId="8" borderId="30" xfId="0" applyNumberFormat="1" applyFont="1" applyFill="1" applyBorder="1" applyAlignment="1">
      <alignment horizontal="center" vertical="center" wrapText="1"/>
    </xf>
    <xf numFmtId="164" fontId="11" fillId="8" borderId="19" xfId="0" applyNumberFormat="1" applyFont="1" applyFill="1" applyBorder="1" applyAlignment="1">
      <alignment horizontal="center" vertical="center" wrapText="1"/>
    </xf>
    <xf numFmtId="164" fontId="11" fillId="8" borderId="31" xfId="0" applyNumberFormat="1" applyFont="1" applyFill="1" applyBorder="1" applyAlignment="1">
      <alignment horizontal="center" vertical="center" wrapText="1"/>
    </xf>
    <xf numFmtId="0" fontId="13" fillId="8" borderId="32" xfId="0" applyFont="1" applyFill="1" applyBorder="1" applyAlignment="1">
      <alignment horizontal="center" vertical="center" wrapText="1"/>
    </xf>
    <xf numFmtId="9" fontId="12" fillId="7" borderId="32" xfId="0" applyNumberFormat="1" applyFont="1" applyFill="1" applyBorder="1" applyAlignment="1">
      <alignment horizontal="center" vertical="center" wrapText="1"/>
    </xf>
    <xf numFmtId="9" fontId="12" fillId="7" borderId="3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9" borderId="34" xfId="0" applyFont="1" applyFill="1" applyBorder="1" applyAlignment="1">
      <alignment horizontal="center" vertical="center"/>
    </xf>
    <xf numFmtId="49" fontId="14" fillId="0" borderId="35" xfId="0" applyNumberFormat="1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wrapText="1"/>
    </xf>
    <xf numFmtId="0" fontId="0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center"/>
    </xf>
    <xf numFmtId="0" fontId="2" fillId="9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2" fillId="0" borderId="37" xfId="0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2" fillId="0" borderId="41" xfId="0" applyFont="1" applyBorder="1" applyAlignment="1">
      <alignment horizontal="left" vertical="center"/>
    </xf>
    <xf numFmtId="0" fontId="0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center"/>
    </xf>
    <xf numFmtId="0" fontId="15" fillId="0" borderId="39" xfId="0" applyFont="1" applyBorder="1" applyAlignment="1">
      <alignment horizontal="center" wrapText="1"/>
    </xf>
    <xf numFmtId="0" fontId="0" fillId="0" borderId="43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16" fillId="0" borderId="0" xfId="0" applyFont="1" applyAlignment="1"/>
    <xf numFmtId="0" fontId="12" fillId="7" borderId="4" xfId="0" applyFont="1" applyFill="1" applyBorder="1" applyAlignment="1">
      <alignment horizontal="center" vertical="center" wrapText="1"/>
    </xf>
    <xf numFmtId="9" fontId="19" fillId="7" borderId="32" xfId="0" applyNumberFormat="1" applyFont="1" applyFill="1" applyBorder="1" applyAlignment="1">
      <alignment horizontal="center" vertical="center" wrapText="1"/>
    </xf>
    <xf numFmtId="9" fontId="19" fillId="7" borderId="33" xfId="0" applyNumberFormat="1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" fillId="9" borderId="56" xfId="0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 wrapText="1"/>
    </xf>
    <xf numFmtId="0" fontId="14" fillId="0" borderId="36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wrapText="1"/>
    </xf>
    <xf numFmtId="0" fontId="14" fillId="0" borderId="35" xfId="0" applyFont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5" xfId="0" applyFont="1" applyBorder="1" applyAlignment="1">
      <alignment horizontal="center" wrapText="1"/>
    </xf>
    <xf numFmtId="0" fontId="2" fillId="10" borderId="60" xfId="0" applyFont="1" applyFill="1" applyBorder="1" applyAlignment="1">
      <alignment horizontal="center" wrapText="1"/>
    </xf>
    <xf numFmtId="0" fontId="2" fillId="0" borderId="34" xfId="0" applyFont="1" applyBorder="1" applyAlignment="1">
      <alignment horizontal="center"/>
    </xf>
    <xf numFmtId="0" fontId="0" fillId="0" borderId="61" xfId="0" applyFont="1" applyBorder="1" applyAlignment="1">
      <alignment horizontal="center" vertical="center"/>
    </xf>
    <xf numFmtId="0" fontId="2" fillId="10" borderId="56" xfId="0" applyFont="1" applyFill="1" applyBorder="1" applyAlignment="1">
      <alignment horizontal="center" wrapText="1"/>
    </xf>
    <xf numFmtId="0" fontId="2" fillId="12" borderId="34" xfId="0" applyFont="1" applyFill="1" applyBorder="1" applyAlignment="1">
      <alignment horizontal="center" wrapText="1"/>
    </xf>
    <xf numFmtId="0" fontId="2" fillId="9" borderId="62" xfId="0" applyFont="1" applyFill="1" applyBorder="1" applyAlignment="1">
      <alignment horizontal="center" vertical="center"/>
    </xf>
    <xf numFmtId="0" fontId="2" fillId="9" borderId="63" xfId="0" applyFont="1" applyFill="1" applyBorder="1" applyAlignment="1">
      <alignment horizontal="center" vertical="center"/>
    </xf>
    <xf numFmtId="0" fontId="2" fillId="0" borderId="64" xfId="0" applyFont="1" applyBorder="1" applyAlignment="1">
      <alignment horizont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9" borderId="67" xfId="0" applyFont="1" applyFill="1" applyBorder="1" applyAlignment="1">
      <alignment horizontal="center" vertical="center"/>
    </xf>
    <xf numFmtId="0" fontId="20" fillId="12" borderId="37" xfId="0" applyFont="1" applyFill="1" applyBorder="1" applyAlignment="1">
      <alignment horizontal="center" wrapText="1"/>
    </xf>
    <xf numFmtId="0" fontId="2" fillId="9" borderId="68" xfId="0" applyFont="1" applyFill="1" applyBorder="1" applyAlignment="1">
      <alignment horizontal="center" vertical="center"/>
    </xf>
    <xf numFmtId="0" fontId="2" fillId="9" borderId="69" xfId="0" applyFont="1" applyFill="1" applyBorder="1" applyAlignment="1">
      <alignment horizontal="center" vertical="center"/>
    </xf>
    <xf numFmtId="0" fontId="2" fillId="12" borderId="37" xfId="0" applyFont="1" applyFill="1" applyBorder="1" applyAlignment="1">
      <alignment horizontal="center" wrapText="1"/>
    </xf>
    <xf numFmtId="0" fontId="21" fillId="0" borderId="0" xfId="0" applyFont="1" applyAlignment="1"/>
    <xf numFmtId="0" fontId="2" fillId="9" borderId="70" xfId="0" applyFont="1" applyFill="1" applyBorder="1" applyAlignment="1">
      <alignment horizontal="center" vertical="center"/>
    </xf>
    <xf numFmtId="0" fontId="2" fillId="9" borderId="71" xfId="0" applyFont="1" applyFill="1" applyBorder="1" applyAlignment="1">
      <alignment horizontal="center" vertical="center"/>
    </xf>
    <xf numFmtId="0" fontId="2" fillId="13" borderId="37" xfId="0" applyFont="1" applyFill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0" fillId="11" borderId="72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12" borderId="42" xfId="0" applyFont="1" applyFill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vertical="center" wrapText="1"/>
    </xf>
    <xf numFmtId="0" fontId="2" fillId="0" borderId="76" xfId="0" applyFont="1" applyBorder="1" applyAlignment="1"/>
    <xf numFmtId="0" fontId="14" fillId="0" borderId="76" xfId="0" applyFont="1" applyBorder="1" applyAlignment="1">
      <alignment horizontal="center" wrapText="1"/>
    </xf>
    <xf numFmtId="0" fontId="2" fillId="0" borderId="0" xfId="0" applyFont="1" applyAlignment="1"/>
    <xf numFmtId="0" fontId="22" fillId="0" borderId="0" xfId="0" applyFont="1" applyAlignment="1">
      <alignment horizontal="center" vertical="center" wrapText="1"/>
    </xf>
    <xf numFmtId="0" fontId="8" fillId="0" borderId="22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2" fillId="14" borderId="57" xfId="0" applyFont="1" applyFill="1" applyBorder="1" applyAlignment="1">
      <alignment horizontal="center" wrapText="1"/>
    </xf>
    <xf numFmtId="49" fontId="14" fillId="14" borderId="35" xfId="0" applyNumberFormat="1" applyFont="1" applyFill="1" applyBorder="1" applyAlignment="1">
      <alignment horizontal="center" vertical="center" wrapText="1"/>
    </xf>
    <xf numFmtId="0" fontId="2" fillId="14" borderId="34" xfId="0" applyFont="1" applyFill="1" applyBorder="1" applyAlignment="1">
      <alignment horizontal="center" wrapText="1"/>
    </xf>
    <xf numFmtId="0" fontId="2" fillId="14" borderId="60" xfId="0" applyFont="1" applyFill="1" applyBorder="1" applyAlignment="1">
      <alignment horizontal="center" wrapText="1"/>
    </xf>
    <xf numFmtId="0" fontId="2" fillId="14" borderId="60" xfId="0" applyFont="1" applyFill="1" applyBorder="1" applyAlignment="1">
      <alignment horizontal="center"/>
    </xf>
    <xf numFmtId="0" fontId="2" fillId="14" borderId="60" xfId="0" applyFont="1" applyFill="1" applyBorder="1" applyAlignment="1"/>
    <xf numFmtId="0" fontId="2" fillId="14" borderId="34" xfId="0" applyFont="1" applyFill="1" applyBorder="1" applyAlignment="1">
      <alignment horizontal="center"/>
    </xf>
    <xf numFmtId="0" fontId="2" fillId="14" borderId="77" xfId="0" applyFont="1" applyFill="1" applyBorder="1" applyAlignment="1"/>
    <xf numFmtId="0" fontId="2" fillId="14" borderId="34" xfId="0" applyFont="1" applyFill="1" applyBorder="1" applyAlignment="1"/>
    <xf numFmtId="0" fontId="2" fillId="14" borderId="64" xfId="0" applyFont="1" applyFill="1" applyBorder="1" applyAlignment="1">
      <alignment horizontal="center" wrapText="1"/>
    </xf>
    <xf numFmtId="0" fontId="14" fillId="14" borderId="39" xfId="0" applyFont="1" applyFill="1" applyBorder="1" applyAlignment="1">
      <alignment horizontal="center" wrapText="1"/>
    </xf>
    <xf numFmtId="0" fontId="2" fillId="14" borderId="37" xfId="0" applyFont="1" applyFill="1" applyBorder="1" applyAlignment="1">
      <alignment horizontal="center" wrapText="1"/>
    </xf>
    <xf numFmtId="0" fontId="2" fillId="14" borderId="37" xfId="0" applyFont="1" applyFill="1" applyBorder="1" applyAlignment="1">
      <alignment horizontal="center"/>
    </xf>
    <xf numFmtId="0" fontId="2" fillId="14" borderId="78" xfId="0" applyFont="1" applyFill="1" applyBorder="1" applyAlignment="1"/>
    <xf numFmtId="0" fontId="14" fillId="14" borderId="39" xfId="0" applyFont="1" applyFill="1" applyBorder="1" applyAlignment="1">
      <alignment horizontal="center" vertical="center" wrapText="1"/>
    </xf>
    <xf numFmtId="0" fontId="2" fillId="14" borderId="78" xfId="0" applyFont="1" applyFill="1" applyBorder="1" applyAlignment="1">
      <alignment horizontal="center"/>
    </xf>
    <xf numFmtId="0" fontId="15" fillId="14" borderId="39" xfId="0" applyFont="1" applyFill="1" applyBorder="1" applyAlignment="1">
      <alignment horizontal="center" wrapText="1"/>
    </xf>
    <xf numFmtId="0" fontId="0" fillId="0" borderId="0" xfId="0" applyFont="1" applyAlignment="1"/>
    <xf numFmtId="164" fontId="25" fillId="8" borderId="47" xfId="0" applyNumberFormat="1" applyFont="1" applyFill="1" applyBorder="1" applyAlignment="1">
      <alignment horizontal="center" vertical="center" wrapText="1"/>
    </xf>
    <xf numFmtId="164" fontId="25" fillId="8" borderId="46" xfId="0" applyNumberFormat="1" applyFont="1" applyFill="1" applyBorder="1" applyAlignment="1">
      <alignment horizontal="center" vertical="center" wrapText="1"/>
    </xf>
    <xf numFmtId="0" fontId="14" fillId="15" borderId="39" xfId="0" applyFont="1" applyFill="1" applyBorder="1" applyAlignment="1">
      <alignment horizontal="center" wrapText="1"/>
    </xf>
    <xf numFmtId="0" fontId="2" fillId="0" borderId="60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2" xfId="0" applyFont="1" applyBorder="1" applyAlignment="1">
      <alignment vertical="center"/>
    </xf>
    <xf numFmtId="0" fontId="2" fillId="0" borderId="79" xfId="0" applyFont="1" applyBorder="1" applyAlignment="1">
      <alignment horizontal="left" vertical="center"/>
    </xf>
    <xf numFmtId="0" fontId="2" fillId="0" borderId="66" xfId="0" applyFont="1" applyBorder="1" applyAlignment="1">
      <alignment horizontal="left" vertical="center"/>
    </xf>
    <xf numFmtId="0" fontId="2" fillId="0" borderId="73" xfId="0" applyFont="1" applyBorder="1" applyAlignment="1">
      <alignment vertical="center"/>
    </xf>
    <xf numFmtId="164" fontId="25" fillId="8" borderId="80" xfId="0" applyNumberFormat="1" applyFont="1" applyFill="1" applyBorder="1" applyAlignment="1">
      <alignment horizontal="center" vertical="center" wrapText="1"/>
    </xf>
    <xf numFmtId="0" fontId="12" fillId="7" borderId="47" xfId="0" applyFont="1" applyFill="1" applyBorder="1" applyAlignment="1">
      <alignment horizontal="center" vertical="center" wrapText="1"/>
    </xf>
    <xf numFmtId="9" fontId="12" fillId="7" borderId="53" xfId="0" applyNumberFormat="1" applyFont="1" applyFill="1" applyBorder="1" applyAlignment="1">
      <alignment horizontal="center" vertical="center" wrapText="1"/>
    </xf>
    <xf numFmtId="0" fontId="2" fillId="0" borderId="81" xfId="0" applyFont="1" applyBorder="1" applyAlignment="1">
      <alignment horizontal="center" wrapText="1"/>
    </xf>
    <xf numFmtId="0" fontId="14" fillId="0" borderId="82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wrapText="1"/>
    </xf>
    <xf numFmtId="0" fontId="2" fillId="10" borderId="84" xfId="0" applyFont="1" applyFill="1" applyBorder="1" applyAlignment="1">
      <alignment horizontal="center" wrapText="1"/>
    </xf>
    <xf numFmtId="0" fontId="2" fillId="0" borderId="85" xfId="0" applyFont="1" applyBorder="1" applyAlignment="1">
      <alignment horizontal="center" wrapText="1"/>
    </xf>
    <xf numFmtId="0" fontId="2" fillId="0" borderId="84" xfId="0" applyFont="1" applyBorder="1" applyAlignment="1">
      <alignment horizontal="center" wrapText="1"/>
    </xf>
    <xf numFmtId="0" fontId="2" fillId="9" borderId="86" xfId="0" applyFont="1" applyFill="1" applyBorder="1" applyAlignment="1">
      <alignment horizontal="center"/>
    </xf>
    <xf numFmtId="0" fontId="2" fillId="9" borderId="87" xfId="0" applyFont="1" applyFill="1" applyBorder="1" applyAlignment="1">
      <alignment horizontal="center"/>
    </xf>
    <xf numFmtId="0" fontId="2" fillId="0" borderId="88" xfId="0" applyFont="1" applyBorder="1" applyAlignment="1">
      <alignment horizontal="center" wrapText="1"/>
    </xf>
    <xf numFmtId="0" fontId="14" fillId="0" borderId="89" xfId="0" applyFont="1" applyBorder="1" applyAlignment="1">
      <alignment horizontal="center" wrapText="1"/>
    </xf>
    <xf numFmtId="0" fontId="2" fillId="0" borderId="89" xfId="0" applyFont="1" applyBorder="1" applyAlignment="1">
      <alignment horizontal="center" wrapText="1"/>
    </xf>
    <xf numFmtId="0" fontId="2" fillId="9" borderId="90" xfId="0" applyFont="1" applyFill="1" applyBorder="1" applyAlignment="1">
      <alignment horizontal="center"/>
    </xf>
    <xf numFmtId="0" fontId="14" fillId="15" borderId="82" xfId="0" applyFont="1" applyFill="1" applyBorder="1" applyAlignment="1">
      <alignment horizontal="center" vertical="center" wrapText="1"/>
    </xf>
    <xf numFmtId="0" fontId="14" fillId="15" borderId="39" xfId="0" applyFont="1" applyFill="1" applyBorder="1" applyAlignment="1">
      <alignment horizontal="center" vertical="center" wrapText="1"/>
    </xf>
    <xf numFmtId="0" fontId="2" fillId="16" borderId="83" xfId="0" applyFont="1" applyFill="1" applyBorder="1" applyAlignment="1">
      <alignment horizontal="center" wrapText="1"/>
    </xf>
    <xf numFmtId="0" fontId="2" fillId="16" borderId="82" xfId="0" applyFont="1" applyFill="1" applyBorder="1" applyAlignment="1">
      <alignment horizontal="center" wrapText="1"/>
    </xf>
    <xf numFmtId="0" fontId="2" fillId="16" borderId="40" xfId="0" applyFont="1" applyFill="1" applyBorder="1" applyAlignment="1">
      <alignment horizontal="center" wrapText="1"/>
    </xf>
    <xf numFmtId="0" fontId="2" fillId="16" borderId="39" xfId="0" applyFont="1" applyFill="1" applyBorder="1" applyAlignment="1">
      <alignment horizontal="center" wrapText="1"/>
    </xf>
    <xf numFmtId="0" fontId="2" fillId="16" borderId="89" xfId="0" applyFont="1" applyFill="1" applyBorder="1" applyAlignment="1">
      <alignment horizontal="center" wrapText="1"/>
    </xf>
    <xf numFmtId="0" fontId="26" fillId="8" borderId="32" xfId="0" applyFont="1" applyFill="1" applyBorder="1" applyAlignment="1">
      <alignment horizontal="center" vertical="center" wrapText="1"/>
    </xf>
    <xf numFmtId="49" fontId="27" fillId="0" borderId="82" xfId="0" applyNumberFormat="1" applyFont="1" applyBorder="1" applyAlignment="1">
      <alignment horizontal="center" vertical="center" wrapText="1"/>
    </xf>
    <xf numFmtId="0" fontId="2" fillId="10" borderId="91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2" fillId="10" borderId="92" xfId="0" applyFont="1" applyFill="1" applyBorder="1" applyAlignment="1">
      <alignment horizontal="center" wrapText="1"/>
    </xf>
    <xf numFmtId="0" fontId="2" fillId="10" borderId="93" xfId="0" applyFont="1" applyFill="1" applyBorder="1" applyAlignment="1">
      <alignment horizontal="center" wrapText="1"/>
    </xf>
    <xf numFmtId="0" fontId="2" fillId="0" borderId="94" xfId="0" applyFont="1" applyBorder="1" applyAlignment="1">
      <alignment horizontal="center" wrapText="1"/>
    </xf>
    <xf numFmtId="0" fontId="2" fillId="0" borderId="96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0" borderId="99" xfId="0" applyFont="1" applyBorder="1" applyAlignment="1">
      <alignment horizontal="center" wrapText="1"/>
    </xf>
    <xf numFmtId="0" fontId="42" fillId="49" borderId="112" xfId="10" applyFont="1" applyFill="1" applyBorder="1" applyAlignment="1">
      <alignment horizontal="center" wrapText="1"/>
    </xf>
    <xf numFmtId="0" fontId="1" fillId="48" borderId="110" xfId="10" applyFill="1" applyBorder="1" applyAlignment="1">
      <alignment horizontal="center" wrapText="1"/>
    </xf>
    <xf numFmtId="0" fontId="1" fillId="50" borderId="110" xfId="10" applyFill="1" applyBorder="1" applyAlignment="1">
      <alignment horizontal="center" wrapText="1"/>
    </xf>
    <xf numFmtId="0" fontId="1" fillId="48" borderId="109" xfId="10" applyFill="1" applyBorder="1" applyAlignment="1">
      <alignment horizontal="center" wrapText="1"/>
    </xf>
    <xf numFmtId="0" fontId="1" fillId="48" borderId="111" xfId="10" applyFill="1" applyBorder="1" applyAlignment="1">
      <alignment horizontal="center" wrapText="1"/>
    </xf>
    <xf numFmtId="0" fontId="0" fillId="0" borderId="37" xfId="0" applyFont="1" applyFill="1" applyBorder="1" applyAlignment="1">
      <alignment horizontal="center" vertical="center"/>
    </xf>
    <xf numFmtId="0" fontId="2" fillId="51" borderId="84" xfId="0" applyFont="1" applyFill="1" applyBorder="1" applyAlignment="1">
      <alignment horizontal="center" wrapText="1"/>
    </xf>
    <xf numFmtId="0" fontId="2" fillId="15" borderId="97" xfId="0" applyFont="1" applyFill="1" applyBorder="1" applyAlignment="1">
      <alignment horizontal="center" wrapText="1"/>
    </xf>
    <xf numFmtId="0" fontId="2" fillId="52" borderId="72" xfId="0" applyFont="1" applyFill="1" applyBorder="1" applyAlignment="1">
      <alignment horizontal="left" vertical="center"/>
    </xf>
    <xf numFmtId="0" fontId="2" fillId="52" borderId="39" xfId="0" applyFont="1" applyFill="1" applyBorder="1" applyAlignment="1">
      <alignment horizontal="center" wrapText="1"/>
    </xf>
    <xf numFmtId="0" fontId="2" fillId="53" borderId="39" xfId="0" applyFont="1" applyFill="1" applyBorder="1" applyAlignment="1">
      <alignment horizontal="center" wrapText="1"/>
    </xf>
    <xf numFmtId="0" fontId="2" fillId="0" borderId="97" xfId="0" applyFont="1" applyFill="1" applyBorder="1" applyAlignment="1">
      <alignment horizontal="center" wrapText="1"/>
    </xf>
    <xf numFmtId="0" fontId="2" fillId="0" borderId="95" xfId="0" applyFont="1" applyFill="1" applyBorder="1" applyAlignment="1">
      <alignment horizontal="center" wrapText="1"/>
    </xf>
    <xf numFmtId="0" fontId="2" fillId="0" borderId="96" xfId="0" applyFont="1" applyFill="1" applyBorder="1" applyAlignment="1">
      <alignment horizontal="center" wrapText="1"/>
    </xf>
    <xf numFmtId="0" fontId="2" fillId="0" borderId="39" xfId="0" applyFont="1" applyFill="1" applyBorder="1" applyAlignment="1">
      <alignment horizontal="center" wrapText="1"/>
    </xf>
    <xf numFmtId="0" fontId="2" fillId="2" borderId="46" xfId="0" applyFont="1" applyFill="1" applyBorder="1" applyAlignment="1">
      <alignment horizontal="center"/>
    </xf>
    <xf numFmtId="0" fontId="3" fillId="0" borderId="23" xfId="0" applyFont="1" applyBorder="1"/>
    <xf numFmtId="0" fontId="3" fillId="0" borderId="47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49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51" xfId="0" applyFont="1" applyBorder="1"/>
    <xf numFmtId="0" fontId="4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7" fillId="5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2" fillId="2" borderId="44" xfId="0" applyFont="1" applyFill="1" applyBorder="1" applyAlignment="1"/>
    <xf numFmtId="0" fontId="3" fillId="0" borderId="45" xfId="0" applyFont="1" applyBorder="1"/>
    <xf numFmtId="0" fontId="3" fillId="0" borderId="48" xfId="0" applyFont="1" applyBorder="1"/>
    <xf numFmtId="0" fontId="3" fillId="0" borderId="9" xfId="0" applyFont="1" applyBorder="1"/>
    <xf numFmtId="0" fontId="3" fillId="0" borderId="52" xfId="0" applyFont="1" applyBorder="1"/>
    <xf numFmtId="0" fontId="3" fillId="0" borderId="18" xfId="0" applyFont="1" applyBorder="1"/>
    <xf numFmtId="0" fontId="8" fillId="0" borderId="4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3" fillId="0" borderId="28" xfId="0" applyFont="1" applyBorder="1"/>
    <xf numFmtId="0" fontId="8" fillId="0" borderId="22" xfId="0" applyFont="1" applyBorder="1" applyAlignment="1">
      <alignment horizontal="center" vertical="center" textRotation="90" wrapText="1"/>
    </xf>
    <xf numFmtId="0" fontId="3" fillId="0" borderId="27" xfId="0" applyFont="1" applyBorder="1"/>
    <xf numFmtId="0" fontId="10" fillId="5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9" fillId="7" borderId="22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5" xfId="0" applyFont="1" applyBorder="1"/>
    <xf numFmtId="0" fontId="4" fillId="3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4" fillId="3" borderId="1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5" fontId="10" fillId="5" borderId="2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3" xfId="0" applyFont="1" applyBorder="1"/>
    <xf numFmtId="0" fontId="5" fillId="4" borderId="22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10" fillId="5" borderId="50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/>
    </xf>
    <xf numFmtId="0" fontId="3" fillId="0" borderId="46" xfId="0" applyFont="1" applyBorder="1"/>
    <xf numFmtId="0" fontId="2" fillId="2" borderId="1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8" fillId="0" borderId="47" xfId="0" applyFont="1" applyBorder="1" applyAlignment="1">
      <alignment horizontal="center" vertical="center" textRotation="180" wrapText="1"/>
    </xf>
    <xf numFmtId="0" fontId="5" fillId="4" borderId="24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18" fillId="6" borderId="22" xfId="0" applyFont="1" applyFill="1" applyBorder="1" applyAlignment="1">
      <alignment horizontal="center" vertical="center"/>
    </xf>
    <xf numFmtId="0" fontId="18" fillId="6" borderId="53" xfId="0" applyFont="1" applyFill="1" applyBorder="1" applyAlignment="1">
      <alignment horizontal="center" vertical="center"/>
    </xf>
    <xf numFmtId="0" fontId="3" fillId="0" borderId="54" xfId="0" applyFont="1" applyBorder="1"/>
    <xf numFmtId="0" fontId="5" fillId="4" borderId="24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/>
    </xf>
    <xf numFmtId="0" fontId="23" fillId="0" borderId="48" xfId="0" applyFont="1" applyBorder="1" applyAlignment="1">
      <alignment horizontal="center" vertical="center" textRotation="90" wrapText="1"/>
    </xf>
    <xf numFmtId="0" fontId="22" fillId="0" borderId="22" xfId="0" applyFont="1" applyBorder="1" applyAlignment="1">
      <alignment horizontal="center" vertical="center" textRotation="90" wrapText="1"/>
    </xf>
    <xf numFmtId="0" fontId="22" fillId="0" borderId="47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</cellXfs>
  <cellStyles count="43">
    <cellStyle name="20% - Énfasis1 2" xfId="20" xr:uid="{7E4A220C-6479-489E-B86A-AE9A033D9992}"/>
    <cellStyle name="20% - Énfasis2 2" xfId="24" xr:uid="{C4C035C4-DC41-4530-9E22-C47B9161005E}"/>
    <cellStyle name="20% - Énfasis3 2" xfId="28" xr:uid="{8E2A8D53-581C-4ADC-9100-1BDD0D4C36E4}"/>
    <cellStyle name="20% - Énfasis4 2" xfId="32" xr:uid="{79044876-A093-4AC0-887E-D64DB08DA752}"/>
    <cellStyle name="20% - Énfasis5 2" xfId="36" xr:uid="{3A1A18A1-97C2-4B29-A359-7619901DA7C2}"/>
    <cellStyle name="20% - Énfasis6 2" xfId="40" xr:uid="{DD22DBDC-7CD3-49F6-9A74-DDFBD70A7CAE}"/>
    <cellStyle name="40% - Énfasis1 2" xfId="21" xr:uid="{0967C0CC-C9F3-4854-8BB6-EBE54A972DAD}"/>
    <cellStyle name="40% - Énfasis2 2" xfId="25" xr:uid="{8D7AAFE2-FBDE-458C-BDD3-6AA77C7F7D7E}"/>
    <cellStyle name="40% - Énfasis3 2" xfId="29" xr:uid="{5D04814B-20A9-4888-B10A-864992F4C043}"/>
    <cellStyle name="40% - Énfasis4 2" xfId="33" xr:uid="{C3A0E5BD-D039-4B7A-852A-8EB91E0F4467}"/>
    <cellStyle name="40% - Énfasis5 2" xfId="37" xr:uid="{F5A4C94B-34BA-4D14-9D87-40108EF3882C}"/>
    <cellStyle name="40% - Énfasis6 2" xfId="41" xr:uid="{CD18459E-8E86-4617-9497-565CB390FB03}"/>
    <cellStyle name="60% - Énfasis1 2" xfId="22" xr:uid="{F8A2168E-B431-45B8-879A-7285B7938E6B}"/>
    <cellStyle name="60% - Énfasis2 2" xfId="26" xr:uid="{6EBAC47D-2EB9-4336-A01F-9A61E5A927E8}"/>
    <cellStyle name="60% - Énfasis3 2" xfId="30" xr:uid="{587AB39E-10DD-4BAF-B45F-3A33143672FD}"/>
    <cellStyle name="60% - Énfasis4 2" xfId="34" xr:uid="{8EB72FA1-43DF-41F4-94E9-E863252C9A50}"/>
    <cellStyle name="60% - Énfasis5 2" xfId="38" xr:uid="{513230BF-79FB-4F19-B7A3-15DCF1A5D38A}"/>
    <cellStyle name="60% - Énfasis6 2" xfId="42" xr:uid="{A7C92455-0D36-475A-81E0-EF7700F9912D}"/>
    <cellStyle name="Bueno 2" xfId="13" xr:uid="{09FBFAF8-AB2A-4198-84DF-90D3DCD65DA6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1193DE7D-BD08-4665-AC8A-BCED0809290F}"/>
    <cellStyle name="Énfasis1 2" xfId="19" xr:uid="{B2D0AD78-24FD-4DB4-9F6D-E745EFDCE895}"/>
    <cellStyle name="Énfasis2 2" xfId="23" xr:uid="{4AB6C878-8DAF-4386-B101-600B71FA8131}"/>
    <cellStyle name="Énfasis3 2" xfId="27" xr:uid="{286FD4A8-1146-4F10-A734-7C2D136EC113}"/>
    <cellStyle name="Énfasis4 2" xfId="31" xr:uid="{3FBB7A4F-37DB-4337-80C2-E06F078DA708}"/>
    <cellStyle name="Énfasis5 2" xfId="35" xr:uid="{EF3512BF-77B0-4BA6-B4B1-02AA40536AEF}"/>
    <cellStyle name="Énfasis6 2" xfId="39" xr:uid="{A2231923-C2C2-4937-A1AE-6068D61DF6A8}"/>
    <cellStyle name="Entrada" xfId="4" builtinId="20" customBuiltin="1"/>
    <cellStyle name="Incorrecto 2" xfId="14" xr:uid="{0ACFD3C6-4A33-4A4C-BEF8-378184F4F573}"/>
    <cellStyle name="Neutral 2" xfId="15" xr:uid="{74F7E4E1-9FF1-44A7-B08F-4A5E58AA1040}"/>
    <cellStyle name="Normal" xfId="0" builtinId="0"/>
    <cellStyle name="Normal 2" xfId="10" xr:uid="{1C7EF0FD-3A8A-40C1-A662-D21E0D14AEA6}"/>
    <cellStyle name="Notas 2" xfId="17" xr:uid="{E8173239-84FF-45C3-AAF7-B5B0DDDC541F}"/>
    <cellStyle name="Salida" xfId="5" builtinId="21" customBuiltin="1"/>
    <cellStyle name="Texto de advertencia 2" xfId="16" xr:uid="{1ED30528-9CF5-4B2E-B1F4-0A8916903F63}"/>
    <cellStyle name="Texto explicativo 2" xfId="18" xr:uid="{2CB4D8AC-B3A8-4B6D-AC33-05872CDE2BDC}"/>
    <cellStyle name="Título 2" xfId="2" builtinId="17" customBuiltin="1"/>
    <cellStyle name="Título 3" xfId="3" builtinId="18" customBuiltin="1"/>
    <cellStyle name="Título 4" xfId="11" xr:uid="{3C043DB4-B809-4A26-972C-1BFEE0A6EA76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185"/>
      <c r="B1" s="171"/>
      <c r="C1" s="171"/>
      <c r="D1" s="186"/>
      <c r="E1" s="179" t="s">
        <v>0</v>
      </c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1"/>
      <c r="S1" s="170"/>
      <c r="T1" s="171"/>
      <c r="U1" s="171"/>
      <c r="V1" s="172"/>
    </row>
    <row r="2" spans="1:23" ht="15" customHeight="1" x14ac:dyDescent="0.25">
      <c r="A2" s="187"/>
      <c r="B2" s="174"/>
      <c r="C2" s="174"/>
      <c r="D2" s="188"/>
      <c r="E2" s="202" t="s">
        <v>1</v>
      </c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4"/>
      <c r="S2" s="173"/>
      <c r="T2" s="174"/>
      <c r="U2" s="174"/>
      <c r="V2" s="175"/>
    </row>
    <row r="3" spans="1:23" ht="18" customHeight="1" x14ac:dyDescent="0.25">
      <c r="A3" s="187"/>
      <c r="B3" s="174"/>
      <c r="C3" s="174"/>
      <c r="D3" s="188"/>
      <c r="E3" s="206" t="s">
        <v>2</v>
      </c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4"/>
      <c r="S3" s="173"/>
      <c r="T3" s="174"/>
      <c r="U3" s="174"/>
      <c r="V3" s="175"/>
    </row>
    <row r="4" spans="1:23" ht="15.75" customHeight="1" x14ac:dyDescent="0.25">
      <c r="A4" s="187"/>
      <c r="B4" s="174"/>
      <c r="C4" s="174"/>
      <c r="D4" s="188"/>
      <c r="E4" s="205" t="s">
        <v>45</v>
      </c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76"/>
      <c r="T4" s="177"/>
      <c r="U4" s="177"/>
      <c r="V4" s="178"/>
    </row>
    <row r="5" spans="1:23" ht="24" customHeight="1" x14ac:dyDescent="0.2">
      <c r="A5" s="189"/>
      <c r="B5" s="177"/>
      <c r="C5" s="177"/>
      <c r="D5" s="190"/>
      <c r="E5" s="182" t="s">
        <v>47</v>
      </c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4"/>
    </row>
    <row r="6" spans="1:23" ht="13.5" customHeight="1" x14ac:dyDescent="0.2">
      <c r="A6" s="191" t="s">
        <v>7</v>
      </c>
      <c r="B6" s="194" t="s">
        <v>8</v>
      </c>
      <c r="C6" s="194" t="s">
        <v>49</v>
      </c>
      <c r="D6" s="192" t="s">
        <v>9</v>
      </c>
      <c r="E6" s="207" t="s">
        <v>11</v>
      </c>
      <c r="F6" s="183"/>
      <c r="G6" s="183"/>
      <c r="H6" s="183"/>
      <c r="I6" s="183"/>
      <c r="J6" s="183"/>
      <c r="K6" s="183"/>
      <c r="L6" s="183"/>
      <c r="M6" s="183"/>
      <c r="N6" s="197"/>
      <c r="O6" s="199" t="s">
        <v>50</v>
      </c>
      <c r="P6" s="200"/>
      <c r="Q6" s="201"/>
      <c r="R6" s="199" t="s">
        <v>51</v>
      </c>
      <c r="S6" s="201"/>
      <c r="T6" s="196" t="s">
        <v>13</v>
      </c>
      <c r="U6" s="197"/>
      <c r="V6" s="198" t="s">
        <v>14</v>
      </c>
    </row>
    <row r="7" spans="1:23" ht="24.75" customHeight="1" x14ac:dyDescent="0.2">
      <c r="A7" s="187"/>
      <c r="B7" s="195"/>
      <c r="C7" s="193"/>
      <c r="D7" s="193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36" t="s">
        <v>24</v>
      </c>
      <c r="O7" s="8" t="s">
        <v>54</v>
      </c>
      <c r="P7" s="8" t="s">
        <v>55</v>
      </c>
      <c r="Q7" s="37">
        <v>0.2</v>
      </c>
      <c r="R7" s="8" t="s">
        <v>56</v>
      </c>
      <c r="S7" s="37">
        <v>0.4</v>
      </c>
      <c r="T7" s="8" t="s">
        <v>57</v>
      </c>
      <c r="U7" s="38">
        <v>0.4</v>
      </c>
      <c r="V7" s="193"/>
    </row>
    <row r="8" spans="1:23" ht="13.5" customHeight="1" x14ac:dyDescent="0.2">
      <c r="A8" s="40">
        <v>1</v>
      </c>
      <c r="B8" s="12">
        <v>2</v>
      </c>
      <c r="C8" s="12" t="s">
        <v>60</v>
      </c>
      <c r="D8" s="13" t="s">
        <v>26</v>
      </c>
      <c r="E8" s="42">
        <v>1</v>
      </c>
      <c r="F8" s="16">
        <v>1</v>
      </c>
      <c r="G8" s="45">
        <v>1</v>
      </c>
      <c r="H8" s="16">
        <v>1</v>
      </c>
      <c r="I8" s="16">
        <v>1</v>
      </c>
      <c r="J8" s="47">
        <v>1</v>
      </c>
      <c r="K8" s="49">
        <v>1</v>
      </c>
      <c r="L8" s="49">
        <v>1</v>
      </c>
      <c r="M8" s="49">
        <v>1</v>
      </c>
      <c r="N8" s="46">
        <f t="shared" ref="N8:N26" si="0">9-(SUM(E8:M8))</f>
        <v>0</v>
      </c>
      <c r="O8" s="50">
        <v>10</v>
      </c>
      <c r="P8" s="51">
        <v>9</v>
      </c>
      <c r="Q8" s="52">
        <f t="shared" ref="Q8:Q26" si="1">(AVERAGE(O8,P8))*0.2</f>
        <v>1.9000000000000001</v>
      </c>
      <c r="R8" s="50">
        <v>10</v>
      </c>
      <c r="S8" s="55">
        <f t="shared" ref="S8:S26" si="2">R8*0.4</f>
        <v>4</v>
      </c>
      <c r="T8" s="56">
        <v>9</v>
      </c>
      <c r="U8" s="46">
        <f t="shared" ref="U8:U26" si="3">T8*0.4</f>
        <v>3.6</v>
      </c>
      <c r="V8" s="48">
        <f t="shared" ref="V8:V26" si="4">SUM(Q8,S8,U8)</f>
        <v>9.5</v>
      </c>
    </row>
    <row r="9" spans="1:23" ht="13.5" customHeight="1" x14ac:dyDescent="0.2">
      <c r="A9" s="54">
        <v>2</v>
      </c>
      <c r="B9" s="18">
        <v>3</v>
      </c>
      <c r="C9" s="18" t="s">
        <v>61</v>
      </c>
      <c r="D9" s="19" t="s">
        <v>27</v>
      </c>
      <c r="E9" s="59">
        <v>1</v>
      </c>
      <c r="F9" s="22">
        <v>1</v>
      </c>
      <c r="G9" s="61">
        <v>1</v>
      </c>
      <c r="H9" s="23">
        <v>1</v>
      </c>
      <c r="I9" s="23">
        <v>1</v>
      </c>
      <c r="J9" s="63">
        <v>1</v>
      </c>
      <c r="K9" s="49">
        <v>1</v>
      </c>
      <c r="L9" s="49">
        <v>1</v>
      </c>
      <c r="M9" s="49">
        <v>1</v>
      </c>
      <c r="N9" s="46">
        <f t="shared" si="0"/>
        <v>0</v>
      </c>
      <c r="O9" s="65">
        <v>10</v>
      </c>
      <c r="P9" s="66">
        <v>9</v>
      </c>
      <c r="Q9" s="52">
        <f t="shared" si="1"/>
        <v>1.9000000000000001</v>
      </c>
      <c r="R9" s="65">
        <v>10</v>
      </c>
      <c r="S9" s="55">
        <f t="shared" si="2"/>
        <v>4</v>
      </c>
      <c r="T9" s="65">
        <v>10</v>
      </c>
      <c r="U9" s="46">
        <f t="shared" si="3"/>
        <v>4</v>
      </c>
      <c r="V9" s="48">
        <f t="shared" si="4"/>
        <v>9.9</v>
      </c>
    </row>
    <row r="10" spans="1:23" ht="13.5" customHeight="1" x14ac:dyDescent="0.2">
      <c r="A10" s="54">
        <v>3</v>
      </c>
      <c r="B10" s="18">
        <v>4</v>
      </c>
      <c r="C10" s="18" t="s">
        <v>62</v>
      </c>
      <c r="D10" s="26" t="s">
        <v>28</v>
      </c>
      <c r="E10" s="59">
        <v>1</v>
      </c>
      <c r="F10" s="22">
        <v>1</v>
      </c>
      <c r="G10" s="61">
        <v>1</v>
      </c>
      <c r="H10" s="23">
        <v>1</v>
      </c>
      <c r="I10" s="23">
        <v>1</v>
      </c>
      <c r="J10" s="63">
        <v>1</v>
      </c>
      <c r="K10" s="49">
        <v>1</v>
      </c>
      <c r="L10" s="49">
        <v>1</v>
      </c>
      <c r="M10" s="49">
        <v>1</v>
      </c>
      <c r="N10" s="46">
        <f t="shared" si="0"/>
        <v>0</v>
      </c>
      <c r="O10" s="65">
        <v>10</v>
      </c>
      <c r="P10" s="66">
        <v>9</v>
      </c>
      <c r="Q10" s="52">
        <f t="shared" si="1"/>
        <v>1.9000000000000001</v>
      </c>
      <c r="R10" s="68">
        <v>10</v>
      </c>
      <c r="S10" s="55">
        <f t="shared" si="2"/>
        <v>4</v>
      </c>
      <c r="T10" s="65">
        <v>10</v>
      </c>
      <c r="U10" s="46">
        <f t="shared" si="3"/>
        <v>4</v>
      </c>
      <c r="V10" s="48">
        <f t="shared" si="4"/>
        <v>9.9</v>
      </c>
    </row>
    <row r="11" spans="1:23" ht="13.5" customHeight="1" x14ac:dyDescent="0.2">
      <c r="A11" s="54">
        <v>4</v>
      </c>
      <c r="B11" s="18">
        <v>3</v>
      </c>
      <c r="C11" s="18" t="s">
        <v>63</v>
      </c>
      <c r="D11" s="26" t="s">
        <v>29</v>
      </c>
      <c r="E11" s="59">
        <v>1</v>
      </c>
      <c r="F11" s="22">
        <v>1</v>
      </c>
      <c r="G11" s="61">
        <v>1</v>
      </c>
      <c r="H11" s="23">
        <v>1</v>
      </c>
      <c r="I11" s="23">
        <v>1</v>
      </c>
      <c r="J11" s="63">
        <v>1</v>
      </c>
      <c r="K11" s="49">
        <v>1</v>
      </c>
      <c r="L11" s="49">
        <v>1</v>
      </c>
      <c r="M11" s="49">
        <v>1</v>
      </c>
      <c r="N11" s="46">
        <f t="shared" si="0"/>
        <v>0</v>
      </c>
      <c r="O11" s="65">
        <v>10</v>
      </c>
      <c r="P11" s="66">
        <v>10</v>
      </c>
      <c r="Q11" s="52">
        <f t="shared" si="1"/>
        <v>2</v>
      </c>
      <c r="R11" s="65">
        <v>10</v>
      </c>
      <c r="S11" s="55">
        <f t="shared" si="2"/>
        <v>4</v>
      </c>
      <c r="T11" s="71">
        <v>9</v>
      </c>
      <c r="U11" s="46">
        <f t="shared" si="3"/>
        <v>3.6</v>
      </c>
      <c r="V11" s="48">
        <f t="shared" si="4"/>
        <v>9.6</v>
      </c>
    </row>
    <row r="12" spans="1:23" ht="13.5" customHeight="1" x14ac:dyDescent="0.2">
      <c r="A12" s="54">
        <v>5</v>
      </c>
      <c r="B12" s="18">
        <v>1</v>
      </c>
      <c r="C12" s="18" t="s">
        <v>64</v>
      </c>
      <c r="D12" s="19" t="s">
        <v>30</v>
      </c>
      <c r="E12" s="59">
        <v>1</v>
      </c>
      <c r="F12" s="22">
        <v>1</v>
      </c>
      <c r="G12" s="61">
        <v>1</v>
      </c>
      <c r="H12" s="23">
        <v>1</v>
      </c>
      <c r="I12" s="23">
        <v>1</v>
      </c>
      <c r="J12" s="63">
        <v>0</v>
      </c>
      <c r="K12" s="49">
        <v>1</v>
      </c>
      <c r="L12" s="49">
        <v>1</v>
      </c>
      <c r="M12" s="49">
        <v>1</v>
      </c>
      <c r="N12" s="46">
        <f t="shared" si="0"/>
        <v>1</v>
      </c>
      <c r="O12" s="65">
        <v>10</v>
      </c>
      <c r="P12" s="66">
        <v>10</v>
      </c>
      <c r="Q12" s="52">
        <f t="shared" si="1"/>
        <v>2</v>
      </c>
      <c r="R12" s="65">
        <v>9</v>
      </c>
      <c r="S12" s="55">
        <f t="shared" si="2"/>
        <v>3.6</v>
      </c>
      <c r="T12" s="65">
        <v>10</v>
      </c>
      <c r="U12" s="46">
        <f t="shared" si="3"/>
        <v>4</v>
      </c>
      <c r="V12" s="48">
        <f t="shared" si="4"/>
        <v>9.6</v>
      </c>
      <c r="W12" s="72">
        <v>10</v>
      </c>
    </row>
    <row r="13" spans="1:23" ht="13.5" customHeight="1" x14ac:dyDescent="0.2">
      <c r="A13" s="54">
        <v>6</v>
      </c>
      <c r="B13" s="27">
        <v>2</v>
      </c>
      <c r="C13" s="27" t="s">
        <v>65</v>
      </c>
      <c r="D13" s="28" t="s">
        <v>31</v>
      </c>
      <c r="E13" s="59">
        <v>1</v>
      </c>
      <c r="F13" s="22">
        <v>1</v>
      </c>
      <c r="G13" s="61">
        <v>1</v>
      </c>
      <c r="H13" s="23">
        <v>1</v>
      </c>
      <c r="I13" s="23">
        <v>1</v>
      </c>
      <c r="J13" s="63">
        <v>1</v>
      </c>
      <c r="K13" s="49">
        <v>1</v>
      </c>
      <c r="L13" s="49">
        <v>1</v>
      </c>
      <c r="M13" s="49">
        <v>1</v>
      </c>
      <c r="N13" s="46">
        <f t="shared" si="0"/>
        <v>0</v>
      </c>
      <c r="O13" s="65">
        <v>10</v>
      </c>
      <c r="P13" s="66">
        <v>10</v>
      </c>
      <c r="Q13" s="52">
        <f t="shared" si="1"/>
        <v>2</v>
      </c>
      <c r="R13" s="65">
        <v>10</v>
      </c>
      <c r="S13" s="55">
        <f t="shared" si="2"/>
        <v>4</v>
      </c>
      <c r="T13" s="50">
        <v>9.5</v>
      </c>
      <c r="U13" s="46">
        <f t="shared" si="3"/>
        <v>3.8000000000000003</v>
      </c>
      <c r="V13" s="48">
        <f t="shared" si="4"/>
        <v>9.8000000000000007</v>
      </c>
    </row>
    <row r="14" spans="1:23" ht="13.5" customHeight="1" x14ac:dyDescent="0.2">
      <c r="A14" s="54">
        <v>7</v>
      </c>
      <c r="B14" s="18">
        <v>1</v>
      </c>
      <c r="C14" s="18" t="s">
        <v>66</v>
      </c>
      <c r="D14" s="26" t="s">
        <v>32</v>
      </c>
      <c r="E14" s="59">
        <v>1</v>
      </c>
      <c r="F14" s="22">
        <v>1</v>
      </c>
      <c r="G14" s="61">
        <v>1</v>
      </c>
      <c r="H14" s="23">
        <v>1</v>
      </c>
      <c r="I14" s="23">
        <v>1</v>
      </c>
      <c r="J14" s="63">
        <v>1</v>
      </c>
      <c r="K14" s="49">
        <v>1</v>
      </c>
      <c r="L14" s="49">
        <v>1</v>
      </c>
      <c r="M14" s="49">
        <v>1</v>
      </c>
      <c r="N14" s="46">
        <f t="shared" si="0"/>
        <v>0</v>
      </c>
      <c r="O14" s="75">
        <v>10</v>
      </c>
      <c r="P14" s="66">
        <v>10</v>
      </c>
      <c r="Q14" s="52">
        <f t="shared" si="1"/>
        <v>2</v>
      </c>
      <c r="R14" s="68">
        <v>10</v>
      </c>
      <c r="S14" s="55">
        <f t="shared" si="2"/>
        <v>4</v>
      </c>
      <c r="T14" s="65">
        <v>10</v>
      </c>
      <c r="U14" s="46">
        <f t="shared" si="3"/>
        <v>4</v>
      </c>
      <c r="V14" s="48">
        <f t="shared" si="4"/>
        <v>10</v>
      </c>
      <c r="W14" s="72">
        <v>10</v>
      </c>
    </row>
    <row r="15" spans="1:23" ht="13.5" customHeight="1" x14ac:dyDescent="0.2">
      <c r="A15" s="54">
        <v>8</v>
      </c>
      <c r="B15" s="29">
        <v>4</v>
      </c>
      <c r="C15" s="29" t="s">
        <v>67</v>
      </c>
      <c r="D15" s="30" t="s">
        <v>33</v>
      </c>
      <c r="E15" s="59">
        <v>1</v>
      </c>
      <c r="F15" s="22">
        <v>1</v>
      </c>
      <c r="G15" s="61">
        <v>1</v>
      </c>
      <c r="H15" s="23">
        <v>1</v>
      </c>
      <c r="I15" s="23">
        <v>1</v>
      </c>
      <c r="J15" s="63">
        <v>0</v>
      </c>
      <c r="K15" s="49">
        <v>1</v>
      </c>
      <c r="L15" s="49">
        <v>1</v>
      </c>
      <c r="M15" s="49">
        <v>1</v>
      </c>
      <c r="N15" s="46">
        <f t="shared" si="0"/>
        <v>1</v>
      </c>
      <c r="O15" s="65">
        <v>10</v>
      </c>
      <c r="P15" s="66">
        <v>10</v>
      </c>
      <c r="Q15" s="52">
        <f t="shared" si="1"/>
        <v>2</v>
      </c>
      <c r="R15" s="65">
        <v>10</v>
      </c>
      <c r="S15" s="55">
        <f t="shared" si="2"/>
        <v>4</v>
      </c>
      <c r="T15" s="76">
        <v>9</v>
      </c>
      <c r="U15" s="46">
        <f t="shared" si="3"/>
        <v>3.6</v>
      </c>
      <c r="V15" s="48">
        <f t="shared" si="4"/>
        <v>9.6</v>
      </c>
    </row>
    <row r="16" spans="1:23" ht="13.5" customHeight="1" x14ac:dyDescent="0.2">
      <c r="A16" s="54">
        <v>9</v>
      </c>
      <c r="B16" s="18">
        <v>3</v>
      </c>
      <c r="C16" s="18" t="s">
        <v>68</v>
      </c>
      <c r="D16" s="19" t="s">
        <v>34</v>
      </c>
      <c r="E16" s="59">
        <v>1</v>
      </c>
      <c r="F16" s="22">
        <v>1</v>
      </c>
      <c r="G16" s="61">
        <v>1</v>
      </c>
      <c r="H16" s="23">
        <v>1</v>
      </c>
      <c r="I16" s="23">
        <v>1</v>
      </c>
      <c r="J16" s="63">
        <v>1</v>
      </c>
      <c r="K16" s="49">
        <v>1</v>
      </c>
      <c r="L16" s="49">
        <v>1</v>
      </c>
      <c r="M16" s="49">
        <v>1</v>
      </c>
      <c r="N16" s="46">
        <f t="shared" si="0"/>
        <v>0</v>
      </c>
      <c r="O16" s="75">
        <v>10</v>
      </c>
      <c r="P16" s="66">
        <v>10</v>
      </c>
      <c r="Q16" s="52">
        <f t="shared" si="1"/>
        <v>2</v>
      </c>
      <c r="R16" s="68">
        <v>10</v>
      </c>
      <c r="S16" s="55">
        <f t="shared" si="2"/>
        <v>4</v>
      </c>
      <c r="T16" s="65">
        <v>10</v>
      </c>
      <c r="U16" s="46">
        <f t="shared" si="3"/>
        <v>4</v>
      </c>
      <c r="V16" s="48">
        <f t="shared" si="4"/>
        <v>10</v>
      </c>
    </row>
    <row r="17" spans="1:23" ht="13.5" customHeight="1" x14ac:dyDescent="0.2">
      <c r="A17" s="54">
        <v>10</v>
      </c>
      <c r="B17" s="18">
        <v>2</v>
      </c>
      <c r="C17" s="18" t="s">
        <v>69</v>
      </c>
      <c r="D17" s="19" t="s">
        <v>35</v>
      </c>
      <c r="E17" s="59">
        <v>1</v>
      </c>
      <c r="F17" s="22">
        <v>1</v>
      </c>
      <c r="G17" s="77">
        <v>1</v>
      </c>
      <c r="H17" s="23">
        <v>1</v>
      </c>
      <c r="I17" s="23">
        <v>1</v>
      </c>
      <c r="J17" s="63">
        <v>1</v>
      </c>
      <c r="K17" s="49">
        <v>1</v>
      </c>
      <c r="L17" s="49">
        <v>1</v>
      </c>
      <c r="M17" s="49">
        <v>1</v>
      </c>
      <c r="N17" s="46">
        <f t="shared" si="0"/>
        <v>0</v>
      </c>
      <c r="O17" s="65">
        <v>10</v>
      </c>
      <c r="P17" s="66">
        <v>10</v>
      </c>
      <c r="Q17" s="52">
        <f t="shared" si="1"/>
        <v>2</v>
      </c>
      <c r="R17" s="65">
        <v>9</v>
      </c>
      <c r="S17" s="55">
        <f t="shared" si="2"/>
        <v>3.6</v>
      </c>
      <c r="T17" s="76">
        <v>10</v>
      </c>
      <c r="U17" s="46">
        <f t="shared" si="3"/>
        <v>4</v>
      </c>
      <c r="V17" s="48">
        <f t="shared" si="4"/>
        <v>9.6</v>
      </c>
    </row>
    <row r="18" spans="1:23" ht="13.5" customHeight="1" x14ac:dyDescent="0.2">
      <c r="A18" s="54">
        <v>11</v>
      </c>
      <c r="B18" s="29">
        <v>1</v>
      </c>
      <c r="C18" s="29" t="s">
        <v>70</v>
      </c>
      <c r="D18" s="30" t="s">
        <v>36</v>
      </c>
      <c r="E18" s="59">
        <v>1</v>
      </c>
      <c r="F18" s="22">
        <v>1</v>
      </c>
      <c r="G18" s="61">
        <v>1</v>
      </c>
      <c r="H18" s="23">
        <v>1</v>
      </c>
      <c r="I18" s="23">
        <v>1</v>
      </c>
      <c r="J18" s="63">
        <v>1</v>
      </c>
      <c r="K18" s="49">
        <v>1</v>
      </c>
      <c r="L18" s="49">
        <v>1</v>
      </c>
      <c r="M18" s="49">
        <v>1</v>
      </c>
      <c r="N18" s="46">
        <f t="shared" si="0"/>
        <v>0</v>
      </c>
      <c r="O18" s="75">
        <v>10</v>
      </c>
      <c r="P18" s="66">
        <v>10</v>
      </c>
      <c r="Q18" s="52">
        <f t="shared" si="1"/>
        <v>2</v>
      </c>
      <c r="R18" s="68">
        <v>10</v>
      </c>
      <c r="S18" s="55">
        <f t="shared" si="2"/>
        <v>4</v>
      </c>
      <c r="T18" s="80">
        <v>10</v>
      </c>
      <c r="U18" s="46">
        <f t="shared" si="3"/>
        <v>4</v>
      </c>
      <c r="V18" s="48">
        <f t="shared" si="4"/>
        <v>10</v>
      </c>
    </row>
    <row r="19" spans="1:23" ht="13.5" customHeight="1" x14ac:dyDescent="0.2">
      <c r="A19" s="54">
        <v>12</v>
      </c>
      <c r="B19" s="29">
        <v>4</v>
      </c>
      <c r="C19" s="29" t="s">
        <v>71</v>
      </c>
      <c r="D19" s="30" t="s">
        <v>37</v>
      </c>
      <c r="E19" s="59">
        <v>1</v>
      </c>
      <c r="F19" s="22">
        <v>1</v>
      </c>
      <c r="G19" s="61">
        <v>1</v>
      </c>
      <c r="H19" s="23">
        <v>1</v>
      </c>
      <c r="I19" s="23">
        <v>1</v>
      </c>
      <c r="J19" s="63">
        <v>1</v>
      </c>
      <c r="K19" s="49">
        <v>1</v>
      </c>
      <c r="L19" s="49">
        <v>1</v>
      </c>
      <c r="M19" s="49">
        <v>1</v>
      </c>
      <c r="N19" s="46">
        <f t="shared" si="0"/>
        <v>0</v>
      </c>
      <c r="O19" s="65">
        <v>10</v>
      </c>
      <c r="P19" s="66">
        <v>10</v>
      </c>
      <c r="Q19" s="52">
        <f t="shared" si="1"/>
        <v>2</v>
      </c>
      <c r="R19" s="65">
        <v>10</v>
      </c>
      <c r="S19" s="55">
        <f t="shared" si="2"/>
        <v>4</v>
      </c>
      <c r="T19" s="82">
        <v>9</v>
      </c>
      <c r="U19" s="46">
        <f t="shared" si="3"/>
        <v>3.6</v>
      </c>
      <c r="V19" s="48">
        <f t="shared" si="4"/>
        <v>9.6</v>
      </c>
    </row>
    <row r="20" spans="1:23" ht="13.5" customHeight="1" x14ac:dyDescent="0.2">
      <c r="A20" s="54">
        <v>13</v>
      </c>
      <c r="B20" s="18">
        <v>3</v>
      </c>
      <c r="C20" s="18" t="s">
        <v>72</v>
      </c>
      <c r="D20" s="19" t="s">
        <v>38</v>
      </c>
      <c r="E20" s="59">
        <v>1</v>
      </c>
      <c r="F20" s="22">
        <v>1</v>
      </c>
      <c r="G20" s="61">
        <v>1</v>
      </c>
      <c r="H20" s="23">
        <v>1</v>
      </c>
      <c r="I20" s="23">
        <v>1</v>
      </c>
      <c r="J20" s="63">
        <v>0</v>
      </c>
      <c r="K20" s="49">
        <v>1</v>
      </c>
      <c r="L20" s="49">
        <v>1</v>
      </c>
      <c r="M20" s="49">
        <v>1</v>
      </c>
      <c r="N20" s="46">
        <f t="shared" si="0"/>
        <v>1</v>
      </c>
      <c r="O20" s="71">
        <v>5</v>
      </c>
      <c r="P20" s="66">
        <v>10</v>
      </c>
      <c r="Q20" s="52">
        <f t="shared" si="1"/>
        <v>1.5</v>
      </c>
      <c r="R20" s="65">
        <v>10</v>
      </c>
      <c r="S20" s="55">
        <f t="shared" si="2"/>
        <v>4</v>
      </c>
      <c r="T20" s="71">
        <v>9.5</v>
      </c>
      <c r="U20" s="46">
        <f t="shared" si="3"/>
        <v>3.8000000000000003</v>
      </c>
      <c r="V20" s="48">
        <f t="shared" si="4"/>
        <v>9.3000000000000007</v>
      </c>
    </row>
    <row r="21" spans="1:23" ht="13.5" customHeight="1" x14ac:dyDescent="0.2">
      <c r="A21" s="54">
        <v>14</v>
      </c>
      <c r="B21" s="18">
        <v>2</v>
      </c>
      <c r="C21" s="18" t="s">
        <v>73</v>
      </c>
      <c r="D21" s="19" t="s">
        <v>39</v>
      </c>
      <c r="E21" s="59">
        <v>1</v>
      </c>
      <c r="F21" s="22">
        <v>1</v>
      </c>
      <c r="G21" s="61">
        <v>1</v>
      </c>
      <c r="H21" s="23">
        <v>1</v>
      </c>
      <c r="I21" s="23">
        <v>1</v>
      </c>
      <c r="J21" s="63">
        <v>1</v>
      </c>
      <c r="K21" s="49">
        <v>1</v>
      </c>
      <c r="L21" s="49">
        <v>1</v>
      </c>
      <c r="M21" s="49">
        <v>1</v>
      </c>
      <c r="N21" s="46">
        <f t="shared" si="0"/>
        <v>0</v>
      </c>
      <c r="O21" s="65">
        <v>10</v>
      </c>
      <c r="P21" s="66">
        <v>9</v>
      </c>
      <c r="Q21" s="52">
        <f t="shared" si="1"/>
        <v>1.9000000000000001</v>
      </c>
      <c r="R21" s="65">
        <v>10</v>
      </c>
      <c r="S21" s="55">
        <f t="shared" si="2"/>
        <v>4</v>
      </c>
      <c r="T21" s="65">
        <v>9</v>
      </c>
      <c r="U21" s="46">
        <f t="shared" si="3"/>
        <v>3.6</v>
      </c>
      <c r="V21" s="48">
        <f t="shared" si="4"/>
        <v>9.5</v>
      </c>
    </row>
    <row r="22" spans="1:23" ht="13.5" customHeight="1" x14ac:dyDescent="0.2">
      <c r="A22" s="54">
        <v>15</v>
      </c>
      <c r="B22" s="29">
        <v>4</v>
      </c>
      <c r="C22" s="29" t="s">
        <v>74</v>
      </c>
      <c r="D22" s="30" t="s">
        <v>40</v>
      </c>
      <c r="E22" s="59">
        <v>1</v>
      </c>
      <c r="F22" s="22">
        <v>1</v>
      </c>
      <c r="G22" s="61">
        <v>1</v>
      </c>
      <c r="H22" s="23">
        <v>1</v>
      </c>
      <c r="I22" s="23">
        <v>1</v>
      </c>
      <c r="J22" s="63">
        <v>1</v>
      </c>
      <c r="K22" s="49">
        <v>1</v>
      </c>
      <c r="L22" s="49">
        <v>1</v>
      </c>
      <c r="M22" s="49">
        <v>1</v>
      </c>
      <c r="N22" s="46">
        <f t="shared" si="0"/>
        <v>0</v>
      </c>
      <c r="O22" s="65">
        <v>10</v>
      </c>
      <c r="P22" s="66">
        <v>9</v>
      </c>
      <c r="Q22" s="52">
        <f t="shared" si="1"/>
        <v>1.9000000000000001</v>
      </c>
      <c r="R22" s="68">
        <v>9.5</v>
      </c>
      <c r="S22" s="55">
        <f t="shared" si="2"/>
        <v>3.8000000000000003</v>
      </c>
      <c r="T22" s="65">
        <v>8</v>
      </c>
      <c r="U22" s="46">
        <f t="shared" si="3"/>
        <v>3.2</v>
      </c>
      <c r="V22" s="48">
        <f t="shared" si="4"/>
        <v>8.9</v>
      </c>
      <c r="W22" s="72">
        <v>9</v>
      </c>
    </row>
    <row r="23" spans="1:23" ht="13.5" customHeight="1" x14ac:dyDescent="0.2">
      <c r="A23" s="54">
        <v>16</v>
      </c>
      <c r="B23" s="29">
        <v>2</v>
      </c>
      <c r="C23" s="29" t="s">
        <v>75</v>
      </c>
      <c r="D23" s="30" t="s">
        <v>41</v>
      </c>
      <c r="E23" s="59">
        <v>1</v>
      </c>
      <c r="F23" s="22">
        <v>1</v>
      </c>
      <c r="G23" s="61">
        <v>1</v>
      </c>
      <c r="H23" s="23">
        <v>1</v>
      </c>
      <c r="I23" s="23">
        <v>1</v>
      </c>
      <c r="J23" s="63">
        <v>1</v>
      </c>
      <c r="K23" s="49">
        <v>1</v>
      </c>
      <c r="L23" s="49">
        <v>1</v>
      </c>
      <c r="M23" s="49">
        <v>1</v>
      </c>
      <c r="N23" s="46">
        <f t="shared" si="0"/>
        <v>0</v>
      </c>
      <c r="O23" s="65">
        <v>10</v>
      </c>
      <c r="P23" s="66">
        <v>9</v>
      </c>
      <c r="Q23" s="52">
        <f t="shared" si="1"/>
        <v>1.9000000000000001</v>
      </c>
      <c r="R23" s="65">
        <v>10</v>
      </c>
      <c r="S23" s="55">
        <f t="shared" si="2"/>
        <v>4</v>
      </c>
      <c r="T23" s="71">
        <v>9</v>
      </c>
      <c r="U23" s="46">
        <f t="shared" si="3"/>
        <v>3.6</v>
      </c>
      <c r="V23" s="48">
        <f t="shared" si="4"/>
        <v>9.5</v>
      </c>
    </row>
    <row r="24" spans="1:23" ht="13.5" customHeight="1" x14ac:dyDescent="0.2">
      <c r="A24" s="54">
        <v>17</v>
      </c>
      <c r="B24" s="18">
        <v>2</v>
      </c>
      <c r="C24" s="18" t="s">
        <v>76</v>
      </c>
      <c r="D24" s="19" t="s">
        <v>42</v>
      </c>
      <c r="E24" s="59">
        <v>1</v>
      </c>
      <c r="F24" s="22">
        <v>1</v>
      </c>
      <c r="G24" s="61">
        <v>1</v>
      </c>
      <c r="H24" s="23">
        <v>1</v>
      </c>
      <c r="I24" s="23">
        <v>1</v>
      </c>
      <c r="J24" s="63">
        <v>0</v>
      </c>
      <c r="K24" s="49">
        <v>1</v>
      </c>
      <c r="L24" s="49">
        <v>1</v>
      </c>
      <c r="M24" s="49">
        <v>1</v>
      </c>
      <c r="N24" s="46">
        <f t="shared" si="0"/>
        <v>1</v>
      </c>
      <c r="O24" s="65">
        <v>10</v>
      </c>
      <c r="P24" s="66">
        <v>10</v>
      </c>
      <c r="Q24" s="52">
        <f t="shared" si="1"/>
        <v>2</v>
      </c>
      <c r="R24" s="65">
        <v>10</v>
      </c>
      <c r="S24" s="55">
        <f t="shared" si="2"/>
        <v>4</v>
      </c>
      <c r="T24" s="71">
        <v>9.5</v>
      </c>
      <c r="U24" s="46">
        <f t="shared" si="3"/>
        <v>3.8000000000000003</v>
      </c>
      <c r="V24" s="48">
        <f t="shared" si="4"/>
        <v>9.8000000000000007</v>
      </c>
      <c r="W24" s="72" t="s">
        <v>77</v>
      </c>
    </row>
    <row r="25" spans="1:23" ht="13.5" customHeight="1" x14ac:dyDescent="0.2">
      <c r="A25" s="54">
        <v>18</v>
      </c>
      <c r="B25" s="27">
        <v>2</v>
      </c>
      <c r="C25" s="27" t="s">
        <v>78</v>
      </c>
      <c r="D25" s="28" t="s">
        <v>43</v>
      </c>
      <c r="E25" s="59">
        <v>1</v>
      </c>
      <c r="F25" s="22">
        <v>1</v>
      </c>
      <c r="G25" s="61">
        <v>1</v>
      </c>
      <c r="H25" s="23">
        <v>1</v>
      </c>
      <c r="I25" s="23">
        <v>1</v>
      </c>
      <c r="J25" s="63">
        <v>1</v>
      </c>
      <c r="K25" s="49">
        <v>1</v>
      </c>
      <c r="L25" s="49">
        <v>1</v>
      </c>
      <c r="M25" s="49">
        <v>1</v>
      </c>
      <c r="N25" s="46">
        <f t="shared" si="0"/>
        <v>0</v>
      </c>
      <c r="O25" s="65">
        <v>10</v>
      </c>
      <c r="P25" s="66">
        <v>10</v>
      </c>
      <c r="Q25" s="52">
        <f t="shared" si="1"/>
        <v>2</v>
      </c>
      <c r="R25" s="65">
        <v>10</v>
      </c>
      <c r="S25" s="55">
        <f t="shared" si="2"/>
        <v>4</v>
      </c>
      <c r="T25" s="65">
        <v>10</v>
      </c>
      <c r="U25" s="46">
        <f t="shared" si="3"/>
        <v>4</v>
      </c>
      <c r="V25" s="48">
        <f t="shared" si="4"/>
        <v>10</v>
      </c>
    </row>
    <row r="26" spans="1:23" ht="13.5" customHeight="1" x14ac:dyDescent="0.2">
      <c r="A26" s="84">
        <v>19</v>
      </c>
      <c r="B26" s="32">
        <v>1</v>
      </c>
      <c r="C26" s="32" t="s">
        <v>79</v>
      </c>
      <c r="D26" s="33" t="s">
        <v>44</v>
      </c>
      <c r="E26" s="85">
        <v>1</v>
      </c>
      <c r="F26" s="86">
        <v>1</v>
      </c>
      <c r="G26" s="87">
        <v>1</v>
      </c>
      <c r="H26" s="88">
        <v>1</v>
      </c>
      <c r="I26" s="23">
        <v>1</v>
      </c>
      <c r="J26" s="63">
        <v>1</v>
      </c>
      <c r="K26" s="49">
        <v>1</v>
      </c>
      <c r="L26" s="49">
        <v>1</v>
      </c>
      <c r="M26" s="49">
        <v>1</v>
      </c>
      <c r="N26" s="46">
        <f t="shared" si="0"/>
        <v>0</v>
      </c>
      <c r="O26" s="65">
        <v>10</v>
      </c>
      <c r="P26" s="66">
        <v>10</v>
      </c>
      <c r="Q26" s="52">
        <f t="shared" si="1"/>
        <v>2</v>
      </c>
      <c r="R26" s="65">
        <v>10</v>
      </c>
      <c r="S26" s="55">
        <f t="shared" si="2"/>
        <v>4</v>
      </c>
      <c r="T26" s="65">
        <v>10</v>
      </c>
      <c r="U26" s="46">
        <f t="shared" si="3"/>
        <v>4</v>
      </c>
      <c r="V26" s="48">
        <f t="shared" si="4"/>
        <v>10</v>
      </c>
    </row>
    <row r="27" spans="1:23" ht="12.75" customHeight="1" x14ac:dyDescent="0.2">
      <c r="A27" s="2"/>
      <c r="B27" s="2"/>
      <c r="C27" s="2"/>
      <c r="D27" s="2"/>
      <c r="E27" s="89"/>
      <c r="F27" s="90"/>
      <c r="G27" s="89"/>
      <c r="H27" s="8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"/>
      <c r="E28" s="91"/>
      <c r="F28" s="91"/>
      <c r="G28" s="91"/>
      <c r="H28" s="91"/>
      <c r="I28" s="2"/>
      <c r="J28" s="2"/>
      <c r="K28" s="2" t="s">
        <v>80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2.75" customHeight="1" x14ac:dyDescent="0.2">
      <c r="A29" s="2"/>
      <c r="B29" s="2"/>
      <c r="C29" s="2"/>
      <c r="D29" s="2"/>
      <c r="E29" s="91"/>
      <c r="F29" s="91"/>
      <c r="G29" s="91"/>
      <c r="H29" s="9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</row>
    <row r="30" spans="1:23" ht="12.75" customHeight="1" x14ac:dyDescent="0.2">
      <c r="A30" s="2"/>
      <c r="B30" s="2"/>
      <c r="C30" s="2"/>
      <c r="D30" s="2"/>
      <c r="E30" s="91"/>
      <c r="F30" s="91"/>
      <c r="G30" s="91"/>
      <c r="H30" s="9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abSelected="1" workbookViewId="0">
      <selection activeCell="Q19" sqref="Q19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7.7109375" customWidth="1"/>
    <col min="5" max="5" width="8.7109375" customWidth="1"/>
    <col min="6" max="6" width="8" customWidth="1"/>
    <col min="7" max="7" width="8.140625" customWidth="1"/>
    <col min="8" max="12" width="7.42578125" customWidth="1"/>
    <col min="13" max="13" width="7.7109375" customWidth="1"/>
    <col min="14" max="14" width="11.140625" customWidth="1"/>
    <col min="15" max="15" width="11.140625" style="112" customWidth="1"/>
    <col min="16" max="16" width="8.42578125" customWidth="1"/>
    <col min="17" max="19" width="11.42578125" customWidth="1"/>
    <col min="20" max="20" width="12.7109375" customWidth="1"/>
    <col min="21" max="23" width="10" customWidth="1"/>
  </cols>
  <sheetData>
    <row r="1" spans="1:23" ht="19.5" customHeight="1" x14ac:dyDescent="0.25">
      <c r="A1" s="208"/>
      <c r="B1" s="209"/>
      <c r="C1" s="210"/>
      <c r="D1" s="1"/>
      <c r="E1" s="179" t="s">
        <v>0</v>
      </c>
      <c r="F1" s="180"/>
      <c r="G1" s="180"/>
      <c r="H1" s="180"/>
      <c r="I1" s="180"/>
      <c r="J1" s="180"/>
      <c r="K1" s="180"/>
      <c r="L1" s="180"/>
      <c r="M1" s="180"/>
      <c r="N1" s="180"/>
      <c r="O1" s="217"/>
      <c r="P1" s="180"/>
      <c r="Q1" s="209"/>
      <c r="R1" s="209"/>
      <c r="S1" s="209"/>
      <c r="T1" s="210"/>
      <c r="U1" s="2"/>
      <c r="V1" s="2"/>
      <c r="W1" s="2"/>
    </row>
    <row r="2" spans="1:23" ht="15" customHeight="1" x14ac:dyDescent="0.25">
      <c r="A2" s="173"/>
      <c r="B2" s="174"/>
      <c r="C2" s="188"/>
      <c r="D2" s="3"/>
      <c r="E2" s="202" t="s">
        <v>1</v>
      </c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174"/>
      <c r="R2" s="174"/>
      <c r="S2" s="174"/>
      <c r="T2" s="188"/>
      <c r="U2" s="2"/>
      <c r="V2" s="2"/>
      <c r="W2" s="2"/>
    </row>
    <row r="3" spans="1:23" ht="18" customHeight="1" x14ac:dyDescent="0.25">
      <c r="A3" s="173"/>
      <c r="B3" s="174"/>
      <c r="C3" s="188"/>
      <c r="D3" s="3"/>
      <c r="E3" s="206" t="s">
        <v>2</v>
      </c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174"/>
      <c r="R3" s="174"/>
      <c r="S3" s="174"/>
      <c r="T3" s="188"/>
      <c r="U3" s="2"/>
      <c r="V3" s="2"/>
      <c r="W3" s="2"/>
    </row>
    <row r="4" spans="1:23" ht="15.75" customHeight="1" thickBot="1" x14ac:dyDescent="0.3">
      <c r="A4" s="173"/>
      <c r="B4" s="174"/>
      <c r="C4" s="188"/>
      <c r="D4" s="3"/>
      <c r="E4" s="205" t="s">
        <v>3</v>
      </c>
      <c r="F4" s="183"/>
      <c r="G4" s="183"/>
      <c r="H4" s="183"/>
      <c r="I4" s="183"/>
      <c r="J4" s="183"/>
      <c r="K4" s="183"/>
      <c r="L4" s="183"/>
      <c r="M4" s="183"/>
      <c r="N4" s="183"/>
      <c r="O4" s="197"/>
      <c r="P4" s="183"/>
      <c r="Q4" s="177"/>
      <c r="R4" s="177"/>
      <c r="S4" s="177"/>
      <c r="T4" s="190"/>
      <c r="U4" s="2"/>
      <c r="V4" s="2"/>
      <c r="W4" s="2"/>
    </row>
    <row r="5" spans="1:23" ht="38.25" customHeight="1" thickBot="1" x14ac:dyDescent="0.25">
      <c r="A5" s="176"/>
      <c r="B5" s="177"/>
      <c r="C5" s="190"/>
      <c r="D5" s="4" t="s">
        <v>4</v>
      </c>
      <c r="E5" s="214" t="s">
        <v>5</v>
      </c>
      <c r="F5" s="183"/>
      <c r="G5" s="183"/>
      <c r="H5" s="183"/>
      <c r="I5" s="183"/>
      <c r="J5" s="183"/>
      <c r="K5" s="183"/>
      <c r="L5" s="183"/>
      <c r="M5" s="183"/>
      <c r="N5" s="183"/>
      <c r="O5" s="197"/>
      <c r="P5" s="183"/>
      <c r="Q5" s="183"/>
      <c r="R5" s="183"/>
      <c r="S5" s="197"/>
      <c r="T5" s="211" t="s">
        <v>6</v>
      </c>
      <c r="U5" s="2"/>
      <c r="V5" s="2"/>
      <c r="W5" s="2"/>
    </row>
    <row r="6" spans="1:23" ht="26.25" customHeight="1" thickBot="1" x14ac:dyDescent="0.25">
      <c r="A6" s="215" t="s">
        <v>7</v>
      </c>
      <c r="B6" s="194" t="s">
        <v>8</v>
      </c>
      <c r="C6" s="192" t="s">
        <v>9</v>
      </c>
      <c r="D6" s="216" t="s">
        <v>10</v>
      </c>
      <c r="E6" s="207" t="s">
        <v>11</v>
      </c>
      <c r="F6" s="183"/>
      <c r="G6" s="183"/>
      <c r="H6" s="183"/>
      <c r="I6" s="183"/>
      <c r="J6" s="183"/>
      <c r="K6" s="203"/>
      <c r="L6" s="183"/>
      <c r="M6" s="197"/>
      <c r="N6" s="199" t="s">
        <v>12</v>
      </c>
      <c r="O6" s="213"/>
      <c r="P6" s="201"/>
      <c r="Q6" s="196" t="s">
        <v>13</v>
      </c>
      <c r="R6" s="197"/>
      <c r="S6" s="198" t="s">
        <v>14</v>
      </c>
      <c r="T6" s="195"/>
      <c r="U6" s="2"/>
      <c r="V6" s="2"/>
      <c r="W6" s="2"/>
    </row>
    <row r="7" spans="1:23" ht="24.75" customHeight="1" thickBot="1" x14ac:dyDescent="0.25">
      <c r="A7" s="177"/>
      <c r="B7" s="193"/>
      <c r="C7" s="193"/>
      <c r="D7" s="212"/>
      <c r="E7" s="113" t="s">
        <v>91</v>
      </c>
      <c r="F7" s="113" t="s">
        <v>92</v>
      </c>
      <c r="G7" s="113" t="s">
        <v>93</v>
      </c>
      <c r="H7" s="113" t="s">
        <v>94</v>
      </c>
      <c r="I7" s="113" t="s">
        <v>95</v>
      </c>
      <c r="J7" s="114" t="s">
        <v>96</v>
      </c>
      <c r="K7" s="122" t="s">
        <v>97</v>
      </c>
      <c r="L7" s="113" t="s">
        <v>98</v>
      </c>
      <c r="M7" s="123" t="s">
        <v>24</v>
      </c>
      <c r="N7" s="144" t="s">
        <v>99</v>
      </c>
      <c r="O7" s="8" t="s">
        <v>101</v>
      </c>
      <c r="P7" s="9"/>
      <c r="Q7" s="8" t="s">
        <v>25</v>
      </c>
      <c r="R7" s="124">
        <v>0.6</v>
      </c>
      <c r="S7" s="212"/>
      <c r="T7" s="212"/>
      <c r="U7" s="11"/>
      <c r="V7" s="11"/>
      <c r="W7" s="11"/>
    </row>
    <row r="8" spans="1:23" ht="19.5" customHeight="1" thickBot="1" x14ac:dyDescent="0.3">
      <c r="A8" s="12">
        <v>1</v>
      </c>
      <c r="B8" s="12">
        <v>2</v>
      </c>
      <c r="C8" s="116" t="s">
        <v>26</v>
      </c>
      <c r="D8" s="158">
        <v>9.5</v>
      </c>
      <c r="E8" s="125">
        <v>1</v>
      </c>
      <c r="F8" s="145" t="s">
        <v>100</v>
      </c>
      <c r="G8" s="126">
        <v>1</v>
      </c>
      <c r="H8" s="126"/>
      <c r="I8" s="137">
        <v>0</v>
      </c>
      <c r="J8" s="139">
        <v>1</v>
      </c>
      <c r="K8" s="140">
        <v>1</v>
      </c>
      <c r="L8" s="127"/>
      <c r="M8" s="146">
        <f>8-SUM(E8:L8)</f>
        <v>4</v>
      </c>
      <c r="N8" s="150">
        <v>10</v>
      </c>
      <c r="O8" s="167">
        <v>9.5</v>
      </c>
      <c r="P8" s="149">
        <f>SUM((N8*0.25),(O8*0.15))</f>
        <v>3.9249999999999998</v>
      </c>
      <c r="Q8" s="129">
        <v>9</v>
      </c>
      <c r="R8" s="130">
        <f>Q8*0.6</f>
        <v>5.3999999999999995</v>
      </c>
      <c r="S8" s="128">
        <f>SUM(P8,R8)</f>
        <v>9.3249999999999993</v>
      </c>
      <c r="T8" s="131">
        <f t="shared" ref="T8:T26" si="0">AVERAGE(S8,D8)</f>
        <v>9.4124999999999996</v>
      </c>
      <c r="U8" s="2"/>
      <c r="V8" s="2"/>
      <c r="W8" s="2"/>
    </row>
    <row r="9" spans="1:23" ht="19.5" customHeight="1" thickBot="1" x14ac:dyDescent="0.3">
      <c r="A9" s="18">
        <v>2</v>
      </c>
      <c r="B9" s="18">
        <v>3</v>
      </c>
      <c r="C9" s="117" t="s">
        <v>27</v>
      </c>
      <c r="D9" s="157">
        <v>9.9</v>
      </c>
      <c r="E9" s="21">
        <v>1</v>
      </c>
      <c r="F9" s="61">
        <v>1</v>
      </c>
      <c r="G9" s="61">
        <v>1</v>
      </c>
      <c r="H9" s="23"/>
      <c r="I9" s="23">
        <v>1</v>
      </c>
      <c r="J9" s="141">
        <v>1</v>
      </c>
      <c r="K9" s="142">
        <v>1</v>
      </c>
      <c r="L9" s="25"/>
      <c r="M9" s="147">
        <f t="shared" ref="M9:M26" si="1">8-SUM(E9:L9)</f>
        <v>2</v>
      </c>
      <c r="N9" s="151">
        <v>9</v>
      </c>
      <c r="O9" s="166">
        <v>10</v>
      </c>
      <c r="P9" s="149">
        <f t="shared" ref="P9:P26" si="2">SUM((N9*0.25),(O9*0.15))</f>
        <v>3.75</v>
      </c>
      <c r="Q9" s="164">
        <v>8</v>
      </c>
      <c r="R9" s="130">
        <f t="shared" ref="R9:R25" si="3">Q9*0.6</f>
        <v>4.8</v>
      </c>
      <c r="S9" s="128">
        <f t="shared" ref="S9:S25" si="4">SUM(P9,R9)</f>
        <v>8.5500000000000007</v>
      </c>
      <c r="T9" s="132">
        <f t="shared" si="0"/>
        <v>9.2250000000000014</v>
      </c>
      <c r="U9" s="2"/>
      <c r="V9" s="2"/>
      <c r="W9" s="2"/>
    </row>
    <row r="10" spans="1:23" ht="19.5" customHeight="1" thickBot="1" x14ac:dyDescent="0.3">
      <c r="A10" s="18">
        <v>3</v>
      </c>
      <c r="B10" s="18">
        <v>4</v>
      </c>
      <c r="C10" s="118" t="s">
        <v>28</v>
      </c>
      <c r="D10" s="156">
        <v>9.9</v>
      </c>
      <c r="E10" s="21">
        <v>1</v>
      </c>
      <c r="F10" s="115">
        <v>0</v>
      </c>
      <c r="G10" s="61">
        <v>1</v>
      </c>
      <c r="H10" s="23"/>
      <c r="I10" s="138">
        <v>0</v>
      </c>
      <c r="J10" s="141">
        <v>1</v>
      </c>
      <c r="K10" s="142">
        <v>1</v>
      </c>
      <c r="L10" s="25"/>
      <c r="M10" s="147">
        <f t="shared" si="1"/>
        <v>4</v>
      </c>
      <c r="N10" s="151">
        <v>9</v>
      </c>
      <c r="O10" s="166">
        <v>9.5</v>
      </c>
      <c r="P10" s="149">
        <f t="shared" si="2"/>
        <v>3.6749999999999998</v>
      </c>
      <c r="Q10" s="25">
        <v>8.5</v>
      </c>
      <c r="R10" s="130">
        <f t="shared" si="3"/>
        <v>5.0999999999999996</v>
      </c>
      <c r="S10" s="128">
        <f t="shared" si="4"/>
        <v>8.7749999999999986</v>
      </c>
      <c r="T10" s="132">
        <f t="shared" si="0"/>
        <v>9.3374999999999986</v>
      </c>
      <c r="U10" s="2"/>
      <c r="V10" s="2"/>
      <c r="W10" s="2"/>
    </row>
    <row r="11" spans="1:23" ht="19.5" customHeight="1" thickBot="1" x14ac:dyDescent="0.3">
      <c r="A11" s="18">
        <v>4</v>
      </c>
      <c r="B11" s="18">
        <v>3</v>
      </c>
      <c r="C11" s="118" t="s">
        <v>29</v>
      </c>
      <c r="D11" s="157">
        <v>9.6</v>
      </c>
      <c r="E11" s="21">
        <v>1</v>
      </c>
      <c r="F11" s="61">
        <v>1</v>
      </c>
      <c r="G11" s="61">
        <v>1</v>
      </c>
      <c r="H11" s="23"/>
      <c r="I11" s="23">
        <v>1</v>
      </c>
      <c r="J11" s="141">
        <v>1</v>
      </c>
      <c r="K11" s="142">
        <v>1</v>
      </c>
      <c r="L11" s="25"/>
      <c r="M11" s="147">
        <f t="shared" si="1"/>
        <v>2</v>
      </c>
      <c r="N11" s="151">
        <v>8</v>
      </c>
      <c r="O11" s="152">
        <v>10</v>
      </c>
      <c r="P11" s="149">
        <f t="shared" si="2"/>
        <v>3.5</v>
      </c>
      <c r="Q11" s="165">
        <v>8</v>
      </c>
      <c r="R11" s="130">
        <f t="shared" si="3"/>
        <v>4.8</v>
      </c>
      <c r="S11" s="128">
        <f t="shared" si="4"/>
        <v>8.3000000000000007</v>
      </c>
      <c r="T11" s="132">
        <f t="shared" si="0"/>
        <v>8.9499999999999993</v>
      </c>
      <c r="U11" s="2"/>
      <c r="V11" s="2"/>
      <c r="W11" s="2"/>
    </row>
    <row r="12" spans="1:23" ht="19.5" customHeight="1" thickBot="1" x14ac:dyDescent="0.3">
      <c r="A12" s="18">
        <v>5</v>
      </c>
      <c r="B12" s="18">
        <v>1</v>
      </c>
      <c r="C12" s="117" t="s">
        <v>30</v>
      </c>
      <c r="D12" s="156">
        <v>10</v>
      </c>
      <c r="E12" s="21">
        <v>1</v>
      </c>
      <c r="F12" s="61">
        <v>1</v>
      </c>
      <c r="G12" s="61">
        <v>1</v>
      </c>
      <c r="H12" s="23"/>
      <c r="I12" s="23">
        <v>1</v>
      </c>
      <c r="J12" s="141">
        <v>1</v>
      </c>
      <c r="K12" s="142">
        <v>1</v>
      </c>
      <c r="L12" s="25"/>
      <c r="M12" s="147">
        <f t="shared" si="1"/>
        <v>2</v>
      </c>
      <c r="N12" s="151">
        <v>10</v>
      </c>
      <c r="O12" s="152">
        <v>8.5</v>
      </c>
      <c r="P12" s="149">
        <f t="shared" si="2"/>
        <v>3.7749999999999999</v>
      </c>
      <c r="Q12" s="164"/>
      <c r="R12" s="130">
        <f t="shared" si="3"/>
        <v>0</v>
      </c>
      <c r="S12" s="161">
        <v>10</v>
      </c>
      <c r="T12" s="132">
        <f t="shared" si="0"/>
        <v>10</v>
      </c>
      <c r="U12" s="2"/>
      <c r="V12" s="2"/>
      <c r="W12" s="2"/>
    </row>
    <row r="13" spans="1:23" ht="19.5" customHeight="1" thickBot="1" x14ac:dyDescent="0.3">
      <c r="A13" s="18">
        <v>6</v>
      </c>
      <c r="B13" s="27">
        <v>2</v>
      </c>
      <c r="C13" s="119" t="s">
        <v>31</v>
      </c>
      <c r="D13" s="157">
        <v>9.8000000000000007</v>
      </c>
      <c r="E13" s="21">
        <v>1</v>
      </c>
      <c r="F13" s="61">
        <v>1</v>
      </c>
      <c r="G13" s="61">
        <v>1</v>
      </c>
      <c r="H13" s="23"/>
      <c r="I13" s="23">
        <v>1</v>
      </c>
      <c r="J13" s="141">
        <v>1</v>
      </c>
      <c r="K13" s="142">
        <v>1</v>
      </c>
      <c r="L13" s="25"/>
      <c r="M13" s="147">
        <f t="shared" si="1"/>
        <v>2</v>
      </c>
      <c r="N13" s="151">
        <v>10</v>
      </c>
      <c r="O13" s="152">
        <v>8.5</v>
      </c>
      <c r="P13" s="149">
        <f t="shared" si="2"/>
        <v>3.7749999999999999</v>
      </c>
      <c r="Q13" s="25">
        <v>7.5</v>
      </c>
      <c r="R13" s="130">
        <f t="shared" si="3"/>
        <v>4.5</v>
      </c>
      <c r="S13" s="128">
        <f t="shared" si="4"/>
        <v>8.2750000000000004</v>
      </c>
      <c r="T13" s="132">
        <f t="shared" si="0"/>
        <v>9.0375000000000014</v>
      </c>
      <c r="U13" s="2"/>
      <c r="V13" s="2"/>
      <c r="W13" s="2"/>
    </row>
    <row r="14" spans="1:23" ht="19.5" customHeight="1" thickBot="1" x14ac:dyDescent="0.3">
      <c r="A14" s="18">
        <v>7</v>
      </c>
      <c r="B14" s="18">
        <v>1</v>
      </c>
      <c r="C14" s="118" t="s">
        <v>32</v>
      </c>
      <c r="D14" s="156">
        <v>10</v>
      </c>
      <c r="E14" s="21">
        <v>1</v>
      </c>
      <c r="F14" s="61">
        <v>1</v>
      </c>
      <c r="G14" s="115">
        <v>0</v>
      </c>
      <c r="H14" s="23"/>
      <c r="I14" s="23">
        <v>1</v>
      </c>
      <c r="J14" s="141">
        <v>1</v>
      </c>
      <c r="K14" s="142">
        <v>1</v>
      </c>
      <c r="L14" s="25"/>
      <c r="M14" s="147">
        <f t="shared" si="1"/>
        <v>3</v>
      </c>
      <c r="N14" s="151">
        <v>10</v>
      </c>
      <c r="O14" s="152">
        <v>9</v>
      </c>
      <c r="P14" s="149">
        <f t="shared" si="2"/>
        <v>3.8499999999999996</v>
      </c>
      <c r="Q14" s="25"/>
      <c r="R14" s="130">
        <f t="shared" si="3"/>
        <v>0</v>
      </c>
      <c r="S14" s="161">
        <v>10</v>
      </c>
      <c r="T14" s="132">
        <f t="shared" si="0"/>
        <v>10</v>
      </c>
      <c r="U14" s="2"/>
      <c r="V14" s="2"/>
      <c r="W14" s="2"/>
    </row>
    <row r="15" spans="1:23" ht="19.5" customHeight="1" thickBot="1" x14ac:dyDescent="0.3">
      <c r="A15" s="18">
        <v>8</v>
      </c>
      <c r="B15" s="29">
        <v>4</v>
      </c>
      <c r="C15" s="120" t="s">
        <v>33</v>
      </c>
      <c r="D15" s="157">
        <v>9.6</v>
      </c>
      <c r="E15" s="21">
        <v>1</v>
      </c>
      <c r="F15" s="61">
        <v>1</v>
      </c>
      <c r="G15" s="61">
        <v>1</v>
      </c>
      <c r="H15" s="23"/>
      <c r="I15" s="23">
        <v>1</v>
      </c>
      <c r="J15" s="141">
        <v>1</v>
      </c>
      <c r="K15" s="142">
        <v>1</v>
      </c>
      <c r="L15" s="25"/>
      <c r="M15" s="147">
        <f t="shared" si="1"/>
        <v>2</v>
      </c>
      <c r="N15" s="151">
        <v>8</v>
      </c>
      <c r="O15" s="152">
        <v>10</v>
      </c>
      <c r="P15" s="149">
        <f t="shared" si="2"/>
        <v>3.5</v>
      </c>
      <c r="Q15" s="164"/>
      <c r="R15" s="130">
        <f t="shared" si="3"/>
        <v>0</v>
      </c>
      <c r="S15" s="128">
        <f t="shared" si="4"/>
        <v>3.5</v>
      </c>
      <c r="T15" s="132">
        <f t="shared" si="0"/>
        <v>6.55</v>
      </c>
      <c r="U15" s="2"/>
      <c r="V15" s="2"/>
      <c r="W15" s="2"/>
    </row>
    <row r="16" spans="1:23" ht="19.5" customHeight="1" thickBot="1" x14ac:dyDescent="0.3">
      <c r="A16" s="18">
        <v>9</v>
      </c>
      <c r="B16" s="18">
        <v>3</v>
      </c>
      <c r="C16" s="117" t="s">
        <v>34</v>
      </c>
      <c r="D16" s="156">
        <v>10</v>
      </c>
      <c r="E16" s="21">
        <v>1</v>
      </c>
      <c r="F16" s="61">
        <v>1</v>
      </c>
      <c r="G16" s="61">
        <v>1</v>
      </c>
      <c r="H16" s="23"/>
      <c r="I16" s="23">
        <v>1</v>
      </c>
      <c r="J16" s="141">
        <v>1</v>
      </c>
      <c r="K16" s="142">
        <v>1</v>
      </c>
      <c r="L16" s="25"/>
      <c r="M16" s="147">
        <f t="shared" si="1"/>
        <v>2</v>
      </c>
      <c r="N16" s="151">
        <v>10</v>
      </c>
      <c r="O16" s="152">
        <v>8.5</v>
      </c>
      <c r="P16" s="149">
        <f t="shared" si="2"/>
        <v>3.7749999999999999</v>
      </c>
      <c r="Q16" s="25">
        <v>8</v>
      </c>
      <c r="R16" s="130">
        <f t="shared" si="3"/>
        <v>4.8</v>
      </c>
      <c r="S16" s="128">
        <f t="shared" si="4"/>
        <v>8.5749999999999993</v>
      </c>
      <c r="T16" s="132">
        <f t="shared" si="0"/>
        <v>9.2874999999999996</v>
      </c>
      <c r="U16" s="2"/>
      <c r="V16" s="2"/>
      <c r="W16" s="2"/>
    </row>
    <row r="17" spans="1:23" ht="19.5" customHeight="1" thickBot="1" x14ac:dyDescent="0.3">
      <c r="A17" s="18">
        <v>10</v>
      </c>
      <c r="B17" s="18">
        <v>2</v>
      </c>
      <c r="C17" s="117" t="s">
        <v>35</v>
      </c>
      <c r="D17" s="157">
        <v>9.6</v>
      </c>
      <c r="E17" s="21">
        <v>1</v>
      </c>
      <c r="F17" s="61">
        <v>1</v>
      </c>
      <c r="G17" s="77">
        <v>1</v>
      </c>
      <c r="H17" s="23"/>
      <c r="I17" s="23">
        <v>1</v>
      </c>
      <c r="J17" s="141">
        <v>1</v>
      </c>
      <c r="K17" s="142">
        <v>1</v>
      </c>
      <c r="L17" s="25"/>
      <c r="M17" s="147">
        <f t="shared" si="1"/>
        <v>2</v>
      </c>
      <c r="N17" s="151">
        <v>9</v>
      </c>
      <c r="O17" s="166">
        <v>9.5</v>
      </c>
      <c r="P17" s="149">
        <f t="shared" si="2"/>
        <v>3.6749999999999998</v>
      </c>
      <c r="Q17" s="164"/>
      <c r="R17" s="130">
        <f t="shared" si="3"/>
        <v>0</v>
      </c>
      <c r="S17" s="128">
        <f t="shared" si="4"/>
        <v>3.6749999999999998</v>
      </c>
      <c r="T17" s="132">
        <f t="shared" si="0"/>
        <v>6.6374999999999993</v>
      </c>
      <c r="U17" s="2"/>
      <c r="V17" s="2"/>
      <c r="W17" s="2"/>
    </row>
    <row r="18" spans="1:23" ht="19.5" customHeight="1" thickBot="1" x14ac:dyDescent="0.3">
      <c r="A18" s="160">
        <v>11</v>
      </c>
      <c r="B18" s="29">
        <v>1</v>
      </c>
      <c r="C18" s="120" t="s">
        <v>36</v>
      </c>
      <c r="D18" s="156">
        <v>10</v>
      </c>
      <c r="E18" s="21"/>
      <c r="F18" s="61"/>
      <c r="G18" s="61"/>
      <c r="H18" s="61"/>
      <c r="I18" s="61"/>
      <c r="J18" s="141">
        <v>1</v>
      </c>
      <c r="K18" s="142">
        <v>1</v>
      </c>
      <c r="L18" s="25"/>
      <c r="M18" s="147">
        <f t="shared" si="1"/>
        <v>6</v>
      </c>
      <c r="N18" s="151">
        <v>10</v>
      </c>
      <c r="O18" s="166">
        <v>10</v>
      </c>
      <c r="P18" s="149">
        <f t="shared" si="2"/>
        <v>4</v>
      </c>
      <c r="Q18" s="164"/>
      <c r="R18" s="130">
        <f t="shared" si="3"/>
        <v>0</v>
      </c>
      <c r="S18" s="161">
        <v>10</v>
      </c>
      <c r="T18" s="132">
        <f t="shared" si="0"/>
        <v>10</v>
      </c>
      <c r="U18" s="2"/>
      <c r="V18" s="2"/>
      <c r="W18" s="2"/>
    </row>
    <row r="19" spans="1:23" ht="19.5" customHeight="1" thickBot="1" x14ac:dyDescent="0.3">
      <c r="A19" s="18">
        <v>12</v>
      </c>
      <c r="B19" s="29">
        <v>4</v>
      </c>
      <c r="C19" s="120" t="s">
        <v>37</v>
      </c>
      <c r="D19" s="157">
        <v>9.6</v>
      </c>
      <c r="E19" s="21">
        <v>1</v>
      </c>
      <c r="F19" s="61">
        <v>1</v>
      </c>
      <c r="G19" s="61">
        <v>1</v>
      </c>
      <c r="H19" s="61"/>
      <c r="I19" s="61">
        <v>1</v>
      </c>
      <c r="J19" s="141">
        <v>1</v>
      </c>
      <c r="K19" s="142">
        <v>1</v>
      </c>
      <c r="L19" s="25"/>
      <c r="M19" s="147">
        <f t="shared" si="1"/>
        <v>2</v>
      </c>
      <c r="N19" s="151">
        <v>9</v>
      </c>
      <c r="O19" s="166">
        <v>9.5</v>
      </c>
      <c r="P19" s="149">
        <f t="shared" si="2"/>
        <v>3.6749999999999998</v>
      </c>
      <c r="Q19" s="164"/>
      <c r="R19" s="130">
        <f t="shared" si="3"/>
        <v>0</v>
      </c>
      <c r="S19" s="128">
        <f t="shared" si="4"/>
        <v>3.6749999999999998</v>
      </c>
      <c r="T19" s="132">
        <f t="shared" si="0"/>
        <v>6.6374999999999993</v>
      </c>
      <c r="U19" s="2"/>
      <c r="V19" s="2"/>
      <c r="W19" s="2"/>
    </row>
    <row r="20" spans="1:23" ht="19.5" customHeight="1" thickBot="1" x14ac:dyDescent="0.3">
      <c r="A20" s="18">
        <v>13</v>
      </c>
      <c r="B20" s="18">
        <v>3</v>
      </c>
      <c r="C20" s="163" t="s">
        <v>38</v>
      </c>
      <c r="D20" s="156">
        <v>9.3000000000000007</v>
      </c>
      <c r="E20" s="21">
        <v>1</v>
      </c>
      <c r="F20" s="61">
        <v>1</v>
      </c>
      <c r="G20" s="61">
        <v>1</v>
      </c>
      <c r="H20" s="61"/>
      <c r="I20" s="61">
        <v>1</v>
      </c>
      <c r="J20" s="141">
        <v>1</v>
      </c>
      <c r="K20" s="142">
        <v>1</v>
      </c>
      <c r="L20" s="25"/>
      <c r="M20" s="147">
        <f t="shared" si="1"/>
        <v>2</v>
      </c>
      <c r="N20" s="151">
        <v>9</v>
      </c>
      <c r="O20" s="152">
        <v>8.5</v>
      </c>
      <c r="P20" s="149">
        <f t="shared" si="2"/>
        <v>3.5249999999999999</v>
      </c>
      <c r="Q20" s="164"/>
      <c r="R20" s="130">
        <f t="shared" si="3"/>
        <v>0</v>
      </c>
      <c r="S20" s="128">
        <f t="shared" si="4"/>
        <v>3.5249999999999999</v>
      </c>
      <c r="T20" s="132">
        <f t="shared" si="0"/>
        <v>6.4125000000000005</v>
      </c>
      <c r="U20" s="2"/>
      <c r="V20" s="2"/>
      <c r="W20" s="2"/>
    </row>
    <row r="21" spans="1:23" ht="19.5" customHeight="1" thickBot="1" x14ac:dyDescent="0.3">
      <c r="A21" s="18">
        <v>14</v>
      </c>
      <c r="B21" s="18">
        <v>2</v>
      </c>
      <c r="C21" s="117" t="s">
        <v>39</v>
      </c>
      <c r="D21" s="157">
        <v>9.5</v>
      </c>
      <c r="E21" s="21">
        <v>1</v>
      </c>
      <c r="F21" s="61">
        <v>1</v>
      </c>
      <c r="G21" s="61">
        <v>1</v>
      </c>
      <c r="H21" s="61"/>
      <c r="I21" s="61">
        <v>1</v>
      </c>
      <c r="J21" s="141">
        <v>1</v>
      </c>
      <c r="K21" s="142">
        <v>1</v>
      </c>
      <c r="L21" s="25"/>
      <c r="M21" s="147">
        <f t="shared" si="1"/>
        <v>2</v>
      </c>
      <c r="N21" s="151">
        <v>10</v>
      </c>
      <c r="O21" s="152">
        <v>10</v>
      </c>
      <c r="P21" s="149">
        <f t="shared" si="2"/>
        <v>4</v>
      </c>
      <c r="Q21" s="25">
        <v>9</v>
      </c>
      <c r="R21" s="130">
        <f t="shared" si="3"/>
        <v>5.3999999999999995</v>
      </c>
      <c r="S21" s="128">
        <f t="shared" si="4"/>
        <v>9.3999999999999986</v>
      </c>
      <c r="T21" s="132">
        <f t="shared" si="0"/>
        <v>9.4499999999999993</v>
      </c>
      <c r="U21" s="2"/>
      <c r="V21" s="2"/>
      <c r="W21" s="2"/>
    </row>
    <row r="22" spans="1:23" ht="19.5" customHeight="1" thickBot="1" x14ac:dyDescent="0.3">
      <c r="A22" s="18">
        <v>15</v>
      </c>
      <c r="B22" s="29">
        <v>4</v>
      </c>
      <c r="C22" s="120" t="s">
        <v>40</v>
      </c>
      <c r="D22" s="156">
        <v>9</v>
      </c>
      <c r="E22" s="21">
        <v>1</v>
      </c>
      <c r="F22" s="61">
        <v>1</v>
      </c>
      <c r="G22" s="115">
        <v>0</v>
      </c>
      <c r="H22" s="61"/>
      <c r="I22" s="61">
        <v>1</v>
      </c>
      <c r="J22" s="141">
        <v>1</v>
      </c>
      <c r="K22" s="142">
        <v>1</v>
      </c>
      <c r="L22" s="25"/>
      <c r="M22" s="147">
        <f t="shared" si="1"/>
        <v>3</v>
      </c>
      <c r="N22" s="168">
        <v>8</v>
      </c>
      <c r="O22" s="162">
        <v>5</v>
      </c>
      <c r="P22" s="149">
        <f t="shared" si="2"/>
        <v>2.75</v>
      </c>
      <c r="Q22" s="169">
        <v>5</v>
      </c>
      <c r="R22" s="130">
        <f t="shared" si="3"/>
        <v>3</v>
      </c>
      <c r="S22" s="161">
        <v>6</v>
      </c>
      <c r="T22" s="132">
        <f t="shared" si="0"/>
        <v>7.5</v>
      </c>
      <c r="U22" s="2"/>
      <c r="V22" s="2"/>
      <c r="W22" s="2"/>
    </row>
    <row r="23" spans="1:23" ht="19.5" customHeight="1" thickBot="1" x14ac:dyDescent="0.3">
      <c r="A23" s="18">
        <v>16</v>
      </c>
      <c r="B23" s="29">
        <v>2</v>
      </c>
      <c r="C23" s="120" t="s">
        <v>41</v>
      </c>
      <c r="D23" s="157">
        <v>9.5</v>
      </c>
      <c r="E23" s="21">
        <v>1</v>
      </c>
      <c r="F23" s="61">
        <v>1</v>
      </c>
      <c r="G23" s="61">
        <v>1</v>
      </c>
      <c r="H23" s="61"/>
      <c r="I23" s="61">
        <v>1</v>
      </c>
      <c r="J23" s="141">
        <v>1</v>
      </c>
      <c r="K23" s="142">
        <v>1</v>
      </c>
      <c r="L23" s="25"/>
      <c r="M23" s="147">
        <f t="shared" si="1"/>
        <v>2</v>
      </c>
      <c r="N23" s="151">
        <v>9</v>
      </c>
      <c r="O23" s="152">
        <v>8.5</v>
      </c>
      <c r="P23" s="149">
        <f t="shared" si="2"/>
        <v>3.5249999999999999</v>
      </c>
      <c r="Q23" s="164"/>
      <c r="R23" s="130">
        <f t="shared" si="3"/>
        <v>0</v>
      </c>
      <c r="S23" s="128">
        <f t="shared" si="4"/>
        <v>3.5249999999999999</v>
      </c>
      <c r="T23" s="132">
        <f t="shared" si="0"/>
        <v>6.5125000000000002</v>
      </c>
      <c r="U23" s="2"/>
      <c r="V23" s="2"/>
      <c r="W23" s="2"/>
    </row>
    <row r="24" spans="1:23" ht="19.5" customHeight="1" thickBot="1" x14ac:dyDescent="0.3">
      <c r="A24" s="18">
        <v>17</v>
      </c>
      <c r="B24" s="18">
        <v>2</v>
      </c>
      <c r="C24" s="117" t="s">
        <v>42</v>
      </c>
      <c r="D24" s="156">
        <v>10</v>
      </c>
      <c r="E24" s="21">
        <v>1</v>
      </c>
      <c r="F24" s="61">
        <v>1</v>
      </c>
      <c r="G24" s="61">
        <v>1</v>
      </c>
      <c r="H24" s="61"/>
      <c r="I24" s="61">
        <v>1</v>
      </c>
      <c r="J24" s="141">
        <v>1</v>
      </c>
      <c r="K24" s="142">
        <v>1</v>
      </c>
      <c r="L24" s="25"/>
      <c r="M24" s="147">
        <f t="shared" si="1"/>
        <v>2</v>
      </c>
      <c r="N24" s="151">
        <v>8</v>
      </c>
      <c r="O24" s="166">
        <v>9.5</v>
      </c>
      <c r="P24" s="149">
        <f t="shared" si="2"/>
        <v>3.4249999999999998</v>
      </c>
      <c r="Q24" s="25">
        <v>8</v>
      </c>
      <c r="R24" s="130">
        <f t="shared" si="3"/>
        <v>4.8</v>
      </c>
      <c r="S24" s="128">
        <f t="shared" si="4"/>
        <v>8.2249999999999996</v>
      </c>
      <c r="T24" s="132">
        <f t="shared" si="0"/>
        <v>9.1125000000000007</v>
      </c>
      <c r="U24" s="2"/>
      <c r="V24" s="2"/>
      <c r="W24" s="2"/>
    </row>
    <row r="25" spans="1:23" ht="19.5" customHeight="1" thickBot="1" x14ac:dyDescent="0.3">
      <c r="A25" s="18">
        <v>18</v>
      </c>
      <c r="B25" s="27">
        <v>2</v>
      </c>
      <c r="C25" s="119" t="s">
        <v>43</v>
      </c>
      <c r="D25" s="157">
        <v>10</v>
      </c>
      <c r="E25" s="21">
        <v>1</v>
      </c>
      <c r="F25" s="61">
        <v>1</v>
      </c>
      <c r="G25" s="61">
        <v>1</v>
      </c>
      <c r="H25" s="61"/>
      <c r="I25" s="61">
        <v>1</v>
      </c>
      <c r="J25" s="141">
        <v>1</v>
      </c>
      <c r="K25" s="142">
        <v>1</v>
      </c>
      <c r="L25" s="25"/>
      <c r="M25" s="147">
        <f t="shared" si="1"/>
        <v>2</v>
      </c>
      <c r="N25" s="151">
        <v>10</v>
      </c>
      <c r="O25" s="152">
        <v>10</v>
      </c>
      <c r="P25" s="149">
        <f t="shared" si="2"/>
        <v>4</v>
      </c>
      <c r="Q25" s="25">
        <v>6</v>
      </c>
      <c r="R25" s="130">
        <f t="shared" si="3"/>
        <v>3.5999999999999996</v>
      </c>
      <c r="S25" s="128">
        <f t="shared" si="4"/>
        <v>7.6</v>
      </c>
      <c r="T25" s="132">
        <f t="shared" si="0"/>
        <v>8.8000000000000007</v>
      </c>
      <c r="U25" s="2"/>
      <c r="V25" s="2"/>
      <c r="W25" s="2"/>
    </row>
    <row r="26" spans="1:23" ht="19.5" customHeight="1" thickBot="1" x14ac:dyDescent="0.3">
      <c r="A26" s="18">
        <v>19</v>
      </c>
      <c r="B26" s="32">
        <v>1</v>
      </c>
      <c r="C26" s="121" t="s">
        <v>44</v>
      </c>
      <c r="D26" s="159">
        <v>10</v>
      </c>
      <c r="E26" s="133">
        <v>1</v>
      </c>
      <c r="F26" s="134">
        <v>1</v>
      </c>
      <c r="G26" s="134">
        <v>1</v>
      </c>
      <c r="H26" s="134"/>
      <c r="I26" s="134">
        <v>1</v>
      </c>
      <c r="J26" s="143">
        <v>1</v>
      </c>
      <c r="K26" s="143">
        <v>1</v>
      </c>
      <c r="L26" s="135"/>
      <c r="M26" s="148">
        <f t="shared" si="1"/>
        <v>2</v>
      </c>
      <c r="N26" s="153">
        <v>8</v>
      </c>
      <c r="O26" s="154">
        <v>0</v>
      </c>
      <c r="P26" s="149">
        <f t="shared" si="2"/>
        <v>2</v>
      </c>
      <c r="Q26" s="135"/>
      <c r="R26" s="130">
        <f>Q26*0.6</f>
        <v>0</v>
      </c>
      <c r="S26" s="161">
        <v>10</v>
      </c>
      <c r="T26" s="136">
        <f t="shared" si="0"/>
        <v>10</v>
      </c>
      <c r="U26" s="2"/>
      <c r="V26" s="2"/>
      <c r="W26" s="2"/>
    </row>
    <row r="27" spans="1:23" ht="18" customHeight="1" thickBot="1" x14ac:dyDescent="0.3">
      <c r="A27" s="2"/>
      <c r="B27" s="2"/>
      <c r="C27" s="2"/>
      <c r="D27" s="155">
        <v>9.6999999999999993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3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x14ac:dyDescent="0.2">
      <c r="A29" s="2"/>
      <c r="B29" s="2"/>
      <c r="C29" s="2"/>
      <c r="D29" s="3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5"/>
      <c r="R29" s="2"/>
      <c r="S29" s="2"/>
      <c r="T29" s="2"/>
      <c r="U29" s="2"/>
      <c r="V29" s="2"/>
      <c r="W29" s="2"/>
    </row>
    <row r="30" spans="1:23" ht="12.75" customHeight="1" x14ac:dyDescent="0.2">
      <c r="A30" s="2"/>
      <c r="B30" s="2"/>
      <c r="C30" s="2"/>
      <c r="D30" s="3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customHeight="1" x14ac:dyDescent="0.2">
      <c r="A31" s="2"/>
      <c r="B31" s="2"/>
      <c r="C31" s="2"/>
      <c r="D31" s="3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2"/>
      <c r="B32" s="2"/>
      <c r="C32" s="2"/>
      <c r="D32" s="3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2"/>
      <c r="B33" s="2"/>
      <c r="C33" s="2"/>
      <c r="D33" s="3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2"/>
      <c r="B34" s="2"/>
      <c r="C34" s="2"/>
      <c r="D34" s="3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2"/>
      <c r="B35" s="2"/>
      <c r="C35" s="2"/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2"/>
      <c r="B36" s="2"/>
      <c r="C36" s="2"/>
      <c r="D36" s="3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customHeight="1" x14ac:dyDescent="0.2">
      <c r="A37" s="2"/>
      <c r="B37" s="2"/>
      <c r="C37" s="2"/>
      <c r="D37" s="3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3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3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3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3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3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3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3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3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3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3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3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3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3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3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3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3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3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3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3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3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3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3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3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3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3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3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3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3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3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3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3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3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3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3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3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3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3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3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3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3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3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3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3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3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3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3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3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3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3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3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3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3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3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3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3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3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3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3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3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3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3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3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3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3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3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3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3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3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3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3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3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3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3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3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3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3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3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3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3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3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3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3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3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3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3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3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3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3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3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3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3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3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3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3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3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3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3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3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3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3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3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3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3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3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3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3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3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3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3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3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3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3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3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3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3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3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3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3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3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3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3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3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3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3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3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3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3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3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3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3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3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3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3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3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3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3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3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3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3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3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3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3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3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3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3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3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3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3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3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3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3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3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3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3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3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3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3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3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3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3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3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3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3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3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3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3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3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3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3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3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3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3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3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3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3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3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3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3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3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3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3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3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3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3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3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3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3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3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3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3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3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3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3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3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3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3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3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3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3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3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3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3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3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3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3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3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3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3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3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3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3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3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3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3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3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3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3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3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3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3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3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3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3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3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3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3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3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3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3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3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3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3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3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3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3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3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3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3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3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3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3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3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3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3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3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3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3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3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3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3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3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3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3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3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3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3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3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3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3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3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3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3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3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3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3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3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3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3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3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3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3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3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3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3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3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3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3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3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3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3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3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3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3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3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3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3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3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3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3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3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3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3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3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3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3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3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3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3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3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3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3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3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3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3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3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3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3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3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3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3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3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3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3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3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3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3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3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3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3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3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3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3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3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3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3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3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3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3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3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3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3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3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3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3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3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3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3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3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3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3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3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3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3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3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3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3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3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3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3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3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3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3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3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3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3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3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3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3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3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3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3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3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3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3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3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3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3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3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3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3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3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3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3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3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3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3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3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3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3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3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3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3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3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3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3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3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3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3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3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3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3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3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3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3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3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3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3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3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3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3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3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3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3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3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3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3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3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3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3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3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3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3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3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3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3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3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3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3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3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3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3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3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3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3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3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3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3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3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3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3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3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3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3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3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3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3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3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3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3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3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3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3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3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3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3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3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3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3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3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3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3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3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3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3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3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3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3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3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3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3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3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3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3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3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3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3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3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3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3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3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3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3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3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3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3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3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3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3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3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3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3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3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3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3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3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3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3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3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3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3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3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3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3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3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3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3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3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3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3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3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3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3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3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3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3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3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3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3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3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3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3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3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3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3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3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3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3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3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3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3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3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3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3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3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3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3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3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3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3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3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3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3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3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3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3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3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3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3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3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3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3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3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3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3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3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3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3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3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3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3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3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3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3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3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3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3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3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3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3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3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3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3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3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3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3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3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3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3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3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3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3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3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3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3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3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3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3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3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3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3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3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3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3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3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3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3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3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3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3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3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3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3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3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3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3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3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3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3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3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3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3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3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3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3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3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3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3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3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3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3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3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3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3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3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3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3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3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3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3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3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3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3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3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3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3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3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3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3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3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3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3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3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3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3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3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3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3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3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3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3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3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3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3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3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3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3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3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3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3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3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3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3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3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3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3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3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3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3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3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3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3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3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3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3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3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3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3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3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3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3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3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3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3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3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3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3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3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3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3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3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3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3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3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3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3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3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3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3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3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3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3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3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3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3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3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3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3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3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3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3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3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3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3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3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3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3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3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3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3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3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3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3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3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3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3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3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3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3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3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3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3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3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3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3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3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3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3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3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3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3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3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3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3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3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3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3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3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3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3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3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3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3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3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3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3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3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3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3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3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3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3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3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3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3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3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3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3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3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3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3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3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3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3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3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3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3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3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3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3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3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3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3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3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3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3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3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3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3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3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3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3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3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3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3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3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3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3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3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3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3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3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3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3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3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3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3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3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3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3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3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3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3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3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3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3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3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3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3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3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3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3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3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3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3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3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3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3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3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3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3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3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3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3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3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3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3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3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3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3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3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3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3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3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3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3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3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3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3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3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3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3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3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3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3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3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3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3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3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3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3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3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3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3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3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3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3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3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3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3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3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3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3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3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3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3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3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3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3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3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3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3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3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3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3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3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3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3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3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3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3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3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3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3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3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3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3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3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3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3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3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3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3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3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3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3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3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3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3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3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3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3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3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3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3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3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3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3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3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3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3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3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3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3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3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3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3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3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3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3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3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3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3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3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3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3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3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3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3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3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3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3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3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3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3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3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3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3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3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3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3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3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3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3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3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3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3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3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3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3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3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3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3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3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3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3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3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3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3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3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6">
    <mergeCell ref="A1:C5"/>
    <mergeCell ref="T5:T7"/>
    <mergeCell ref="Q6:R6"/>
    <mergeCell ref="S6:S7"/>
    <mergeCell ref="N6:P6"/>
    <mergeCell ref="E5:S5"/>
    <mergeCell ref="C6:C7"/>
    <mergeCell ref="A6:A7"/>
    <mergeCell ref="B6:B7"/>
    <mergeCell ref="D6:D7"/>
    <mergeCell ref="E6:M6"/>
    <mergeCell ref="Q1:T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C5"/>
    </sheetView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customWidth="1"/>
    <col min="7" max="7" width="8" customWidth="1"/>
    <col min="8" max="8" width="8.140625" customWidth="1"/>
    <col min="9" max="9" width="7.85546875" customWidth="1"/>
    <col min="10" max="13" width="7.42578125" customWidth="1"/>
    <col min="14" max="14" width="8" customWidth="1"/>
    <col min="15" max="15" width="7.710937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6" width="10" customWidth="1"/>
  </cols>
  <sheetData>
    <row r="1" spans="1:26" ht="19.5" customHeight="1" x14ac:dyDescent="0.25">
      <c r="A1" s="208"/>
      <c r="B1" s="209"/>
      <c r="C1" s="210"/>
      <c r="D1" s="218"/>
      <c r="E1" s="210"/>
      <c r="F1" s="179" t="s">
        <v>0</v>
      </c>
      <c r="G1" s="180"/>
      <c r="H1" s="180"/>
      <c r="I1" s="180"/>
      <c r="J1" s="180"/>
      <c r="K1" s="180"/>
      <c r="L1" s="180"/>
      <c r="M1" s="180"/>
      <c r="N1" s="180"/>
      <c r="O1" s="180"/>
      <c r="P1" s="181"/>
      <c r="Q1" s="218"/>
      <c r="R1" s="209"/>
      <c r="S1" s="209"/>
      <c r="T1" s="209"/>
      <c r="U1" s="210"/>
      <c r="V1" s="2"/>
      <c r="W1" s="2"/>
      <c r="X1" s="2"/>
      <c r="Y1" s="2"/>
      <c r="Z1" s="2"/>
    </row>
    <row r="2" spans="1:26" ht="15" customHeight="1" x14ac:dyDescent="0.25">
      <c r="A2" s="173"/>
      <c r="B2" s="174"/>
      <c r="C2" s="188"/>
      <c r="D2" s="173"/>
      <c r="E2" s="188"/>
      <c r="F2" s="202" t="s">
        <v>1</v>
      </c>
      <c r="G2" s="203"/>
      <c r="H2" s="203"/>
      <c r="I2" s="203"/>
      <c r="J2" s="203"/>
      <c r="K2" s="203"/>
      <c r="L2" s="203"/>
      <c r="M2" s="203"/>
      <c r="N2" s="203"/>
      <c r="O2" s="203"/>
      <c r="P2" s="204"/>
      <c r="Q2" s="173"/>
      <c r="R2" s="174"/>
      <c r="S2" s="174"/>
      <c r="T2" s="174"/>
      <c r="U2" s="188"/>
      <c r="V2" s="2"/>
      <c r="W2" s="2"/>
      <c r="X2" s="2"/>
      <c r="Y2" s="2"/>
      <c r="Z2" s="2"/>
    </row>
    <row r="3" spans="1:26" ht="18" customHeight="1" x14ac:dyDescent="0.25">
      <c r="A3" s="173"/>
      <c r="B3" s="174"/>
      <c r="C3" s="188"/>
      <c r="D3" s="173"/>
      <c r="E3" s="188"/>
      <c r="F3" s="206" t="s">
        <v>2</v>
      </c>
      <c r="G3" s="203"/>
      <c r="H3" s="203"/>
      <c r="I3" s="203"/>
      <c r="J3" s="203"/>
      <c r="K3" s="203"/>
      <c r="L3" s="203"/>
      <c r="M3" s="203"/>
      <c r="N3" s="203"/>
      <c r="O3" s="203"/>
      <c r="P3" s="204"/>
      <c r="Q3" s="173"/>
      <c r="R3" s="174"/>
      <c r="S3" s="174"/>
      <c r="T3" s="174"/>
      <c r="U3" s="188"/>
      <c r="V3" s="2"/>
      <c r="W3" s="2"/>
      <c r="X3" s="2"/>
      <c r="Y3" s="2"/>
      <c r="Z3" s="2"/>
    </row>
    <row r="4" spans="1:26" ht="15.75" customHeight="1" x14ac:dyDescent="0.25">
      <c r="A4" s="173"/>
      <c r="B4" s="174"/>
      <c r="C4" s="188"/>
      <c r="D4" s="176"/>
      <c r="E4" s="190"/>
      <c r="F4" s="205" t="s">
        <v>3</v>
      </c>
      <c r="G4" s="183"/>
      <c r="H4" s="183"/>
      <c r="I4" s="183"/>
      <c r="J4" s="183"/>
      <c r="K4" s="183"/>
      <c r="L4" s="183"/>
      <c r="M4" s="183"/>
      <c r="N4" s="183"/>
      <c r="O4" s="183"/>
      <c r="P4" s="184"/>
      <c r="Q4" s="176"/>
      <c r="R4" s="177"/>
      <c r="S4" s="177"/>
      <c r="T4" s="177"/>
      <c r="U4" s="190"/>
      <c r="V4" s="2"/>
      <c r="W4" s="2"/>
      <c r="X4" s="2"/>
      <c r="Y4" s="2"/>
      <c r="Z4" s="2"/>
    </row>
    <row r="5" spans="1:26" ht="39.75" customHeight="1" x14ac:dyDescent="0.2">
      <c r="A5" s="176"/>
      <c r="B5" s="177"/>
      <c r="C5" s="190"/>
      <c r="D5" s="222" t="s">
        <v>4</v>
      </c>
      <c r="E5" s="223"/>
      <c r="F5" s="182" t="s">
        <v>46</v>
      </c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97"/>
      <c r="U5" s="219" t="s">
        <v>48</v>
      </c>
      <c r="V5" s="2"/>
      <c r="W5" s="2"/>
      <c r="X5" s="2"/>
      <c r="Y5" s="2"/>
      <c r="Z5" s="2"/>
    </row>
    <row r="6" spans="1:26" ht="26.25" customHeight="1" x14ac:dyDescent="0.2">
      <c r="A6" s="215" t="s">
        <v>7</v>
      </c>
      <c r="B6" s="221" t="s">
        <v>8</v>
      </c>
      <c r="C6" s="192" t="s">
        <v>9</v>
      </c>
      <c r="D6" s="225" t="s">
        <v>10</v>
      </c>
      <c r="E6" s="224" t="s">
        <v>52</v>
      </c>
      <c r="F6" s="207" t="s">
        <v>11</v>
      </c>
      <c r="G6" s="183"/>
      <c r="H6" s="183"/>
      <c r="I6" s="183"/>
      <c r="J6" s="183"/>
      <c r="K6" s="183"/>
      <c r="L6" s="183"/>
      <c r="M6" s="183"/>
      <c r="N6" s="183"/>
      <c r="O6" s="197"/>
      <c r="P6" s="199" t="s">
        <v>53</v>
      </c>
      <c r="Q6" s="201"/>
      <c r="R6" s="196" t="s">
        <v>13</v>
      </c>
      <c r="S6" s="197"/>
      <c r="T6" s="198" t="s">
        <v>14</v>
      </c>
      <c r="U6" s="195"/>
      <c r="V6" s="2"/>
      <c r="W6" s="2"/>
      <c r="X6" s="2"/>
      <c r="Y6" s="2"/>
      <c r="Z6" s="2"/>
    </row>
    <row r="7" spans="1:26" ht="24.75" customHeight="1" x14ac:dyDescent="0.2">
      <c r="A7" s="177"/>
      <c r="B7" s="178"/>
      <c r="C7" s="193"/>
      <c r="D7" s="226"/>
      <c r="E7" s="193"/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6" t="s">
        <v>21</v>
      </c>
      <c r="M7" s="7" t="s">
        <v>22</v>
      </c>
      <c r="N7" s="7" t="s">
        <v>23</v>
      </c>
      <c r="O7" s="36" t="s">
        <v>24</v>
      </c>
      <c r="P7" s="39" t="s">
        <v>58</v>
      </c>
      <c r="Q7" s="9">
        <v>0.5</v>
      </c>
      <c r="R7" s="8" t="s">
        <v>59</v>
      </c>
      <c r="S7" s="10">
        <v>0.5</v>
      </c>
      <c r="T7" s="193"/>
      <c r="U7" s="220"/>
      <c r="V7" s="11"/>
      <c r="W7" s="11"/>
      <c r="X7" s="11"/>
      <c r="Y7" s="11"/>
      <c r="Z7" s="11"/>
    </row>
    <row r="8" spans="1:26" ht="19.5" customHeight="1" x14ac:dyDescent="0.2">
      <c r="A8" s="40">
        <v>1</v>
      </c>
      <c r="B8" s="12">
        <v>2</v>
      </c>
      <c r="C8" s="13" t="s">
        <v>26</v>
      </c>
      <c r="D8" s="41"/>
      <c r="E8" s="14"/>
      <c r="F8" s="42"/>
      <c r="G8" s="15"/>
      <c r="H8" s="16"/>
      <c r="I8" s="16"/>
      <c r="J8" s="16"/>
      <c r="K8" s="43"/>
      <c r="L8" s="43"/>
      <c r="M8" s="43"/>
      <c r="N8" s="44"/>
      <c r="O8" s="46">
        <f t="shared" ref="O8:O26" si="0">9-SUM(F8:N8)</f>
        <v>9</v>
      </c>
      <c r="P8" s="48"/>
      <c r="Q8" s="46">
        <f t="shared" ref="Q8:Q26" si="1">P8*0.5</f>
        <v>0</v>
      </c>
      <c r="R8" s="48"/>
      <c r="S8" s="46">
        <f t="shared" ref="S8:S26" si="2">R8*0.5</f>
        <v>0</v>
      </c>
      <c r="T8" s="52">
        <f t="shared" ref="T8:T26" si="3">SUM(Q8,S8)</f>
        <v>0</v>
      </c>
      <c r="U8" s="53">
        <f t="shared" ref="U8:U26" si="4">AVERAGE(D8,E8,T8)</f>
        <v>0</v>
      </c>
      <c r="V8" s="2"/>
      <c r="W8" s="2"/>
      <c r="X8" s="2"/>
      <c r="Y8" s="2"/>
      <c r="Z8" s="2"/>
    </row>
    <row r="9" spans="1:26" ht="19.5" customHeight="1" x14ac:dyDescent="0.2">
      <c r="A9" s="54">
        <v>2</v>
      </c>
      <c r="B9" s="18">
        <v>3</v>
      </c>
      <c r="C9" s="19" t="s">
        <v>27</v>
      </c>
      <c r="D9" s="57"/>
      <c r="E9" s="58"/>
      <c r="F9" s="59"/>
      <c r="G9" s="22"/>
      <c r="H9" s="22"/>
      <c r="I9" s="23"/>
      <c r="J9" s="23"/>
      <c r="K9" s="60"/>
      <c r="L9" s="60"/>
      <c r="M9" s="60"/>
      <c r="N9" s="62"/>
      <c r="O9" s="46">
        <f t="shared" si="0"/>
        <v>9</v>
      </c>
      <c r="P9" s="64"/>
      <c r="Q9" s="46">
        <f t="shared" si="1"/>
        <v>0</v>
      </c>
      <c r="R9" s="64"/>
      <c r="S9" s="46">
        <f t="shared" si="2"/>
        <v>0</v>
      </c>
      <c r="T9" s="52">
        <f t="shared" si="3"/>
        <v>0</v>
      </c>
      <c r="U9" s="53">
        <f t="shared" si="4"/>
        <v>0</v>
      </c>
      <c r="V9" s="2"/>
      <c r="W9" s="2"/>
      <c r="X9" s="2"/>
      <c r="Y9" s="2"/>
      <c r="Z9" s="2"/>
    </row>
    <row r="10" spans="1:26" ht="19.5" customHeight="1" x14ac:dyDescent="0.2">
      <c r="A10" s="54">
        <v>3</v>
      </c>
      <c r="B10" s="18">
        <v>4</v>
      </c>
      <c r="C10" s="26" t="s">
        <v>28</v>
      </c>
      <c r="D10" s="67"/>
      <c r="E10" s="20"/>
      <c r="F10" s="59"/>
      <c r="G10" s="22"/>
      <c r="H10" s="22"/>
      <c r="I10" s="23"/>
      <c r="J10" s="23"/>
      <c r="K10" s="60"/>
      <c r="L10" s="60"/>
      <c r="M10" s="60"/>
      <c r="N10" s="62"/>
      <c r="O10" s="46">
        <f t="shared" si="0"/>
        <v>9</v>
      </c>
      <c r="P10" s="48"/>
      <c r="Q10" s="46">
        <f t="shared" si="1"/>
        <v>0</v>
      </c>
      <c r="R10" s="64"/>
      <c r="S10" s="46">
        <f t="shared" si="2"/>
        <v>0</v>
      </c>
      <c r="T10" s="52">
        <f t="shared" si="3"/>
        <v>0</v>
      </c>
      <c r="U10" s="53">
        <f t="shared" si="4"/>
        <v>0</v>
      </c>
      <c r="V10" s="2"/>
      <c r="W10" s="2"/>
      <c r="X10" s="2"/>
      <c r="Y10" s="2"/>
      <c r="Z10" s="2"/>
    </row>
    <row r="11" spans="1:26" ht="19.5" customHeight="1" x14ac:dyDescent="0.2">
      <c r="A11" s="54">
        <v>4</v>
      </c>
      <c r="B11" s="18">
        <v>3</v>
      </c>
      <c r="C11" s="26" t="s">
        <v>29</v>
      </c>
      <c r="D11" s="69"/>
      <c r="E11" s="70"/>
      <c r="F11" s="59"/>
      <c r="G11" s="22"/>
      <c r="H11" s="22"/>
      <c r="I11" s="23"/>
      <c r="J11" s="23"/>
      <c r="K11" s="60"/>
      <c r="L11" s="60"/>
      <c r="M11" s="60"/>
      <c r="N11" s="62"/>
      <c r="O11" s="46">
        <f t="shared" si="0"/>
        <v>9</v>
      </c>
      <c r="P11" s="64"/>
      <c r="Q11" s="46">
        <f t="shared" si="1"/>
        <v>0</v>
      </c>
      <c r="R11" s="64"/>
      <c r="S11" s="46">
        <f t="shared" si="2"/>
        <v>0</v>
      </c>
      <c r="T11" s="52">
        <f t="shared" si="3"/>
        <v>0</v>
      </c>
      <c r="U11" s="53">
        <f t="shared" si="4"/>
        <v>0</v>
      </c>
      <c r="V11" s="2"/>
      <c r="W11" s="2"/>
      <c r="X11" s="2"/>
      <c r="Y11" s="2"/>
      <c r="Z11" s="2"/>
    </row>
    <row r="12" spans="1:26" ht="19.5" customHeight="1" x14ac:dyDescent="0.2">
      <c r="A12" s="54">
        <v>5</v>
      </c>
      <c r="B12" s="18">
        <v>1</v>
      </c>
      <c r="C12" s="19" t="s">
        <v>30</v>
      </c>
      <c r="D12" s="67"/>
      <c r="E12" s="20"/>
      <c r="F12" s="59"/>
      <c r="G12" s="22"/>
      <c r="H12" s="22"/>
      <c r="I12" s="23"/>
      <c r="J12" s="23"/>
      <c r="K12" s="60"/>
      <c r="L12" s="60"/>
      <c r="M12" s="60"/>
      <c r="N12" s="62"/>
      <c r="O12" s="46">
        <f t="shared" si="0"/>
        <v>9</v>
      </c>
      <c r="P12" s="48"/>
      <c r="Q12" s="46">
        <f t="shared" si="1"/>
        <v>0</v>
      </c>
      <c r="R12" s="64"/>
      <c r="S12" s="46">
        <f t="shared" si="2"/>
        <v>0</v>
      </c>
      <c r="T12" s="52">
        <f t="shared" si="3"/>
        <v>0</v>
      </c>
      <c r="U12" s="53">
        <f t="shared" si="4"/>
        <v>0</v>
      </c>
      <c r="V12" s="2"/>
      <c r="W12" s="2"/>
      <c r="X12" s="2"/>
      <c r="Y12" s="2"/>
      <c r="Z12" s="2"/>
    </row>
    <row r="13" spans="1:26" ht="19.5" customHeight="1" x14ac:dyDescent="0.2">
      <c r="A13" s="54">
        <v>6</v>
      </c>
      <c r="B13" s="27">
        <v>2</v>
      </c>
      <c r="C13" s="28" t="s">
        <v>31</v>
      </c>
      <c r="D13" s="67"/>
      <c r="E13" s="20"/>
      <c r="F13" s="59"/>
      <c r="G13" s="22"/>
      <c r="H13" s="22"/>
      <c r="I13" s="23"/>
      <c r="J13" s="23"/>
      <c r="K13" s="60"/>
      <c r="L13" s="60"/>
      <c r="M13" s="60"/>
      <c r="N13" s="62"/>
      <c r="O13" s="46">
        <f t="shared" si="0"/>
        <v>9</v>
      </c>
      <c r="P13" s="48"/>
      <c r="Q13" s="46">
        <f t="shared" si="1"/>
        <v>0</v>
      </c>
      <c r="R13" s="48"/>
      <c r="S13" s="46">
        <f t="shared" si="2"/>
        <v>0</v>
      </c>
      <c r="T13" s="52">
        <f t="shared" si="3"/>
        <v>0</v>
      </c>
      <c r="U13" s="53">
        <f t="shared" si="4"/>
        <v>0</v>
      </c>
      <c r="V13" s="2"/>
      <c r="W13" s="2"/>
      <c r="X13" s="2"/>
      <c r="Y13" s="2"/>
      <c r="Z13" s="2"/>
    </row>
    <row r="14" spans="1:26" ht="19.5" customHeight="1" x14ac:dyDescent="0.2">
      <c r="A14" s="54">
        <v>7</v>
      </c>
      <c r="B14" s="18">
        <v>1</v>
      </c>
      <c r="C14" s="26" t="s">
        <v>32</v>
      </c>
      <c r="D14" s="73"/>
      <c r="E14" s="74"/>
      <c r="F14" s="59"/>
      <c r="G14" s="22"/>
      <c r="H14" s="22"/>
      <c r="I14" s="23"/>
      <c r="J14" s="23"/>
      <c r="K14" s="60"/>
      <c r="L14" s="60"/>
      <c r="M14" s="60"/>
      <c r="N14" s="62"/>
      <c r="O14" s="46">
        <f t="shared" si="0"/>
        <v>9</v>
      </c>
      <c r="P14" s="48"/>
      <c r="Q14" s="46">
        <f t="shared" si="1"/>
        <v>0</v>
      </c>
      <c r="R14" s="64"/>
      <c r="S14" s="46">
        <f t="shared" si="2"/>
        <v>0</v>
      </c>
      <c r="T14" s="52">
        <f t="shared" si="3"/>
        <v>0</v>
      </c>
      <c r="U14" s="53">
        <f t="shared" si="4"/>
        <v>0</v>
      </c>
      <c r="V14" s="2"/>
      <c r="W14" s="2"/>
      <c r="X14" s="2"/>
      <c r="Y14" s="2"/>
      <c r="Z14" s="2"/>
    </row>
    <row r="15" spans="1:26" ht="19.5" customHeight="1" x14ac:dyDescent="0.2">
      <c r="A15" s="54">
        <v>8</v>
      </c>
      <c r="B15" s="29">
        <v>4</v>
      </c>
      <c r="C15" s="30" t="s">
        <v>33</v>
      </c>
      <c r="D15" s="67"/>
      <c r="E15" s="20"/>
      <c r="F15" s="59"/>
      <c r="G15" s="22"/>
      <c r="H15" s="22"/>
      <c r="I15" s="23"/>
      <c r="J15" s="23"/>
      <c r="K15" s="60"/>
      <c r="L15" s="60"/>
      <c r="M15" s="60"/>
      <c r="N15" s="62"/>
      <c r="O15" s="46">
        <f t="shared" si="0"/>
        <v>9</v>
      </c>
      <c r="P15" s="48"/>
      <c r="Q15" s="46">
        <f t="shared" si="1"/>
        <v>0</v>
      </c>
      <c r="R15" s="24"/>
      <c r="S15" s="46">
        <f t="shared" si="2"/>
        <v>0</v>
      </c>
      <c r="T15" s="52">
        <f t="shared" si="3"/>
        <v>0</v>
      </c>
      <c r="U15" s="53">
        <f t="shared" si="4"/>
        <v>0</v>
      </c>
      <c r="V15" s="2"/>
      <c r="W15" s="2"/>
      <c r="X15" s="2"/>
      <c r="Y15" s="2"/>
      <c r="Z15" s="2"/>
    </row>
    <row r="16" spans="1:26" ht="19.5" customHeight="1" x14ac:dyDescent="0.2">
      <c r="A16" s="54">
        <v>9</v>
      </c>
      <c r="B16" s="18">
        <v>3</v>
      </c>
      <c r="C16" s="19" t="s">
        <v>34</v>
      </c>
      <c r="D16" s="67"/>
      <c r="E16" s="20"/>
      <c r="F16" s="59"/>
      <c r="G16" s="22"/>
      <c r="H16" s="22"/>
      <c r="I16" s="23"/>
      <c r="J16" s="23"/>
      <c r="K16" s="60"/>
      <c r="L16" s="60"/>
      <c r="M16" s="60"/>
      <c r="N16" s="62"/>
      <c r="O16" s="46">
        <f t="shared" si="0"/>
        <v>9</v>
      </c>
      <c r="P16" s="64"/>
      <c r="Q16" s="46">
        <f t="shared" si="1"/>
        <v>0</v>
      </c>
      <c r="R16" s="64"/>
      <c r="S16" s="46">
        <f t="shared" si="2"/>
        <v>0</v>
      </c>
      <c r="T16" s="52">
        <f t="shared" si="3"/>
        <v>0</v>
      </c>
      <c r="U16" s="53">
        <f t="shared" si="4"/>
        <v>0</v>
      </c>
      <c r="V16" s="2"/>
      <c r="W16" s="2"/>
      <c r="X16" s="2"/>
      <c r="Y16" s="2"/>
      <c r="Z16" s="2"/>
    </row>
    <row r="17" spans="1:26" ht="19.5" customHeight="1" x14ac:dyDescent="0.2">
      <c r="A17" s="54">
        <v>10</v>
      </c>
      <c r="B17" s="18">
        <v>2</v>
      </c>
      <c r="C17" s="19" t="s">
        <v>35</v>
      </c>
      <c r="D17" s="57"/>
      <c r="E17" s="58"/>
      <c r="F17" s="59"/>
      <c r="G17" s="22"/>
      <c r="H17" s="31"/>
      <c r="I17" s="23"/>
      <c r="J17" s="23"/>
      <c r="K17" s="60"/>
      <c r="L17" s="60"/>
      <c r="M17" s="60"/>
      <c r="N17" s="62"/>
      <c r="O17" s="46">
        <f t="shared" si="0"/>
        <v>9</v>
      </c>
      <c r="P17" s="48"/>
      <c r="Q17" s="46">
        <f t="shared" si="1"/>
        <v>0</v>
      </c>
      <c r="R17" s="24"/>
      <c r="S17" s="46">
        <f t="shared" si="2"/>
        <v>0</v>
      </c>
      <c r="T17" s="52">
        <f t="shared" si="3"/>
        <v>0</v>
      </c>
      <c r="U17" s="53">
        <f t="shared" si="4"/>
        <v>0</v>
      </c>
      <c r="V17" s="2"/>
      <c r="W17" s="2"/>
      <c r="X17" s="2"/>
      <c r="Y17" s="2"/>
      <c r="Z17" s="2"/>
    </row>
    <row r="18" spans="1:26" ht="19.5" hidden="1" customHeight="1" x14ac:dyDescent="0.2">
      <c r="A18" s="78">
        <v>11</v>
      </c>
      <c r="B18" s="29">
        <v>1</v>
      </c>
      <c r="C18" s="30" t="s">
        <v>36</v>
      </c>
      <c r="D18" s="67"/>
      <c r="E18" s="20"/>
      <c r="F18" s="59"/>
      <c r="G18" s="22"/>
      <c r="H18" s="22"/>
      <c r="I18" s="22"/>
      <c r="J18" s="22"/>
      <c r="K18" s="79"/>
      <c r="L18" s="79"/>
      <c r="M18" s="79"/>
      <c r="N18" s="62"/>
      <c r="O18" s="46">
        <f t="shared" si="0"/>
        <v>9</v>
      </c>
      <c r="P18" s="64"/>
      <c r="Q18" s="46">
        <f t="shared" si="1"/>
        <v>0</v>
      </c>
      <c r="R18" s="81"/>
      <c r="S18" s="46">
        <f t="shared" si="2"/>
        <v>0</v>
      </c>
      <c r="T18" s="52">
        <f t="shared" si="3"/>
        <v>0</v>
      </c>
      <c r="U18" s="53">
        <f t="shared" si="4"/>
        <v>0</v>
      </c>
      <c r="V18" s="2"/>
      <c r="W18" s="2"/>
      <c r="X18" s="2"/>
      <c r="Y18" s="2"/>
      <c r="Z18" s="2"/>
    </row>
    <row r="19" spans="1:26" ht="19.5" customHeight="1" x14ac:dyDescent="0.2">
      <c r="A19" s="54">
        <v>12</v>
      </c>
      <c r="B19" s="29">
        <v>4</v>
      </c>
      <c r="C19" s="30" t="s">
        <v>37</v>
      </c>
      <c r="D19" s="67"/>
      <c r="E19" s="20"/>
      <c r="F19" s="59"/>
      <c r="G19" s="22"/>
      <c r="H19" s="22"/>
      <c r="I19" s="22"/>
      <c r="J19" s="22"/>
      <c r="K19" s="79"/>
      <c r="L19" s="79"/>
      <c r="M19" s="79"/>
      <c r="N19" s="62"/>
      <c r="O19" s="46">
        <f t="shared" si="0"/>
        <v>9</v>
      </c>
      <c r="P19" s="64"/>
      <c r="Q19" s="46">
        <f t="shared" si="1"/>
        <v>0</v>
      </c>
      <c r="R19" s="17"/>
      <c r="S19" s="46">
        <f t="shared" si="2"/>
        <v>0</v>
      </c>
      <c r="T19" s="52">
        <f t="shared" si="3"/>
        <v>0</v>
      </c>
      <c r="U19" s="53">
        <f t="shared" si="4"/>
        <v>0</v>
      </c>
      <c r="V19" s="2"/>
      <c r="W19" s="2"/>
      <c r="X19" s="2"/>
      <c r="Y19" s="2"/>
      <c r="Z19" s="2"/>
    </row>
    <row r="20" spans="1:26" ht="19.5" customHeight="1" x14ac:dyDescent="0.2">
      <c r="A20" s="54">
        <v>13</v>
      </c>
      <c r="B20" s="18">
        <v>3</v>
      </c>
      <c r="C20" s="19" t="s">
        <v>38</v>
      </c>
      <c r="D20" s="57"/>
      <c r="E20" s="58"/>
      <c r="F20" s="59"/>
      <c r="G20" s="22"/>
      <c r="H20" s="22"/>
      <c r="I20" s="22"/>
      <c r="J20" s="22"/>
      <c r="K20" s="79"/>
      <c r="L20" s="79"/>
      <c r="M20" s="79"/>
      <c r="N20" s="62"/>
      <c r="O20" s="46">
        <f t="shared" si="0"/>
        <v>9</v>
      </c>
      <c r="P20" s="64"/>
      <c r="Q20" s="46">
        <f t="shared" si="1"/>
        <v>0</v>
      </c>
      <c r="R20" s="83"/>
      <c r="S20" s="46">
        <f t="shared" si="2"/>
        <v>0</v>
      </c>
      <c r="T20" s="52">
        <f t="shared" si="3"/>
        <v>0</v>
      </c>
      <c r="U20" s="53">
        <f t="shared" si="4"/>
        <v>0</v>
      </c>
      <c r="V20" s="2"/>
      <c r="W20" s="2"/>
      <c r="X20" s="2"/>
      <c r="Y20" s="2"/>
      <c r="Z20" s="2"/>
    </row>
    <row r="21" spans="1:26" ht="19.5" customHeight="1" x14ac:dyDescent="0.2">
      <c r="A21" s="54">
        <v>14</v>
      </c>
      <c r="B21" s="18">
        <v>2</v>
      </c>
      <c r="C21" s="19" t="s">
        <v>39</v>
      </c>
      <c r="D21" s="57"/>
      <c r="E21" s="58"/>
      <c r="F21" s="59"/>
      <c r="G21" s="22"/>
      <c r="H21" s="22"/>
      <c r="I21" s="22"/>
      <c r="J21" s="22"/>
      <c r="K21" s="79"/>
      <c r="L21" s="79"/>
      <c r="M21" s="79"/>
      <c r="N21" s="62"/>
      <c r="O21" s="46">
        <f t="shared" si="0"/>
        <v>9</v>
      </c>
      <c r="P21" s="64"/>
      <c r="Q21" s="46">
        <f t="shared" si="1"/>
        <v>0</v>
      </c>
      <c r="R21" s="64"/>
      <c r="S21" s="46">
        <f t="shared" si="2"/>
        <v>0</v>
      </c>
      <c r="T21" s="52">
        <f t="shared" si="3"/>
        <v>0</v>
      </c>
      <c r="U21" s="53">
        <f t="shared" si="4"/>
        <v>0</v>
      </c>
      <c r="V21" s="2"/>
      <c r="W21" s="2"/>
      <c r="X21" s="2"/>
      <c r="Y21" s="2"/>
      <c r="Z21" s="2"/>
    </row>
    <row r="22" spans="1:26" ht="19.5" customHeight="1" x14ac:dyDescent="0.2">
      <c r="A22" s="54">
        <v>15</v>
      </c>
      <c r="B22" s="29">
        <v>4</v>
      </c>
      <c r="C22" s="30" t="s">
        <v>40</v>
      </c>
      <c r="D22" s="67"/>
      <c r="E22" s="20"/>
      <c r="F22" s="59"/>
      <c r="G22" s="22"/>
      <c r="H22" s="22"/>
      <c r="I22" s="22"/>
      <c r="J22" s="22"/>
      <c r="K22" s="79"/>
      <c r="L22" s="79"/>
      <c r="M22" s="79"/>
      <c r="N22" s="62"/>
      <c r="O22" s="46">
        <f t="shared" si="0"/>
        <v>9</v>
      </c>
      <c r="P22" s="48"/>
      <c r="Q22" s="46">
        <f t="shared" si="1"/>
        <v>0</v>
      </c>
      <c r="R22" s="64"/>
      <c r="S22" s="46">
        <f t="shared" si="2"/>
        <v>0</v>
      </c>
      <c r="T22" s="52">
        <f t="shared" si="3"/>
        <v>0</v>
      </c>
      <c r="U22" s="53">
        <f t="shared" si="4"/>
        <v>0</v>
      </c>
      <c r="V22" s="2"/>
      <c r="W22" s="2"/>
      <c r="X22" s="2"/>
      <c r="Y22" s="2"/>
      <c r="Z22" s="2"/>
    </row>
    <row r="23" spans="1:26" ht="19.5" customHeight="1" x14ac:dyDescent="0.2">
      <c r="A23" s="54">
        <v>16</v>
      </c>
      <c r="B23" s="29">
        <v>2</v>
      </c>
      <c r="C23" s="30" t="s">
        <v>41</v>
      </c>
      <c r="D23" s="67"/>
      <c r="E23" s="20"/>
      <c r="F23" s="59"/>
      <c r="G23" s="22"/>
      <c r="H23" s="22"/>
      <c r="I23" s="22"/>
      <c r="J23" s="22"/>
      <c r="K23" s="79"/>
      <c r="L23" s="79"/>
      <c r="M23" s="79"/>
      <c r="N23" s="62"/>
      <c r="O23" s="46">
        <f t="shared" si="0"/>
        <v>9</v>
      </c>
      <c r="P23" s="48"/>
      <c r="Q23" s="46">
        <f t="shared" si="1"/>
        <v>0</v>
      </c>
      <c r="R23" s="64"/>
      <c r="S23" s="46">
        <f t="shared" si="2"/>
        <v>0</v>
      </c>
      <c r="T23" s="52">
        <f t="shared" si="3"/>
        <v>0</v>
      </c>
      <c r="U23" s="53">
        <f t="shared" si="4"/>
        <v>0</v>
      </c>
      <c r="V23" s="2"/>
      <c r="W23" s="2"/>
      <c r="X23" s="2"/>
      <c r="Y23" s="2"/>
      <c r="Z23" s="2"/>
    </row>
    <row r="24" spans="1:26" ht="19.5" customHeight="1" x14ac:dyDescent="0.2">
      <c r="A24" s="54">
        <v>17</v>
      </c>
      <c r="B24" s="18">
        <v>2</v>
      </c>
      <c r="C24" s="19" t="s">
        <v>42</v>
      </c>
      <c r="D24" s="57"/>
      <c r="E24" s="58"/>
      <c r="F24" s="59"/>
      <c r="G24" s="22"/>
      <c r="H24" s="22"/>
      <c r="I24" s="22"/>
      <c r="J24" s="22"/>
      <c r="K24" s="79"/>
      <c r="L24" s="79"/>
      <c r="M24" s="79"/>
      <c r="N24" s="62"/>
      <c r="O24" s="46">
        <f t="shared" si="0"/>
        <v>9</v>
      </c>
      <c r="P24" s="48"/>
      <c r="Q24" s="46">
        <f t="shared" si="1"/>
        <v>0</v>
      </c>
      <c r="R24" s="64"/>
      <c r="S24" s="46">
        <f t="shared" si="2"/>
        <v>0</v>
      </c>
      <c r="T24" s="52">
        <f t="shared" si="3"/>
        <v>0</v>
      </c>
      <c r="U24" s="53">
        <f t="shared" si="4"/>
        <v>0</v>
      </c>
      <c r="V24" s="2"/>
      <c r="W24" s="2"/>
      <c r="X24" s="2"/>
      <c r="Y24" s="2"/>
      <c r="Z24" s="2"/>
    </row>
    <row r="25" spans="1:26" ht="19.5" customHeight="1" x14ac:dyDescent="0.2">
      <c r="A25" s="54">
        <v>18</v>
      </c>
      <c r="B25" s="27">
        <v>2</v>
      </c>
      <c r="C25" s="28" t="s">
        <v>43</v>
      </c>
      <c r="D25" s="57"/>
      <c r="E25" s="58"/>
      <c r="F25" s="59"/>
      <c r="G25" s="22"/>
      <c r="H25" s="22"/>
      <c r="I25" s="22"/>
      <c r="J25" s="22"/>
      <c r="K25" s="79"/>
      <c r="L25" s="79"/>
      <c r="M25" s="79"/>
      <c r="N25" s="62"/>
      <c r="O25" s="46">
        <f t="shared" si="0"/>
        <v>9</v>
      </c>
      <c r="P25" s="64"/>
      <c r="Q25" s="46">
        <f t="shared" si="1"/>
        <v>0</v>
      </c>
      <c r="R25" s="64"/>
      <c r="S25" s="46">
        <f t="shared" si="2"/>
        <v>0</v>
      </c>
      <c r="T25" s="52">
        <f t="shared" si="3"/>
        <v>0</v>
      </c>
      <c r="U25" s="53">
        <f t="shared" si="4"/>
        <v>0</v>
      </c>
      <c r="V25" s="2"/>
      <c r="W25" s="2"/>
      <c r="X25" s="2"/>
      <c r="Y25" s="2"/>
      <c r="Z25" s="2"/>
    </row>
    <row r="26" spans="1:26" ht="19.5" customHeight="1" x14ac:dyDescent="0.2">
      <c r="A26" s="54">
        <v>19</v>
      </c>
      <c r="B26" s="32">
        <v>1</v>
      </c>
      <c r="C26" s="33" t="s">
        <v>44</v>
      </c>
      <c r="D26" s="57"/>
      <c r="E26" s="58"/>
      <c r="F26" s="59"/>
      <c r="G26" s="22"/>
      <c r="H26" s="22"/>
      <c r="I26" s="22"/>
      <c r="J26" s="22"/>
      <c r="K26" s="79"/>
      <c r="L26" s="79"/>
      <c r="M26" s="79"/>
      <c r="N26" s="62"/>
      <c r="O26" s="46">
        <f t="shared" si="0"/>
        <v>9</v>
      </c>
      <c r="P26" s="64"/>
      <c r="Q26" s="46">
        <f t="shared" si="1"/>
        <v>0</v>
      </c>
      <c r="R26" s="64"/>
      <c r="S26" s="46">
        <f t="shared" si="2"/>
        <v>0</v>
      </c>
      <c r="T26" s="52">
        <f t="shared" si="3"/>
        <v>0</v>
      </c>
      <c r="U26" s="53">
        <f t="shared" si="4"/>
        <v>0</v>
      </c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34"/>
      <c r="E27" s="3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34"/>
      <c r="E28" s="3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34"/>
      <c r="E29" s="3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5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34"/>
      <c r="E30" s="3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34"/>
      <c r="E31" s="3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34"/>
      <c r="E32" s="3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34"/>
      <c r="E33" s="3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34"/>
      <c r="E34" s="3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34"/>
      <c r="E35" s="3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34"/>
      <c r="E36" s="3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34"/>
      <c r="E37" s="3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34"/>
      <c r="E38" s="3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34"/>
      <c r="E39" s="3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34"/>
      <c r="E40" s="3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34"/>
      <c r="E41" s="3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34"/>
      <c r="E42" s="3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34"/>
      <c r="E43" s="3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34"/>
      <c r="E44" s="3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34"/>
      <c r="E45" s="3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34"/>
      <c r="E46" s="3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34"/>
      <c r="E47" s="3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34"/>
      <c r="E48" s="3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34"/>
      <c r="E49" s="3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34"/>
      <c r="E50" s="3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34"/>
      <c r="E51" s="3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34"/>
      <c r="E52" s="3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34"/>
      <c r="E53" s="3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34"/>
      <c r="E54" s="3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34"/>
      <c r="E55" s="3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34"/>
      <c r="E56" s="3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34"/>
      <c r="E57" s="3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34"/>
      <c r="E58" s="3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34"/>
      <c r="E59" s="3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34"/>
      <c r="E60" s="3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34"/>
      <c r="E61" s="3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34"/>
      <c r="E62" s="3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34"/>
      <c r="E63" s="3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34"/>
      <c r="E64" s="3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34"/>
      <c r="E65" s="3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34"/>
      <c r="E66" s="3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34"/>
      <c r="E67" s="3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34"/>
      <c r="E68" s="3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34"/>
      <c r="E69" s="3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34"/>
      <c r="E70" s="3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34"/>
      <c r="E71" s="3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34"/>
      <c r="E72" s="3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34"/>
      <c r="E73" s="3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34"/>
      <c r="E74" s="3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34"/>
      <c r="E75" s="3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34"/>
      <c r="E76" s="3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34"/>
      <c r="E77" s="3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34"/>
      <c r="E78" s="3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34"/>
      <c r="E79" s="3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34"/>
      <c r="E80" s="3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34"/>
      <c r="E81" s="3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34"/>
      <c r="E82" s="3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34"/>
      <c r="E83" s="3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34"/>
      <c r="E84" s="3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34"/>
      <c r="E85" s="3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34"/>
      <c r="E86" s="3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34"/>
      <c r="E87" s="3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34"/>
      <c r="E88" s="3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34"/>
      <c r="E89" s="3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34"/>
      <c r="E90" s="3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34"/>
      <c r="E91" s="3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34"/>
      <c r="E92" s="3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34"/>
      <c r="E93" s="3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34"/>
      <c r="E94" s="3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34"/>
      <c r="E95" s="3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34"/>
      <c r="E96" s="3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34"/>
      <c r="E97" s="3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34"/>
      <c r="E98" s="3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34"/>
      <c r="E99" s="3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34"/>
      <c r="E100" s="3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34"/>
      <c r="E101" s="3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34"/>
      <c r="E102" s="3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34"/>
      <c r="E103" s="3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34"/>
      <c r="E104" s="3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34"/>
      <c r="E105" s="3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34"/>
      <c r="E106" s="3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34"/>
      <c r="E107" s="3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34"/>
      <c r="E108" s="3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34"/>
      <c r="E109" s="3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34"/>
      <c r="E110" s="3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34"/>
      <c r="E111" s="3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34"/>
      <c r="E112" s="3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34"/>
      <c r="E113" s="3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34"/>
      <c r="E114" s="3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34"/>
      <c r="E115" s="3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34"/>
      <c r="E116" s="3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34"/>
      <c r="E117" s="3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34"/>
      <c r="E118" s="3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34"/>
      <c r="E119" s="3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34"/>
      <c r="E120" s="3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34"/>
      <c r="E121" s="3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34"/>
      <c r="E122" s="3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34"/>
      <c r="E123" s="3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34"/>
      <c r="E124" s="3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34"/>
      <c r="E125" s="3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34"/>
      <c r="E126" s="3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34"/>
      <c r="E127" s="3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34"/>
      <c r="E128" s="3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34"/>
      <c r="E129" s="3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34"/>
      <c r="E130" s="3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34"/>
      <c r="E131" s="3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34"/>
      <c r="E132" s="3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34"/>
      <c r="E133" s="3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34"/>
      <c r="E134" s="3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34"/>
      <c r="E135" s="3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34"/>
      <c r="E136" s="3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34"/>
      <c r="E137" s="3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34"/>
      <c r="E138" s="3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34"/>
      <c r="E139" s="3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34"/>
      <c r="E140" s="3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34"/>
      <c r="E141" s="3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34"/>
      <c r="E142" s="3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34"/>
      <c r="E143" s="3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34"/>
      <c r="E144" s="3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34"/>
      <c r="E145" s="3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34"/>
      <c r="E146" s="3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34"/>
      <c r="E147" s="3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34"/>
      <c r="E148" s="3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34"/>
      <c r="E149" s="3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34"/>
      <c r="E150" s="3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34"/>
      <c r="E151" s="3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34"/>
      <c r="E152" s="3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34"/>
      <c r="E153" s="3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34"/>
      <c r="E154" s="3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34"/>
      <c r="E155" s="3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34"/>
      <c r="E156" s="3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34"/>
      <c r="E157" s="3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34"/>
      <c r="E158" s="3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34"/>
      <c r="E159" s="3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34"/>
      <c r="E160" s="3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34"/>
      <c r="E161" s="3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34"/>
      <c r="E162" s="3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34"/>
      <c r="E163" s="3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34"/>
      <c r="E164" s="3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34"/>
      <c r="E165" s="3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34"/>
      <c r="E166" s="3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34"/>
      <c r="E167" s="3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34"/>
      <c r="E168" s="3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34"/>
      <c r="E169" s="3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34"/>
      <c r="E170" s="3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34"/>
      <c r="E171" s="3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34"/>
      <c r="E172" s="3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34"/>
      <c r="E173" s="3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34"/>
      <c r="E174" s="3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34"/>
      <c r="E175" s="3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34"/>
      <c r="E176" s="3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34"/>
      <c r="E177" s="3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34"/>
      <c r="E178" s="3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34"/>
      <c r="E179" s="3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34"/>
      <c r="E180" s="3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34"/>
      <c r="E181" s="3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34"/>
      <c r="E182" s="3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34"/>
      <c r="E183" s="3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34"/>
      <c r="E184" s="3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34"/>
      <c r="E185" s="3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34"/>
      <c r="E186" s="3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34"/>
      <c r="E187" s="3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34"/>
      <c r="E188" s="3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34"/>
      <c r="E189" s="3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34"/>
      <c r="E190" s="3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34"/>
      <c r="E191" s="3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34"/>
      <c r="E192" s="3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34"/>
      <c r="E193" s="3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34"/>
      <c r="E194" s="3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34"/>
      <c r="E195" s="3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34"/>
      <c r="E196" s="3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34"/>
      <c r="E197" s="3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34"/>
      <c r="E198" s="3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34"/>
      <c r="E199" s="3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34"/>
      <c r="E200" s="3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34"/>
      <c r="E201" s="3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34"/>
      <c r="E202" s="3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34"/>
      <c r="E203" s="3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34"/>
      <c r="E204" s="3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34"/>
      <c r="E205" s="3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34"/>
      <c r="E206" s="3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34"/>
      <c r="E207" s="3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34"/>
      <c r="E208" s="3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34"/>
      <c r="E209" s="3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34"/>
      <c r="E210" s="3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34"/>
      <c r="E211" s="3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34"/>
      <c r="E212" s="3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34"/>
      <c r="E213" s="3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34"/>
      <c r="E214" s="3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34"/>
      <c r="E215" s="3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34"/>
      <c r="E216" s="3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34"/>
      <c r="E217" s="3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34"/>
      <c r="E218" s="3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34"/>
      <c r="E219" s="3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34"/>
      <c r="E220" s="3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34"/>
      <c r="E221" s="3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34"/>
      <c r="E222" s="3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34"/>
      <c r="E223" s="3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34"/>
      <c r="E224" s="3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34"/>
      <c r="E225" s="3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34"/>
      <c r="E226" s="3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34"/>
      <c r="E227" s="3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34"/>
      <c r="E228" s="3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34"/>
      <c r="E229" s="3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34"/>
      <c r="E230" s="3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34"/>
      <c r="E231" s="3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34"/>
      <c r="E232" s="3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34"/>
      <c r="E233" s="3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34"/>
      <c r="E234" s="3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34"/>
      <c r="E235" s="3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34"/>
      <c r="E236" s="3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34"/>
      <c r="E237" s="3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34"/>
      <c r="E238" s="3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34"/>
      <c r="E239" s="3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34"/>
      <c r="E240" s="3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34"/>
      <c r="E241" s="3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34"/>
      <c r="E242" s="3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34"/>
      <c r="E243" s="3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34"/>
      <c r="E244" s="3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34"/>
      <c r="E245" s="3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34"/>
      <c r="E246" s="3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34"/>
      <c r="E247" s="3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34"/>
      <c r="E248" s="3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34"/>
      <c r="E249" s="3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34"/>
      <c r="E250" s="3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34"/>
      <c r="E251" s="3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34"/>
      <c r="E252" s="3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34"/>
      <c r="E253" s="3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34"/>
      <c r="E254" s="3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34"/>
      <c r="E255" s="3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34"/>
      <c r="E256" s="3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34"/>
      <c r="E257" s="3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34"/>
      <c r="E258" s="3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34"/>
      <c r="E259" s="3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34"/>
      <c r="E260" s="3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34"/>
      <c r="E261" s="3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34"/>
      <c r="E262" s="3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34"/>
      <c r="E263" s="3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34"/>
      <c r="E264" s="3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34"/>
      <c r="E265" s="3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34"/>
      <c r="E266" s="3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34"/>
      <c r="E267" s="3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34"/>
      <c r="E268" s="3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34"/>
      <c r="E269" s="3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34"/>
      <c r="E270" s="3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34"/>
      <c r="E271" s="3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34"/>
      <c r="E272" s="3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34"/>
      <c r="E273" s="3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34"/>
      <c r="E274" s="3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34"/>
      <c r="E275" s="3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34"/>
      <c r="E276" s="3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34"/>
      <c r="E277" s="3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34"/>
      <c r="E278" s="3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34"/>
      <c r="E279" s="3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34"/>
      <c r="E280" s="3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34"/>
      <c r="E281" s="3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34"/>
      <c r="E282" s="3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34"/>
      <c r="E283" s="3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34"/>
      <c r="E284" s="3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34"/>
      <c r="E285" s="3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34"/>
      <c r="E286" s="3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34"/>
      <c r="E287" s="3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34"/>
      <c r="E288" s="3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34"/>
      <c r="E289" s="3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34"/>
      <c r="E290" s="3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34"/>
      <c r="E291" s="3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34"/>
      <c r="E292" s="3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34"/>
      <c r="E293" s="3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34"/>
      <c r="E294" s="3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34"/>
      <c r="E295" s="3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34"/>
      <c r="E296" s="3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34"/>
      <c r="E297" s="3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34"/>
      <c r="E298" s="3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34"/>
      <c r="E299" s="3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34"/>
      <c r="E300" s="3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34"/>
      <c r="E301" s="3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34"/>
      <c r="E302" s="3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34"/>
      <c r="E303" s="3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34"/>
      <c r="E304" s="3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34"/>
      <c r="E305" s="3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34"/>
      <c r="E306" s="3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34"/>
      <c r="E307" s="3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34"/>
      <c r="E308" s="3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34"/>
      <c r="E309" s="3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34"/>
      <c r="E310" s="3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34"/>
      <c r="E311" s="3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34"/>
      <c r="E312" s="3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34"/>
      <c r="E313" s="3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34"/>
      <c r="E314" s="3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34"/>
      <c r="E315" s="3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34"/>
      <c r="E316" s="3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34"/>
      <c r="E317" s="3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34"/>
      <c r="E318" s="3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34"/>
      <c r="E319" s="3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34"/>
      <c r="E320" s="3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34"/>
      <c r="E321" s="3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34"/>
      <c r="E322" s="3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34"/>
      <c r="E323" s="3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34"/>
      <c r="E324" s="3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34"/>
      <c r="E325" s="3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34"/>
      <c r="E326" s="3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34"/>
      <c r="E327" s="3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34"/>
      <c r="E328" s="3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34"/>
      <c r="E329" s="3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34"/>
      <c r="E330" s="3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34"/>
      <c r="E331" s="3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34"/>
      <c r="E332" s="3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34"/>
      <c r="E333" s="3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34"/>
      <c r="E334" s="3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34"/>
      <c r="E335" s="3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34"/>
      <c r="E336" s="3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34"/>
      <c r="E337" s="3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34"/>
      <c r="E338" s="3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34"/>
      <c r="E339" s="3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34"/>
      <c r="E340" s="3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34"/>
      <c r="E341" s="3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34"/>
      <c r="E342" s="3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34"/>
      <c r="E343" s="3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34"/>
      <c r="E344" s="3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34"/>
      <c r="E345" s="3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34"/>
      <c r="E346" s="3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34"/>
      <c r="E347" s="3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34"/>
      <c r="E348" s="3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34"/>
      <c r="E349" s="3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34"/>
      <c r="E350" s="3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34"/>
      <c r="E351" s="3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34"/>
      <c r="E352" s="3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34"/>
      <c r="E353" s="3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34"/>
      <c r="E354" s="3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34"/>
      <c r="E355" s="3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34"/>
      <c r="E356" s="3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34"/>
      <c r="E357" s="3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34"/>
      <c r="E358" s="3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34"/>
      <c r="E359" s="3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34"/>
      <c r="E360" s="3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34"/>
      <c r="E361" s="3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34"/>
      <c r="E362" s="3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34"/>
      <c r="E363" s="3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34"/>
      <c r="E364" s="3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34"/>
      <c r="E365" s="3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34"/>
      <c r="E366" s="3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34"/>
      <c r="E367" s="3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34"/>
      <c r="E368" s="3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34"/>
      <c r="E369" s="3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34"/>
      <c r="E370" s="3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34"/>
      <c r="E371" s="3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34"/>
      <c r="E372" s="3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34"/>
      <c r="E373" s="3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34"/>
      <c r="E374" s="3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34"/>
      <c r="E375" s="3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34"/>
      <c r="E376" s="3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34"/>
      <c r="E377" s="3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34"/>
      <c r="E378" s="3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34"/>
      <c r="E379" s="3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34"/>
      <c r="E380" s="3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34"/>
      <c r="E381" s="3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34"/>
      <c r="E382" s="3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34"/>
      <c r="E383" s="3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34"/>
      <c r="E384" s="3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34"/>
      <c r="E385" s="3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34"/>
      <c r="E386" s="3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34"/>
      <c r="E387" s="3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34"/>
      <c r="E388" s="3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34"/>
      <c r="E389" s="3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34"/>
      <c r="E390" s="3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34"/>
      <c r="E391" s="3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34"/>
      <c r="E392" s="3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34"/>
      <c r="E393" s="3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34"/>
      <c r="E394" s="3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34"/>
      <c r="E395" s="3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34"/>
      <c r="E396" s="3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34"/>
      <c r="E397" s="3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34"/>
      <c r="E398" s="3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34"/>
      <c r="E399" s="3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34"/>
      <c r="E400" s="3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34"/>
      <c r="E401" s="3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34"/>
      <c r="E402" s="3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34"/>
      <c r="E403" s="3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34"/>
      <c r="E404" s="3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34"/>
      <c r="E405" s="3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34"/>
      <c r="E406" s="3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34"/>
      <c r="E407" s="3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34"/>
      <c r="E408" s="3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34"/>
      <c r="E409" s="3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34"/>
      <c r="E410" s="3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34"/>
      <c r="E411" s="3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34"/>
      <c r="E412" s="3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34"/>
      <c r="E413" s="3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34"/>
      <c r="E414" s="3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34"/>
      <c r="E415" s="3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34"/>
      <c r="E416" s="3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34"/>
      <c r="E417" s="3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34"/>
      <c r="E418" s="3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34"/>
      <c r="E419" s="3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34"/>
      <c r="E420" s="3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34"/>
      <c r="E421" s="3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34"/>
      <c r="E422" s="3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34"/>
      <c r="E423" s="3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34"/>
      <c r="E424" s="3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34"/>
      <c r="E425" s="3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34"/>
      <c r="E426" s="3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34"/>
      <c r="E427" s="3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34"/>
      <c r="E428" s="3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34"/>
      <c r="E429" s="3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34"/>
      <c r="E430" s="3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34"/>
      <c r="E431" s="3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34"/>
      <c r="E432" s="3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34"/>
      <c r="E433" s="3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34"/>
      <c r="E434" s="3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34"/>
      <c r="E435" s="3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34"/>
      <c r="E436" s="3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34"/>
      <c r="E437" s="3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34"/>
      <c r="E438" s="3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34"/>
      <c r="E439" s="3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34"/>
      <c r="E440" s="3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34"/>
      <c r="E441" s="3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34"/>
      <c r="E442" s="3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34"/>
      <c r="E443" s="3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34"/>
      <c r="E444" s="3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34"/>
      <c r="E445" s="3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34"/>
      <c r="E446" s="3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34"/>
      <c r="E447" s="3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34"/>
      <c r="E448" s="3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34"/>
      <c r="E449" s="3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34"/>
      <c r="E450" s="3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34"/>
      <c r="E451" s="3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34"/>
      <c r="E452" s="3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34"/>
      <c r="E453" s="3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34"/>
      <c r="E454" s="3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34"/>
      <c r="E455" s="3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34"/>
      <c r="E456" s="3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34"/>
      <c r="E457" s="3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34"/>
      <c r="E458" s="3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34"/>
      <c r="E459" s="3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34"/>
      <c r="E460" s="3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34"/>
      <c r="E461" s="3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34"/>
      <c r="E462" s="3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34"/>
      <c r="E463" s="3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34"/>
      <c r="E464" s="3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34"/>
      <c r="E465" s="3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34"/>
      <c r="E466" s="3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34"/>
      <c r="E467" s="3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34"/>
      <c r="E468" s="3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34"/>
      <c r="E469" s="3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34"/>
      <c r="E470" s="3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34"/>
      <c r="E471" s="3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34"/>
      <c r="E472" s="3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34"/>
      <c r="E473" s="3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34"/>
      <c r="E474" s="3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34"/>
      <c r="E475" s="3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34"/>
      <c r="E476" s="3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34"/>
      <c r="E477" s="3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34"/>
      <c r="E478" s="3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34"/>
      <c r="E479" s="3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34"/>
      <c r="E480" s="3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34"/>
      <c r="E481" s="3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34"/>
      <c r="E482" s="3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34"/>
      <c r="E483" s="3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34"/>
      <c r="E484" s="3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34"/>
      <c r="E485" s="3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34"/>
      <c r="E486" s="3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34"/>
      <c r="E487" s="3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34"/>
      <c r="E488" s="3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34"/>
      <c r="E489" s="3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34"/>
      <c r="E490" s="3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34"/>
      <c r="E491" s="3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34"/>
      <c r="E492" s="3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34"/>
      <c r="E493" s="3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34"/>
      <c r="E494" s="3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34"/>
      <c r="E495" s="3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34"/>
      <c r="E496" s="3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34"/>
      <c r="E497" s="3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34"/>
      <c r="E498" s="3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34"/>
      <c r="E499" s="3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34"/>
      <c r="E500" s="3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34"/>
      <c r="E501" s="3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34"/>
      <c r="E502" s="3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34"/>
      <c r="E503" s="3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34"/>
      <c r="E504" s="3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34"/>
      <c r="E505" s="3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34"/>
      <c r="E506" s="3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34"/>
      <c r="E507" s="3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34"/>
      <c r="E508" s="3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34"/>
      <c r="E509" s="3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34"/>
      <c r="E510" s="3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34"/>
      <c r="E511" s="3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34"/>
      <c r="E512" s="3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34"/>
      <c r="E513" s="3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34"/>
      <c r="E514" s="3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34"/>
      <c r="E515" s="3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34"/>
      <c r="E516" s="3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34"/>
      <c r="E517" s="3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34"/>
      <c r="E518" s="3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34"/>
      <c r="E519" s="3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34"/>
      <c r="E520" s="3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34"/>
      <c r="E521" s="3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34"/>
      <c r="E522" s="3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34"/>
      <c r="E523" s="3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34"/>
      <c r="E524" s="3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34"/>
      <c r="E525" s="3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34"/>
      <c r="E526" s="3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34"/>
      <c r="E527" s="3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34"/>
      <c r="E528" s="3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34"/>
      <c r="E529" s="3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34"/>
      <c r="E530" s="3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34"/>
      <c r="E531" s="3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34"/>
      <c r="E532" s="3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34"/>
      <c r="E533" s="3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34"/>
      <c r="E534" s="3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34"/>
      <c r="E535" s="3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34"/>
      <c r="E536" s="3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34"/>
      <c r="E537" s="3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34"/>
      <c r="E538" s="3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34"/>
      <c r="E539" s="3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34"/>
      <c r="E540" s="3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34"/>
      <c r="E541" s="3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34"/>
      <c r="E542" s="3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34"/>
      <c r="E543" s="3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34"/>
      <c r="E544" s="3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34"/>
      <c r="E545" s="3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34"/>
      <c r="E546" s="3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34"/>
      <c r="E547" s="3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34"/>
      <c r="E548" s="3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34"/>
      <c r="E549" s="3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34"/>
      <c r="E550" s="3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34"/>
      <c r="E551" s="3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34"/>
      <c r="E552" s="3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34"/>
      <c r="E553" s="3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34"/>
      <c r="E554" s="3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34"/>
      <c r="E555" s="3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34"/>
      <c r="E556" s="3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34"/>
      <c r="E557" s="3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34"/>
      <c r="E558" s="3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34"/>
      <c r="E559" s="3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34"/>
      <c r="E560" s="3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34"/>
      <c r="E561" s="3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34"/>
      <c r="E562" s="3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34"/>
      <c r="E563" s="3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34"/>
      <c r="E564" s="3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34"/>
      <c r="E565" s="3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34"/>
      <c r="E566" s="3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34"/>
      <c r="E567" s="3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34"/>
      <c r="E568" s="3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34"/>
      <c r="E569" s="3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34"/>
      <c r="E570" s="3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34"/>
      <c r="E571" s="3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34"/>
      <c r="E572" s="3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34"/>
      <c r="E573" s="3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34"/>
      <c r="E574" s="3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34"/>
      <c r="E575" s="3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34"/>
      <c r="E576" s="3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34"/>
      <c r="E577" s="3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34"/>
      <c r="E578" s="3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34"/>
      <c r="E579" s="3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34"/>
      <c r="E580" s="3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34"/>
      <c r="E581" s="3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34"/>
      <c r="E582" s="3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34"/>
      <c r="E583" s="3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34"/>
      <c r="E584" s="3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34"/>
      <c r="E585" s="3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34"/>
      <c r="E586" s="3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34"/>
      <c r="E587" s="3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34"/>
      <c r="E588" s="3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34"/>
      <c r="E589" s="3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34"/>
      <c r="E590" s="3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34"/>
      <c r="E591" s="3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34"/>
      <c r="E592" s="3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34"/>
      <c r="E593" s="3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34"/>
      <c r="E594" s="3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34"/>
      <c r="E595" s="3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34"/>
      <c r="E596" s="3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34"/>
      <c r="E597" s="3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34"/>
      <c r="E598" s="3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34"/>
      <c r="E599" s="3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34"/>
      <c r="E600" s="3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34"/>
      <c r="E601" s="3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34"/>
      <c r="E602" s="3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34"/>
      <c r="E603" s="3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34"/>
      <c r="E604" s="3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34"/>
      <c r="E605" s="3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34"/>
      <c r="E606" s="3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34"/>
      <c r="E607" s="3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34"/>
      <c r="E608" s="3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34"/>
      <c r="E609" s="3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34"/>
      <c r="E610" s="3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34"/>
      <c r="E611" s="3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34"/>
      <c r="E612" s="3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34"/>
      <c r="E613" s="3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34"/>
      <c r="E614" s="3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34"/>
      <c r="E615" s="3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34"/>
      <c r="E616" s="3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34"/>
      <c r="E617" s="3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34"/>
      <c r="E618" s="3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34"/>
      <c r="E619" s="3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34"/>
      <c r="E620" s="3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34"/>
      <c r="E621" s="3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34"/>
      <c r="E622" s="3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34"/>
      <c r="E623" s="3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34"/>
      <c r="E624" s="3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34"/>
      <c r="E625" s="3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34"/>
      <c r="E626" s="3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34"/>
      <c r="E627" s="3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34"/>
      <c r="E628" s="3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34"/>
      <c r="E629" s="3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34"/>
      <c r="E630" s="3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34"/>
      <c r="E631" s="3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34"/>
      <c r="E632" s="3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34"/>
      <c r="E633" s="3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34"/>
      <c r="E634" s="3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34"/>
      <c r="E635" s="3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34"/>
      <c r="E636" s="3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34"/>
      <c r="E637" s="3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34"/>
      <c r="E638" s="3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34"/>
      <c r="E639" s="3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34"/>
      <c r="E640" s="3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34"/>
      <c r="E641" s="3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34"/>
      <c r="E642" s="3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34"/>
      <c r="E643" s="3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34"/>
      <c r="E644" s="3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34"/>
      <c r="E645" s="3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34"/>
      <c r="E646" s="3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34"/>
      <c r="E647" s="3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34"/>
      <c r="E648" s="3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34"/>
      <c r="E649" s="3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34"/>
      <c r="E650" s="3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34"/>
      <c r="E651" s="3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34"/>
      <c r="E652" s="3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34"/>
      <c r="E653" s="3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34"/>
      <c r="E654" s="3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34"/>
      <c r="E655" s="3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34"/>
      <c r="E656" s="3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34"/>
      <c r="E657" s="3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34"/>
      <c r="E658" s="3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34"/>
      <c r="E659" s="3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34"/>
      <c r="E660" s="3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34"/>
      <c r="E661" s="3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34"/>
      <c r="E662" s="3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34"/>
      <c r="E663" s="3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34"/>
      <c r="E664" s="3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34"/>
      <c r="E665" s="3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34"/>
      <c r="E666" s="3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34"/>
      <c r="E667" s="3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34"/>
      <c r="E668" s="3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34"/>
      <c r="E669" s="3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34"/>
      <c r="E670" s="3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34"/>
      <c r="E671" s="3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34"/>
      <c r="E672" s="3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34"/>
      <c r="E673" s="3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34"/>
      <c r="E674" s="3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34"/>
      <c r="E675" s="3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34"/>
      <c r="E676" s="3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34"/>
      <c r="E677" s="3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34"/>
      <c r="E678" s="3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34"/>
      <c r="E679" s="3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34"/>
      <c r="E680" s="3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34"/>
      <c r="E681" s="3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34"/>
      <c r="E682" s="3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34"/>
      <c r="E683" s="3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34"/>
      <c r="E684" s="3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34"/>
      <c r="E685" s="3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34"/>
      <c r="E686" s="3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34"/>
      <c r="E687" s="3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34"/>
      <c r="E688" s="3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34"/>
      <c r="E689" s="3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34"/>
      <c r="E690" s="3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34"/>
      <c r="E691" s="3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34"/>
      <c r="E692" s="3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34"/>
      <c r="E693" s="3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34"/>
      <c r="E694" s="3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34"/>
      <c r="E695" s="3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34"/>
      <c r="E696" s="3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34"/>
      <c r="E697" s="3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34"/>
      <c r="E698" s="3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34"/>
      <c r="E699" s="3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34"/>
      <c r="E700" s="3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34"/>
      <c r="E701" s="3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34"/>
      <c r="E702" s="3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34"/>
      <c r="E703" s="3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34"/>
      <c r="E704" s="3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34"/>
      <c r="E705" s="3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34"/>
      <c r="E706" s="3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34"/>
      <c r="E707" s="3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34"/>
      <c r="E708" s="3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34"/>
      <c r="E709" s="3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34"/>
      <c r="E710" s="3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34"/>
      <c r="E711" s="3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34"/>
      <c r="E712" s="3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34"/>
      <c r="E713" s="3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34"/>
      <c r="E714" s="3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34"/>
      <c r="E715" s="3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34"/>
      <c r="E716" s="3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34"/>
      <c r="E717" s="3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34"/>
      <c r="E718" s="3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34"/>
      <c r="E719" s="3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34"/>
      <c r="E720" s="3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34"/>
      <c r="E721" s="3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34"/>
      <c r="E722" s="3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34"/>
      <c r="E723" s="3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34"/>
      <c r="E724" s="3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34"/>
      <c r="E725" s="3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34"/>
      <c r="E726" s="3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34"/>
      <c r="E727" s="3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34"/>
      <c r="E728" s="3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34"/>
      <c r="E729" s="3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34"/>
      <c r="E730" s="3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34"/>
      <c r="E731" s="3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34"/>
      <c r="E732" s="3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34"/>
      <c r="E733" s="3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34"/>
      <c r="E734" s="3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34"/>
      <c r="E735" s="3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34"/>
      <c r="E736" s="3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34"/>
      <c r="E737" s="3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34"/>
      <c r="E738" s="3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34"/>
      <c r="E739" s="3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34"/>
      <c r="E740" s="3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34"/>
      <c r="E741" s="3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34"/>
      <c r="E742" s="3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34"/>
      <c r="E743" s="3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34"/>
      <c r="E744" s="3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34"/>
      <c r="E745" s="3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34"/>
      <c r="E746" s="3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34"/>
      <c r="E747" s="3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34"/>
      <c r="E748" s="3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34"/>
      <c r="E749" s="3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34"/>
      <c r="E750" s="3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34"/>
      <c r="E751" s="3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34"/>
      <c r="E752" s="3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34"/>
      <c r="E753" s="3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34"/>
      <c r="E754" s="3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34"/>
      <c r="E755" s="3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34"/>
      <c r="E756" s="3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34"/>
      <c r="E757" s="3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34"/>
      <c r="E758" s="3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34"/>
      <c r="E759" s="3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34"/>
      <c r="E760" s="3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34"/>
      <c r="E761" s="3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34"/>
      <c r="E762" s="3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34"/>
      <c r="E763" s="3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34"/>
      <c r="E764" s="3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34"/>
      <c r="E765" s="3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34"/>
      <c r="E766" s="3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34"/>
      <c r="E767" s="3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34"/>
      <c r="E768" s="3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34"/>
      <c r="E769" s="3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34"/>
      <c r="E770" s="3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34"/>
      <c r="E771" s="3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34"/>
      <c r="E772" s="3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34"/>
      <c r="E773" s="3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34"/>
      <c r="E774" s="3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34"/>
      <c r="E775" s="3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34"/>
      <c r="E776" s="3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34"/>
      <c r="E777" s="3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34"/>
      <c r="E778" s="3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34"/>
      <c r="E779" s="3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34"/>
      <c r="E780" s="3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34"/>
      <c r="E781" s="3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34"/>
      <c r="E782" s="3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34"/>
      <c r="E783" s="3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34"/>
      <c r="E784" s="3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34"/>
      <c r="E785" s="3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34"/>
      <c r="E786" s="3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34"/>
      <c r="E787" s="3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34"/>
      <c r="E788" s="3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34"/>
      <c r="E789" s="3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34"/>
      <c r="E790" s="3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34"/>
      <c r="E791" s="3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34"/>
      <c r="E792" s="3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34"/>
      <c r="E793" s="3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34"/>
      <c r="E794" s="3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34"/>
      <c r="E795" s="3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34"/>
      <c r="E796" s="3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34"/>
      <c r="E797" s="3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34"/>
      <c r="E798" s="3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34"/>
      <c r="E799" s="3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34"/>
      <c r="E800" s="3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34"/>
      <c r="E801" s="3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34"/>
      <c r="E802" s="3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34"/>
      <c r="E803" s="3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34"/>
      <c r="E804" s="3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34"/>
      <c r="E805" s="3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34"/>
      <c r="E806" s="3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34"/>
      <c r="E807" s="3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34"/>
      <c r="E808" s="3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34"/>
      <c r="E809" s="3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34"/>
      <c r="E810" s="3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34"/>
      <c r="E811" s="3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34"/>
      <c r="E812" s="3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34"/>
      <c r="E813" s="3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34"/>
      <c r="E814" s="3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34"/>
      <c r="E815" s="3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34"/>
      <c r="E816" s="3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34"/>
      <c r="E817" s="3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34"/>
      <c r="E818" s="3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34"/>
      <c r="E819" s="3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34"/>
      <c r="E820" s="3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34"/>
      <c r="E821" s="3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34"/>
      <c r="E822" s="3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34"/>
      <c r="E823" s="3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34"/>
      <c r="E824" s="3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34"/>
      <c r="E825" s="3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34"/>
      <c r="E826" s="3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34"/>
      <c r="E827" s="3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34"/>
      <c r="E828" s="3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34"/>
      <c r="E829" s="3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34"/>
      <c r="E830" s="3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34"/>
      <c r="E831" s="3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34"/>
      <c r="E832" s="3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34"/>
      <c r="E833" s="3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34"/>
      <c r="E834" s="3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34"/>
      <c r="E835" s="3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34"/>
      <c r="E836" s="3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34"/>
      <c r="E837" s="3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34"/>
      <c r="E838" s="3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34"/>
      <c r="E839" s="3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34"/>
      <c r="E840" s="3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34"/>
      <c r="E841" s="3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34"/>
      <c r="E842" s="3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34"/>
      <c r="E843" s="3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34"/>
      <c r="E844" s="3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34"/>
      <c r="E845" s="3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34"/>
      <c r="E846" s="3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34"/>
      <c r="E847" s="3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34"/>
      <c r="E848" s="3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34"/>
      <c r="E849" s="3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34"/>
      <c r="E850" s="3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34"/>
      <c r="E851" s="3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34"/>
      <c r="E852" s="3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34"/>
      <c r="E853" s="3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34"/>
      <c r="E854" s="3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34"/>
      <c r="E855" s="3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34"/>
      <c r="E856" s="3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34"/>
      <c r="E857" s="3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34"/>
      <c r="E858" s="3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34"/>
      <c r="E859" s="3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34"/>
      <c r="E860" s="3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34"/>
      <c r="E861" s="3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34"/>
      <c r="E862" s="3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34"/>
      <c r="E863" s="3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34"/>
      <c r="E864" s="3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34"/>
      <c r="E865" s="3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34"/>
      <c r="E866" s="3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34"/>
      <c r="E867" s="3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34"/>
      <c r="E868" s="3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34"/>
      <c r="E869" s="3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34"/>
      <c r="E870" s="3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34"/>
      <c r="E871" s="3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34"/>
      <c r="E872" s="3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34"/>
      <c r="E873" s="3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34"/>
      <c r="E874" s="3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34"/>
      <c r="E875" s="3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34"/>
      <c r="E876" s="3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34"/>
      <c r="E877" s="3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34"/>
      <c r="E878" s="3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34"/>
      <c r="E879" s="3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34"/>
      <c r="E880" s="3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34"/>
      <c r="E881" s="3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34"/>
      <c r="E882" s="3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34"/>
      <c r="E883" s="3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34"/>
      <c r="E884" s="3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34"/>
      <c r="E885" s="3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34"/>
      <c r="E886" s="3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34"/>
      <c r="E887" s="3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34"/>
      <c r="E888" s="3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34"/>
      <c r="E889" s="3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34"/>
      <c r="E890" s="3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34"/>
      <c r="E891" s="3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34"/>
      <c r="E892" s="3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34"/>
      <c r="E893" s="3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34"/>
      <c r="E894" s="3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34"/>
      <c r="E895" s="3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34"/>
      <c r="E896" s="3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34"/>
      <c r="E897" s="3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34"/>
      <c r="E898" s="3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34"/>
      <c r="E899" s="3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34"/>
      <c r="E900" s="3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34"/>
      <c r="E901" s="3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34"/>
      <c r="E902" s="3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34"/>
      <c r="E903" s="3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34"/>
      <c r="E904" s="3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34"/>
      <c r="E905" s="3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34"/>
      <c r="E906" s="3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34"/>
      <c r="E907" s="3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34"/>
      <c r="E908" s="3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34"/>
      <c r="E909" s="3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34"/>
      <c r="E910" s="3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34"/>
      <c r="E911" s="3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34"/>
      <c r="E912" s="3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34"/>
      <c r="E913" s="3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34"/>
      <c r="E914" s="3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34"/>
      <c r="E915" s="3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34"/>
      <c r="E916" s="3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34"/>
      <c r="E917" s="3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34"/>
      <c r="E918" s="3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34"/>
      <c r="E919" s="3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34"/>
      <c r="E920" s="3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34"/>
      <c r="E921" s="3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34"/>
      <c r="E922" s="3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34"/>
      <c r="E923" s="3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34"/>
      <c r="E924" s="3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34"/>
      <c r="E925" s="3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34"/>
      <c r="E926" s="3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34"/>
      <c r="E927" s="3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34"/>
      <c r="E928" s="3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34"/>
      <c r="E929" s="3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34"/>
      <c r="E930" s="3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34"/>
      <c r="E931" s="3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34"/>
      <c r="E932" s="3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34"/>
      <c r="E933" s="3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34"/>
      <c r="E934" s="3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34"/>
      <c r="E935" s="3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34"/>
      <c r="E936" s="3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34"/>
      <c r="E937" s="3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34"/>
      <c r="E938" s="3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34"/>
      <c r="E939" s="3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34"/>
      <c r="E940" s="3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34"/>
      <c r="E941" s="3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34"/>
      <c r="E942" s="3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34"/>
      <c r="E943" s="3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34"/>
      <c r="E944" s="3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34"/>
      <c r="E945" s="3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34"/>
      <c r="E946" s="3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34"/>
      <c r="E947" s="3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34"/>
      <c r="E948" s="3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34"/>
      <c r="E949" s="3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34"/>
      <c r="E950" s="3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34"/>
      <c r="E951" s="3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34"/>
      <c r="E952" s="3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34"/>
      <c r="E953" s="3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34"/>
      <c r="E954" s="3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34"/>
      <c r="E955" s="3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34"/>
      <c r="E956" s="3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34"/>
      <c r="E957" s="3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34"/>
      <c r="E958" s="3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34"/>
      <c r="E959" s="3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34"/>
      <c r="E960" s="3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34"/>
      <c r="E961" s="3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34"/>
      <c r="E962" s="3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34"/>
      <c r="E963" s="3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34"/>
      <c r="E964" s="3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34"/>
      <c r="E965" s="3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34"/>
      <c r="E966" s="3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34"/>
      <c r="E967" s="3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34"/>
      <c r="E968" s="3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34"/>
      <c r="E969" s="3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34"/>
      <c r="E970" s="3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34"/>
      <c r="E971" s="3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34"/>
      <c r="E972" s="3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34"/>
      <c r="E973" s="3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34"/>
      <c r="E974" s="3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34"/>
      <c r="E975" s="3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34"/>
      <c r="E976" s="3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34"/>
      <c r="E977" s="3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34"/>
      <c r="E978" s="3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34"/>
      <c r="E979" s="3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34"/>
      <c r="E980" s="3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34"/>
      <c r="E981" s="3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34"/>
      <c r="E982" s="3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34"/>
      <c r="E983" s="3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34"/>
      <c r="E984" s="3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34"/>
      <c r="E985" s="3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34"/>
      <c r="E986" s="3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34"/>
      <c r="E987" s="3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34"/>
      <c r="E988" s="3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34"/>
      <c r="E989" s="3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34"/>
      <c r="E990" s="3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34"/>
      <c r="E991" s="3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34"/>
      <c r="E992" s="3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34"/>
      <c r="E993" s="3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34"/>
      <c r="E994" s="3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34"/>
      <c r="E995" s="3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34"/>
      <c r="E996" s="3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34"/>
      <c r="E997" s="3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34"/>
      <c r="E998" s="3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34"/>
      <c r="E999" s="3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34"/>
      <c r="E1000" s="3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D1:E4"/>
    <mergeCell ref="B6:B7"/>
    <mergeCell ref="C6:C7"/>
    <mergeCell ref="A1:C5"/>
    <mergeCell ref="A6:A7"/>
    <mergeCell ref="D5:E5"/>
    <mergeCell ref="E6:E7"/>
    <mergeCell ref="D6:D7"/>
    <mergeCell ref="F6:O6"/>
    <mergeCell ref="P6:Q6"/>
    <mergeCell ref="F2:P2"/>
    <mergeCell ref="Q1:U4"/>
    <mergeCell ref="F1:P1"/>
    <mergeCell ref="F3:P3"/>
    <mergeCell ref="F4:P4"/>
    <mergeCell ref="F5:T5"/>
    <mergeCell ref="R6:S6"/>
    <mergeCell ref="U5:U7"/>
    <mergeCell ref="T6:T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workbookViewId="0"/>
  </sheetViews>
  <sheetFormatPr baseColWidth="10" defaultColWidth="14.42578125" defaultRowHeight="15" customHeight="1" x14ac:dyDescent="0.2"/>
  <cols>
    <col min="1" max="2" width="3.7109375" customWidth="1"/>
    <col min="3" max="3" width="39" customWidth="1"/>
    <col min="4" max="4" width="9.28515625" customWidth="1"/>
    <col min="5" max="5" width="9.85546875" customWidth="1"/>
    <col min="6" max="6" width="9.42578125" customWidth="1"/>
    <col min="7" max="7" width="8.7109375" customWidth="1"/>
    <col min="8" max="8" width="8" customWidth="1"/>
    <col min="9" max="9" width="8.140625" customWidth="1"/>
    <col min="10" max="10" width="8.28515625" customWidth="1"/>
    <col min="11" max="11" width="8.5703125" customWidth="1"/>
    <col min="12" max="12" width="8" customWidth="1"/>
    <col min="13" max="13" width="8.5703125" customWidth="1"/>
    <col min="14" max="14" width="8.28515625" customWidth="1"/>
    <col min="15" max="15" width="7.7109375" customWidth="1"/>
    <col min="16" max="16" width="14.5703125" customWidth="1"/>
    <col min="17" max="17" width="8.42578125" customWidth="1"/>
    <col min="18" max="18" width="17" customWidth="1"/>
    <col min="19" max="19" width="7.85546875" customWidth="1"/>
    <col min="20" max="22" width="11.42578125" customWidth="1"/>
    <col min="23" max="23" width="12.7109375" customWidth="1"/>
    <col min="24" max="29" width="11.42578125" customWidth="1"/>
  </cols>
  <sheetData>
    <row r="1" spans="1:29" ht="19.5" customHeight="1" x14ac:dyDescent="0.25">
      <c r="A1" s="208"/>
      <c r="B1" s="209"/>
      <c r="C1" s="210"/>
      <c r="D1" s="218"/>
      <c r="E1" s="209"/>
      <c r="F1" s="210"/>
      <c r="G1" s="179" t="s">
        <v>0</v>
      </c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1"/>
      <c r="S1" s="228"/>
      <c r="T1" s="171"/>
      <c r="U1" s="171"/>
      <c r="V1" s="171"/>
      <c r="W1" s="172"/>
      <c r="X1" s="92"/>
      <c r="Y1" s="230" t="s">
        <v>81</v>
      </c>
      <c r="Z1" s="92"/>
      <c r="AA1" s="230" t="s">
        <v>82</v>
      </c>
      <c r="AB1" s="231" t="s">
        <v>83</v>
      </c>
      <c r="AC1" s="230" t="s">
        <v>82</v>
      </c>
    </row>
    <row r="2" spans="1:29" ht="19.5" customHeight="1" x14ac:dyDescent="0.25">
      <c r="A2" s="173"/>
      <c r="B2" s="174"/>
      <c r="C2" s="188"/>
      <c r="D2" s="173"/>
      <c r="E2" s="174"/>
      <c r="F2" s="188"/>
      <c r="G2" s="202" t="s">
        <v>1</v>
      </c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4"/>
      <c r="S2" s="187"/>
      <c r="T2" s="174"/>
      <c r="U2" s="174"/>
      <c r="V2" s="174"/>
      <c r="W2" s="175"/>
      <c r="X2" s="92"/>
      <c r="Y2" s="195"/>
      <c r="Z2" s="92"/>
      <c r="AA2" s="195"/>
      <c r="AB2" s="175"/>
      <c r="AC2" s="195"/>
    </row>
    <row r="3" spans="1:29" ht="19.5" customHeight="1" x14ac:dyDescent="0.25">
      <c r="A3" s="173"/>
      <c r="B3" s="174"/>
      <c r="C3" s="188"/>
      <c r="D3" s="173"/>
      <c r="E3" s="174"/>
      <c r="F3" s="188"/>
      <c r="G3" s="206" t="s">
        <v>2</v>
      </c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4"/>
      <c r="S3" s="187"/>
      <c r="T3" s="174"/>
      <c r="U3" s="174"/>
      <c r="V3" s="174"/>
      <c r="W3" s="175"/>
      <c r="X3" s="92"/>
      <c r="Y3" s="195"/>
      <c r="Z3" s="92"/>
      <c r="AA3" s="195"/>
      <c r="AB3" s="175"/>
      <c r="AC3" s="195"/>
    </row>
    <row r="4" spans="1:29" ht="20.25" customHeight="1" x14ac:dyDescent="0.25">
      <c r="A4" s="173"/>
      <c r="B4" s="174"/>
      <c r="C4" s="188"/>
      <c r="D4" s="176"/>
      <c r="E4" s="177"/>
      <c r="F4" s="190"/>
      <c r="G4" s="205" t="s">
        <v>3</v>
      </c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9"/>
      <c r="T4" s="177"/>
      <c r="U4" s="177"/>
      <c r="V4" s="177"/>
      <c r="W4" s="178"/>
      <c r="X4" s="92"/>
      <c r="Y4" s="195"/>
      <c r="Z4" s="92"/>
      <c r="AA4" s="195"/>
      <c r="AB4" s="175"/>
      <c r="AC4" s="195"/>
    </row>
    <row r="5" spans="1:29" ht="33" customHeight="1" x14ac:dyDescent="0.2">
      <c r="A5" s="176"/>
      <c r="B5" s="177"/>
      <c r="C5" s="190"/>
      <c r="D5" s="227" t="s">
        <v>4</v>
      </c>
      <c r="E5" s="200"/>
      <c r="F5" s="201"/>
      <c r="G5" s="182" t="s">
        <v>84</v>
      </c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97"/>
      <c r="W5" s="219" t="s">
        <v>48</v>
      </c>
      <c r="X5" s="229" t="s">
        <v>85</v>
      </c>
      <c r="Y5" s="195"/>
      <c r="Z5" s="232" t="s">
        <v>85</v>
      </c>
      <c r="AA5" s="195"/>
      <c r="AB5" s="175"/>
      <c r="AC5" s="195"/>
    </row>
    <row r="6" spans="1:29" ht="26.25" customHeight="1" x14ac:dyDescent="0.2">
      <c r="A6" s="215" t="s">
        <v>7</v>
      </c>
      <c r="B6" s="194" t="s">
        <v>8</v>
      </c>
      <c r="C6" s="93" t="s">
        <v>9</v>
      </c>
      <c r="D6" s="225" t="s">
        <v>10</v>
      </c>
      <c r="E6" s="225" t="s">
        <v>52</v>
      </c>
      <c r="F6" s="224" t="s">
        <v>86</v>
      </c>
      <c r="G6" s="207" t="s">
        <v>11</v>
      </c>
      <c r="H6" s="183"/>
      <c r="I6" s="183"/>
      <c r="J6" s="183"/>
      <c r="K6" s="183"/>
      <c r="L6" s="183"/>
      <c r="M6" s="183"/>
      <c r="N6" s="183"/>
      <c r="O6" s="197"/>
      <c r="P6" s="199" t="s">
        <v>12</v>
      </c>
      <c r="Q6" s="201"/>
      <c r="R6" s="199" t="s">
        <v>87</v>
      </c>
      <c r="S6" s="201"/>
      <c r="T6" s="196" t="s">
        <v>13</v>
      </c>
      <c r="U6" s="197"/>
      <c r="V6" s="198" t="s">
        <v>14</v>
      </c>
      <c r="W6" s="195"/>
      <c r="X6" s="187"/>
      <c r="Y6" s="195"/>
      <c r="Z6" s="174"/>
      <c r="AA6" s="195"/>
      <c r="AB6" s="175"/>
      <c r="AC6" s="195"/>
    </row>
    <row r="7" spans="1:29" ht="24.75" customHeight="1" x14ac:dyDescent="0.2">
      <c r="A7" s="174"/>
      <c r="B7" s="193"/>
      <c r="C7" s="94"/>
      <c r="D7" s="226"/>
      <c r="E7" s="226"/>
      <c r="F7" s="193"/>
      <c r="G7" s="5" t="s">
        <v>15</v>
      </c>
      <c r="H7" s="5" t="s">
        <v>16</v>
      </c>
      <c r="I7" s="5" t="s">
        <v>17</v>
      </c>
      <c r="J7" s="5" t="s">
        <v>18</v>
      </c>
      <c r="K7" s="5" t="s">
        <v>19</v>
      </c>
      <c r="L7" s="5" t="s">
        <v>20</v>
      </c>
      <c r="M7" s="5" t="s">
        <v>21</v>
      </c>
      <c r="N7" s="5" t="s">
        <v>22</v>
      </c>
      <c r="O7" s="36" t="s">
        <v>24</v>
      </c>
      <c r="P7" s="39" t="s">
        <v>88</v>
      </c>
      <c r="Q7" s="9">
        <v>0.2</v>
      </c>
      <c r="R7" s="39" t="s">
        <v>89</v>
      </c>
      <c r="S7" s="9">
        <v>0.3</v>
      </c>
      <c r="T7" s="8" t="s">
        <v>90</v>
      </c>
      <c r="U7" s="10">
        <v>0.5</v>
      </c>
      <c r="V7" s="193"/>
      <c r="W7" s="220"/>
      <c r="X7" s="187"/>
      <c r="Y7" s="195"/>
      <c r="Z7" s="174"/>
      <c r="AA7" s="195"/>
      <c r="AB7" s="175"/>
      <c r="AC7" s="195"/>
    </row>
    <row r="8" spans="1:29" ht="19.5" customHeight="1" x14ac:dyDescent="0.2">
      <c r="A8" s="12">
        <v>1</v>
      </c>
      <c r="B8" s="12">
        <v>2</v>
      </c>
      <c r="C8" s="13" t="s">
        <v>26</v>
      </c>
      <c r="D8" s="14"/>
      <c r="E8" s="14"/>
      <c r="F8" s="41"/>
      <c r="G8" s="95"/>
      <c r="H8" s="96"/>
      <c r="I8" s="16"/>
      <c r="J8" s="16"/>
      <c r="K8" s="16"/>
      <c r="L8" s="16"/>
      <c r="M8" s="16"/>
      <c r="N8" s="44"/>
      <c r="O8" s="46">
        <f t="shared" ref="O8:O26" si="0">8-SUM(G8:N8)</f>
        <v>8</v>
      </c>
      <c r="P8" s="48"/>
      <c r="Q8" s="46">
        <f t="shared" ref="Q8:Q26" si="1">P8*0.2</f>
        <v>0</v>
      </c>
      <c r="R8" s="97"/>
      <c r="S8" s="46">
        <f t="shared" ref="S8:S26" si="2">R8*0.3</f>
        <v>0</v>
      </c>
      <c r="T8" s="48"/>
      <c r="U8" s="46">
        <f t="shared" ref="U8:U26" si="3">T8*0.5</f>
        <v>0</v>
      </c>
      <c r="V8" s="98">
        <f t="shared" ref="V8:V26" si="4">SUM(Q8,S8,U8)</f>
        <v>0</v>
      </c>
      <c r="W8" s="99">
        <f t="shared" ref="W8:W26" si="5">AVERAGE(D8,E8,F8,V8)</f>
        <v>0</v>
      </c>
      <c r="X8" s="100">
        <f t="shared" ref="X8:X26" si="6">W8*0.6</f>
        <v>0</v>
      </c>
      <c r="Y8" s="101"/>
      <c r="Z8" s="102">
        <f t="shared" ref="Z8:Z26" si="7">Y8*0.4</f>
        <v>0</v>
      </c>
      <c r="AA8" s="103">
        <f t="shared" ref="AA8:AA26" si="8">SUM(X8,Z8)</f>
        <v>0</v>
      </c>
      <c r="AB8" s="102"/>
      <c r="AC8" s="101">
        <f t="shared" ref="AC8:AC26" si="9">(AB8*0.4)+X8</f>
        <v>0</v>
      </c>
    </row>
    <row r="9" spans="1:29" ht="19.5" customHeight="1" x14ac:dyDescent="0.2">
      <c r="A9" s="18">
        <v>2</v>
      </c>
      <c r="B9" s="18">
        <v>3</v>
      </c>
      <c r="C9" s="19" t="s">
        <v>27</v>
      </c>
      <c r="D9" s="58"/>
      <c r="E9" s="58"/>
      <c r="F9" s="57"/>
      <c r="G9" s="104"/>
      <c r="H9" s="105"/>
      <c r="I9" s="22"/>
      <c r="J9" s="23"/>
      <c r="K9" s="23"/>
      <c r="L9" s="23"/>
      <c r="M9" s="23"/>
      <c r="N9" s="62"/>
      <c r="O9" s="46">
        <f t="shared" si="0"/>
        <v>8</v>
      </c>
      <c r="P9" s="64"/>
      <c r="Q9" s="46">
        <f t="shared" si="1"/>
        <v>0</v>
      </c>
      <c r="R9" s="106"/>
      <c r="S9" s="46">
        <f t="shared" si="2"/>
        <v>0</v>
      </c>
      <c r="T9" s="64"/>
      <c r="U9" s="46">
        <f t="shared" si="3"/>
        <v>0</v>
      </c>
      <c r="V9" s="98">
        <f t="shared" si="4"/>
        <v>0</v>
      </c>
      <c r="W9" s="99">
        <f t="shared" si="5"/>
        <v>0</v>
      </c>
      <c r="X9" s="100">
        <f t="shared" si="6"/>
        <v>0</v>
      </c>
      <c r="Y9" s="107"/>
      <c r="Z9" s="102">
        <f t="shared" si="7"/>
        <v>0</v>
      </c>
      <c r="AA9" s="103">
        <f t="shared" si="8"/>
        <v>0</v>
      </c>
      <c r="AB9" s="108"/>
      <c r="AC9" s="101">
        <f t="shared" si="9"/>
        <v>0</v>
      </c>
    </row>
    <row r="10" spans="1:29" ht="19.5" customHeight="1" x14ac:dyDescent="0.2">
      <c r="A10" s="18">
        <v>3</v>
      </c>
      <c r="B10" s="18">
        <v>4</v>
      </c>
      <c r="C10" s="26" t="s">
        <v>28</v>
      </c>
      <c r="D10" s="20"/>
      <c r="E10" s="20"/>
      <c r="F10" s="67"/>
      <c r="G10" s="104"/>
      <c r="H10" s="105"/>
      <c r="I10" s="22"/>
      <c r="J10" s="23"/>
      <c r="K10" s="23"/>
      <c r="L10" s="23"/>
      <c r="M10" s="23"/>
      <c r="N10" s="62"/>
      <c r="O10" s="46">
        <f t="shared" si="0"/>
        <v>8</v>
      </c>
      <c r="P10" s="64"/>
      <c r="Q10" s="46">
        <f t="shared" si="1"/>
        <v>0</v>
      </c>
      <c r="R10" s="97"/>
      <c r="S10" s="46">
        <f t="shared" si="2"/>
        <v>0</v>
      </c>
      <c r="T10" s="64"/>
      <c r="U10" s="46">
        <f t="shared" si="3"/>
        <v>0</v>
      </c>
      <c r="V10" s="98">
        <f t="shared" si="4"/>
        <v>0</v>
      </c>
      <c r="W10" s="99">
        <f t="shared" si="5"/>
        <v>0</v>
      </c>
      <c r="X10" s="100">
        <f t="shared" si="6"/>
        <v>0</v>
      </c>
      <c r="Y10" s="107"/>
      <c r="Z10" s="102">
        <f t="shared" si="7"/>
        <v>0</v>
      </c>
      <c r="AA10" s="103">
        <f t="shared" si="8"/>
        <v>0</v>
      </c>
      <c r="AB10" s="108"/>
      <c r="AC10" s="101">
        <f t="shared" si="9"/>
        <v>0</v>
      </c>
    </row>
    <row r="11" spans="1:29" ht="19.5" customHeight="1" x14ac:dyDescent="0.2">
      <c r="A11" s="18">
        <v>4</v>
      </c>
      <c r="B11" s="18">
        <v>3</v>
      </c>
      <c r="C11" s="26" t="s">
        <v>29</v>
      </c>
      <c r="D11" s="70"/>
      <c r="E11" s="70"/>
      <c r="F11" s="69"/>
      <c r="G11" s="104"/>
      <c r="H11" s="105"/>
      <c r="I11" s="22"/>
      <c r="J11" s="23"/>
      <c r="K11" s="23"/>
      <c r="L11" s="23"/>
      <c r="M11" s="23"/>
      <c r="N11" s="62"/>
      <c r="O11" s="46">
        <f t="shared" si="0"/>
        <v>8</v>
      </c>
      <c r="P11" s="64"/>
      <c r="Q11" s="46">
        <f t="shared" si="1"/>
        <v>0</v>
      </c>
      <c r="R11" s="106"/>
      <c r="S11" s="46">
        <f t="shared" si="2"/>
        <v>0</v>
      </c>
      <c r="T11" s="64"/>
      <c r="U11" s="46">
        <f t="shared" si="3"/>
        <v>0</v>
      </c>
      <c r="V11" s="98">
        <f t="shared" si="4"/>
        <v>0</v>
      </c>
      <c r="W11" s="99">
        <f t="shared" si="5"/>
        <v>0</v>
      </c>
      <c r="X11" s="100">
        <f t="shared" si="6"/>
        <v>0</v>
      </c>
      <c r="Y11" s="107"/>
      <c r="Z11" s="102">
        <f t="shared" si="7"/>
        <v>0</v>
      </c>
      <c r="AA11" s="103">
        <f t="shared" si="8"/>
        <v>0</v>
      </c>
      <c r="AB11" s="108"/>
      <c r="AC11" s="101">
        <f t="shared" si="9"/>
        <v>0</v>
      </c>
    </row>
    <row r="12" spans="1:29" ht="19.5" customHeight="1" x14ac:dyDescent="0.2">
      <c r="A12" s="18">
        <v>5</v>
      </c>
      <c r="B12" s="18">
        <v>1</v>
      </c>
      <c r="C12" s="19" t="s">
        <v>30</v>
      </c>
      <c r="D12" s="20"/>
      <c r="E12" s="20"/>
      <c r="F12" s="67"/>
      <c r="G12" s="59"/>
      <c r="H12" s="22"/>
      <c r="I12" s="22"/>
      <c r="J12" s="23"/>
      <c r="K12" s="23"/>
      <c r="L12" s="23"/>
      <c r="M12" s="23"/>
      <c r="N12" s="62"/>
      <c r="O12" s="46">
        <f t="shared" si="0"/>
        <v>8</v>
      </c>
      <c r="P12" s="64"/>
      <c r="Q12" s="46">
        <f t="shared" si="1"/>
        <v>0</v>
      </c>
      <c r="R12" s="97"/>
      <c r="S12" s="46">
        <f t="shared" si="2"/>
        <v>0</v>
      </c>
      <c r="T12" s="64"/>
      <c r="U12" s="46">
        <f t="shared" si="3"/>
        <v>0</v>
      </c>
      <c r="V12" s="98">
        <f t="shared" si="4"/>
        <v>0</v>
      </c>
      <c r="W12" s="99">
        <f t="shared" si="5"/>
        <v>0</v>
      </c>
      <c r="X12" s="100">
        <f t="shared" si="6"/>
        <v>0</v>
      </c>
      <c r="Y12" s="107"/>
      <c r="Z12" s="102">
        <f t="shared" si="7"/>
        <v>0</v>
      </c>
      <c r="AA12" s="103">
        <f t="shared" si="8"/>
        <v>0</v>
      </c>
      <c r="AB12" s="108"/>
      <c r="AC12" s="101">
        <f t="shared" si="9"/>
        <v>0</v>
      </c>
    </row>
    <row r="13" spans="1:29" ht="19.5" customHeight="1" x14ac:dyDescent="0.2">
      <c r="A13" s="18">
        <v>6</v>
      </c>
      <c r="B13" s="27">
        <v>2</v>
      </c>
      <c r="C13" s="28" t="s">
        <v>31</v>
      </c>
      <c r="D13" s="20"/>
      <c r="E13" s="20"/>
      <c r="F13" s="67"/>
      <c r="G13" s="59"/>
      <c r="H13" s="105"/>
      <c r="I13" s="105"/>
      <c r="J13" s="109"/>
      <c r="K13" s="109"/>
      <c r="L13" s="109"/>
      <c r="M13" s="23"/>
      <c r="N13" s="62"/>
      <c r="O13" s="46">
        <f t="shared" si="0"/>
        <v>8</v>
      </c>
      <c r="P13" s="64"/>
      <c r="Q13" s="46">
        <f t="shared" si="1"/>
        <v>0</v>
      </c>
      <c r="R13" s="97"/>
      <c r="S13" s="46">
        <f t="shared" si="2"/>
        <v>0</v>
      </c>
      <c r="T13" s="48"/>
      <c r="U13" s="46">
        <f t="shared" si="3"/>
        <v>0</v>
      </c>
      <c r="V13" s="98">
        <f t="shared" si="4"/>
        <v>0</v>
      </c>
      <c r="W13" s="99">
        <f t="shared" si="5"/>
        <v>0</v>
      </c>
      <c r="X13" s="100">
        <f t="shared" si="6"/>
        <v>0</v>
      </c>
      <c r="Y13" s="107"/>
      <c r="Z13" s="102">
        <f t="shared" si="7"/>
        <v>0</v>
      </c>
      <c r="AA13" s="103">
        <f t="shared" si="8"/>
        <v>0</v>
      </c>
      <c r="AB13" s="108"/>
      <c r="AC13" s="101">
        <f t="shared" si="9"/>
        <v>0</v>
      </c>
    </row>
    <row r="14" spans="1:29" ht="19.5" customHeight="1" x14ac:dyDescent="0.2">
      <c r="A14" s="18">
        <v>7</v>
      </c>
      <c r="B14" s="18">
        <v>1</v>
      </c>
      <c r="C14" s="26" t="s">
        <v>32</v>
      </c>
      <c r="D14" s="74"/>
      <c r="E14" s="74"/>
      <c r="F14" s="73"/>
      <c r="G14" s="59"/>
      <c r="H14" s="105"/>
      <c r="I14" s="105"/>
      <c r="J14" s="109"/>
      <c r="K14" s="109"/>
      <c r="L14" s="109"/>
      <c r="M14" s="23"/>
      <c r="N14" s="62"/>
      <c r="O14" s="46">
        <f t="shared" si="0"/>
        <v>8</v>
      </c>
      <c r="P14" s="64"/>
      <c r="Q14" s="46">
        <f t="shared" si="1"/>
        <v>0</v>
      </c>
      <c r="R14" s="97"/>
      <c r="S14" s="46">
        <f t="shared" si="2"/>
        <v>0</v>
      </c>
      <c r="T14" s="64"/>
      <c r="U14" s="46">
        <f t="shared" si="3"/>
        <v>0</v>
      </c>
      <c r="V14" s="98">
        <f t="shared" si="4"/>
        <v>0</v>
      </c>
      <c r="W14" s="99">
        <f t="shared" si="5"/>
        <v>0</v>
      </c>
      <c r="X14" s="100">
        <f t="shared" si="6"/>
        <v>0</v>
      </c>
      <c r="Y14" s="107"/>
      <c r="Z14" s="102">
        <f t="shared" si="7"/>
        <v>0</v>
      </c>
      <c r="AA14" s="103">
        <f t="shared" si="8"/>
        <v>0</v>
      </c>
      <c r="AB14" s="108"/>
      <c r="AC14" s="101">
        <f t="shared" si="9"/>
        <v>0</v>
      </c>
    </row>
    <row r="15" spans="1:29" ht="19.5" customHeight="1" x14ac:dyDescent="0.2">
      <c r="A15" s="18">
        <v>8</v>
      </c>
      <c r="B15" s="29">
        <v>4</v>
      </c>
      <c r="C15" s="30" t="s">
        <v>33</v>
      </c>
      <c r="D15" s="20"/>
      <c r="E15" s="20"/>
      <c r="F15" s="67"/>
      <c r="G15" s="59"/>
      <c r="H15" s="105"/>
      <c r="I15" s="105"/>
      <c r="J15" s="109"/>
      <c r="K15" s="109"/>
      <c r="L15" s="109"/>
      <c r="M15" s="23"/>
      <c r="N15" s="62"/>
      <c r="O15" s="46">
        <f t="shared" si="0"/>
        <v>8</v>
      </c>
      <c r="P15" s="64"/>
      <c r="Q15" s="46">
        <f t="shared" si="1"/>
        <v>0</v>
      </c>
      <c r="R15" s="97"/>
      <c r="S15" s="46">
        <f t="shared" si="2"/>
        <v>0</v>
      </c>
      <c r="T15" s="24"/>
      <c r="U15" s="46">
        <f t="shared" si="3"/>
        <v>0</v>
      </c>
      <c r="V15" s="98">
        <f t="shared" si="4"/>
        <v>0</v>
      </c>
      <c r="W15" s="99">
        <f t="shared" si="5"/>
        <v>0</v>
      </c>
      <c r="X15" s="100">
        <f t="shared" si="6"/>
        <v>0</v>
      </c>
      <c r="Y15" s="107"/>
      <c r="Z15" s="102">
        <f t="shared" si="7"/>
        <v>0</v>
      </c>
      <c r="AA15" s="103">
        <f t="shared" si="8"/>
        <v>0</v>
      </c>
      <c r="AB15" s="110"/>
      <c r="AC15" s="101">
        <f t="shared" si="9"/>
        <v>0</v>
      </c>
    </row>
    <row r="16" spans="1:29" ht="19.5" customHeight="1" x14ac:dyDescent="0.2">
      <c r="A16" s="18">
        <v>9</v>
      </c>
      <c r="B16" s="18">
        <v>3</v>
      </c>
      <c r="C16" s="19" t="s">
        <v>34</v>
      </c>
      <c r="D16" s="20"/>
      <c r="E16" s="20"/>
      <c r="F16" s="67"/>
      <c r="G16" s="59"/>
      <c r="H16" s="105"/>
      <c r="I16" s="105"/>
      <c r="J16" s="109"/>
      <c r="K16" s="109"/>
      <c r="L16" s="109"/>
      <c r="M16" s="23"/>
      <c r="N16" s="62"/>
      <c r="O16" s="46">
        <f t="shared" si="0"/>
        <v>8</v>
      </c>
      <c r="P16" s="64"/>
      <c r="Q16" s="46">
        <f t="shared" si="1"/>
        <v>0</v>
      </c>
      <c r="R16" s="106"/>
      <c r="S16" s="46">
        <f t="shared" si="2"/>
        <v>0</v>
      </c>
      <c r="T16" s="64"/>
      <c r="U16" s="46">
        <f t="shared" si="3"/>
        <v>0</v>
      </c>
      <c r="V16" s="98">
        <f t="shared" si="4"/>
        <v>0</v>
      </c>
      <c r="W16" s="99">
        <f t="shared" si="5"/>
        <v>0</v>
      </c>
      <c r="X16" s="100">
        <f t="shared" si="6"/>
        <v>0</v>
      </c>
      <c r="Y16" s="107"/>
      <c r="Z16" s="102">
        <f t="shared" si="7"/>
        <v>0</v>
      </c>
      <c r="AA16" s="103">
        <f t="shared" si="8"/>
        <v>0</v>
      </c>
      <c r="AB16" s="108"/>
      <c r="AC16" s="101">
        <f t="shared" si="9"/>
        <v>0</v>
      </c>
    </row>
    <row r="17" spans="1:29" ht="19.5" customHeight="1" x14ac:dyDescent="0.2">
      <c r="A17" s="18">
        <v>10</v>
      </c>
      <c r="B17" s="18">
        <v>2</v>
      </c>
      <c r="C17" s="19" t="s">
        <v>35</v>
      </c>
      <c r="D17" s="58"/>
      <c r="E17" s="58"/>
      <c r="F17" s="57"/>
      <c r="G17" s="59"/>
      <c r="H17" s="105"/>
      <c r="I17" s="111"/>
      <c r="J17" s="109"/>
      <c r="K17" s="109"/>
      <c r="L17" s="109"/>
      <c r="M17" s="23"/>
      <c r="N17" s="62"/>
      <c r="O17" s="46">
        <f t="shared" si="0"/>
        <v>8</v>
      </c>
      <c r="P17" s="64"/>
      <c r="Q17" s="46">
        <f t="shared" si="1"/>
        <v>0</v>
      </c>
      <c r="R17" s="97"/>
      <c r="S17" s="46">
        <f t="shared" si="2"/>
        <v>0</v>
      </c>
      <c r="T17" s="24"/>
      <c r="U17" s="46">
        <f t="shared" si="3"/>
        <v>0</v>
      </c>
      <c r="V17" s="98">
        <f t="shared" si="4"/>
        <v>0</v>
      </c>
      <c r="W17" s="99">
        <f t="shared" si="5"/>
        <v>0</v>
      </c>
      <c r="X17" s="100">
        <f t="shared" si="6"/>
        <v>0</v>
      </c>
      <c r="Y17" s="107"/>
      <c r="Z17" s="102">
        <f t="shared" si="7"/>
        <v>0</v>
      </c>
      <c r="AA17" s="103">
        <f t="shared" si="8"/>
        <v>0</v>
      </c>
      <c r="AB17" s="108"/>
      <c r="AC17" s="101">
        <f t="shared" si="9"/>
        <v>0</v>
      </c>
    </row>
    <row r="18" spans="1:29" ht="19.5" customHeight="1" x14ac:dyDescent="0.2">
      <c r="A18" s="18">
        <v>11</v>
      </c>
      <c r="B18" s="29">
        <v>1</v>
      </c>
      <c r="C18" s="30" t="s">
        <v>36</v>
      </c>
      <c r="D18" s="20"/>
      <c r="E18" s="20"/>
      <c r="F18" s="67"/>
      <c r="G18" s="59"/>
      <c r="H18" s="105"/>
      <c r="I18" s="105"/>
      <c r="J18" s="105"/>
      <c r="K18" s="105"/>
      <c r="L18" s="105"/>
      <c r="M18" s="22"/>
      <c r="N18" s="62"/>
      <c r="O18" s="46">
        <f t="shared" si="0"/>
        <v>8</v>
      </c>
      <c r="P18" s="64"/>
      <c r="Q18" s="46">
        <f t="shared" si="1"/>
        <v>0</v>
      </c>
      <c r="R18" s="106"/>
      <c r="S18" s="46">
        <f t="shared" si="2"/>
        <v>0</v>
      </c>
      <c r="T18" s="17"/>
      <c r="U18" s="46">
        <f t="shared" si="3"/>
        <v>0</v>
      </c>
      <c r="V18" s="98">
        <f t="shared" si="4"/>
        <v>0</v>
      </c>
      <c r="W18" s="99">
        <f t="shared" si="5"/>
        <v>0</v>
      </c>
      <c r="X18" s="100">
        <f t="shared" si="6"/>
        <v>0</v>
      </c>
      <c r="Y18" s="107"/>
      <c r="Z18" s="102">
        <f t="shared" si="7"/>
        <v>0</v>
      </c>
      <c r="AA18" s="103">
        <f t="shared" si="8"/>
        <v>0</v>
      </c>
      <c r="AB18" s="108"/>
      <c r="AC18" s="101">
        <f t="shared" si="9"/>
        <v>0</v>
      </c>
    </row>
    <row r="19" spans="1:29" ht="19.5" customHeight="1" x14ac:dyDescent="0.2">
      <c r="A19" s="18">
        <v>12</v>
      </c>
      <c r="B19" s="29">
        <v>4</v>
      </c>
      <c r="C19" s="30" t="s">
        <v>37</v>
      </c>
      <c r="D19" s="58"/>
      <c r="E19" s="58"/>
      <c r="F19" s="57"/>
      <c r="G19" s="59"/>
      <c r="H19" s="105"/>
      <c r="I19" s="105"/>
      <c r="J19" s="105"/>
      <c r="K19" s="105"/>
      <c r="L19" s="105"/>
      <c r="M19" s="22"/>
      <c r="N19" s="62"/>
      <c r="O19" s="46">
        <f t="shared" si="0"/>
        <v>8</v>
      </c>
      <c r="P19" s="64"/>
      <c r="Q19" s="46">
        <f t="shared" si="1"/>
        <v>0</v>
      </c>
      <c r="R19" s="106"/>
      <c r="S19" s="46">
        <f t="shared" si="2"/>
        <v>0</v>
      </c>
      <c r="T19" s="83"/>
      <c r="U19" s="46">
        <f t="shared" si="3"/>
        <v>0</v>
      </c>
      <c r="V19" s="98">
        <f t="shared" si="4"/>
        <v>0</v>
      </c>
      <c r="W19" s="99">
        <f t="shared" si="5"/>
        <v>0</v>
      </c>
      <c r="X19" s="100">
        <f t="shared" si="6"/>
        <v>0</v>
      </c>
      <c r="Y19" s="107"/>
      <c r="Z19" s="102">
        <f t="shared" si="7"/>
        <v>0</v>
      </c>
      <c r="AA19" s="103">
        <f t="shared" si="8"/>
        <v>0</v>
      </c>
      <c r="AB19" s="108"/>
      <c r="AC19" s="101">
        <f t="shared" si="9"/>
        <v>0</v>
      </c>
    </row>
    <row r="20" spans="1:29" ht="19.5" customHeight="1" x14ac:dyDescent="0.2">
      <c r="A20" s="18">
        <v>13</v>
      </c>
      <c r="B20" s="18">
        <v>3</v>
      </c>
      <c r="C20" s="19" t="s">
        <v>38</v>
      </c>
      <c r="D20" s="58"/>
      <c r="E20" s="58"/>
      <c r="F20" s="57"/>
      <c r="G20" s="59"/>
      <c r="H20" s="105"/>
      <c r="I20" s="105"/>
      <c r="J20" s="105"/>
      <c r="K20" s="105"/>
      <c r="L20" s="105"/>
      <c r="M20" s="22"/>
      <c r="N20" s="62"/>
      <c r="O20" s="46">
        <f t="shared" si="0"/>
        <v>8</v>
      </c>
      <c r="P20" s="64"/>
      <c r="Q20" s="46">
        <f t="shared" si="1"/>
        <v>0</v>
      </c>
      <c r="R20" s="106"/>
      <c r="S20" s="46">
        <f t="shared" si="2"/>
        <v>0</v>
      </c>
      <c r="T20" s="64"/>
      <c r="U20" s="46">
        <f t="shared" si="3"/>
        <v>0</v>
      </c>
      <c r="V20" s="98">
        <f t="shared" si="4"/>
        <v>0</v>
      </c>
      <c r="W20" s="99">
        <f t="shared" si="5"/>
        <v>0</v>
      </c>
      <c r="X20" s="100">
        <f t="shared" si="6"/>
        <v>0</v>
      </c>
      <c r="Y20" s="107"/>
      <c r="Z20" s="102">
        <f t="shared" si="7"/>
        <v>0</v>
      </c>
      <c r="AA20" s="103">
        <f t="shared" si="8"/>
        <v>0</v>
      </c>
      <c r="AB20" s="108"/>
      <c r="AC20" s="101">
        <f t="shared" si="9"/>
        <v>0</v>
      </c>
    </row>
    <row r="21" spans="1:29" ht="19.5" customHeight="1" x14ac:dyDescent="0.2">
      <c r="A21" s="18">
        <v>14</v>
      </c>
      <c r="B21" s="18">
        <v>2</v>
      </c>
      <c r="C21" s="19" t="s">
        <v>39</v>
      </c>
      <c r="D21" s="20"/>
      <c r="E21" s="20"/>
      <c r="F21" s="67"/>
      <c r="G21" s="59"/>
      <c r="H21" s="105"/>
      <c r="I21" s="105"/>
      <c r="J21" s="105"/>
      <c r="K21" s="105"/>
      <c r="L21" s="105"/>
      <c r="M21" s="22"/>
      <c r="N21" s="62"/>
      <c r="O21" s="46">
        <f t="shared" si="0"/>
        <v>8</v>
      </c>
      <c r="P21" s="64"/>
      <c r="Q21" s="46">
        <f t="shared" si="1"/>
        <v>0</v>
      </c>
      <c r="R21" s="97"/>
      <c r="S21" s="46">
        <f t="shared" si="2"/>
        <v>0</v>
      </c>
      <c r="T21" s="64"/>
      <c r="U21" s="46">
        <f t="shared" si="3"/>
        <v>0</v>
      </c>
      <c r="V21" s="98">
        <f t="shared" si="4"/>
        <v>0</v>
      </c>
      <c r="W21" s="99">
        <f t="shared" si="5"/>
        <v>0</v>
      </c>
      <c r="X21" s="100">
        <f t="shared" si="6"/>
        <v>0</v>
      </c>
      <c r="Y21" s="107"/>
      <c r="Z21" s="102">
        <f t="shared" si="7"/>
        <v>0</v>
      </c>
      <c r="AA21" s="103">
        <f t="shared" si="8"/>
        <v>0</v>
      </c>
      <c r="AB21" s="108"/>
      <c r="AC21" s="101">
        <f t="shared" si="9"/>
        <v>0</v>
      </c>
    </row>
    <row r="22" spans="1:29" ht="19.5" customHeight="1" x14ac:dyDescent="0.2">
      <c r="A22" s="18">
        <v>15</v>
      </c>
      <c r="B22" s="29">
        <v>4</v>
      </c>
      <c r="C22" s="30" t="s">
        <v>40</v>
      </c>
      <c r="D22" s="20"/>
      <c r="E22" s="20"/>
      <c r="F22" s="67"/>
      <c r="G22" s="59"/>
      <c r="H22" s="105"/>
      <c r="I22" s="105"/>
      <c r="J22" s="105"/>
      <c r="K22" s="105"/>
      <c r="L22" s="105"/>
      <c r="M22" s="22"/>
      <c r="N22" s="62"/>
      <c r="O22" s="46">
        <f t="shared" si="0"/>
        <v>8</v>
      </c>
      <c r="P22" s="64"/>
      <c r="Q22" s="46">
        <f t="shared" si="1"/>
        <v>0</v>
      </c>
      <c r="R22" s="97"/>
      <c r="S22" s="46">
        <f t="shared" si="2"/>
        <v>0</v>
      </c>
      <c r="T22" s="64"/>
      <c r="U22" s="46">
        <f t="shared" si="3"/>
        <v>0</v>
      </c>
      <c r="V22" s="98">
        <f t="shared" si="4"/>
        <v>0</v>
      </c>
      <c r="W22" s="99">
        <f t="shared" si="5"/>
        <v>0</v>
      </c>
      <c r="X22" s="100">
        <f t="shared" si="6"/>
        <v>0</v>
      </c>
      <c r="Y22" s="107"/>
      <c r="Z22" s="102">
        <f t="shared" si="7"/>
        <v>0</v>
      </c>
      <c r="AA22" s="103">
        <f t="shared" si="8"/>
        <v>0</v>
      </c>
      <c r="AB22" s="108"/>
      <c r="AC22" s="101">
        <f t="shared" si="9"/>
        <v>0</v>
      </c>
    </row>
    <row r="23" spans="1:29" ht="19.5" customHeight="1" x14ac:dyDescent="0.2">
      <c r="A23" s="18">
        <v>16</v>
      </c>
      <c r="B23" s="29">
        <v>2</v>
      </c>
      <c r="C23" s="30" t="s">
        <v>41</v>
      </c>
      <c r="D23" s="58"/>
      <c r="E23" s="58"/>
      <c r="F23" s="57"/>
      <c r="G23" s="59"/>
      <c r="H23" s="105"/>
      <c r="I23" s="105"/>
      <c r="J23" s="105"/>
      <c r="K23" s="105"/>
      <c r="L23" s="105"/>
      <c r="M23" s="22"/>
      <c r="N23" s="62"/>
      <c r="O23" s="46">
        <f t="shared" si="0"/>
        <v>8</v>
      </c>
      <c r="P23" s="64"/>
      <c r="Q23" s="46">
        <f t="shared" si="1"/>
        <v>0</v>
      </c>
      <c r="R23" s="97"/>
      <c r="S23" s="46">
        <f t="shared" si="2"/>
        <v>0</v>
      </c>
      <c r="T23" s="64"/>
      <c r="U23" s="46">
        <f t="shared" si="3"/>
        <v>0</v>
      </c>
      <c r="V23" s="98">
        <f t="shared" si="4"/>
        <v>0</v>
      </c>
      <c r="W23" s="99">
        <f t="shared" si="5"/>
        <v>0</v>
      </c>
      <c r="X23" s="100">
        <f t="shared" si="6"/>
        <v>0</v>
      </c>
      <c r="Y23" s="107"/>
      <c r="Z23" s="102">
        <f t="shared" si="7"/>
        <v>0</v>
      </c>
      <c r="AA23" s="103">
        <f t="shared" si="8"/>
        <v>0</v>
      </c>
      <c r="AB23" s="108"/>
      <c r="AC23" s="101">
        <f t="shared" si="9"/>
        <v>0</v>
      </c>
    </row>
    <row r="24" spans="1:29" ht="19.5" customHeight="1" x14ac:dyDescent="0.2">
      <c r="A24" s="18">
        <v>17</v>
      </c>
      <c r="B24" s="18">
        <v>2</v>
      </c>
      <c r="C24" s="19" t="s">
        <v>42</v>
      </c>
      <c r="D24" s="58"/>
      <c r="E24" s="58"/>
      <c r="F24" s="57"/>
      <c r="G24" s="59"/>
      <c r="H24" s="105"/>
      <c r="I24" s="105"/>
      <c r="J24" s="105"/>
      <c r="K24" s="105"/>
      <c r="L24" s="105"/>
      <c r="M24" s="22"/>
      <c r="N24" s="62"/>
      <c r="O24" s="46">
        <f t="shared" si="0"/>
        <v>8</v>
      </c>
      <c r="P24" s="64"/>
      <c r="Q24" s="46">
        <f t="shared" si="1"/>
        <v>0</v>
      </c>
      <c r="R24" s="106"/>
      <c r="S24" s="46">
        <f t="shared" si="2"/>
        <v>0</v>
      </c>
      <c r="T24" s="64"/>
      <c r="U24" s="46">
        <f t="shared" si="3"/>
        <v>0</v>
      </c>
      <c r="V24" s="98">
        <f t="shared" si="4"/>
        <v>0</v>
      </c>
      <c r="W24" s="99">
        <f t="shared" si="5"/>
        <v>0</v>
      </c>
      <c r="X24" s="100">
        <f t="shared" si="6"/>
        <v>0</v>
      </c>
      <c r="Y24" s="107"/>
      <c r="Z24" s="102">
        <f t="shared" si="7"/>
        <v>0</v>
      </c>
      <c r="AA24" s="103">
        <f t="shared" si="8"/>
        <v>0</v>
      </c>
      <c r="AB24" s="108"/>
      <c r="AC24" s="101">
        <f t="shared" si="9"/>
        <v>0</v>
      </c>
    </row>
    <row r="25" spans="1:29" ht="19.5" customHeight="1" x14ac:dyDescent="0.2">
      <c r="A25" s="18">
        <v>18</v>
      </c>
      <c r="B25" s="27">
        <v>2</v>
      </c>
      <c r="C25" s="28" t="s">
        <v>43</v>
      </c>
      <c r="D25" s="58"/>
      <c r="E25" s="58"/>
      <c r="F25" s="57"/>
      <c r="G25" s="59"/>
      <c r="H25" s="105"/>
      <c r="I25" s="105"/>
      <c r="J25" s="105"/>
      <c r="K25" s="105"/>
      <c r="L25" s="105"/>
      <c r="M25" s="22"/>
      <c r="N25" s="62"/>
      <c r="O25" s="46">
        <f t="shared" si="0"/>
        <v>8</v>
      </c>
      <c r="P25" s="64"/>
      <c r="Q25" s="46">
        <f t="shared" si="1"/>
        <v>0</v>
      </c>
      <c r="R25" s="106"/>
      <c r="S25" s="46">
        <f t="shared" si="2"/>
        <v>0</v>
      </c>
      <c r="T25" s="64"/>
      <c r="U25" s="46">
        <f t="shared" si="3"/>
        <v>0</v>
      </c>
      <c r="V25" s="98">
        <f t="shared" si="4"/>
        <v>0</v>
      </c>
      <c r="W25" s="99">
        <f t="shared" si="5"/>
        <v>0</v>
      </c>
      <c r="X25" s="100">
        <f t="shared" si="6"/>
        <v>0</v>
      </c>
      <c r="Y25" s="107"/>
      <c r="Z25" s="102">
        <f t="shared" si="7"/>
        <v>0</v>
      </c>
      <c r="AA25" s="103">
        <f t="shared" si="8"/>
        <v>0</v>
      </c>
      <c r="AB25" s="108"/>
      <c r="AC25" s="101">
        <f t="shared" si="9"/>
        <v>0</v>
      </c>
    </row>
    <row r="26" spans="1:29" ht="19.5" customHeight="1" x14ac:dyDescent="0.2">
      <c r="A26" s="18">
        <v>19</v>
      </c>
      <c r="B26" s="32">
        <v>1</v>
      </c>
      <c r="C26" s="33" t="s">
        <v>44</v>
      </c>
      <c r="D26" s="20"/>
      <c r="E26" s="20"/>
      <c r="F26" s="67"/>
      <c r="G26" s="59"/>
      <c r="H26" s="105"/>
      <c r="I26" s="105"/>
      <c r="J26" s="105"/>
      <c r="K26" s="105"/>
      <c r="L26" s="105"/>
      <c r="M26" s="22"/>
      <c r="N26" s="62"/>
      <c r="O26" s="46">
        <f t="shared" si="0"/>
        <v>8</v>
      </c>
      <c r="P26" s="64"/>
      <c r="Q26" s="46">
        <f t="shared" si="1"/>
        <v>0</v>
      </c>
      <c r="R26" s="97"/>
      <c r="S26" s="46">
        <f t="shared" si="2"/>
        <v>0</v>
      </c>
      <c r="T26" s="64"/>
      <c r="U26" s="46">
        <f t="shared" si="3"/>
        <v>0</v>
      </c>
      <c r="V26" s="98">
        <f t="shared" si="4"/>
        <v>0</v>
      </c>
      <c r="W26" s="99">
        <f t="shared" si="5"/>
        <v>0</v>
      </c>
      <c r="X26" s="100">
        <f t="shared" si="6"/>
        <v>0</v>
      </c>
      <c r="Y26" s="107"/>
      <c r="Z26" s="102">
        <f t="shared" si="7"/>
        <v>0</v>
      </c>
      <c r="AA26" s="103">
        <f t="shared" si="8"/>
        <v>0</v>
      </c>
      <c r="AB26" s="108"/>
      <c r="AC26" s="101">
        <f t="shared" si="9"/>
        <v>0</v>
      </c>
    </row>
    <row r="27" spans="1:29" ht="12.75" customHeight="1" x14ac:dyDescent="0.2">
      <c r="A27" s="2"/>
      <c r="B27" s="2"/>
      <c r="C27" s="2"/>
      <c r="D27" s="34"/>
      <c r="E27" s="34"/>
      <c r="F27" s="3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4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34"/>
      <c r="E28" s="34"/>
      <c r="F28" s="3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4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34"/>
      <c r="E29" s="34"/>
      <c r="F29" s="3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  <c r="W29" s="2"/>
      <c r="X29" s="2"/>
      <c r="Y29" s="34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34"/>
      <c r="E30" s="34"/>
      <c r="F30" s="3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4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34"/>
      <c r="E31" s="34"/>
      <c r="F31" s="3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4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34"/>
      <c r="E32" s="34"/>
      <c r="F32" s="3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4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34"/>
      <c r="E33" s="34"/>
      <c r="F33" s="3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4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34"/>
      <c r="E34" s="34"/>
      <c r="F34" s="3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4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34"/>
      <c r="E35" s="34"/>
      <c r="F35" s="3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4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34"/>
      <c r="E36" s="34"/>
      <c r="F36" s="3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4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34"/>
      <c r="E37" s="34"/>
      <c r="F37" s="3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4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34"/>
      <c r="E38" s="34"/>
      <c r="F38" s="3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4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34"/>
      <c r="E39" s="34"/>
      <c r="F39" s="3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4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34"/>
      <c r="E40" s="34"/>
      <c r="F40" s="3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4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34"/>
      <c r="E41" s="34"/>
      <c r="F41" s="3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4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34"/>
      <c r="E42" s="34"/>
      <c r="F42" s="3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4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34"/>
      <c r="E43" s="34"/>
      <c r="F43" s="3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4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34"/>
      <c r="E44" s="34"/>
      <c r="F44" s="3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4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34"/>
      <c r="E45" s="34"/>
      <c r="F45" s="3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4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34"/>
      <c r="E46" s="34"/>
      <c r="F46" s="3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4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34"/>
      <c r="E47" s="34"/>
      <c r="F47" s="3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4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34"/>
      <c r="E48" s="34"/>
      <c r="F48" s="3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4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34"/>
      <c r="E49" s="34"/>
      <c r="F49" s="3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4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34"/>
      <c r="E50" s="34"/>
      <c r="F50" s="3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4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34"/>
      <c r="E51" s="34"/>
      <c r="F51" s="3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4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34"/>
      <c r="E52" s="34"/>
      <c r="F52" s="3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4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34"/>
      <c r="E53" s="34"/>
      <c r="F53" s="3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4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34"/>
      <c r="E54" s="34"/>
      <c r="F54" s="3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4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34"/>
      <c r="E55" s="34"/>
      <c r="F55" s="3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4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34"/>
      <c r="E56" s="34"/>
      <c r="F56" s="3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4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34"/>
      <c r="E57" s="34"/>
      <c r="F57" s="3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4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34"/>
      <c r="E58" s="34"/>
      <c r="F58" s="3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4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34"/>
      <c r="E59" s="34"/>
      <c r="F59" s="3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4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34"/>
      <c r="E60" s="34"/>
      <c r="F60" s="3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4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34"/>
      <c r="E61" s="34"/>
      <c r="F61" s="3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4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34"/>
      <c r="E62" s="34"/>
      <c r="F62" s="3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4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34"/>
      <c r="E63" s="34"/>
      <c r="F63" s="3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4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34"/>
      <c r="E64" s="34"/>
      <c r="F64" s="3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4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34"/>
      <c r="E65" s="34"/>
      <c r="F65" s="3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4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34"/>
      <c r="E66" s="34"/>
      <c r="F66" s="3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4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34"/>
      <c r="E67" s="34"/>
      <c r="F67" s="3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4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34"/>
      <c r="E68" s="34"/>
      <c r="F68" s="3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4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34"/>
      <c r="E69" s="34"/>
      <c r="F69" s="3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4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34"/>
      <c r="E70" s="34"/>
      <c r="F70" s="3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4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34"/>
      <c r="E71" s="34"/>
      <c r="F71" s="3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4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34"/>
      <c r="E72" s="34"/>
      <c r="F72" s="3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4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34"/>
      <c r="E73" s="34"/>
      <c r="F73" s="3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4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34"/>
      <c r="E74" s="34"/>
      <c r="F74" s="3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4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34"/>
      <c r="E75" s="34"/>
      <c r="F75" s="3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4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34"/>
      <c r="E76" s="34"/>
      <c r="F76" s="3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4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34"/>
      <c r="E77" s="34"/>
      <c r="F77" s="3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4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34"/>
      <c r="E78" s="34"/>
      <c r="F78" s="3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4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34"/>
      <c r="E79" s="34"/>
      <c r="F79" s="3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4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34"/>
      <c r="E80" s="34"/>
      <c r="F80" s="3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4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34"/>
      <c r="E81" s="34"/>
      <c r="F81" s="3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4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34"/>
      <c r="E82" s="34"/>
      <c r="F82" s="3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4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34"/>
      <c r="E83" s="34"/>
      <c r="F83" s="3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4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34"/>
      <c r="E84" s="34"/>
      <c r="F84" s="3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4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34"/>
      <c r="E85" s="34"/>
      <c r="F85" s="3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4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34"/>
      <c r="E86" s="34"/>
      <c r="F86" s="3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4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34"/>
      <c r="E87" s="34"/>
      <c r="F87" s="3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4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34"/>
      <c r="E88" s="34"/>
      <c r="F88" s="3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4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34"/>
      <c r="E89" s="34"/>
      <c r="F89" s="3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4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34"/>
      <c r="E90" s="34"/>
      <c r="F90" s="3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4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34"/>
      <c r="E91" s="34"/>
      <c r="F91" s="3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4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34"/>
      <c r="E92" s="34"/>
      <c r="F92" s="3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4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34"/>
      <c r="E93" s="34"/>
      <c r="F93" s="3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4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34"/>
      <c r="E94" s="34"/>
      <c r="F94" s="3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4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34"/>
      <c r="E95" s="34"/>
      <c r="F95" s="3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4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34"/>
      <c r="E96" s="34"/>
      <c r="F96" s="3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4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34"/>
      <c r="E97" s="34"/>
      <c r="F97" s="3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4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34"/>
      <c r="E98" s="34"/>
      <c r="F98" s="3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4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34"/>
      <c r="E99" s="34"/>
      <c r="F99" s="3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4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34"/>
      <c r="E100" s="34"/>
      <c r="F100" s="3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4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34"/>
      <c r="E101" s="34"/>
      <c r="F101" s="3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4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34"/>
      <c r="E102" s="34"/>
      <c r="F102" s="3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4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34"/>
      <c r="E103" s="34"/>
      <c r="F103" s="3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4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34"/>
      <c r="E104" s="34"/>
      <c r="F104" s="3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4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34"/>
      <c r="E105" s="34"/>
      <c r="F105" s="3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4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34"/>
      <c r="E106" s="34"/>
      <c r="F106" s="3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4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34"/>
      <c r="E107" s="34"/>
      <c r="F107" s="3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4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34"/>
      <c r="E108" s="34"/>
      <c r="F108" s="3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4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34"/>
      <c r="E109" s="34"/>
      <c r="F109" s="3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4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34"/>
      <c r="E110" s="34"/>
      <c r="F110" s="3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4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34"/>
      <c r="E111" s="34"/>
      <c r="F111" s="3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4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34"/>
      <c r="E112" s="34"/>
      <c r="F112" s="3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4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34"/>
      <c r="E113" s="34"/>
      <c r="F113" s="3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4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34"/>
      <c r="E114" s="34"/>
      <c r="F114" s="3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4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34"/>
      <c r="E115" s="34"/>
      <c r="F115" s="3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4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34"/>
      <c r="E116" s="34"/>
      <c r="F116" s="3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4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34"/>
      <c r="E117" s="34"/>
      <c r="F117" s="3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4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34"/>
      <c r="E118" s="34"/>
      <c r="F118" s="3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4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34"/>
      <c r="E119" s="34"/>
      <c r="F119" s="3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4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34"/>
      <c r="E120" s="34"/>
      <c r="F120" s="3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4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34"/>
      <c r="E121" s="34"/>
      <c r="F121" s="3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4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34"/>
      <c r="E122" s="34"/>
      <c r="F122" s="3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4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34"/>
      <c r="E123" s="34"/>
      <c r="F123" s="3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4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34"/>
      <c r="E124" s="34"/>
      <c r="F124" s="3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4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34"/>
      <c r="E125" s="34"/>
      <c r="F125" s="3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4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34"/>
      <c r="E126" s="34"/>
      <c r="F126" s="3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4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34"/>
      <c r="E127" s="34"/>
      <c r="F127" s="3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4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34"/>
      <c r="E128" s="34"/>
      <c r="F128" s="3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4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34"/>
      <c r="E129" s="34"/>
      <c r="F129" s="3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4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34"/>
      <c r="E130" s="34"/>
      <c r="F130" s="3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4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34"/>
      <c r="E131" s="34"/>
      <c r="F131" s="3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4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34"/>
      <c r="E132" s="34"/>
      <c r="F132" s="3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4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34"/>
      <c r="E133" s="34"/>
      <c r="F133" s="3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4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34"/>
      <c r="E134" s="34"/>
      <c r="F134" s="3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4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34"/>
      <c r="E135" s="34"/>
      <c r="F135" s="3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4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34"/>
      <c r="E136" s="34"/>
      <c r="F136" s="3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4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34"/>
      <c r="E137" s="34"/>
      <c r="F137" s="3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4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34"/>
      <c r="E138" s="34"/>
      <c r="F138" s="3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4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34"/>
      <c r="E139" s="34"/>
      <c r="F139" s="3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4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34"/>
      <c r="E140" s="34"/>
      <c r="F140" s="3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4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34"/>
      <c r="E141" s="34"/>
      <c r="F141" s="3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4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34"/>
      <c r="E142" s="34"/>
      <c r="F142" s="3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4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34"/>
      <c r="E143" s="34"/>
      <c r="F143" s="3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4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34"/>
      <c r="E144" s="34"/>
      <c r="F144" s="3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4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34"/>
      <c r="E145" s="34"/>
      <c r="F145" s="3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4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34"/>
      <c r="E146" s="34"/>
      <c r="F146" s="3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4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34"/>
      <c r="E147" s="34"/>
      <c r="F147" s="3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4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34"/>
      <c r="E148" s="34"/>
      <c r="F148" s="3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4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34"/>
      <c r="E149" s="34"/>
      <c r="F149" s="3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4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34"/>
      <c r="E150" s="34"/>
      <c r="F150" s="3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4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34"/>
      <c r="E151" s="34"/>
      <c r="F151" s="3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4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34"/>
      <c r="E152" s="34"/>
      <c r="F152" s="3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4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34"/>
      <c r="E153" s="34"/>
      <c r="F153" s="3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4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34"/>
      <c r="E154" s="34"/>
      <c r="F154" s="3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4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34"/>
      <c r="E155" s="34"/>
      <c r="F155" s="3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4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34"/>
      <c r="E156" s="34"/>
      <c r="F156" s="3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4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34"/>
      <c r="E157" s="34"/>
      <c r="F157" s="3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4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34"/>
      <c r="E158" s="34"/>
      <c r="F158" s="3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4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34"/>
      <c r="E159" s="34"/>
      <c r="F159" s="3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4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34"/>
      <c r="E160" s="34"/>
      <c r="F160" s="3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4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34"/>
      <c r="E161" s="34"/>
      <c r="F161" s="3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4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34"/>
      <c r="E162" s="34"/>
      <c r="F162" s="3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4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34"/>
      <c r="E163" s="34"/>
      <c r="F163" s="3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4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34"/>
      <c r="E164" s="34"/>
      <c r="F164" s="3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4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34"/>
      <c r="E165" s="34"/>
      <c r="F165" s="3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4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34"/>
      <c r="E166" s="34"/>
      <c r="F166" s="3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4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34"/>
      <c r="E167" s="34"/>
      <c r="F167" s="3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4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34"/>
      <c r="E168" s="34"/>
      <c r="F168" s="3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4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34"/>
      <c r="E169" s="34"/>
      <c r="F169" s="3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4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34"/>
      <c r="E170" s="34"/>
      <c r="F170" s="3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4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34"/>
      <c r="E171" s="34"/>
      <c r="F171" s="3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4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34"/>
      <c r="E172" s="34"/>
      <c r="F172" s="3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4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34"/>
      <c r="E173" s="34"/>
      <c r="F173" s="3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4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34"/>
      <c r="E174" s="34"/>
      <c r="F174" s="3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4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34"/>
      <c r="E175" s="34"/>
      <c r="F175" s="3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4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34"/>
      <c r="E176" s="34"/>
      <c r="F176" s="3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4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34"/>
      <c r="E177" s="34"/>
      <c r="F177" s="3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4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34"/>
      <c r="E178" s="34"/>
      <c r="F178" s="3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4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34"/>
      <c r="E179" s="34"/>
      <c r="F179" s="3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4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34"/>
      <c r="E180" s="34"/>
      <c r="F180" s="3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4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34"/>
      <c r="E181" s="34"/>
      <c r="F181" s="3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4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34"/>
      <c r="E182" s="34"/>
      <c r="F182" s="3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4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34"/>
      <c r="E183" s="34"/>
      <c r="F183" s="3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4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34"/>
      <c r="E184" s="34"/>
      <c r="F184" s="3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4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34"/>
      <c r="E185" s="34"/>
      <c r="F185" s="3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4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34"/>
      <c r="E186" s="34"/>
      <c r="F186" s="3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4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34"/>
      <c r="E187" s="34"/>
      <c r="F187" s="3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4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34"/>
      <c r="E188" s="34"/>
      <c r="F188" s="3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4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34"/>
      <c r="E189" s="34"/>
      <c r="F189" s="3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4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34"/>
      <c r="E190" s="34"/>
      <c r="F190" s="3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4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34"/>
      <c r="E191" s="34"/>
      <c r="F191" s="3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4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34"/>
      <c r="E192" s="34"/>
      <c r="F192" s="3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4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34"/>
      <c r="E193" s="34"/>
      <c r="F193" s="3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4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34"/>
      <c r="E194" s="34"/>
      <c r="F194" s="3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4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34"/>
      <c r="E195" s="34"/>
      <c r="F195" s="3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4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34"/>
      <c r="E196" s="34"/>
      <c r="F196" s="3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4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34"/>
      <c r="E197" s="34"/>
      <c r="F197" s="3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4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34"/>
      <c r="E198" s="34"/>
      <c r="F198" s="3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4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34"/>
      <c r="E199" s="34"/>
      <c r="F199" s="3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4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34"/>
      <c r="E200" s="34"/>
      <c r="F200" s="3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4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34"/>
      <c r="E201" s="34"/>
      <c r="F201" s="3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4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34"/>
      <c r="E202" s="34"/>
      <c r="F202" s="3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4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34"/>
      <c r="E203" s="34"/>
      <c r="F203" s="3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4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34"/>
      <c r="E204" s="34"/>
      <c r="F204" s="3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4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34"/>
      <c r="E205" s="34"/>
      <c r="F205" s="3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4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34"/>
      <c r="E206" s="34"/>
      <c r="F206" s="3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4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34"/>
      <c r="E207" s="34"/>
      <c r="F207" s="3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4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34"/>
      <c r="E208" s="34"/>
      <c r="F208" s="3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4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34"/>
      <c r="E209" s="34"/>
      <c r="F209" s="3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4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34"/>
      <c r="E210" s="34"/>
      <c r="F210" s="3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4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34"/>
      <c r="E211" s="34"/>
      <c r="F211" s="3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4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34"/>
      <c r="E212" s="34"/>
      <c r="F212" s="3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4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34"/>
      <c r="E213" s="34"/>
      <c r="F213" s="3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4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34"/>
      <c r="E214" s="34"/>
      <c r="F214" s="3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4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34"/>
      <c r="E215" s="34"/>
      <c r="F215" s="3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4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34"/>
      <c r="E216" s="34"/>
      <c r="F216" s="3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4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34"/>
      <c r="E217" s="34"/>
      <c r="F217" s="3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4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34"/>
      <c r="E218" s="34"/>
      <c r="F218" s="3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4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34"/>
      <c r="E219" s="34"/>
      <c r="F219" s="3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4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34"/>
      <c r="E220" s="34"/>
      <c r="F220" s="3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4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34"/>
      <c r="E221" s="34"/>
      <c r="F221" s="3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4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34"/>
      <c r="E222" s="34"/>
      <c r="F222" s="3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4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34"/>
      <c r="E223" s="34"/>
      <c r="F223" s="3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4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34"/>
      <c r="E224" s="34"/>
      <c r="F224" s="3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4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34"/>
      <c r="E225" s="34"/>
      <c r="F225" s="3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4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34"/>
      <c r="E226" s="34"/>
      <c r="F226" s="3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4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34"/>
      <c r="E227" s="34"/>
      <c r="F227" s="3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4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34"/>
      <c r="E228" s="34"/>
      <c r="F228" s="3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4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34"/>
      <c r="E229" s="34"/>
      <c r="F229" s="3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4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34"/>
      <c r="E230" s="34"/>
      <c r="F230" s="3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4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34"/>
      <c r="E231" s="34"/>
      <c r="F231" s="3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4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34"/>
      <c r="E232" s="34"/>
      <c r="F232" s="3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4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34"/>
      <c r="E233" s="34"/>
      <c r="F233" s="3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4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34"/>
      <c r="E234" s="34"/>
      <c r="F234" s="3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4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34"/>
      <c r="E235" s="34"/>
      <c r="F235" s="3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4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34"/>
      <c r="E236" s="34"/>
      <c r="F236" s="3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4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34"/>
      <c r="E237" s="34"/>
      <c r="F237" s="3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4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34"/>
      <c r="E238" s="34"/>
      <c r="F238" s="3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4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34"/>
      <c r="E239" s="34"/>
      <c r="F239" s="3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4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34"/>
      <c r="E240" s="34"/>
      <c r="F240" s="3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4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34"/>
      <c r="E241" s="34"/>
      <c r="F241" s="3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4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34"/>
      <c r="E242" s="34"/>
      <c r="F242" s="3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4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34"/>
      <c r="E243" s="34"/>
      <c r="F243" s="3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4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34"/>
      <c r="E244" s="34"/>
      <c r="F244" s="3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4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34"/>
      <c r="E245" s="34"/>
      <c r="F245" s="3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4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34"/>
      <c r="E246" s="34"/>
      <c r="F246" s="3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4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34"/>
      <c r="E247" s="34"/>
      <c r="F247" s="3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4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34"/>
      <c r="E248" s="34"/>
      <c r="F248" s="3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4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34"/>
      <c r="E249" s="34"/>
      <c r="F249" s="3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4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34"/>
      <c r="E250" s="34"/>
      <c r="F250" s="3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4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34"/>
      <c r="E251" s="34"/>
      <c r="F251" s="3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4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34"/>
      <c r="E252" s="34"/>
      <c r="F252" s="3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4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34"/>
      <c r="E253" s="34"/>
      <c r="F253" s="3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4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34"/>
      <c r="E254" s="34"/>
      <c r="F254" s="3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4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34"/>
      <c r="E255" s="34"/>
      <c r="F255" s="3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4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34"/>
      <c r="E256" s="34"/>
      <c r="F256" s="3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4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34"/>
      <c r="E257" s="34"/>
      <c r="F257" s="3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4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34"/>
      <c r="E258" s="34"/>
      <c r="F258" s="3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4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34"/>
      <c r="E259" s="34"/>
      <c r="F259" s="3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4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34"/>
      <c r="E260" s="34"/>
      <c r="F260" s="3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4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34"/>
      <c r="E261" s="34"/>
      <c r="F261" s="3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4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34"/>
      <c r="E262" s="34"/>
      <c r="F262" s="3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4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34"/>
      <c r="E263" s="34"/>
      <c r="F263" s="3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4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34"/>
      <c r="E264" s="34"/>
      <c r="F264" s="3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4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34"/>
      <c r="E265" s="34"/>
      <c r="F265" s="3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4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34"/>
      <c r="E266" s="34"/>
      <c r="F266" s="3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4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34"/>
      <c r="E267" s="34"/>
      <c r="F267" s="3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4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34"/>
      <c r="E268" s="34"/>
      <c r="F268" s="3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4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34"/>
      <c r="E269" s="34"/>
      <c r="F269" s="3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4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34"/>
      <c r="E270" s="34"/>
      <c r="F270" s="3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4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34"/>
      <c r="E271" s="34"/>
      <c r="F271" s="3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4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34"/>
      <c r="E272" s="34"/>
      <c r="F272" s="3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4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34"/>
      <c r="E273" s="34"/>
      <c r="F273" s="3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4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34"/>
      <c r="E274" s="34"/>
      <c r="F274" s="3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4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34"/>
      <c r="E275" s="34"/>
      <c r="F275" s="3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4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34"/>
      <c r="E276" s="34"/>
      <c r="F276" s="3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4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34"/>
      <c r="E277" s="34"/>
      <c r="F277" s="3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4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34"/>
      <c r="E278" s="34"/>
      <c r="F278" s="3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4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34"/>
      <c r="E279" s="34"/>
      <c r="F279" s="3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4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34"/>
      <c r="E280" s="34"/>
      <c r="F280" s="3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4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34"/>
      <c r="E281" s="34"/>
      <c r="F281" s="3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4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34"/>
      <c r="E282" s="34"/>
      <c r="F282" s="3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4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34"/>
      <c r="E283" s="34"/>
      <c r="F283" s="3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4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34"/>
      <c r="E284" s="34"/>
      <c r="F284" s="3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4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34"/>
      <c r="E285" s="34"/>
      <c r="F285" s="3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4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34"/>
      <c r="E286" s="34"/>
      <c r="F286" s="3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4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34"/>
      <c r="E287" s="34"/>
      <c r="F287" s="3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4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34"/>
      <c r="E288" s="34"/>
      <c r="F288" s="3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4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34"/>
      <c r="E289" s="34"/>
      <c r="F289" s="3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4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34"/>
      <c r="E290" s="34"/>
      <c r="F290" s="3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4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34"/>
      <c r="E291" s="34"/>
      <c r="F291" s="3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4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34"/>
      <c r="E292" s="34"/>
      <c r="F292" s="3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4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34"/>
      <c r="E293" s="34"/>
      <c r="F293" s="3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4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34"/>
      <c r="E294" s="34"/>
      <c r="F294" s="3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4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34"/>
      <c r="E295" s="34"/>
      <c r="F295" s="3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4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34"/>
      <c r="E296" s="34"/>
      <c r="F296" s="3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4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34"/>
      <c r="E297" s="34"/>
      <c r="F297" s="3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4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34"/>
      <c r="E298" s="34"/>
      <c r="F298" s="3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4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34"/>
      <c r="E299" s="34"/>
      <c r="F299" s="3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4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34"/>
      <c r="E300" s="34"/>
      <c r="F300" s="3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4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34"/>
      <c r="E301" s="34"/>
      <c r="F301" s="3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4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34"/>
      <c r="E302" s="34"/>
      <c r="F302" s="3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4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34"/>
      <c r="E303" s="34"/>
      <c r="F303" s="3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4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34"/>
      <c r="E304" s="34"/>
      <c r="F304" s="3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4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34"/>
      <c r="E305" s="34"/>
      <c r="F305" s="3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4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34"/>
      <c r="E306" s="34"/>
      <c r="F306" s="3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4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34"/>
      <c r="E307" s="34"/>
      <c r="F307" s="3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4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34"/>
      <c r="E308" s="34"/>
      <c r="F308" s="3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4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34"/>
      <c r="E309" s="34"/>
      <c r="F309" s="3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4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34"/>
      <c r="E310" s="34"/>
      <c r="F310" s="3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4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34"/>
      <c r="E311" s="34"/>
      <c r="F311" s="3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4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34"/>
      <c r="E312" s="34"/>
      <c r="F312" s="3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4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34"/>
      <c r="E313" s="34"/>
      <c r="F313" s="3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4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34"/>
      <c r="E314" s="34"/>
      <c r="F314" s="3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4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34"/>
      <c r="E315" s="34"/>
      <c r="F315" s="3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4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34"/>
      <c r="E316" s="34"/>
      <c r="F316" s="3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4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34"/>
      <c r="E317" s="34"/>
      <c r="F317" s="3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4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34"/>
      <c r="E318" s="34"/>
      <c r="F318" s="3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4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34"/>
      <c r="E319" s="34"/>
      <c r="F319" s="3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4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34"/>
      <c r="E320" s="34"/>
      <c r="F320" s="3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4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34"/>
      <c r="E321" s="34"/>
      <c r="F321" s="3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4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34"/>
      <c r="E322" s="34"/>
      <c r="F322" s="3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4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34"/>
      <c r="E323" s="34"/>
      <c r="F323" s="3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4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34"/>
      <c r="E324" s="34"/>
      <c r="F324" s="3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4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34"/>
      <c r="E325" s="34"/>
      <c r="F325" s="3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4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34"/>
      <c r="E326" s="34"/>
      <c r="F326" s="3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4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34"/>
      <c r="E327" s="34"/>
      <c r="F327" s="3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4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34"/>
      <c r="E328" s="34"/>
      <c r="F328" s="3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4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34"/>
      <c r="E329" s="34"/>
      <c r="F329" s="3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4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34"/>
      <c r="E330" s="34"/>
      <c r="F330" s="3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4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34"/>
      <c r="E331" s="34"/>
      <c r="F331" s="3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4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34"/>
      <c r="E332" s="34"/>
      <c r="F332" s="3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4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34"/>
      <c r="E333" s="34"/>
      <c r="F333" s="3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4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34"/>
      <c r="E334" s="34"/>
      <c r="F334" s="3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4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34"/>
      <c r="E335" s="34"/>
      <c r="F335" s="3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4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34"/>
      <c r="E336" s="34"/>
      <c r="F336" s="3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4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34"/>
      <c r="E337" s="34"/>
      <c r="F337" s="3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4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34"/>
      <c r="E338" s="34"/>
      <c r="F338" s="3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4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34"/>
      <c r="E339" s="34"/>
      <c r="F339" s="3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4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34"/>
      <c r="E340" s="34"/>
      <c r="F340" s="3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4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34"/>
      <c r="E341" s="34"/>
      <c r="F341" s="3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4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34"/>
      <c r="E342" s="34"/>
      <c r="F342" s="3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4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34"/>
      <c r="E343" s="34"/>
      <c r="F343" s="3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4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34"/>
      <c r="E344" s="34"/>
      <c r="F344" s="3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4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34"/>
      <c r="E345" s="34"/>
      <c r="F345" s="3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4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34"/>
      <c r="E346" s="34"/>
      <c r="F346" s="3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4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34"/>
      <c r="E347" s="34"/>
      <c r="F347" s="3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4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34"/>
      <c r="E348" s="34"/>
      <c r="F348" s="3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4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34"/>
      <c r="E349" s="34"/>
      <c r="F349" s="3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4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34"/>
      <c r="E350" s="34"/>
      <c r="F350" s="3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4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34"/>
      <c r="E351" s="34"/>
      <c r="F351" s="3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4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34"/>
      <c r="E352" s="34"/>
      <c r="F352" s="3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4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34"/>
      <c r="E353" s="34"/>
      <c r="F353" s="3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4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34"/>
      <c r="E354" s="34"/>
      <c r="F354" s="3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4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34"/>
      <c r="E355" s="34"/>
      <c r="F355" s="3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4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34"/>
      <c r="E356" s="34"/>
      <c r="F356" s="3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4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34"/>
      <c r="E357" s="34"/>
      <c r="F357" s="3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4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34"/>
      <c r="E358" s="34"/>
      <c r="F358" s="3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4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34"/>
      <c r="E359" s="34"/>
      <c r="F359" s="3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4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34"/>
      <c r="E360" s="34"/>
      <c r="F360" s="3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4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34"/>
      <c r="E361" s="34"/>
      <c r="F361" s="3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4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34"/>
      <c r="E362" s="34"/>
      <c r="F362" s="3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4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34"/>
      <c r="E363" s="34"/>
      <c r="F363" s="3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4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34"/>
      <c r="E364" s="34"/>
      <c r="F364" s="3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4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34"/>
      <c r="E365" s="34"/>
      <c r="F365" s="3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4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34"/>
      <c r="E366" s="34"/>
      <c r="F366" s="3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4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34"/>
      <c r="E367" s="34"/>
      <c r="F367" s="3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4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34"/>
      <c r="E368" s="34"/>
      <c r="F368" s="3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4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34"/>
      <c r="E369" s="34"/>
      <c r="F369" s="3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4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34"/>
      <c r="E370" s="34"/>
      <c r="F370" s="3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4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34"/>
      <c r="E371" s="34"/>
      <c r="F371" s="3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4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34"/>
      <c r="E372" s="34"/>
      <c r="F372" s="3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4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34"/>
      <c r="E373" s="34"/>
      <c r="F373" s="3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4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34"/>
      <c r="E374" s="34"/>
      <c r="F374" s="3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4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34"/>
      <c r="E375" s="34"/>
      <c r="F375" s="3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4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34"/>
      <c r="E376" s="34"/>
      <c r="F376" s="3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4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34"/>
      <c r="E377" s="34"/>
      <c r="F377" s="3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4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34"/>
      <c r="E378" s="34"/>
      <c r="F378" s="3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4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34"/>
      <c r="E379" s="34"/>
      <c r="F379" s="3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4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34"/>
      <c r="E380" s="34"/>
      <c r="F380" s="3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4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34"/>
      <c r="E381" s="34"/>
      <c r="F381" s="3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4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34"/>
      <c r="E382" s="34"/>
      <c r="F382" s="3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4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34"/>
      <c r="E383" s="34"/>
      <c r="F383" s="3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4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34"/>
      <c r="E384" s="34"/>
      <c r="F384" s="3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4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34"/>
      <c r="E385" s="34"/>
      <c r="F385" s="3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4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34"/>
      <c r="E386" s="34"/>
      <c r="F386" s="3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4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34"/>
      <c r="E387" s="34"/>
      <c r="F387" s="3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4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34"/>
      <c r="E388" s="34"/>
      <c r="F388" s="3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4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34"/>
      <c r="E389" s="34"/>
      <c r="F389" s="3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4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34"/>
      <c r="E390" s="34"/>
      <c r="F390" s="3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4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34"/>
      <c r="E391" s="34"/>
      <c r="F391" s="3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4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34"/>
      <c r="E392" s="34"/>
      <c r="F392" s="3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4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34"/>
      <c r="E393" s="34"/>
      <c r="F393" s="3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4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34"/>
      <c r="E394" s="34"/>
      <c r="F394" s="3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4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34"/>
      <c r="E395" s="34"/>
      <c r="F395" s="3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4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34"/>
      <c r="E396" s="34"/>
      <c r="F396" s="3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4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34"/>
      <c r="E397" s="34"/>
      <c r="F397" s="3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4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34"/>
      <c r="E398" s="34"/>
      <c r="F398" s="3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4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34"/>
      <c r="E399" s="34"/>
      <c r="F399" s="3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4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34"/>
      <c r="E400" s="34"/>
      <c r="F400" s="3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4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34"/>
      <c r="E401" s="34"/>
      <c r="F401" s="3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4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34"/>
      <c r="E402" s="34"/>
      <c r="F402" s="3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4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34"/>
      <c r="E403" s="34"/>
      <c r="F403" s="3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4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34"/>
      <c r="E404" s="34"/>
      <c r="F404" s="3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4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34"/>
      <c r="E405" s="34"/>
      <c r="F405" s="3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4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34"/>
      <c r="E406" s="34"/>
      <c r="F406" s="3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4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34"/>
      <c r="E407" s="34"/>
      <c r="F407" s="3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4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34"/>
      <c r="E408" s="34"/>
      <c r="F408" s="3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4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34"/>
      <c r="E409" s="34"/>
      <c r="F409" s="3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4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34"/>
      <c r="E410" s="34"/>
      <c r="F410" s="3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4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34"/>
      <c r="E411" s="34"/>
      <c r="F411" s="3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4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34"/>
      <c r="E412" s="34"/>
      <c r="F412" s="3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4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34"/>
      <c r="E413" s="34"/>
      <c r="F413" s="3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4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34"/>
      <c r="E414" s="34"/>
      <c r="F414" s="3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4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34"/>
      <c r="E415" s="34"/>
      <c r="F415" s="3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4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34"/>
      <c r="E416" s="34"/>
      <c r="F416" s="3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4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34"/>
      <c r="E417" s="34"/>
      <c r="F417" s="3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4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34"/>
      <c r="E418" s="34"/>
      <c r="F418" s="3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4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34"/>
      <c r="E419" s="34"/>
      <c r="F419" s="3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4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34"/>
      <c r="E420" s="34"/>
      <c r="F420" s="3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4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34"/>
      <c r="E421" s="34"/>
      <c r="F421" s="3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4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34"/>
      <c r="E422" s="34"/>
      <c r="F422" s="3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4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34"/>
      <c r="E423" s="34"/>
      <c r="F423" s="3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4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34"/>
      <c r="E424" s="34"/>
      <c r="F424" s="3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4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34"/>
      <c r="E425" s="34"/>
      <c r="F425" s="3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4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34"/>
      <c r="E426" s="34"/>
      <c r="F426" s="3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4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34"/>
      <c r="E427" s="34"/>
      <c r="F427" s="3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4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34"/>
      <c r="E428" s="34"/>
      <c r="F428" s="3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4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34"/>
      <c r="E429" s="34"/>
      <c r="F429" s="3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4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34"/>
      <c r="E430" s="34"/>
      <c r="F430" s="3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4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34"/>
      <c r="E431" s="34"/>
      <c r="F431" s="3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4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34"/>
      <c r="E432" s="34"/>
      <c r="F432" s="3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4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34"/>
      <c r="E433" s="34"/>
      <c r="F433" s="3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4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34"/>
      <c r="E434" s="34"/>
      <c r="F434" s="3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4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34"/>
      <c r="E435" s="34"/>
      <c r="F435" s="3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4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34"/>
      <c r="E436" s="34"/>
      <c r="F436" s="3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4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34"/>
      <c r="E437" s="34"/>
      <c r="F437" s="3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4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34"/>
      <c r="E438" s="34"/>
      <c r="F438" s="3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4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34"/>
      <c r="E439" s="34"/>
      <c r="F439" s="3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4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34"/>
      <c r="E440" s="34"/>
      <c r="F440" s="3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4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34"/>
      <c r="E441" s="34"/>
      <c r="F441" s="3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4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34"/>
      <c r="E442" s="34"/>
      <c r="F442" s="3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4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34"/>
      <c r="E443" s="34"/>
      <c r="F443" s="3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4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34"/>
      <c r="E444" s="34"/>
      <c r="F444" s="3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4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34"/>
      <c r="E445" s="34"/>
      <c r="F445" s="3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4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34"/>
      <c r="E446" s="34"/>
      <c r="F446" s="3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4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34"/>
      <c r="E447" s="34"/>
      <c r="F447" s="3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4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34"/>
      <c r="E448" s="34"/>
      <c r="F448" s="3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4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34"/>
      <c r="E449" s="34"/>
      <c r="F449" s="3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4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34"/>
      <c r="E450" s="34"/>
      <c r="F450" s="3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4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34"/>
      <c r="E451" s="34"/>
      <c r="F451" s="3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4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34"/>
      <c r="E452" s="34"/>
      <c r="F452" s="3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4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34"/>
      <c r="E453" s="34"/>
      <c r="F453" s="3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4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34"/>
      <c r="E454" s="34"/>
      <c r="F454" s="3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4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34"/>
      <c r="E455" s="34"/>
      <c r="F455" s="3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4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34"/>
      <c r="E456" s="34"/>
      <c r="F456" s="3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4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34"/>
      <c r="E457" s="34"/>
      <c r="F457" s="3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4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34"/>
      <c r="E458" s="34"/>
      <c r="F458" s="3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4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34"/>
      <c r="E459" s="34"/>
      <c r="F459" s="3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4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34"/>
      <c r="E460" s="34"/>
      <c r="F460" s="3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4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34"/>
      <c r="E461" s="34"/>
      <c r="F461" s="3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4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34"/>
      <c r="E462" s="34"/>
      <c r="F462" s="3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4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34"/>
      <c r="E463" s="34"/>
      <c r="F463" s="3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4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34"/>
      <c r="E464" s="34"/>
      <c r="F464" s="3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4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34"/>
      <c r="E465" s="34"/>
      <c r="F465" s="3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4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34"/>
      <c r="E466" s="34"/>
      <c r="F466" s="3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4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34"/>
      <c r="E467" s="34"/>
      <c r="F467" s="3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4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34"/>
      <c r="E468" s="34"/>
      <c r="F468" s="3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4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34"/>
      <c r="E469" s="34"/>
      <c r="F469" s="3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4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34"/>
      <c r="E470" s="34"/>
      <c r="F470" s="3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4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34"/>
      <c r="E471" s="34"/>
      <c r="F471" s="3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4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34"/>
      <c r="E472" s="34"/>
      <c r="F472" s="3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4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34"/>
      <c r="E473" s="34"/>
      <c r="F473" s="3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4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34"/>
      <c r="E474" s="34"/>
      <c r="F474" s="3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4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34"/>
      <c r="E475" s="34"/>
      <c r="F475" s="3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4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34"/>
      <c r="E476" s="34"/>
      <c r="F476" s="3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4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34"/>
      <c r="E477" s="34"/>
      <c r="F477" s="3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4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34"/>
      <c r="E478" s="34"/>
      <c r="F478" s="3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4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34"/>
      <c r="E479" s="34"/>
      <c r="F479" s="3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4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34"/>
      <c r="E480" s="34"/>
      <c r="F480" s="3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4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34"/>
      <c r="E481" s="34"/>
      <c r="F481" s="3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4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34"/>
      <c r="E482" s="34"/>
      <c r="F482" s="3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4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34"/>
      <c r="E483" s="34"/>
      <c r="F483" s="3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4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34"/>
      <c r="E484" s="34"/>
      <c r="F484" s="3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4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34"/>
      <c r="E485" s="34"/>
      <c r="F485" s="3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4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34"/>
      <c r="E486" s="34"/>
      <c r="F486" s="3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4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34"/>
      <c r="E487" s="34"/>
      <c r="F487" s="3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4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34"/>
      <c r="E488" s="34"/>
      <c r="F488" s="3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4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34"/>
      <c r="E489" s="34"/>
      <c r="F489" s="3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4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34"/>
      <c r="E490" s="34"/>
      <c r="F490" s="3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4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34"/>
      <c r="E491" s="34"/>
      <c r="F491" s="3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4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34"/>
      <c r="E492" s="34"/>
      <c r="F492" s="3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4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34"/>
      <c r="E493" s="34"/>
      <c r="F493" s="3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4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34"/>
      <c r="E494" s="34"/>
      <c r="F494" s="3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4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34"/>
      <c r="E495" s="34"/>
      <c r="F495" s="3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4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34"/>
      <c r="E496" s="34"/>
      <c r="F496" s="3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4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34"/>
      <c r="E497" s="34"/>
      <c r="F497" s="3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4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34"/>
      <c r="E498" s="34"/>
      <c r="F498" s="3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4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34"/>
      <c r="E499" s="34"/>
      <c r="F499" s="3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4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34"/>
      <c r="E500" s="34"/>
      <c r="F500" s="3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4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34"/>
      <c r="E501" s="34"/>
      <c r="F501" s="3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4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34"/>
      <c r="E502" s="34"/>
      <c r="F502" s="3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4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34"/>
      <c r="E503" s="34"/>
      <c r="F503" s="3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4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34"/>
      <c r="E504" s="34"/>
      <c r="F504" s="3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4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34"/>
      <c r="E505" s="34"/>
      <c r="F505" s="3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4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34"/>
      <c r="E506" s="34"/>
      <c r="F506" s="3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4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34"/>
      <c r="E507" s="34"/>
      <c r="F507" s="3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4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34"/>
      <c r="E508" s="34"/>
      <c r="F508" s="3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4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34"/>
      <c r="E509" s="34"/>
      <c r="F509" s="3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4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34"/>
      <c r="E510" s="34"/>
      <c r="F510" s="3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4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34"/>
      <c r="E511" s="34"/>
      <c r="F511" s="3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4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34"/>
      <c r="E512" s="34"/>
      <c r="F512" s="3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4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34"/>
      <c r="E513" s="34"/>
      <c r="F513" s="3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4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34"/>
      <c r="E514" s="34"/>
      <c r="F514" s="3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4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34"/>
      <c r="E515" s="34"/>
      <c r="F515" s="3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4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34"/>
      <c r="E516" s="34"/>
      <c r="F516" s="3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4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34"/>
      <c r="E517" s="34"/>
      <c r="F517" s="3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4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34"/>
      <c r="E518" s="34"/>
      <c r="F518" s="3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4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34"/>
      <c r="E519" s="34"/>
      <c r="F519" s="3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4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34"/>
      <c r="E520" s="34"/>
      <c r="F520" s="3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4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34"/>
      <c r="E521" s="34"/>
      <c r="F521" s="3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4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34"/>
      <c r="E522" s="34"/>
      <c r="F522" s="3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4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34"/>
      <c r="E523" s="34"/>
      <c r="F523" s="3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4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34"/>
      <c r="E524" s="34"/>
      <c r="F524" s="3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4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34"/>
      <c r="E525" s="34"/>
      <c r="F525" s="3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4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34"/>
      <c r="E526" s="34"/>
      <c r="F526" s="3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4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34"/>
      <c r="E527" s="34"/>
      <c r="F527" s="3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4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34"/>
      <c r="E528" s="34"/>
      <c r="F528" s="3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4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34"/>
      <c r="E529" s="34"/>
      <c r="F529" s="3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4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34"/>
      <c r="E530" s="34"/>
      <c r="F530" s="3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4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34"/>
      <c r="E531" s="34"/>
      <c r="F531" s="3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4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34"/>
      <c r="E532" s="34"/>
      <c r="F532" s="3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4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34"/>
      <c r="E533" s="34"/>
      <c r="F533" s="3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4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34"/>
      <c r="E534" s="34"/>
      <c r="F534" s="3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4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34"/>
      <c r="E535" s="34"/>
      <c r="F535" s="3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4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34"/>
      <c r="E536" s="34"/>
      <c r="F536" s="3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4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34"/>
      <c r="E537" s="34"/>
      <c r="F537" s="3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4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34"/>
      <c r="E538" s="34"/>
      <c r="F538" s="3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4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34"/>
      <c r="E539" s="34"/>
      <c r="F539" s="3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4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34"/>
      <c r="E540" s="34"/>
      <c r="F540" s="3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4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34"/>
      <c r="E541" s="34"/>
      <c r="F541" s="3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4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34"/>
      <c r="E542" s="34"/>
      <c r="F542" s="3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4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34"/>
      <c r="E543" s="34"/>
      <c r="F543" s="3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4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34"/>
      <c r="E544" s="34"/>
      <c r="F544" s="3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4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34"/>
      <c r="E545" s="34"/>
      <c r="F545" s="3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4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34"/>
      <c r="E546" s="34"/>
      <c r="F546" s="3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4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34"/>
      <c r="E547" s="34"/>
      <c r="F547" s="3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4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34"/>
      <c r="E548" s="34"/>
      <c r="F548" s="3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4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34"/>
      <c r="E549" s="34"/>
      <c r="F549" s="3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4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34"/>
      <c r="E550" s="34"/>
      <c r="F550" s="3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4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34"/>
      <c r="E551" s="34"/>
      <c r="F551" s="3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4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34"/>
      <c r="E552" s="34"/>
      <c r="F552" s="3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4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34"/>
      <c r="E553" s="34"/>
      <c r="F553" s="3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4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34"/>
      <c r="E554" s="34"/>
      <c r="F554" s="3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4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34"/>
      <c r="E555" s="34"/>
      <c r="F555" s="3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4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34"/>
      <c r="E556" s="34"/>
      <c r="F556" s="3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4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34"/>
      <c r="E557" s="34"/>
      <c r="F557" s="3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4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34"/>
      <c r="E558" s="34"/>
      <c r="F558" s="3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4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34"/>
      <c r="E559" s="34"/>
      <c r="F559" s="3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4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34"/>
      <c r="E560" s="34"/>
      <c r="F560" s="3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4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34"/>
      <c r="E561" s="34"/>
      <c r="F561" s="3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4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34"/>
      <c r="E562" s="34"/>
      <c r="F562" s="3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4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34"/>
      <c r="E563" s="34"/>
      <c r="F563" s="3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4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34"/>
      <c r="E564" s="34"/>
      <c r="F564" s="3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4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34"/>
      <c r="E565" s="34"/>
      <c r="F565" s="3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4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34"/>
      <c r="E566" s="34"/>
      <c r="F566" s="3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4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34"/>
      <c r="E567" s="34"/>
      <c r="F567" s="3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4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34"/>
      <c r="E568" s="34"/>
      <c r="F568" s="3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4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34"/>
      <c r="E569" s="34"/>
      <c r="F569" s="3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4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34"/>
      <c r="E570" s="34"/>
      <c r="F570" s="3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4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34"/>
      <c r="E571" s="34"/>
      <c r="F571" s="3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4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34"/>
      <c r="E572" s="34"/>
      <c r="F572" s="3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4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34"/>
      <c r="E573" s="34"/>
      <c r="F573" s="3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4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34"/>
      <c r="E574" s="34"/>
      <c r="F574" s="3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4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34"/>
      <c r="E575" s="34"/>
      <c r="F575" s="3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4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34"/>
      <c r="E576" s="34"/>
      <c r="F576" s="3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4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34"/>
      <c r="E577" s="34"/>
      <c r="F577" s="3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4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34"/>
      <c r="E578" s="34"/>
      <c r="F578" s="3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4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34"/>
      <c r="E579" s="34"/>
      <c r="F579" s="3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4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34"/>
      <c r="E580" s="34"/>
      <c r="F580" s="3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4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34"/>
      <c r="E581" s="34"/>
      <c r="F581" s="3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4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34"/>
      <c r="E582" s="34"/>
      <c r="F582" s="3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4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34"/>
      <c r="E583" s="34"/>
      <c r="F583" s="3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4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34"/>
      <c r="E584" s="34"/>
      <c r="F584" s="3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4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34"/>
      <c r="E585" s="34"/>
      <c r="F585" s="3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4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34"/>
      <c r="E586" s="34"/>
      <c r="F586" s="3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4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34"/>
      <c r="E587" s="34"/>
      <c r="F587" s="3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4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34"/>
      <c r="E588" s="34"/>
      <c r="F588" s="3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4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34"/>
      <c r="E589" s="34"/>
      <c r="F589" s="3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4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34"/>
      <c r="E590" s="34"/>
      <c r="F590" s="3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4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34"/>
      <c r="E591" s="34"/>
      <c r="F591" s="3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4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34"/>
      <c r="E592" s="34"/>
      <c r="F592" s="3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4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34"/>
      <c r="E593" s="34"/>
      <c r="F593" s="3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4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34"/>
      <c r="E594" s="34"/>
      <c r="F594" s="3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4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34"/>
      <c r="E595" s="34"/>
      <c r="F595" s="3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4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34"/>
      <c r="E596" s="34"/>
      <c r="F596" s="3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4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34"/>
      <c r="E597" s="34"/>
      <c r="F597" s="3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4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34"/>
      <c r="E598" s="34"/>
      <c r="F598" s="3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4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34"/>
      <c r="E599" s="34"/>
      <c r="F599" s="3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4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34"/>
      <c r="E600" s="34"/>
      <c r="F600" s="3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4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34"/>
      <c r="E601" s="34"/>
      <c r="F601" s="3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4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34"/>
      <c r="E602" s="34"/>
      <c r="F602" s="3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4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34"/>
      <c r="E603" s="34"/>
      <c r="F603" s="3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4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34"/>
      <c r="E604" s="34"/>
      <c r="F604" s="3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4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34"/>
      <c r="E605" s="34"/>
      <c r="F605" s="3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4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34"/>
      <c r="E606" s="34"/>
      <c r="F606" s="3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4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34"/>
      <c r="E607" s="34"/>
      <c r="F607" s="3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4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34"/>
      <c r="E608" s="34"/>
      <c r="F608" s="3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4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34"/>
      <c r="E609" s="34"/>
      <c r="F609" s="3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4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34"/>
      <c r="E610" s="34"/>
      <c r="F610" s="3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4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34"/>
      <c r="E611" s="34"/>
      <c r="F611" s="3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4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34"/>
      <c r="E612" s="34"/>
      <c r="F612" s="3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4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34"/>
      <c r="E613" s="34"/>
      <c r="F613" s="3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4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34"/>
      <c r="E614" s="34"/>
      <c r="F614" s="3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4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34"/>
      <c r="E615" s="34"/>
      <c r="F615" s="3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4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34"/>
      <c r="E616" s="34"/>
      <c r="F616" s="3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4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34"/>
      <c r="E617" s="34"/>
      <c r="F617" s="3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4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34"/>
      <c r="E618" s="34"/>
      <c r="F618" s="3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4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34"/>
      <c r="E619" s="34"/>
      <c r="F619" s="3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4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34"/>
      <c r="E620" s="34"/>
      <c r="F620" s="3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4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34"/>
      <c r="E621" s="34"/>
      <c r="F621" s="3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4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34"/>
      <c r="E622" s="34"/>
      <c r="F622" s="3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4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34"/>
      <c r="E623" s="34"/>
      <c r="F623" s="3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4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34"/>
      <c r="E624" s="34"/>
      <c r="F624" s="3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4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34"/>
      <c r="E625" s="34"/>
      <c r="F625" s="3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4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34"/>
      <c r="E626" s="34"/>
      <c r="F626" s="3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4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34"/>
      <c r="E627" s="34"/>
      <c r="F627" s="3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4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34"/>
      <c r="E628" s="34"/>
      <c r="F628" s="3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4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34"/>
      <c r="E629" s="34"/>
      <c r="F629" s="3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4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34"/>
      <c r="E630" s="34"/>
      <c r="F630" s="3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4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34"/>
      <c r="E631" s="34"/>
      <c r="F631" s="3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4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34"/>
      <c r="E632" s="34"/>
      <c r="F632" s="3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4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34"/>
      <c r="E633" s="34"/>
      <c r="F633" s="3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4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34"/>
      <c r="E634" s="34"/>
      <c r="F634" s="3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4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34"/>
      <c r="E635" s="34"/>
      <c r="F635" s="3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4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34"/>
      <c r="E636" s="34"/>
      <c r="F636" s="3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4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34"/>
      <c r="E637" s="34"/>
      <c r="F637" s="3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4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34"/>
      <c r="E638" s="34"/>
      <c r="F638" s="3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4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34"/>
      <c r="E639" s="34"/>
      <c r="F639" s="3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4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34"/>
      <c r="E640" s="34"/>
      <c r="F640" s="3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4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34"/>
      <c r="E641" s="34"/>
      <c r="F641" s="3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4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34"/>
      <c r="E642" s="34"/>
      <c r="F642" s="3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4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34"/>
      <c r="E643" s="34"/>
      <c r="F643" s="3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4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34"/>
      <c r="E644" s="34"/>
      <c r="F644" s="3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4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34"/>
      <c r="E645" s="34"/>
      <c r="F645" s="3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4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34"/>
      <c r="E646" s="34"/>
      <c r="F646" s="3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4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34"/>
      <c r="E647" s="34"/>
      <c r="F647" s="3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4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34"/>
      <c r="E648" s="34"/>
      <c r="F648" s="3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4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34"/>
      <c r="E649" s="34"/>
      <c r="F649" s="3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4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34"/>
      <c r="E650" s="34"/>
      <c r="F650" s="3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4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34"/>
      <c r="E651" s="34"/>
      <c r="F651" s="3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4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34"/>
      <c r="E652" s="34"/>
      <c r="F652" s="3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4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34"/>
      <c r="E653" s="34"/>
      <c r="F653" s="3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4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34"/>
      <c r="E654" s="34"/>
      <c r="F654" s="3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4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34"/>
      <c r="E655" s="34"/>
      <c r="F655" s="3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4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34"/>
      <c r="E656" s="34"/>
      <c r="F656" s="3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4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34"/>
      <c r="E657" s="34"/>
      <c r="F657" s="3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4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34"/>
      <c r="E658" s="34"/>
      <c r="F658" s="3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4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34"/>
      <c r="E659" s="34"/>
      <c r="F659" s="3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4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34"/>
      <c r="E660" s="34"/>
      <c r="F660" s="3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4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34"/>
      <c r="E661" s="34"/>
      <c r="F661" s="3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4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34"/>
      <c r="E662" s="34"/>
      <c r="F662" s="3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4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34"/>
      <c r="E663" s="34"/>
      <c r="F663" s="3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4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34"/>
      <c r="E664" s="34"/>
      <c r="F664" s="3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4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34"/>
      <c r="E665" s="34"/>
      <c r="F665" s="3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4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34"/>
      <c r="E666" s="34"/>
      <c r="F666" s="3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4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34"/>
      <c r="E667" s="34"/>
      <c r="F667" s="3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4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34"/>
      <c r="E668" s="34"/>
      <c r="F668" s="3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4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34"/>
      <c r="E669" s="34"/>
      <c r="F669" s="3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4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34"/>
      <c r="E670" s="34"/>
      <c r="F670" s="3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4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34"/>
      <c r="E671" s="34"/>
      <c r="F671" s="3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4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34"/>
      <c r="E672" s="34"/>
      <c r="F672" s="3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4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34"/>
      <c r="E673" s="34"/>
      <c r="F673" s="3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4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34"/>
      <c r="E674" s="34"/>
      <c r="F674" s="3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4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34"/>
      <c r="E675" s="34"/>
      <c r="F675" s="3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4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34"/>
      <c r="E676" s="34"/>
      <c r="F676" s="3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4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34"/>
      <c r="E677" s="34"/>
      <c r="F677" s="3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4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34"/>
      <c r="E678" s="34"/>
      <c r="F678" s="3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4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34"/>
      <c r="E679" s="34"/>
      <c r="F679" s="3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4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34"/>
      <c r="E680" s="34"/>
      <c r="F680" s="3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4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34"/>
      <c r="E681" s="34"/>
      <c r="F681" s="3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4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34"/>
      <c r="E682" s="34"/>
      <c r="F682" s="3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4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34"/>
      <c r="E683" s="34"/>
      <c r="F683" s="3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4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34"/>
      <c r="E684" s="34"/>
      <c r="F684" s="3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4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34"/>
      <c r="E685" s="34"/>
      <c r="F685" s="3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4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34"/>
      <c r="E686" s="34"/>
      <c r="F686" s="3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4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34"/>
      <c r="E687" s="34"/>
      <c r="F687" s="3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4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34"/>
      <c r="E688" s="34"/>
      <c r="F688" s="3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4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34"/>
      <c r="E689" s="34"/>
      <c r="F689" s="3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4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34"/>
      <c r="E690" s="34"/>
      <c r="F690" s="3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4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34"/>
      <c r="E691" s="34"/>
      <c r="F691" s="3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4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34"/>
      <c r="E692" s="34"/>
      <c r="F692" s="3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4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34"/>
      <c r="E693" s="34"/>
      <c r="F693" s="3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4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34"/>
      <c r="E694" s="34"/>
      <c r="F694" s="3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4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34"/>
      <c r="E695" s="34"/>
      <c r="F695" s="3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4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34"/>
      <c r="E696" s="34"/>
      <c r="F696" s="3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4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34"/>
      <c r="E697" s="34"/>
      <c r="F697" s="3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4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34"/>
      <c r="E698" s="34"/>
      <c r="F698" s="3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4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34"/>
      <c r="E699" s="34"/>
      <c r="F699" s="3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4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34"/>
      <c r="E700" s="34"/>
      <c r="F700" s="3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4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34"/>
      <c r="E701" s="34"/>
      <c r="F701" s="3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4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34"/>
      <c r="E702" s="34"/>
      <c r="F702" s="3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4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34"/>
      <c r="E703" s="34"/>
      <c r="F703" s="3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4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34"/>
      <c r="E704" s="34"/>
      <c r="F704" s="3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4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34"/>
      <c r="E705" s="34"/>
      <c r="F705" s="3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4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34"/>
      <c r="E706" s="34"/>
      <c r="F706" s="3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4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34"/>
      <c r="E707" s="34"/>
      <c r="F707" s="3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4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34"/>
      <c r="E708" s="34"/>
      <c r="F708" s="3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4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34"/>
      <c r="E709" s="34"/>
      <c r="F709" s="3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4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34"/>
      <c r="E710" s="34"/>
      <c r="F710" s="3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4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34"/>
      <c r="E711" s="34"/>
      <c r="F711" s="3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4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34"/>
      <c r="E712" s="34"/>
      <c r="F712" s="3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4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34"/>
      <c r="E713" s="34"/>
      <c r="F713" s="3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4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34"/>
      <c r="E714" s="34"/>
      <c r="F714" s="3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4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34"/>
      <c r="E715" s="34"/>
      <c r="F715" s="3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4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34"/>
      <c r="E716" s="34"/>
      <c r="F716" s="3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4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34"/>
      <c r="E717" s="34"/>
      <c r="F717" s="3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4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34"/>
      <c r="E718" s="34"/>
      <c r="F718" s="3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4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34"/>
      <c r="E719" s="34"/>
      <c r="F719" s="3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4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34"/>
      <c r="E720" s="34"/>
      <c r="F720" s="3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4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34"/>
      <c r="E721" s="34"/>
      <c r="F721" s="3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4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34"/>
      <c r="E722" s="34"/>
      <c r="F722" s="3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4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34"/>
      <c r="E723" s="34"/>
      <c r="F723" s="3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4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34"/>
      <c r="E724" s="34"/>
      <c r="F724" s="3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4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34"/>
      <c r="E725" s="34"/>
      <c r="F725" s="3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4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34"/>
      <c r="E726" s="34"/>
      <c r="F726" s="3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4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34"/>
      <c r="E727" s="34"/>
      <c r="F727" s="3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4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34"/>
      <c r="E728" s="34"/>
      <c r="F728" s="3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4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34"/>
      <c r="E729" s="34"/>
      <c r="F729" s="3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4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34"/>
      <c r="E730" s="34"/>
      <c r="F730" s="3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4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34"/>
      <c r="E731" s="34"/>
      <c r="F731" s="3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4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34"/>
      <c r="E732" s="34"/>
      <c r="F732" s="3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4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34"/>
      <c r="E733" s="34"/>
      <c r="F733" s="3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4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34"/>
      <c r="E734" s="34"/>
      <c r="F734" s="3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4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34"/>
      <c r="E735" s="34"/>
      <c r="F735" s="3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4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34"/>
      <c r="E736" s="34"/>
      <c r="F736" s="3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4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34"/>
      <c r="E737" s="34"/>
      <c r="F737" s="3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4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34"/>
      <c r="E738" s="34"/>
      <c r="F738" s="3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4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34"/>
      <c r="E739" s="34"/>
      <c r="F739" s="3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4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34"/>
      <c r="E740" s="34"/>
      <c r="F740" s="3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4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34"/>
      <c r="E741" s="34"/>
      <c r="F741" s="3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4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34"/>
      <c r="E742" s="34"/>
      <c r="F742" s="3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4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34"/>
      <c r="E743" s="34"/>
      <c r="F743" s="3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4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34"/>
      <c r="E744" s="34"/>
      <c r="F744" s="3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4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34"/>
      <c r="E745" s="34"/>
      <c r="F745" s="3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4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34"/>
      <c r="E746" s="34"/>
      <c r="F746" s="3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4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34"/>
      <c r="E747" s="34"/>
      <c r="F747" s="3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4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34"/>
      <c r="E748" s="34"/>
      <c r="F748" s="3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4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34"/>
      <c r="E749" s="34"/>
      <c r="F749" s="3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4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34"/>
      <c r="E750" s="34"/>
      <c r="F750" s="3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4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34"/>
      <c r="E751" s="34"/>
      <c r="F751" s="3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4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34"/>
      <c r="E752" s="34"/>
      <c r="F752" s="3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4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34"/>
      <c r="E753" s="34"/>
      <c r="F753" s="3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4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34"/>
      <c r="E754" s="34"/>
      <c r="F754" s="3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4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34"/>
      <c r="E755" s="34"/>
      <c r="F755" s="3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4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34"/>
      <c r="E756" s="34"/>
      <c r="F756" s="3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4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34"/>
      <c r="E757" s="34"/>
      <c r="F757" s="3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4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34"/>
      <c r="E758" s="34"/>
      <c r="F758" s="3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4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34"/>
      <c r="E759" s="34"/>
      <c r="F759" s="3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4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34"/>
      <c r="E760" s="34"/>
      <c r="F760" s="3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4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34"/>
      <c r="E761" s="34"/>
      <c r="F761" s="3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4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34"/>
      <c r="E762" s="34"/>
      <c r="F762" s="3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4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34"/>
      <c r="E763" s="34"/>
      <c r="F763" s="3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4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34"/>
      <c r="E764" s="34"/>
      <c r="F764" s="3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4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34"/>
      <c r="E765" s="34"/>
      <c r="F765" s="3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4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34"/>
      <c r="E766" s="34"/>
      <c r="F766" s="3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4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34"/>
      <c r="E767" s="34"/>
      <c r="F767" s="3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4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34"/>
      <c r="E768" s="34"/>
      <c r="F768" s="3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4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34"/>
      <c r="E769" s="34"/>
      <c r="F769" s="3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4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34"/>
      <c r="E770" s="34"/>
      <c r="F770" s="3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4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34"/>
      <c r="E771" s="34"/>
      <c r="F771" s="3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4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34"/>
      <c r="E772" s="34"/>
      <c r="F772" s="3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4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34"/>
      <c r="E773" s="34"/>
      <c r="F773" s="3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4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34"/>
      <c r="E774" s="34"/>
      <c r="F774" s="3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4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34"/>
      <c r="E775" s="34"/>
      <c r="F775" s="3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4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34"/>
      <c r="E776" s="34"/>
      <c r="F776" s="3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4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34"/>
      <c r="E777" s="34"/>
      <c r="F777" s="3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4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34"/>
      <c r="E778" s="34"/>
      <c r="F778" s="3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4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34"/>
      <c r="E779" s="34"/>
      <c r="F779" s="3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4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34"/>
      <c r="E780" s="34"/>
      <c r="F780" s="3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4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34"/>
      <c r="E781" s="34"/>
      <c r="F781" s="3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4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34"/>
      <c r="E782" s="34"/>
      <c r="F782" s="3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4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34"/>
      <c r="E783" s="34"/>
      <c r="F783" s="3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4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34"/>
      <c r="E784" s="34"/>
      <c r="F784" s="3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4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34"/>
      <c r="E785" s="34"/>
      <c r="F785" s="3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4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34"/>
      <c r="E786" s="34"/>
      <c r="F786" s="3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4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34"/>
      <c r="E787" s="34"/>
      <c r="F787" s="3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4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34"/>
      <c r="E788" s="34"/>
      <c r="F788" s="3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4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34"/>
      <c r="E789" s="34"/>
      <c r="F789" s="3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4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34"/>
      <c r="E790" s="34"/>
      <c r="F790" s="3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4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34"/>
      <c r="E791" s="34"/>
      <c r="F791" s="3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4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34"/>
      <c r="E792" s="34"/>
      <c r="F792" s="3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4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34"/>
      <c r="E793" s="34"/>
      <c r="F793" s="3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4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34"/>
      <c r="E794" s="34"/>
      <c r="F794" s="3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4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34"/>
      <c r="E795" s="34"/>
      <c r="F795" s="3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4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34"/>
      <c r="E796" s="34"/>
      <c r="F796" s="3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4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34"/>
      <c r="E797" s="34"/>
      <c r="F797" s="3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4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34"/>
      <c r="E798" s="34"/>
      <c r="F798" s="3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4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34"/>
      <c r="E799" s="34"/>
      <c r="F799" s="3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4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34"/>
      <c r="E800" s="34"/>
      <c r="F800" s="3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4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34"/>
      <c r="E801" s="34"/>
      <c r="F801" s="3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4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34"/>
      <c r="E802" s="34"/>
      <c r="F802" s="3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4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34"/>
      <c r="E803" s="34"/>
      <c r="F803" s="3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4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34"/>
      <c r="E804" s="34"/>
      <c r="F804" s="3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4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34"/>
      <c r="E805" s="34"/>
      <c r="F805" s="3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4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34"/>
      <c r="E806" s="34"/>
      <c r="F806" s="3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4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34"/>
      <c r="E807" s="34"/>
      <c r="F807" s="3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4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34"/>
      <c r="E808" s="34"/>
      <c r="F808" s="3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4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34"/>
      <c r="E809" s="34"/>
      <c r="F809" s="3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4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34"/>
      <c r="E810" s="34"/>
      <c r="F810" s="3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4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34"/>
      <c r="E811" s="34"/>
      <c r="F811" s="3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4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34"/>
      <c r="E812" s="34"/>
      <c r="F812" s="3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4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34"/>
      <c r="E813" s="34"/>
      <c r="F813" s="3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4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34"/>
      <c r="E814" s="34"/>
      <c r="F814" s="3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4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34"/>
      <c r="E815" s="34"/>
      <c r="F815" s="3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4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34"/>
      <c r="E816" s="34"/>
      <c r="F816" s="3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4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34"/>
      <c r="E817" s="34"/>
      <c r="F817" s="3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4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34"/>
      <c r="E818" s="34"/>
      <c r="F818" s="3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4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34"/>
      <c r="E819" s="34"/>
      <c r="F819" s="3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4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34"/>
      <c r="E820" s="34"/>
      <c r="F820" s="3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4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34"/>
      <c r="E821" s="34"/>
      <c r="F821" s="3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4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34"/>
      <c r="E822" s="34"/>
      <c r="F822" s="3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4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34"/>
      <c r="E823" s="34"/>
      <c r="F823" s="3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4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34"/>
      <c r="E824" s="34"/>
      <c r="F824" s="3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4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34"/>
      <c r="E825" s="34"/>
      <c r="F825" s="3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4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34"/>
      <c r="E826" s="34"/>
      <c r="F826" s="3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4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34"/>
      <c r="E827" s="34"/>
      <c r="F827" s="3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4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34"/>
      <c r="E828" s="34"/>
      <c r="F828" s="3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4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34"/>
      <c r="E829" s="34"/>
      <c r="F829" s="3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4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34"/>
      <c r="E830" s="34"/>
      <c r="F830" s="3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4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34"/>
      <c r="E831" s="34"/>
      <c r="F831" s="3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4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34"/>
      <c r="E832" s="34"/>
      <c r="F832" s="3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4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34"/>
      <c r="E833" s="34"/>
      <c r="F833" s="3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4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34"/>
      <c r="E834" s="34"/>
      <c r="F834" s="3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4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34"/>
      <c r="E835" s="34"/>
      <c r="F835" s="3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4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34"/>
      <c r="E836" s="34"/>
      <c r="F836" s="3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4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34"/>
      <c r="E837" s="34"/>
      <c r="F837" s="3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4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34"/>
      <c r="E838" s="34"/>
      <c r="F838" s="3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4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34"/>
      <c r="E839" s="34"/>
      <c r="F839" s="3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4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34"/>
      <c r="E840" s="34"/>
      <c r="F840" s="3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4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34"/>
      <c r="E841" s="34"/>
      <c r="F841" s="3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4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34"/>
      <c r="E842" s="34"/>
      <c r="F842" s="3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4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34"/>
      <c r="E843" s="34"/>
      <c r="F843" s="3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4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34"/>
      <c r="E844" s="34"/>
      <c r="F844" s="3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4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34"/>
      <c r="E845" s="34"/>
      <c r="F845" s="3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4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34"/>
      <c r="E846" s="34"/>
      <c r="F846" s="3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4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34"/>
      <c r="E847" s="34"/>
      <c r="F847" s="3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4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34"/>
      <c r="E848" s="34"/>
      <c r="F848" s="3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4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34"/>
      <c r="E849" s="34"/>
      <c r="F849" s="3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4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34"/>
      <c r="E850" s="34"/>
      <c r="F850" s="3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4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34"/>
      <c r="E851" s="34"/>
      <c r="F851" s="3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4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34"/>
      <c r="E852" s="34"/>
      <c r="F852" s="3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4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34"/>
      <c r="E853" s="34"/>
      <c r="F853" s="3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4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34"/>
      <c r="E854" s="34"/>
      <c r="F854" s="3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4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34"/>
      <c r="E855" s="34"/>
      <c r="F855" s="3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4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34"/>
      <c r="E856" s="34"/>
      <c r="F856" s="3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4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34"/>
      <c r="E857" s="34"/>
      <c r="F857" s="3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4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34"/>
      <c r="E858" s="34"/>
      <c r="F858" s="3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4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34"/>
      <c r="E859" s="34"/>
      <c r="F859" s="3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4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34"/>
      <c r="E860" s="34"/>
      <c r="F860" s="3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4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34"/>
      <c r="E861" s="34"/>
      <c r="F861" s="3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4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34"/>
      <c r="E862" s="34"/>
      <c r="F862" s="3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4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34"/>
      <c r="E863" s="34"/>
      <c r="F863" s="3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4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34"/>
      <c r="E864" s="34"/>
      <c r="F864" s="3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4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34"/>
      <c r="E865" s="34"/>
      <c r="F865" s="3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4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34"/>
      <c r="E866" s="34"/>
      <c r="F866" s="3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4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34"/>
      <c r="E867" s="34"/>
      <c r="F867" s="3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4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34"/>
      <c r="E868" s="34"/>
      <c r="F868" s="3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4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34"/>
      <c r="E869" s="34"/>
      <c r="F869" s="3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4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34"/>
      <c r="E870" s="34"/>
      <c r="F870" s="3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4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34"/>
      <c r="E871" s="34"/>
      <c r="F871" s="3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4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34"/>
      <c r="E872" s="34"/>
      <c r="F872" s="3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4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34"/>
      <c r="E873" s="34"/>
      <c r="F873" s="3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4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34"/>
      <c r="E874" s="34"/>
      <c r="F874" s="3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4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34"/>
      <c r="E875" s="34"/>
      <c r="F875" s="3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4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34"/>
      <c r="E876" s="34"/>
      <c r="F876" s="3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4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34"/>
      <c r="E877" s="34"/>
      <c r="F877" s="3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4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34"/>
      <c r="E878" s="34"/>
      <c r="F878" s="3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4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34"/>
      <c r="E879" s="34"/>
      <c r="F879" s="3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4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34"/>
      <c r="E880" s="34"/>
      <c r="F880" s="3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4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34"/>
      <c r="E881" s="34"/>
      <c r="F881" s="3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4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34"/>
      <c r="E882" s="34"/>
      <c r="F882" s="3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4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34"/>
      <c r="E883" s="34"/>
      <c r="F883" s="3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4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34"/>
      <c r="E884" s="34"/>
      <c r="F884" s="3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4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34"/>
      <c r="E885" s="34"/>
      <c r="F885" s="3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4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34"/>
      <c r="E886" s="34"/>
      <c r="F886" s="3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4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34"/>
      <c r="E887" s="34"/>
      <c r="F887" s="3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4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34"/>
      <c r="E888" s="34"/>
      <c r="F888" s="3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4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34"/>
      <c r="E889" s="34"/>
      <c r="F889" s="3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4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34"/>
      <c r="E890" s="34"/>
      <c r="F890" s="3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4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34"/>
      <c r="E891" s="34"/>
      <c r="F891" s="3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4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34"/>
      <c r="E892" s="34"/>
      <c r="F892" s="3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4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34"/>
      <c r="E893" s="34"/>
      <c r="F893" s="3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4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34"/>
      <c r="E894" s="34"/>
      <c r="F894" s="3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4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34"/>
      <c r="E895" s="34"/>
      <c r="F895" s="3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4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34"/>
      <c r="E896" s="34"/>
      <c r="F896" s="3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4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34"/>
      <c r="E897" s="34"/>
      <c r="F897" s="3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4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34"/>
      <c r="E898" s="34"/>
      <c r="F898" s="3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4"/>
      <c r="Z898" s="2"/>
      <c r="AA898" s="2"/>
      <c r="AB898" s="2"/>
      <c r="AC898" s="2"/>
    </row>
    <row r="899" spans="1:29" ht="12.75" customHeight="1" x14ac:dyDescent="0.2">
      <c r="A899" s="2"/>
      <c r="B899" s="2"/>
      <c r="C899" s="2"/>
      <c r="D899" s="34"/>
      <c r="E899" s="34"/>
      <c r="F899" s="3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4"/>
      <c r="Z899" s="2"/>
      <c r="AA899" s="2"/>
      <c r="AB899" s="2"/>
      <c r="AC899" s="2"/>
    </row>
    <row r="900" spans="1:29" ht="12.75" customHeight="1" x14ac:dyDescent="0.2">
      <c r="A900" s="2"/>
      <c r="B900" s="2"/>
      <c r="C900" s="2"/>
      <c r="D900" s="34"/>
      <c r="E900" s="34"/>
      <c r="F900" s="3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4"/>
      <c r="Z900" s="2"/>
      <c r="AA900" s="2"/>
      <c r="AB900" s="2"/>
      <c r="AC900" s="2"/>
    </row>
    <row r="901" spans="1:29" ht="12.75" customHeight="1" x14ac:dyDescent="0.2">
      <c r="A901" s="2"/>
      <c r="B901" s="2"/>
      <c r="C901" s="2"/>
      <c r="D901" s="34"/>
      <c r="E901" s="34"/>
      <c r="F901" s="3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4"/>
      <c r="Z901" s="2"/>
      <c r="AA901" s="2"/>
      <c r="AB901" s="2"/>
      <c r="AC901" s="2"/>
    </row>
    <row r="902" spans="1:29" ht="12.75" customHeight="1" x14ac:dyDescent="0.2">
      <c r="A902" s="2"/>
      <c r="B902" s="2"/>
      <c r="C902" s="2"/>
      <c r="D902" s="34"/>
      <c r="E902" s="34"/>
      <c r="F902" s="3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4"/>
      <c r="Z902" s="2"/>
      <c r="AA902" s="2"/>
      <c r="AB902" s="2"/>
      <c r="AC902" s="2"/>
    </row>
    <row r="903" spans="1:29" ht="12.75" customHeight="1" x14ac:dyDescent="0.2">
      <c r="A903" s="2"/>
      <c r="B903" s="2"/>
      <c r="C903" s="2"/>
      <c r="D903" s="34"/>
      <c r="E903" s="34"/>
      <c r="F903" s="3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4"/>
      <c r="Z903" s="2"/>
      <c r="AA903" s="2"/>
      <c r="AB903" s="2"/>
      <c r="AC903" s="2"/>
    </row>
    <row r="904" spans="1:29" ht="12.75" customHeight="1" x14ac:dyDescent="0.2">
      <c r="A904" s="2"/>
      <c r="B904" s="2"/>
      <c r="C904" s="2"/>
      <c r="D904" s="34"/>
      <c r="E904" s="34"/>
      <c r="F904" s="3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4"/>
      <c r="Z904" s="2"/>
      <c r="AA904" s="2"/>
      <c r="AB904" s="2"/>
      <c r="AC904" s="2"/>
    </row>
    <row r="905" spans="1:29" ht="12.75" customHeight="1" x14ac:dyDescent="0.2">
      <c r="A905" s="2"/>
      <c r="B905" s="2"/>
      <c r="C905" s="2"/>
      <c r="D905" s="34"/>
      <c r="E905" s="34"/>
      <c r="F905" s="3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4"/>
      <c r="Z905" s="2"/>
      <c r="AA905" s="2"/>
      <c r="AB905" s="2"/>
      <c r="AC905" s="2"/>
    </row>
    <row r="906" spans="1:29" ht="12.75" customHeight="1" x14ac:dyDescent="0.2">
      <c r="A906" s="2"/>
      <c r="B906" s="2"/>
      <c r="C906" s="2"/>
      <c r="D906" s="34"/>
      <c r="E906" s="34"/>
      <c r="F906" s="3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4"/>
      <c r="Z906" s="2"/>
      <c r="AA906" s="2"/>
      <c r="AB906" s="2"/>
      <c r="AC906" s="2"/>
    </row>
    <row r="907" spans="1:29" ht="12.75" customHeight="1" x14ac:dyDescent="0.2">
      <c r="A907" s="2"/>
      <c r="B907" s="2"/>
      <c r="C907" s="2"/>
      <c r="D907" s="34"/>
      <c r="E907" s="34"/>
      <c r="F907" s="3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4"/>
      <c r="Z907" s="2"/>
      <c r="AA907" s="2"/>
      <c r="AB907" s="2"/>
      <c r="AC907" s="2"/>
    </row>
    <row r="908" spans="1:29" ht="12.75" customHeight="1" x14ac:dyDescent="0.2">
      <c r="A908" s="2"/>
      <c r="B908" s="2"/>
      <c r="C908" s="2"/>
      <c r="D908" s="34"/>
      <c r="E908" s="34"/>
      <c r="F908" s="3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4"/>
      <c r="Z908" s="2"/>
      <c r="AA908" s="2"/>
      <c r="AB908" s="2"/>
      <c r="AC908" s="2"/>
    </row>
    <row r="909" spans="1:29" ht="12.75" customHeight="1" x14ac:dyDescent="0.2">
      <c r="A909" s="2"/>
      <c r="B909" s="2"/>
      <c r="C909" s="2"/>
      <c r="D909" s="34"/>
      <c r="E909" s="34"/>
      <c r="F909" s="3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4"/>
      <c r="Z909" s="2"/>
      <c r="AA909" s="2"/>
      <c r="AB909" s="2"/>
      <c r="AC909" s="2"/>
    </row>
    <row r="910" spans="1:29" ht="12.75" customHeight="1" x14ac:dyDescent="0.2">
      <c r="A910" s="2"/>
      <c r="B910" s="2"/>
      <c r="C910" s="2"/>
      <c r="D910" s="34"/>
      <c r="E910" s="34"/>
      <c r="F910" s="3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4"/>
      <c r="Z910" s="2"/>
      <c r="AA910" s="2"/>
      <c r="AB910" s="2"/>
      <c r="AC910" s="2"/>
    </row>
    <row r="911" spans="1:29" ht="12.75" customHeight="1" x14ac:dyDescent="0.2">
      <c r="A911" s="2"/>
      <c r="B911" s="2"/>
      <c r="C911" s="2"/>
      <c r="D911" s="34"/>
      <c r="E911" s="34"/>
      <c r="F911" s="3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4"/>
      <c r="Z911" s="2"/>
      <c r="AA911" s="2"/>
      <c r="AB911" s="2"/>
      <c r="AC911" s="2"/>
    </row>
    <row r="912" spans="1:29" ht="12.75" customHeight="1" x14ac:dyDescent="0.2">
      <c r="A912" s="2"/>
      <c r="B912" s="2"/>
      <c r="C912" s="2"/>
      <c r="D912" s="34"/>
      <c r="E912" s="34"/>
      <c r="F912" s="3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4"/>
      <c r="Z912" s="2"/>
      <c r="AA912" s="2"/>
      <c r="AB912" s="2"/>
      <c r="AC912" s="2"/>
    </row>
    <row r="913" spans="1:29" ht="12.75" customHeight="1" x14ac:dyDescent="0.2">
      <c r="A913" s="2"/>
      <c r="B913" s="2"/>
      <c r="C913" s="2"/>
      <c r="D913" s="34"/>
      <c r="E913" s="34"/>
      <c r="F913" s="3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4"/>
      <c r="Z913" s="2"/>
      <c r="AA913" s="2"/>
      <c r="AB913" s="2"/>
      <c r="AC913" s="2"/>
    </row>
    <row r="914" spans="1:29" ht="12.75" customHeight="1" x14ac:dyDescent="0.2">
      <c r="A914" s="2"/>
      <c r="B914" s="2"/>
      <c r="C914" s="2"/>
      <c r="D914" s="34"/>
      <c r="E914" s="34"/>
      <c r="F914" s="3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4"/>
      <c r="Z914" s="2"/>
      <c r="AA914" s="2"/>
      <c r="AB914" s="2"/>
      <c r="AC914" s="2"/>
    </row>
    <row r="915" spans="1:29" ht="12.75" customHeight="1" x14ac:dyDescent="0.2">
      <c r="A915" s="2"/>
      <c r="B915" s="2"/>
      <c r="C915" s="2"/>
      <c r="D915" s="34"/>
      <c r="E915" s="34"/>
      <c r="F915" s="3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4"/>
      <c r="Z915" s="2"/>
      <c r="AA915" s="2"/>
      <c r="AB915" s="2"/>
      <c r="AC915" s="2"/>
    </row>
    <row r="916" spans="1:29" ht="12.75" customHeight="1" x14ac:dyDescent="0.2">
      <c r="A916" s="2"/>
      <c r="B916" s="2"/>
      <c r="C916" s="2"/>
      <c r="D916" s="34"/>
      <c r="E916" s="34"/>
      <c r="F916" s="3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4"/>
      <c r="Z916" s="2"/>
      <c r="AA916" s="2"/>
      <c r="AB916" s="2"/>
      <c r="AC916" s="2"/>
    </row>
    <row r="917" spans="1:29" ht="12.75" customHeight="1" x14ac:dyDescent="0.2">
      <c r="A917" s="2"/>
      <c r="B917" s="2"/>
      <c r="C917" s="2"/>
      <c r="D917" s="34"/>
      <c r="E917" s="34"/>
      <c r="F917" s="3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4"/>
      <c r="Z917" s="2"/>
      <c r="AA917" s="2"/>
      <c r="AB917" s="2"/>
      <c r="AC917" s="2"/>
    </row>
    <row r="918" spans="1:29" ht="12.75" customHeight="1" x14ac:dyDescent="0.2">
      <c r="A918" s="2"/>
      <c r="B918" s="2"/>
      <c r="C918" s="2"/>
      <c r="D918" s="34"/>
      <c r="E918" s="34"/>
      <c r="F918" s="3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4"/>
      <c r="Z918" s="2"/>
      <c r="AA918" s="2"/>
      <c r="AB918" s="2"/>
      <c r="AC918" s="2"/>
    </row>
    <row r="919" spans="1:29" ht="12.75" customHeight="1" x14ac:dyDescent="0.2">
      <c r="A919" s="2"/>
      <c r="B919" s="2"/>
      <c r="C919" s="2"/>
      <c r="D919" s="34"/>
      <c r="E919" s="34"/>
      <c r="F919" s="3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4"/>
      <c r="Z919" s="2"/>
      <c r="AA919" s="2"/>
      <c r="AB919" s="2"/>
      <c r="AC919" s="2"/>
    </row>
    <row r="920" spans="1:29" ht="12.75" customHeight="1" x14ac:dyDescent="0.2">
      <c r="A920" s="2"/>
      <c r="B920" s="2"/>
      <c r="C920" s="2"/>
      <c r="D920" s="34"/>
      <c r="E920" s="34"/>
      <c r="F920" s="3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4"/>
      <c r="Z920" s="2"/>
      <c r="AA920" s="2"/>
      <c r="AB920" s="2"/>
      <c r="AC920" s="2"/>
    </row>
    <row r="921" spans="1:29" ht="12.75" customHeight="1" x14ac:dyDescent="0.2">
      <c r="A921" s="2"/>
      <c r="B921" s="2"/>
      <c r="C921" s="2"/>
      <c r="D921" s="34"/>
      <c r="E921" s="34"/>
      <c r="F921" s="3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4"/>
      <c r="Z921" s="2"/>
      <c r="AA921" s="2"/>
      <c r="AB921" s="2"/>
      <c r="AC921" s="2"/>
    </row>
    <row r="922" spans="1:29" ht="12.75" customHeight="1" x14ac:dyDescent="0.2">
      <c r="A922" s="2"/>
      <c r="B922" s="2"/>
      <c r="C922" s="2"/>
      <c r="D922" s="34"/>
      <c r="E922" s="34"/>
      <c r="F922" s="3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4"/>
      <c r="Z922" s="2"/>
      <c r="AA922" s="2"/>
      <c r="AB922" s="2"/>
      <c r="AC922" s="2"/>
    </row>
    <row r="923" spans="1:29" ht="12.75" customHeight="1" x14ac:dyDescent="0.2">
      <c r="A923" s="2"/>
      <c r="B923" s="2"/>
      <c r="C923" s="2"/>
      <c r="D923" s="34"/>
      <c r="E923" s="34"/>
      <c r="F923" s="3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4"/>
      <c r="Z923" s="2"/>
      <c r="AA923" s="2"/>
      <c r="AB923" s="2"/>
      <c r="AC923" s="2"/>
    </row>
    <row r="924" spans="1:29" ht="12.75" customHeight="1" x14ac:dyDescent="0.2">
      <c r="A924" s="2"/>
      <c r="B924" s="2"/>
      <c r="C924" s="2"/>
      <c r="D924" s="34"/>
      <c r="E924" s="34"/>
      <c r="F924" s="3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4"/>
      <c r="Z924" s="2"/>
      <c r="AA924" s="2"/>
      <c r="AB924" s="2"/>
      <c r="AC924" s="2"/>
    </row>
    <row r="925" spans="1:29" ht="12.75" customHeight="1" x14ac:dyDescent="0.2">
      <c r="A925" s="2"/>
      <c r="B925" s="2"/>
      <c r="C925" s="2"/>
      <c r="D925" s="34"/>
      <c r="E925" s="34"/>
      <c r="F925" s="3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4"/>
      <c r="Z925" s="2"/>
      <c r="AA925" s="2"/>
      <c r="AB925" s="2"/>
      <c r="AC925" s="2"/>
    </row>
    <row r="926" spans="1:29" ht="12.75" customHeight="1" x14ac:dyDescent="0.2">
      <c r="A926" s="2"/>
      <c r="B926" s="2"/>
      <c r="C926" s="2"/>
      <c r="D926" s="34"/>
      <c r="E926" s="34"/>
      <c r="F926" s="3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4"/>
      <c r="Z926" s="2"/>
      <c r="AA926" s="2"/>
      <c r="AB926" s="2"/>
      <c r="AC926" s="2"/>
    </row>
    <row r="927" spans="1:29" ht="12.75" customHeight="1" x14ac:dyDescent="0.2">
      <c r="A927" s="2"/>
      <c r="B927" s="2"/>
      <c r="C927" s="2"/>
      <c r="D927" s="34"/>
      <c r="E927" s="34"/>
      <c r="F927" s="3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4"/>
      <c r="Z927" s="2"/>
      <c r="AA927" s="2"/>
      <c r="AB927" s="2"/>
      <c r="AC927" s="2"/>
    </row>
    <row r="928" spans="1:29" ht="12.75" customHeight="1" x14ac:dyDescent="0.2">
      <c r="A928" s="2"/>
      <c r="B928" s="2"/>
      <c r="C928" s="2"/>
      <c r="D928" s="34"/>
      <c r="E928" s="34"/>
      <c r="F928" s="3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4"/>
      <c r="Z928" s="2"/>
      <c r="AA928" s="2"/>
      <c r="AB928" s="2"/>
      <c r="AC928" s="2"/>
    </row>
    <row r="929" spans="1:29" ht="12.75" customHeight="1" x14ac:dyDescent="0.2">
      <c r="A929" s="2"/>
      <c r="B929" s="2"/>
      <c r="C929" s="2"/>
      <c r="D929" s="34"/>
      <c r="E929" s="34"/>
      <c r="F929" s="3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4"/>
      <c r="Z929" s="2"/>
      <c r="AA929" s="2"/>
      <c r="AB929" s="2"/>
      <c r="AC929" s="2"/>
    </row>
    <row r="930" spans="1:29" ht="12.75" customHeight="1" x14ac:dyDescent="0.2">
      <c r="A930" s="2"/>
      <c r="B930" s="2"/>
      <c r="C930" s="2"/>
      <c r="D930" s="34"/>
      <c r="E930" s="34"/>
      <c r="F930" s="3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4"/>
      <c r="Z930" s="2"/>
      <c r="AA930" s="2"/>
      <c r="AB930" s="2"/>
      <c r="AC930" s="2"/>
    </row>
    <row r="931" spans="1:29" ht="12.75" customHeight="1" x14ac:dyDescent="0.2">
      <c r="A931" s="2"/>
      <c r="B931" s="2"/>
      <c r="C931" s="2"/>
      <c r="D931" s="34"/>
      <c r="E931" s="34"/>
      <c r="F931" s="3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4"/>
      <c r="Z931" s="2"/>
      <c r="AA931" s="2"/>
      <c r="AB931" s="2"/>
      <c r="AC931" s="2"/>
    </row>
    <row r="932" spans="1:29" ht="12.75" customHeight="1" x14ac:dyDescent="0.2">
      <c r="A932" s="2"/>
      <c r="B932" s="2"/>
      <c r="C932" s="2"/>
      <c r="D932" s="34"/>
      <c r="E932" s="34"/>
      <c r="F932" s="3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4"/>
      <c r="Z932" s="2"/>
      <c r="AA932" s="2"/>
      <c r="AB932" s="2"/>
      <c r="AC932" s="2"/>
    </row>
    <row r="933" spans="1:29" ht="12.75" customHeight="1" x14ac:dyDescent="0.2">
      <c r="A933" s="2"/>
      <c r="B933" s="2"/>
      <c r="C933" s="2"/>
      <c r="D933" s="34"/>
      <c r="E933" s="34"/>
      <c r="F933" s="3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4"/>
      <c r="Z933" s="2"/>
      <c r="AA933" s="2"/>
      <c r="AB933" s="2"/>
      <c r="AC933" s="2"/>
    </row>
    <row r="934" spans="1:29" ht="12.75" customHeight="1" x14ac:dyDescent="0.2">
      <c r="A934" s="2"/>
      <c r="B934" s="2"/>
      <c r="C934" s="2"/>
      <c r="D934" s="34"/>
      <c r="E934" s="34"/>
      <c r="F934" s="3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4"/>
      <c r="Z934" s="2"/>
      <c r="AA934" s="2"/>
      <c r="AB934" s="2"/>
      <c r="AC934" s="2"/>
    </row>
    <row r="935" spans="1:29" ht="12.75" customHeight="1" x14ac:dyDescent="0.2">
      <c r="A935" s="2"/>
      <c r="B935" s="2"/>
      <c r="C935" s="2"/>
      <c r="D935" s="34"/>
      <c r="E935" s="34"/>
      <c r="F935" s="3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4"/>
      <c r="Z935" s="2"/>
      <c r="AA935" s="2"/>
      <c r="AB935" s="2"/>
      <c r="AC935" s="2"/>
    </row>
    <row r="936" spans="1:29" ht="12.75" customHeight="1" x14ac:dyDescent="0.2">
      <c r="A936" s="2"/>
      <c r="B936" s="2"/>
      <c r="C936" s="2"/>
      <c r="D936" s="34"/>
      <c r="E936" s="34"/>
      <c r="F936" s="3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4"/>
      <c r="Z936" s="2"/>
      <c r="AA936" s="2"/>
      <c r="AB936" s="2"/>
      <c r="AC936" s="2"/>
    </row>
    <row r="937" spans="1:29" ht="12.75" customHeight="1" x14ac:dyDescent="0.2">
      <c r="A937" s="2"/>
      <c r="B937" s="2"/>
      <c r="C937" s="2"/>
      <c r="D937" s="34"/>
      <c r="E937" s="34"/>
      <c r="F937" s="3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4"/>
      <c r="Z937" s="2"/>
      <c r="AA937" s="2"/>
      <c r="AB937" s="2"/>
      <c r="AC937" s="2"/>
    </row>
    <row r="938" spans="1:29" ht="12.75" customHeight="1" x14ac:dyDescent="0.2">
      <c r="A938" s="2"/>
      <c r="B938" s="2"/>
      <c r="C938" s="2"/>
      <c r="D938" s="34"/>
      <c r="E938" s="34"/>
      <c r="F938" s="3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4"/>
      <c r="Z938" s="2"/>
      <c r="AA938" s="2"/>
      <c r="AB938" s="2"/>
      <c r="AC938" s="2"/>
    </row>
    <row r="939" spans="1:29" ht="12.75" customHeight="1" x14ac:dyDescent="0.2">
      <c r="A939" s="2"/>
      <c r="B939" s="2"/>
      <c r="C939" s="2"/>
      <c r="D939" s="34"/>
      <c r="E939" s="34"/>
      <c r="F939" s="3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4"/>
      <c r="Z939" s="2"/>
      <c r="AA939" s="2"/>
      <c r="AB939" s="2"/>
      <c r="AC939" s="2"/>
    </row>
    <row r="940" spans="1:29" ht="12.75" customHeight="1" x14ac:dyDescent="0.2">
      <c r="A940" s="2"/>
      <c r="B940" s="2"/>
      <c r="C940" s="2"/>
      <c r="D940" s="34"/>
      <c r="E940" s="34"/>
      <c r="F940" s="3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4"/>
      <c r="Z940" s="2"/>
      <c r="AA940" s="2"/>
      <c r="AB940" s="2"/>
      <c r="AC940" s="2"/>
    </row>
    <row r="941" spans="1:29" ht="12.75" customHeight="1" x14ac:dyDescent="0.2">
      <c r="A941" s="2"/>
      <c r="B941" s="2"/>
      <c r="C941" s="2"/>
      <c r="D941" s="34"/>
      <c r="E941" s="34"/>
      <c r="F941" s="3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4"/>
      <c r="Z941" s="2"/>
      <c r="AA941" s="2"/>
      <c r="AB941" s="2"/>
      <c r="AC941" s="2"/>
    </row>
    <row r="942" spans="1:29" ht="12.75" customHeight="1" x14ac:dyDescent="0.2">
      <c r="A942" s="2"/>
      <c r="B942" s="2"/>
      <c r="C942" s="2"/>
      <c r="D942" s="34"/>
      <c r="E942" s="34"/>
      <c r="F942" s="3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4"/>
      <c r="Z942" s="2"/>
      <c r="AA942" s="2"/>
      <c r="AB942" s="2"/>
      <c r="AC942" s="2"/>
    </row>
    <row r="943" spans="1:29" ht="12.75" customHeight="1" x14ac:dyDescent="0.2">
      <c r="A943" s="2"/>
      <c r="B943" s="2"/>
      <c r="C943" s="2"/>
      <c r="D943" s="34"/>
      <c r="E943" s="34"/>
      <c r="F943" s="3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4"/>
      <c r="Z943" s="2"/>
      <c r="AA943" s="2"/>
      <c r="AB943" s="2"/>
      <c r="AC943" s="2"/>
    </row>
    <row r="944" spans="1:29" ht="12.75" customHeight="1" x14ac:dyDescent="0.2">
      <c r="A944" s="2"/>
      <c r="B944" s="2"/>
      <c r="C944" s="2"/>
      <c r="D944" s="34"/>
      <c r="E944" s="34"/>
      <c r="F944" s="3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4"/>
      <c r="Z944" s="2"/>
      <c r="AA944" s="2"/>
      <c r="AB944" s="2"/>
      <c r="AC944" s="2"/>
    </row>
    <row r="945" spans="1:29" ht="12.75" customHeight="1" x14ac:dyDescent="0.2">
      <c r="A945" s="2"/>
      <c r="B945" s="2"/>
      <c r="C945" s="2"/>
      <c r="D945" s="34"/>
      <c r="E945" s="34"/>
      <c r="F945" s="3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4"/>
      <c r="Z945" s="2"/>
      <c r="AA945" s="2"/>
      <c r="AB945" s="2"/>
      <c r="AC945" s="2"/>
    </row>
    <row r="946" spans="1:29" ht="12.75" customHeight="1" x14ac:dyDescent="0.2">
      <c r="A946" s="2"/>
      <c r="B946" s="2"/>
      <c r="C946" s="2"/>
      <c r="D946" s="34"/>
      <c r="E946" s="34"/>
      <c r="F946" s="3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4"/>
      <c r="Z946" s="2"/>
      <c r="AA946" s="2"/>
      <c r="AB946" s="2"/>
      <c r="AC946" s="2"/>
    </row>
    <row r="947" spans="1:29" ht="12.75" customHeight="1" x14ac:dyDescent="0.2">
      <c r="A947" s="2"/>
      <c r="B947" s="2"/>
      <c r="C947" s="2"/>
      <c r="D947" s="34"/>
      <c r="E947" s="34"/>
      <c r="F947" s="3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4"/>
      <c r="Z947" s="2"/>
      <c r="AA947" s="2"/>
      <c r="AB947" s="2"/>
      <c r="AC947" s="2"/>
    </row>
    <row r="948" spans="1:29" ht="12.75" customHeight="1" x14ac:dyDescent="0.2">
      <c r="A948" s="2"/>
      <c r="B948" s="2"/>
      <c r="C948" s="2"/>
      <c r="D948" s="34"/>
      <c r="E948" s="34"/>
      <c r="F948" s="3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4"/>
      <c r="Z948" s="2"/>
      <c r="AA948" s="2"/>
      <c r="AB948" s="2"/>
      <c r="AC948" s="2"/>
    </row>
    <row r="949" spans="1:29" ht="12.75" customHeight="1" x14ac:dyDescent="0.2">
      <c r="A949" s="2"/>
      <c r="B949" s="2"/>
      <c r="C949" s="2"/>
      <c r="D949" s="34"/>
      <c r="E949" s="34"/>
      <c r="F949" s="3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4"/>
      <c r="Z949" s="2"/>
      <c r="AA949" s="2"/>
      <c r="AB949" s="2"/>
      <c r="AC949" s="2"/>
    </row>
    <row r="950" spans="1:29" ht="12.75" customHeight="1" x14ac:dyDescent="0.2">
      <c r="A950" s="2"/>
      <c r="B950" s="2"/>
      <c r="C950" s="2"/>
      <c r="D950" s="34"/>
      <c r="E950" s="34"/>
      <c r="F950" s="3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4"/>
      <c r="Z950" s="2"/>
      <c r="AA950" s="2"/>
      <c r="AB950" s="2"/>
      <c r="AC950" s="2"/>
    </row>
    <row r="951" spans="1:29" ht="12.75" customHeight="1" x14ac:dyDescent="0.2">
      <c r="A951" s="2"/>
      <c r="B951" s="2"/>
      <c r="C951" s="2"/>
      <c r="D951" s="34"/>
      <c r="E951" s="34"/>
      <c r="F951" s="3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4"/>
      <c r="Z951" s="2"/>
      <c r="AA951" s="2"/>
      <c r="AB951" s="2"/>
      <c r="AC951" s="2"/>
    </row>
    <row r="952" spans="1:29" ht="12.75" customHeight="1" x14ac:dyDescent="0.2">
      <c r="A952" s="2"/>
      <c r="B952" s="2"/>
      <c r="C952" s="2"/>
      <c r="D952" s="34"/>
      <c r="E952" s="34"/>
      <c r="F952" s="3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4"/>
      <c r="Z952" s="2"/>
      <c r="AA952" s="2"/>
      <c r="AB952" s="2"/>
      <c r="AC952" s="2"/>
    </row>
    <row r="953" spans="1:29" ht="12.75" customHeight="1" x14ac:dyDescent="0.2">
      <c r="A953" s="2"/>
      <c r="B953" s="2"/>
      <c r="C953" s="2"/>
      <c r="D953" s="34"/>
      <c r="E953" s="34"/>
      <c r="F953" s="3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4"/>
      <c r="Z953" s="2"/>
      <c r="AA953" s="2"/>
      <c r="AB953" s="2"/>
      <c r="AC953" s="2"/>
    </row>
    <row r="954" spans="1:29" ht="12.75" customHeight="1" x14ac:dyDescent="0.2">
      <c r="A954" s="2"/>
      <c r="B954" s="2"/>
      <c r="C954" s="2"/>
      <c r="D954" s="34"/>
      <c r="E954" s="34"/>
      <c r="F954" s="3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4"/>
      <c r="Z954" s="2"/>
      <c r="AA954" s="2"/>
      <c r="AB954" s="2"/>
      <c r="AC954" s="2"/>
    </row>
    <row r="955" spans="1:29" ht="12.75" customHeight="1" x14ac:dyDescent="0.2">
      <c r="A955" s="2"/>
      <c r="B955" s="2"/>
      <c r="C955" s="2"/>
      <c r="D955" s="34"/>
      <c r="E955" s="34"/>
      <c r="F955" s="3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4"/>
      <c r="Z955" s="2"/>
      <c r="AA955" s="2"/>
      <c r="AB955" s="2"/>
      <c r="AC955" s="2"/>
    </row>
    <row r="956" spans="1:29" ht="12.75" customHeight="1" x14ac:dyDescent="0.2">
      <c r="A956" s="2"/>
      <c r="B956" s="2"/>
      <c r="C956" s="2"/>
      <c r="D956" s="34"/>
      <c r="E956" s="34"/>
      <c r="F956" s="3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4"/>
      <c r="Z956" s="2"/>
      <c r="AA956" s="2"/>
      <c r="AB956" s="2"/>
      <c r="AC956" s="2"/>
    </row>
    <row r="957" spans="1:29" ht="12.75" customHeight="1" x14ac:dyDescent="0.2">
      <c r="A957" s="2"/>
      <c r="B957" s="2"/>
      <c r="C957" s="2"/>
      <c r="D957" s="34"/>
      <c r="E957" s="34"/>
      <c r="F957" s="3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4"/>
      <c r="Z957" s="2"/>
      <c r="AA957" s="2"/>
      <c r="AB957" s="2"/>
      <c r="AC957" s="2"/>
    </row>
    <row r="958" spans="1:29" ht="12.75" customHeight="1" x14ac:dyDescent="0.2">
      <c r="A958" s="2"/>
      <c r="B958" s="2"/>
      <c r="C958" s="2"/>
      <c r="D958" s="34"/>
      <c r="E958" s="34"/>
      <c r="F958" s="3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4"/>
      <c r="Z958" s="2"/>
      <c r="AA958" s="2"/>
      <c r="AB958" s="2"/>
      <c r="AC958" s="2"/>
    </row>
    <row r="959" spans="1:29" ht="12.75" customHeight="1" x14ac:dyDescent="0.2">
      <c r="A959" s="2"/>
      <c r="B959" s="2"/>
      <c r="C959" s="2"/>
      <c r="D959" s="34"/>
      <c r="E959" s="34"/>
      <c r="F959" s="3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4"/>
      <c r="Z959" s="2"/>
      <c r="AA959" s="2"/>
      <c r="AB959" s="2"/>
      <c r="AC959" s="2"/>
    </row>
    <row r="960" spans="1:29" ht="12.75" customHeight="1" x14ac:dyDescent="0.2">
      <c r="A960" s="2"/>
      <c r="B960" s="2"/>
      <c r="C960" s="2"/>
      <c r="D960" s="34"/>
      <c r="E960" s="34"/>
      <c r="F960" s="3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4"/>
      <c r="Z960" s="2"/>
      <c r="AA960" s="2"/>
      <c r="AB960" s="2"/>
      <c r="AC960" s="2"/>
    </row>
    <row r="961" spans="1:29" ht="12.75" customHeight="1" x14ac:dyDescent="0.2">
      <c r="A961" s="2"/>
      <c r="B961" s="2"/>
      <c r="C961" s="2"/>
      <c r="D961" s="34"/>
      <c r="E961" s="34"/>
      <c r="F961" s="3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4"/>
      <c r="Z961" s="2"/>
      <c r="AA961" s="2"/>
      <c r="AB961" s="2"/>
      <c r="AC961" s="2"/>
    </row>
    <row r="962" spans="1:29" ht="12.75" customHeight="1" x14ac:dyDescent="0.2">
      <c r="A962" s="2"/>
      <c r="B962" s="2"/>
      <c r="C962" s="2"/>
      <c r="D962" s="34"/>
      <c r="E962" s="34"/>
      <c r="F962" s="3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4"/>
      <c r="Z962" s="2"/>
      <c r="AA962" s="2"/>
      <c r="AB962" s="2"/>
      <c r="AC962" s="2"/>
    </row>
    <row r="963" spans="1:29" ht="12.75" customHeight="1" x14ac:dyDescent="0.2">
      <c r="A963" s="2"/>
      <c r="B963" s="2"/>
      <c r="C963" s="2"/>
      <c r="D963" s="34"/>
      <c r="E963" s="34"/>
      <c r="F963" s="3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4"/>
      <c r="Z963" s="2"/>
      <c r="AA963" s="2"/>
      <c r="AB963" s="2"/>
      <c r="AC963" s="2"/>
    </row>
    <row r="964" spans="1:29" ht="12.75" customHeight="1" x14ac:dyDescent="0.2">
      <c r="A964" s="2"/>
      <c r="B964" s="2"/>
      <c r="C964" s="2"/>
      <c r="D964" s="34"/>
      <c r="E964" s="34"/>
      <c r="F964" s="3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4"/>
      <c r="Z964" s="2"/>
      <c r="AA964" s="2"/>
      <c r="AB964" s="2"/>
      <c r="AC964" s="2"/>
    </row>
    <row r="965" spans="1:29" ht="12.75" customHeight="1" x14ac:dyDescent="0.2">
      <c r="A965" s="2"/>
      <c r="B965" s="2"/>
      <c r="C965" s="2"/>
      <c r="D965" s="34"/>
      <c r="E965" s="34"/>
      <c r="F965" s="3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4"/>
      <c r="Z965" s="2"/>
      <c r="AA965" s="2"/>
      <c r="AB965" s="2"/>
      <c r="AC965" s="2"/>
    </row>
    <row r="966" spans="1:29" ht="12.75" customHeight="1" x14ac:dyDescent="0.2">
      <c r="A966" s="2"/>
      <c r="B966" s="2"/>
      <c r="C966" s="2"/>
      <c r="D966" s="34"/>
      <c r="E966" s="34"/>
      <c r="F966" s="3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4"/>
      <c r="Z966" s="2"/>
      <c r="AA966" s="2"/>
      <c r="AB966" s="2"/>
      <c r="AC966" s="2"/>
    </row>
    <row r="967" spans="1:29" ht="12.75" customHeight="1" x14ac:dyDescent="0.2">
      <c r="A967" s="2"/>
      <c r="B967" s="2"/>
      <c r="C967" s="2"/>
      <c r="D967" s="34"/>
      <c r="E967" s="34"/>
      <c r="F967" s="3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4"/>
      <c r="Z967" s="2"/>
      <c r="AA967" s="2"/>
      <c r="AB967" s="2"/>
      <c r="AC967" s="2"/>
    </row>
    <row r="968" spans="1:29" ht="12.75" customHeight="1" x14ac:dyDescent="0.2">
      <c r="A968" s="2"/>
      <c r="B968" s="2"/>
      <c r="C968" s="2"/>
      <c r="D968" s="34"/>
      <c r="E968" s="34"/>
      <c r="F968" s="3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4"/>
      <c r="Z968" s="2"/>
      <c r="AA968" s="2"/>
      <c r="AB968" s="2"/>
      <c r="AC968" s="2"/>
    </row>
    <row r="969" spans="1:29" ht="12.75" customHeight="1" x14ac:dyDescent="0.2">
      <c r="A969" s="2"/>
      <c r="B969" s="2"/>
      <c r="C969" s="2"/>
      <c r="D969" s="34"/>
      <c r="E969" s="34"/>
      <c r="F969" s="3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4"/>
      <c r="Z969" s="2"/>
      <c r="AA969" s="2"/>
      <c r="AB969" s="2"/>
      <c r="AC969" s="2"/>
    </row>
    <row r="970" spans="1:29" ht="12.75" customHeight="1" x14ac:dyDescent="0.2">
      <c r="A970" s="2"/>
      <c r="B970" s="2"/>
      <c r="C970" s="2"/>
      <c r="D970" s="34"/>
      <c r="E970" s="34"/>
      <c r="F970" s="3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4"/>
      <c r="Z970" s="2"/>
      <c r="AA970" s="2"/>
      <c r="AB970" s="2"/>
      <c r="AC970" s="2"/>
    </row>
    <row r="971" spans="1:29" ht="12.75" customHeight="1" x14ac:dyDescent="0.2">
      <c r="A971" s="2"/>
      <c r="B971" s="2"/>
      <c r="C971" s="2"/>
      <c r="D971" s="34"/>
      <c r="E971" s="34"/>
      <c r="F971" s="3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4"/>
      <c r="Z971" s="2"/>
      <c r="AA971" s="2"/>
      <c r="AB971" s="2"/>
      <c r="AC971" s="2"/>
    </row>
    <row r="972" spans="1:29" ht="12.75" customHeight="1" x14ac:dyDescent="0.2">
      <c r="A972" s="2"/>
      <c r="B972" s="2"/>
      <c r="C972" s="2"/>
      <c r="D972" s="34"/>
      <c r="E972" s="34"/>
      <c r="F972" s="3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4"/>
      <c r="Z972" s="2"/>
      <c r="AA972" s="2"/>
      <c r="AB972" s="2"/>
      <c r="AC972" s="2"/>
    </row>
    <row r="973" spans="1:29" ht="12.75" customHeight="1" x14ac:dyDescent="0.2">
      <c r="A973" s="2"/>
      <c r="B973" s="2"/>
      <c r="C973" s="2"/>
      <c r="D973" s="34"/>
      <c r="E973" s="34"/>
      <c r="F973" s="3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4"/>
      <c r="Z973" s="2"/>
      <c r="AA973" s="2"/>
      <c r="AB973" s="2"/>
      <c r="AC973" s="2"/>
    </row>
    <row r="974" spans="1:29" ht="12.75" customHeight="1" x14ac:dyDescent="0.2">
      <c r="A974" s="2"/>
      <c r="B974" s="2"/>
      <c r="C974" s="2"/>
      <c r="D974" s="34"/>
      <c r="E974" s="34"/>
      <c r="F974" s="3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4"/>
      <c r="Z974" s="2"/>
      <c r="AA974" s="2"/>
      <c r="AB974" s="2"/>
      <c r="AC974" s="2"/>
    </row>
    <row r="975" spans="1:29" ht="12.75" customHeight="1" x14ac:dyDescent="0.2">
      <c r="A975" s="2"/>
      <c r="B975" s="2"/>
      <c r="C975" s="2"/>
      <c r="D975" s="34"/>
      <c r="E975" s="34"/>
      <c r="F975" s="3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4"/>
      <c r="Z975" s="2"/>
      <c r="AA975" s="2"/>
      <c r="AB975" s="2"/>
      <c r="AC975" s="2"/>
    </row>
    <row r="976" spans="1:29" ht="12.75" customHeight="1" x14ac:dyDescent="0.2">
      <c r="A976" s="2"/>
      <c r="B976" s="2"/>
      <c r="C976" s="2"/>
      <c r="D976" s="34"/>
      <c r="E976" s="34"/>
      <c r="F976" s="3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4"/>
      <c r="Z976" s="2"/>
      <c r="AA976" s="2"/>
      <c r="AB976" s="2"/>
      <c r="AC976" s="2"/>
    </row>
    <row r="977" spans="1:29" ht="12.75" customHeight="1" x14ac:dyDescent="0.2">
      <c r="A977" s="2"/>
      <c r="B977" s="2"/>
      <c r="C977" s="2"/>
      <c r="D977" s="34"/>
      <c r="E977" s="34"/>
      <c r="F977" s="3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4"/>
      <c r="Z977" s="2"/>
      <c r="AA977" s="2"/>
      <c r="AB977" s="2"/>
      <c r="AC977" s="2"/>
    </row>
    <row r="978" spans="1:29" ht="12.75" customHeight="1" x14ac:dyDescent="0.2">
      <c r="A978" s="2"/>
      <c r="B978" s="2"/>
      <c r="C978" s="2"/>
      <c r="D978" s="34"/>
      <c r="E978" s="34"/>
      <c r="F978" s="3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4"/>
      <c r="Z978" s="2"/>
      <c r="AA978" s="2"/>
      <c r="AB978" s="2"/>
      <c r="AC978" s="2"/>
    </row>
    <row r="979" spans="1:29" ht="12.75" customHeight="1" x14ac:dyDescent="0.2">
      <c r="A979" s="2"/>
      <c r="B979" s="2"/>
      <c r="C979" s="2"/>
      <c r="D979" s="34"/>
      <c r="E979" s="34"/>
      <c r="F979" s="3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4"/>
      <c r="Z979" s="2"/>
      <c r="AA979" s="2"/>
      <c r="AB979" s="2"/>
      <c r="AC979" s="2"/>
    </row>
    <row r="980" spans="1:29" ht="12.75" customHeight="1" x14ac:dyDescent="0.2">
      <c r="A980" s="2"/>
      <c r="B980" s="2"/>
      <c r="C980" s="2"/>
      <c r="D980" s="34"/>
      <c r="E980" s="34"/>
      <c r="F980" s="3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4"/>
      <c r="Z980" s="2"/>
      <c r="AA980" s="2"/>
      <c r="AB980" s="2"/>
      <c r="AC980" s="2"/>
    </row>
    <row r="981" spans="1:29" ht="12.75" customHeight="1" x14ac:dyDescent="0.2">
      <c r="A981" s="2"/>
      <c r="B981" s="2"/>
      <c r="C981" s="2"/>
      <c r="D981" s="34"/>
      <c r="E981" s="34"/>
      <c r="F981" s="3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4"/>
      <c r="Z981" s="2"/>
      <c r="AA981" s="2"/>
      <c r="AB981" s="2"/>
      <c r="AC981" s="2"/>
    </row>
    <row r="982" spans="1:29" ht="12.75" customHeight="1" x14ac:dyDescent="0.2">
      <c r="A982" s="2"/>
      <c r="B982" s="2"/>
      <c r="C982" s="2"/>
      <c r="D982" s="34"/>
      <c r="E982" s="34"/>
      <c r="F982" s="3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4"/>
      <c r="Z982" s="2"/>
      <c r="AA982" s="2"/>
      <c r="AB982" s="2"/>
      <c r="AC982" s="2"/>
    </row>
    <row r="983" spans="1:29" ht="12.75" customHeight="1" x14ac:dyDescent="0.2">
      <c r="A983" s="2"/>
      <c r="B983" s="2"/>
      <c r="C983" s="2"/>
      <c r="D983" s="34"/>
      <c r="E983" s="34"/>
      <c r="F983" s="3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4"/>
      <c r="Z983" s="2"/>
      <c r="AA983" s="2"/>
      <c r="AB983" s="2"/>
      <c r="AC983" s="2"/>
    </row>
    <row r="984" spans="1:29" ht="12.75" customHeight="1" x14ac:dyDescent="0.2">
      <c r="A984" s="2"/>
      <c r="B984" s="2"/>
      <c r="C984" s="2"/>
      <c r="D984" s="34"/>
      <c r="E984" s="34"/>
      <c r="F984" s="3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4"/>
      <c r="Z984" s="2"/>
      <c r="AA984" s="2"/>
      <c r="AB984" s="2"/>
      <c r="AC984" s="2"/>
    </row>
    <row r="985" spans="1:29" ht="12.75" customHeight="1" x14ac:dyDescent="0.2">
      <c r="A985" s="2"/>
      <c r="B985" s="2"/>
      <c r="C985" s="2"/>
      <c r="D985" s="34"/>
      <c r="E985" s="34"/>
      <c r="F985" s="3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4"/>
      <c r="Z985" s="2"/>
      <c r="AA985" s="2"/>
      <c r="AB985" s="2"/>
      <c r="AC985" s="2"/>
    </row>
    <row r="986" spans="1:29" ht="12.75" customHeight="1" x14ac:dyDescent="0.2">
      <c r="A986" s="2"/>
      <c r="B986" s="2"/>
      <c r="C986" s="2"/>
      <c r="D986" s="34"/>
      <c r="E986" s="34"/>
      <c r="F986" s="3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4"/>
      <c r="Z986" s="2"/>
      <c r="AA986" s="2"/>
      <c r="AB986" s="2"/>
      <c r="AC986" s="2"/>
    </row>
    <row r="987" spans="1:29" ht="12.75" customHeight="1" x14ac:dyDescent="0.2">
      <c r="A987" s="2"/>
      <c r="B987" s="2"/>
      <c r="C987" s="2"/>
      <c r="D987" s="34"/>
      <c r="E987" s="34"/>
      <c r="F987" s="3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4"/>
      <c r="Z987" s="2"/>
      <c r="AA987" s="2"/>
      <c r="AB987" s="2"/>
      <c r="AC987" s="2"/>
    </row>
    <row r="988" spans="1:29" ht="12.75" customHeight="1" x14ac:dyDescent="0.2">
      <c r="A988" s="2"/>
      <c r="B988" s="2"/>
      <c r="C988" s="2"/>
      <c r="D988" s="34"/>
      <c r="E988" s="34"/>
      <c r="F988" s="3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4"/>
      <c r="Z988" s="2"/>
      <c r="AA988" s="2"/>
      <c r="AB988" s="2"/>
      <c r="AC988" s="2"/>
    </row>
    <row r="989" spans="1:29" ht="12.75" customHeight="1" x14ac:dyDescent="0.2">
      <c r="A989" s="2"/>
      <c r="B989" s="2"/>
      <c r="C989" s="2"/>
      <c r="D989" s="34"/>
      <c r="E989" s="34"/>
      <c r="F989" s="3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4"/>
      <c r="Z989" s="2"/>
      <c r="AA989" s="2"/>
      <c r="AB989" s="2"/>
      <c r="AC989" s="2"/>
    </row>
    <row r="990" spans="1:29" ht="12.75" customHeight="1" x14ac:dyDescent="0.2">
      <c r="A990" s="2"/>
      <c r="B990" s="2"/>
      <c r="C990" s="2"/>
      <c r="D990" s="34"/>
      <c r="E990" s="34"/>
      <c r="F990" s="3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4"/>
      <c r="Z990" s="2"/>
      <c r="AA990" s="2"/>
      <c r="AB990" s="2"/>
      <c r="AC990" s="2"/>
    </row>
    <row r="991" spans="1:29" ht="12.75" customHeight="1" x14ac:dyDescent="0.2">
      <c r="A991" s="2"/>
      <c r="B991" s="2"/>
      <c r="C991" s="2"/>
      <c r="D991" s="34"/>
      <c r="E991" s="34"/>
      <c r="F991" s="3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4"/>
      <c r="Z991" s="2"/>
      <c r="AA991" s="2"/>
      <c r="AB991" s="2"/>
      <c r="AC991" s="2"/>
    </row>
    <row r="992" spans="1:29" ht="12.75" customHeight="1" x14ac:dyDescent="0.2">
      <c r="A992" s="2"/>
      <c r="B992" s="2"/>
      <c r="C992" s="2"/>
      <c r="D992" s="34"/>
      <c r="E992" s="34"/>
      <c r="F992" s="3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4"/>
      <c r="Z992" s="2"/>
      <c r="AA992" s="2"/>
      <c r="AB992" s="2"/>
      <c r="AC992" s="2"/>
    </row>
    <row r="993" spans="1:29" ht="12.75" customHeight="1" x14ac:dyDescent="0.2">
      <c r="A993" s="2"/>
      <c r="B993" s="2"/>
      <c r="C993" s="2"/>
      <c r="D993" s="34"/>
      <c r="E993" s="34"/>
      <c r="F993" s="3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4"/>
      <c r="Z993" s="2"/>
      <c r="AA993" s="2"/>
      <c r="AB993" s="2"/>
      <c r="AC993" s="2"/>
    </row>
    <row r="994" spans="1:29" ht="12.75" customHeight="1" x14ac:dyDescent="0.2">
      <c r="A994" s="2"/>
      <c r="B994" s="2"/>
      <c r="C994" s="2"/>
      <c r="D994" s="34"/>
      <c r="E994" s="34"/>
      <c r="F994" s="3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4"/>
      <c r="Z994" s="2"/>
      <c r="AA994" s="2"/>
      <c r="AB994" s="2"/>
      <c r="AC994" s="2"/>
    </row>
    <row r="995" spans="1:29" ht="12.75" customHeight="1" x14ac:dyDescent="0.2">
      <c r="A995" s="2"/>
      <c r="B995" s="2"/>
      <c r="C995" s="2"/>
      <c r="D995" s="34"/>
      <c r="E995" s="34"/>
      <c r="F995" s="3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4"/>
      <c r="Z995" s="2"/>
      <c r="AA995" s="2"/>
      <c r="AB995" s="2"/>
      <c r="AC995" s="2"/>
    </row>
    <row r="996" spans="1:29" ht="12.75" customHeight="1" x14ac:dyDescent="0.2">
      <c r="A996" s="2"/>
      <c r="B996" s="2"/>
      <c r="C996" s="2"/>
      <c r="D996" s="34"/>
      <c r="E996" s="34"/>
      <c r="F996" s="3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4"/>
      <c r="Z996" s="2"/>
      <c r="AA996" s="2"/>
      <c r="AB996" s="2"/>
      <c r="AC996" s="2"/>
    </row>
    <row r="997" spans="1:29" ht="12.75" customHeight="1" x14ac:dyDescent="0.2">
      <c r="A997" s="2"/>
      <c r="B997" s="2"/>
      <c r="C997" s="2"/>
      <c r="D997" s="34"/>
      <c r="E997" s="34"/>
      <c r="F997" s="3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34"/>
      <c r="Z997" s="2"/>
      <c r="AA997" s="2"/>
      <c r="AB997" s="2"/>
      <c r="AC997" s="2"/>
    </row>
    <row r="998" spans="1:29" ht="12.75" customHeight="1" x14ac:dyDescent="0.2">
      <c r="A998" s="2"/>
      <c r="B998" s="2"/>
      <c r="C998" s="2"/>
      <c r="D998" s="34"/>
      <c r="E998" s="34"/>
      <c r="F998" s="3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34"/>
      <c r="Z998" s="2"/>
      <c r="AA998" s="2"/>
      <c r="AB998" s="2"/>
      <c r="AC998" s="2"/>
    </row>
    <row r="999" spans="1:29" ht="12.75" customHeight="1" x14ac:dyDescent="0.2">
      <c r="A999" s="2"/>
      <c r="B999" s="2"/>
      <c r="C999" s="2"/>
      <c r="D999" s="34"/>
      <c r="E999" s="34"/>
      <c r="F999" s="3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34"/>
      <c r="Z999" s="2"/>
      <c r="AA999" s="2"/>
      <c r="AB999" s="2"/>
      <c r="AC999" s="2"/>
    </row>
    <row r="1000" spans="1:29" ht="12.75" customHeight="1" x14ac:dyDescent="0.2">
      <c r="A1000" s="2"/>
      <c r="B1000" s="2"/>
      <c r="C1000" s="2"/>
      <c r="D1000" s="34"/>
      <c r="E1000" s="34"/>
      <c r="F1000" s="3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34"/>
      <c r="Z1000" s="2"/>
      <c r="AA1000" s="2"/>
      <c r="AB1000" s="2"/>
      <c r="AC1000" s="2"/>
    </row>
  </sheetData>
  <mergeCells count="26">
    <mergeCell ref="X5:X7"/>
    <mergeCell ref="W5:W7"/>
    <mergeCell ref="R6:S6"/>
    <mergeCell ref="AC1:AC7"/>
    <mergeCell ref="AB1:AB7"/>
    <mergeCell ref="Y1:Y7"/>
    <mergeCell ref="Z5:Z7"/>
    <mergeCell ref="AA1:AA7"/>
    <mergeCell ref="V6:V7"/>
    <mergeCell ref="P6:Q6"/>
    <mergeCell ref="G2:R2"/>
    <mergeCell ref="G3:R3"/>
    <mergeCell ref="G5:V5"/>
    <mergeCell ref="G1:R1"/>
    <mergeCell ref="G6:O6"/>
    <mergeCell ref="G4:R4"/>
    <mergeCell ref="T6:U6"/>
    <mergeCell ref="S1:W4"/>
    <mergeCell ref="D1:F4"/>
    <mergeCell ref="A1:C5"/>
    <mergeCell ref="B6:B7"/>
    <mergeCell ref="E6:E7"/>
    <mergeCell ref="D6:D7"/>
    <mergeCell ref="A6:A7"/>
    <mergeCell ref="F6:F7"/>
    <mergeCell ref="D5:F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2020-01-14T19:04:58Z</dcterms:modified>
</cp:coreProperties>
</file>