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F8CA5F78-BC48-4EA6-8F26-CD46182B4D91}" xr6:coauthVersionLast="45" xr6:coauthVersionMax="45" xr10:uidLastSave="{00000000-0000-0000-0000-000000000000}"/>
  <bookViews>
    <workbookView xWindow="345" yWindow="345" windowWidth="17070" windowHeight="585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2" l="1"/>
  <c r="S25" i="2" s="1"/>
  <c r="S21" i="2"/>
  <c r="P9" i="2" l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V25" i="4"/>
  <c r="W25" i="4" s="1"/>
  <c r="X25" i="4" s="1"/>
  <c r="U25" i="4"/>
  <c r="S25" i="4"/>
  <c r="Q25" i="4"/>
  <c r="O25" i="4"/>
  <c r="Z24" i="4"/>
  <c r="V24" i="4"/>
  <c r="W24" i="4" s="1"/>
  <c r="X24" i="4" s="1"/>
  <c r="U24" i="4"/>
  <c r="S24" i="4"/>
  <c r="Q24" i="4"/>
  <c r="O24" i="4"/>
  <c r="Z23" i="4"/>
  <c r="V23" i="4"/>
  <c r="W23" i="4" s="1"/>
  <c r="X23" i="4" s="1"/>
  <c r="U23" i="4"/>
  <c r="S23" i="4"/>
  <c r="Q23" i="4"/>
  <c r="O23" i="4"/>
  <c r="Z22" i="4"/>
  <c r="U22" i="4"/>
  <c r="S22" i="4"/>
  <c r="V22" i="4" s="1"/>
  <c r="W22" i="4" s="1"/>
  <c r="X22" i="4" s="1"/>
  <c r="Q22" i="4"/>
  <c r="O22" i="4"/>
  <c r="Z21" i="4"/>
  <c r="V21" i="4"/>
  <c r="W21" i="4" s="1"/>
  <c r="X21" i="4" s="1"/>
  <c r="U21" i="4"/>
  <c r="S21" i="4"/>
  <c r="Q21" i="4"/>
  <c r="O21" i="4"/>
  <c r="Z20" i="4"/>
  <c r="V20" i="4"/>
  <c r="W20" i="4" s="1"/>
  <c r="X20" i="4" s="1"/>
  <c r="U20" i="4"/>
  <c r="S20" i="4"/>
  <c r="Q20" i="4"/>
  <c r="O20" i="4"/>
  <c r="Z19" i="4"/>
  <c r="V19" i="4"/>
  <c r="W19" i="4" s="1"/>
  <c r="X19" i="4" s="1"/>
  <c r="U19" i="4"/>
  <c r="S19" i="4"/>
  <c r="Q19" i="4"/>
  <c r="O19" i="4"/>
  <c r="Z18" i="4"/>
  <c r="U18" i="4"/>
  <c r="S18" i="4"/>
  <c r="V18" i="4" s="1"/>
  <c r="W18" i="4" s="1"/>
  <c r="X18" i="4" s="1"/>
  <c r="Q18" i="4"/>
  <c r="O18" i="4"/>
  <c r="Z17" i="4"/>
  <c r="V17" i="4"/>
  <c r="W17" i="4" s="1"/>
  <c r="X17" i="4" s="1"/>
  <c r="U17" i="4"/>
  <c r="S17" i="4"/>
  <c r="Q17" i="4"/>
  <c r="O17" i="4"/>
  <c r="Z16" i="4"/>
  <c r="V16" i="4"/>
  <c r="W16" i="4" s="1"/>
  <c r="X16" i="4" s="1"/>
  <c r="U16" i="4"/>
  <c r="S16" i="4"/>
  <c r="Q16" i="4"/>
  <c r="O16" i="4"/>
  <c r="Z15" i="4"/>
  <c r="U15" i="4"/>
  <c r="S15" i="4"/>
  <c r="V15" i="4" s="1"/>
  <c r="W15" i="4" s="1"/>
  <c r="X15" i="4" s="1"/>
  <c r="Q15" i="4"/>
  <c r="O15" i="4"/>
  <c r="Z14" i="4"/>
  <c r="U14" i="4"/>
  <c r="S14" i="4"/>
  <c r="V14" i="4" s="1"/>
  <c r="W14" i="4" s="1"/>
  <c r="X14" i="4" s="1"/>
  <c r="Q14" i="4"/>
  <c r="O14" i="4"/>
  <c r="Z13" i="4"/>
  <c r="V13" i="4"/>
  <c r="W13" i="4" s="1"/>
  <c r="X13" i="4" s="1"/>
  <c r="U13" i="4"/>
  <c r="S13" i="4"/>
  <c r="Q13" i="4"/>
  <c r="O13" i="4"/>
  <c r="Z12" i="4"/>
  <c r="V12" i="4"/>
  <c r="W12" i="4" s="1"/>
  <c r="X12" i="4" s="1"/>
  <c r="U12" i="4"/>
  <c r="S12" i="4"/>
  <c r="Q12" i="4"/>
  <c r="O12" i="4"/>
  <c r="Z11" i="4"/>
  <c r="U11" i="4"/>
  <c r="S11" i="4"/>
  <c r="V11" i="4" s="1"/>
  <c r="W11" i="4" s="1"/>
  <c r="X11" i="4" s="1"/>
  <c r="Q11" i="4"/>
  <c r="O11" i="4"/>
  <c r="Z10" i="4"/>
  <c r="U10" i="4"/>
  <c r="S10" i="4"/>
  <c r="V10" i="4" s="1"/>
  <c r="W10" i="4" s="1"/>
  <c r="X10" i="4" s="1"/>
  <c r="Q10" i="4"/>
  <c r="O10" i="4"/>
  <c r="Z9" i="4"/>
  <c r="V9" i="4"/>
  <c r="W9" i="4" s="1"/>
  <c r="X9" i="4" s="1"/>
  <c r="U9" i="4"/>
  <c r="S9" i="4"/>
  <c r="Q9" i="4"/>
  <c r="O9" i="4"/>
  <c r="Z8" i="4"/>
  <c r="V8" i="4"/>
  <c r="W8" i="4" s="1"/>
  <c r="X8" i="4" s="1"/>
  <c r="U8" i="4"/>
  <c r="S8" i="4"/>
  <c r="Q8" i="4"/>
  <c r="O8" i="4"/>
  <c r="T26" i="3"/>
  <c r="U26" i="3" s="1"/>
  <c r="S26" i="3"/>
  <c r="Q26" i="3"/>
  <c r="O26" i="3"/>
  <c r="S25" i="3"/>
  <c r="Q25" i="3"/>
  <c r="T25" i="3" s="1"/>
  <c r="U25" i="3" s="1"/>
  <c r="O25" i="3"/>
  <c r="T24" i="3"/>
  <c r="U24" i="3" s="1"/>
  <c r="S24" i="3"/>
  <c r="Q24" i="3"/>
  <c r="O24" i="3"/>
  <c r="S23" i="3"/>
  <c r="Q23" i="3"/>
  <c r="T23" i="3" s="1"/>
  <c r="U23" i="3" s="1"/>
  <c r="O23" i="3"/>
  <c r="S22" i="3"/>
  <c r="Q22" i="3"/>
  <c r="T22" i="3" s="1"/>
  <c r="U22" i="3" s="1"/>
  <c r="O22" i="3"/>
  <c r="S21" i="3"/>
  <c r="Q21" i="3"/>
  <c r="T21" i="3" s="1"/>
  <c r="U21" i="3" s="1"/>
  <c r="O21" i="3"/>
  <c r="S20" i="3"/>
  <c r="Q20" i="3"/>
  <c r="T20" i="3" s="1"/>
  <c r="U20" i="3" s="1"/>
  <c r="O20" i="3"/>
  <c r="S19" i="3"/>
  <c r="Q19" i="3"/>
  <c r="T19" i="3" s="1"/>
  <c r="U19" i="3" s="1"/>
  <c r="O19" i="3"/>
  <c r="T18" i="3"/>
  <c r="U18" i="3" s="1"/>
  <c r="S18" i="3"/>
  <c r="Q18" i="3"/>
  <c r="O18" i="3"/>
  <c r="T17" i="3"/>
  <c r="U17" i="3" s="1"/>
  <c r="S17" i="3"/>
  <c r="Q17" i="3"/>
  <c r="O17" i="3"/>
  <c r="T16" i="3"/>
  <c r="U16" i="3" s="1"/>
  <c r="S16" i="3"/>
  <c r="Q16" i="3"/>
  <c r="O16" i="3"/>
  <c r="S15" i="3"/>
  <c r="Q15" i="3"/>
  <c r="T15" i="3" s="1"/>
  <c r="U15" i="3" s="1"/>
  <c r="O15" i="3"/>
  <c r="S14" i="3"/>
  <c r="Q14" i="3"/>
  <c r="T14" i="3" s="1"/>
  <c r="U14" i="3" s="1"/>
  <c r="O14" i="3"/>
  <c r="S13" i="3"/>
  <c r="Q13" i="3"/>
  <c r="T13" i="3" s="1"/>
  <c r="U13" i="3" s="1"/>
  <c r="O13" i="3"/>
  <c r="S12" i="3"/>
  <c r="Q12" i="3"/>
  <c r="T12" i="3" s="1"/>
  <c r="U12" i="3" s="1"/>
  <c r="O12" i="3"/>
  <c r="S11" i="3"/>
  <c r="Q11" i="3"/>
  <c r="T11" i="3" s="1"/>
  <c r="U11" i="3" s="1"/>
  <c r="O11" i="3"/>
  <c r="T10" i="3"/>
  <c r="U10" i="3" s="1"/>
  <c r="S10" i="3"/>
  <c r="Q10" i="3"/>
  <c r="O10" i="3"/>
  <c r="T9" i="3"/>
  <c r="U9" i="3" s="1"/>
  <c r="S9" i="3"/>
  <c r="Q9" i="3"/>
  <c r="O9" i="3"/>
  <c r="T8" i="3"/>
  <c r="U8" i="3" s="1"/>
  <c r="S8" i="3"/>
  <c r="Q8" i="3"/>
  <c r="O8" i="3"/>
  <c r="T25" i="2"/>
  <c r="T24" i="2"/>
  <c r="V26" i="1"/>
  <c r="U26" i="1"/>
  <c r="S26" i="1"/>
  <c r="Q26" i="1"/>
  <c r="N26" i="1"/>
  <c r="U25" i="1"/>
  <c r="S25" i="1"/>
  <c r="Q25" i="1"/>
  <c r="V25" i="1" s="1"/>
  <c r="N25" i="1"/>
  <c r="U24" i="1"/>
  <c r="S24" i="1"/>
  <c r="Q24" i="1"/>
  <c r="V24" i="1" s="1"/>
  <c r="N24" i="1"/>
  <c r="U23" i="1"/>
  <c r="S23" i="1"/>
  <c r="V23" i="1" s="1"/>
  <c r="Q23" i="1"/>
  <c r="N23" i="1"/>
  <c r="U22" i="1"/>
  <c r="S22" i="1"/>
  <c r="Q22" i="1"/>
  <c r="V22" i="1" s="1"/>
  <c r="N22" i="1"/>
  <c r="V21" i="1"/>
  <c r="U21" i="1"/>
  <c r="S21" i="1"/>
  <c r="Q21" i="1"/>
  <c r="N21" i="1"/>
  <c r="U20" i="1"/>
  <c r="S20" i="1"/>
  <c r="Q20" i="1"/>
  <c r="V20" i="1" s="1"/>
  <c r="N20" i="1"/>
  <c r="U19" i="1"/>
  <c r="S19" i="1"/>
  <c r="V19" i="1" s="1"/>
  <c r="Q19" i="1"/>
  <c r="N19" i="1"/>
  <c r="V18" i="1"/>
  <c r="U18" i="1"/>
  <c r="S18" i="1"/>
  <c r="Q18" i="1"/>
  <c r="N18" i="1"/>
  <c r="U17" i="1"/>
  <c r="S17" i="1"/>
  <c r="Q17" i="1"/>
  <c r="V17" i="1" s="1"/>
  <c r="N17" i="1"/>
  <c r="U16" i="1"/>
  <c r="S16" i="1"/>
  <c r="Q16" i="1"/>
  <c r="V16" i="1" s="1"/>
  <c r="N16" i="1"/>
  <c r="U15" i="1"/>
  <c r="S15" i="1"/>
  <c r="V15" i="1" s="1"/>
  <c r="Q15" i="1"/>
  <c r="N15" i="1"/>
  <c r="U14" i="1"/>
  <c r="S14" i="1"/>
  <c r="Q14" i="1"/>
  <c r="V14" i="1" s="1"/>
  <c r="N14" i="1"/>
  <c r="V13" i="1"/>
  <c r="U13" i="1"/>
  <c r="S13" i="1"/>
  <c r="Q13" i="1"/>
  <c r="N13" i="1"/>
  <c r="U12" i="1"/>
  <c r="S12" i="1"/>
  <c r="Q12" i="1"/>
  <c r="V12" i="1" s="1"/>
  <c r="N12" i="1"/>
  <c r="U11" i="1"/>
  <c r="S11" i="1"/>
  <c r="V11" i="1" s="1"/>
  <c r="Q11" i="1"/>
  <c r="N11" i="1"/>
  <c r="V10" i="1"/>
  <c r="U10" i="1"/>
  <c r="S10" i="1"/>
  <c r="Q10" i="1"/>
  <c r="N10" i="1"/>
  <c r="U9" i="1"/>
  <c r="S9" i="1"/>
  <c r="Q9" i="1"/>
  <c r="V9" i="1" s="1"/>
  <c r="N9" i="1"/>
  <c r="U8" i="1"/>
  <c r="S8" i="1"/>
  <c r="Q8" i="1"/>
  <c r="V8" i="1" s="1"/>
  <c r="N8" i="1"/>
  <c r="T11" i="2" l="1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C18" i="4"/>
  <c r="AA18" i="4"/>
</calcChain>
</file>

<file path=xl/sharedStrings.xml><?xml version="1.0" encoding="utf-8"?>
<sst xmlns="http://schemas.openxmlformats.org/spreadsheetml/2006/main" count="216" uniqueCount="101">
  <si>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</si>
  <si>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</si>
  <si>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</si>
  <si>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</si>
  <si>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</si>
  <si>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</si>
  <si>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</si>
  <si>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</si>
  <si>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</si>
  <si>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</si>
  <si>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</si>
  <si>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</si>
  <si>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</si>
  <si>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</si>
  <si>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</si>
  <si>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</si>
  <si>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</si>
  <si>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</si>
  <si>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</si>
  <si>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</si>
  <si>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</si>
  <si>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</si>
  <si>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</si>
  <si>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</si>
  <si>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</si>
  <si>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</si>
  <si>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</si>
  <si>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</si>
  <si>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</si>
  <si>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</si>
  <si>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</si>
  <si>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</si>
  <si>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</si>
  <si>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</si>
  <si>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</si>
  <si>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</si>
  <si>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</si>
  <si>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</si>
  <si>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</si>
  <si>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</si>
  <si>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</si>
  <si>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</si>
  <si>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</si>
  <si>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</si>
  <si>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</si>
  <si>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</si>
  <si>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</si>
  <si>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</si>
  <si>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</si>
  <si>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</si>
  <si>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</si>
  <si>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</si>
  <si>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</si>
  <si>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</si>
  <si>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</si>
  <si>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</si>
  <si>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</si>
  <si>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</si>
  <si>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Revisión artículo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</si>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</sst>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8" fillId="0" borderId="100" applyNumberFormat="0" applyFill="0" applyAlignment="0" applyProtection="0"/>
    <xf numFmtId="0" fontId="29" fillId="0" borderId="101" applyNumberFormat="0" applyFill="0" applyAlignment="0" applyProtection="0"/>
    <xf numFmtId="0" fontId="30" fillId="0" borderId="102" applyNumberFormat="0" applyFill="0" applyAlignment="0" applyProtection="0"/>
    <xf numFmtId="0" fontId="34" fillId="20" borderId="103" applyNumberFormat="0" applyAlignment="0" applyProtection="0"/>
    <xf numFmtId="0" fontId="35" fillId="21" borderId="104" applyNumberFormat="0" applyAlignment="0" applyProtection="0"/>
    <xf numFmtId="0" fontId="36" fillId="21" borderId="103" applyNumberFormat="0" applyAlignment="0" applyProtection="0"/>
    <xf numFmtId="0" fontId="37" fillId="0" borderId="105" applyNumberFormat="0" applyFill="0" applyAlignment="0" applyProtection="0"/>
    <xf numFmtId="0" fontId="38" fillId="22" borderId="106" applyNumberFormat="0" applyAlignment="0" applyProtection="0"/>
    <xf numFmtId="0" fontId="41" fillId="0" borderId="108" applyNumberFormat="0" applyFill="0" applyAlignment="0" applyProtection="0"/>
    <xf numFmtId="0" fontId="1" fillId="0" borderId="11"/>
    <xf numFmtId="0" fontId="27" fillId="0" borderId="11" applyNumberFormat="0" applyFill="0" applyBorder="0" applyAlignment="0" applyProtection="0"/>
    <xf numFmtId="0" fontId="30" fillId="0" borderId="11" applyNumberFormat="0" applyFill="0" applyBorder="0" applyAlignment="0" applyProtection="0"/>
    <xf numFmtId="0" fontId="31" fillId="17" borderId="11" applyNumberFormat="0" applyBorder="0" applyAlignment="0" applyProtection="0"/>
    <xf numFmtId="0" fontId="32" fillId="18" borderId="11" applyNumberFormat="0" applyBorder="0" applyAlignment="0" applyProtection="0"/>
    <xf numFmtId="0" fontId="33" fillId="19" borderId="11" applyNumberFormat="0" applyBorder="0" applyAlignment="0" applyProtection="0"/>
    <xf numFmtId="0" fontId="39" fillId="0" borderId="11" applyNumberFormat="0" applyFill="0" applyBorder="0" applyAlignment="0" applyProtection="0"/>
    <xf numFmtId="0" fontId="1" fillId="23" borderId="107" applyNumberFormat="0" applyFont="0" applyAlignment="0" applyProtection="0"/>
    <xf numFmtId="0" fontId="40" fillId="0" borderId="11" applyNumberFormat="0" applyFill="0" applyBorder="0" applyAlignment="0" applyProtection="0"/>
    <xf numFmtId="0" fontId="42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7" borderId="11" applyNumberFormat="0" applyBorder="0" applyAlignment="0" applyProtection="0"/>
    <xf numFmtId="0" fontId="42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1" borderId="11" applyNumberFormat="0" applyBorder="0" applyAlignment="0" applyProtection="0"/>
    <xf numFmtId="0" fontId="42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5" borderId="11" applyNumberFormat="0" applyBorder="0" applyAlignment="0" applyProtection="0"/>
    <xf numFmtId="0" fontId="42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39" borderId="11" applyNumberFormat="0" applyBorder="0" applyAlignment="0" applyProtection="0"/>
    <xf numFmtId="0" fontId="42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3" borderId="11" applyNumberFormat="0" applyBorder="0" applyAlignment="0" applyProtection="0"/>
    <xf numFmtId="0" fontId="42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  <xf numFmtId="0" fontId="1" fillId="47" borderId="11" applyNumberFormat="0" applyBorder="0" applyAlignment="0" applyProtection="0"/>
  </cellStyleXfs>
  <cellXfs count="232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2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2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0" fillId="11" borderId="72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12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4" borderId="57" xfId="0" applyFont="1" applyFill="1" applyBorder="1" applyAlignment="1">
      <alignment horizontal="center" wrapText="1"/>
    </xf>
    <xf numFmtId="49" fontId="14" fillId="14" borderId="35" xfId="0" applyNumberFormat="1" applyFont="1" applyFill="1" applyBorder="1" applyAlignment="1">
      <alignment horizontal="center" vertical="center" wrapText="1"/>
    </xf>
    <xf numFmtId="0" fontId="2" fillId="14" borderId="34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/>
    </xf>
    <xf numFmtId="0" fontId="2" fillId="14" borderId="60" xfId="0" applyFont="1" applyFill="1" applyBorder="1" applyAlignment="1"/>
    <xf numFmtId="0" fontId="2" fillId="14" borderId="34" xfId="0" applyFont="1" applyFill="1" applyBorder="1" applyAlignment="1">
      <alignment horizontal="center"/>
    </xf>
    <xf numFmtId="0" fontId="2" fillId="14" borderId="77" xfId="0" applyFont="1" applyFill="1" applyBorder="1" applyAlignment="1"/>
    <xf numFmtId="0" fontId="2" fillId="14" borderId="34" xfId="0" applyFont="1" applyFill="1" applyBorder="1" applyAlignment="1"/>
    <xf numFmtId="0" fontId="2" fillId="14" borderId="64" xfId="0" applyFont="1" applyFill="1" applyBorder="1" applyAlignment="1">
      <alignment horizontal="center" wrapText="1"/>
    </xf>
    <xf numFmtId="0" fontId="14" fillId="14" borderId="39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14" fillId="14" borderId="39" xfId="0" applyFont="1" applyFill="1" applyBorder="1" applyAlignment="1">
      <alignment horizontal="center" vertical="center" wrapText="1"/>
    </xf>
    <xf numFmtId="0" fontId="2" fillId="14" borderId="7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5" borderId="82" xfId="0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vertical="center" wrapText="1"/>
    </xf>
    <xf numFmtId="0" fontId="2" fillId="16" borderId="83" xfId="0" applyFont="1" applyFill="1" applyBorder="1" applyAlignment="1">
      <alignment horizontal="center" wrapText="1"/>
    </xf>
    <xf numFmtId="0" fontId="2" fillId="16" borderId="82" xfId="0" applyFont="1" applyFill="1" applyBorder="1" applyAlignment="1">
      <alignment horizontal="center" wrapText="1"/>
    </xf>
    <xf numFmtId="0" fontId="2" fillId="16" borderId="40" xfId="0" applyFont="1" applyFill="1" applyBorder="1" applyAlignment="1">
      <alignment horizontal="center" wrapText="1"/>
    </xf>
    <xf numFmtId="0" fontId="2" fillId="16" borderId="39" xfId="0" applyFont="1" applyFill="1" applyBorder="1" applyAlignment="1">
      <alignment horizontal="center" wrapText="1"/>
    </xf>
    <xf numFmtId="0" fontId="2" fillId="16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1" fillId="49" borderId="112" xfId="10" applyFont="1" applyFill="1" applyBorder="1" applyAlignment="1">
      <alignment horizontal="center" wrapText="1"/>
    </xf>
    <xf numFmtId="0" fontId="1" fillId="48" borderId="110" xfId="10" applyFill="1" applyBorder="1" applyAlignment="1">
      <alignment horizontal="center" wrapText="1"/>
    </xf>
    <xf numFmtId="0" fontId="1" fillId="50" borderId="110" xfId="10" applyFill="1" applyBorder="1" applyAlignment="1">
      <alignment horizontal="center" wrapText="1"/>
    </xf>
    <xf numFmtId="0" fontId="1" fillId="48" borderId="109" xfId="10" applyFill="1" applyBorder="1" applyAlignment="1">
      <alignment horizontal="center" wrapText="1"/>
    </xf>
    <xf numFmtId="0" fontId="1" fillId="48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1" borderId="84" xfId="0" applyFont="1" applyFill="1" applyBorder="1" applyAlignment="1">
      <alignment horizontal="center" wrapText="1"/>
    </xf>
    <xf numFmtId="0" fontId="2" fillId="15" borderId="97" xfId="0" applyFont="1" applyFill="1" applyBorder="1" applyAlignment="1">
      <alignment horizontal="center" wrapText="1"/>
    </xf>
    <xf numFmtId="0" fontId="2" fillId="52" borderId="72" xfId="0" applyFont="1" applyFill="1" applyBorder="1" applyAlignment="1">
      <alignment horizontal="left" vertical="center"/>
    </xf>
    <xf numFmtId="0" fontId="2" fillId="52" borderId="39" xfId="0" applyFont="1" applyFill="1" applyBorder="1" applyAlignment="1">
      <alignment horizontal="center" wrapText="1"/>
    </xf>
    <xf numFmtId="0" fontId="2" fillId="53" borderId="39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3" fillId="0" borderId="54" xfId="0" applyFont="1" applyBorder="1"/>
    <xf numFmtId="0" fontId="17" fillId="4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3" fillId="0" borderId="48" xfId="0" applyFont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2" borderId="4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 vertical="center"/>
    </xf>
    <xf numFmtId="0" fontId="2" fillId="53" borderId="89" xfId="0" applyFont="1" applyFill="1" applyBorder="1" applyAlignment="1">
      <alignment horizontal="center" wrapText="1"/>
    </xf>
  </cellXfs>
  <cellStyles count="43">
    <cellStyle name="20% - Énfasis1 2" xfId="20" xr:uid="{7E4A220C-6479-489E-B86A-AE9A033D9992}"/>
    <cellStyle name="20% - Énfasis2 2" xfId="24" xr:uid="{C4C035C4-DC41-4530-9E22-C47B9161005E}"/>
    <cellStyle name="20% - Énfasis3 2" xfId="28" xr:uid="{8E2A8D53-581C-4ADC-9100-1BDD0D4C36E4}"/>
    <cellStyle name="20% - Énfasis4 2" xfId="32" xr:uid="{79044876-A093-4AC0-887E-D64DB08DA752}"/>
    <cellStyle name="20% - Énfasis5 2" xfId="36" xr:uid="{3A1A18A1-97C2-4B29-A359-7619901DA7C2}"/>
    <cellStyle name="20% - Énfasis6 2" xfId="40" xr:uid="{DD22DBDC-7CD3-49F6-9A74-DDFBD70A7CAE}"/>
    <cellStyle name="40% - Énfasis1 2" xfId="21" xr:uid="{0967C0CC-C9F3-4854-8BB6-EBE54A972DAD}"/>
    <cellStyle name="40% - Énfasis2 2" xfId="25" xr:uid="{8D7AAFE2-FBDE-458C-BDD3-6AA77C7F7D7E}"/>
    <cellStyle name="40% - Énfasis3 2" xfId="29" xr:uid="{5D04814B-20A9-4888-B10A-864992F4C043}"/>
    <cellStyle name="40% - Énfasis4 2" xfId="33" xr:uid="{C3A0E5BD-D039-4B7A-852A-8EB91E0F4467}"/>
    <cellStyle name="40% - Énfasis5 2" xfId="37" xr:uid="{F5A4C94B-34BA-4D14-9D87-40108EF3882C}"/>
    <cellStyle name="40% - Énfasis6 2" xfId="41" xr:uid="{CD18459E-8E86-4617-9497-565CB390FB03}"/>
    <cellStyle name="60% - Énfasis1 2" xfId="22" xr:uid="{F8A2168E-B431-45B8-879A-7285B7938E6B}"/>
    <cellStyle name="60% - Énfasis2 2" xfId="26" xr:uid="{6EBAC47D-2EB9-4336-A01F-9A61E5A927E8}"/>
    <cellStyle name="60% - Énfasis3 2" xfId="30" xr:uid="{587AB39E-10DD-4BAF-B45F-3A33143672FD}"/>
    <cellStyle name="60% - Énfasis4 2" xfId="34" xr:uid="{8EB72FA1-43DF-41F4-94E9-E863252C9A50}"/>
    <cellStyle name="60% - Énfasis5 2" xfId="38" xr:uid="{513230BF-79FB-4F19-B7A3-15DCF1A5D38A}"/>
    <cellStyle name="60% - Énfasis6 2" xfId="42" xr:uid="{A7C92455-0D36-475A-81E0-EF7700F9912D}"/>
    <cellStyle name="Bueno 2" xfId="13" xr:uid="{09FBFAF8-AB2A-4198-84DF-90D3DCD65DA6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193DE7D-BD08-4665-AC8A-BCED0809290F}"/>
    <cellStyle name="Énfasis1 2" xfId="19" xr:uid="{B2D0AD78-24FD-4DB4-9F6D-E745EFDCE895}"/>
    <cellStyle name="Énfasis2 2" xfId="23" xr:uid="{4AB6C878-8DAF-4386-B101-600B71FA8131}"/>
    <cellStyle name="Énfasis3 2" xfId="27" xr:uid="{286FD4A8-1146-4F10-A734-7C2D136EC113}"/>
    <cellStyle name="Énfasis4 2" xfId="31" xr:uid="{3FBB7A4F-37DB-4337-80C2-E06F078DA708}"/>
    <cellStyle name="Énfasis5 2" xfId="35" xr:uid="{EF3512BF-77B0-4BA6-B4B1-02AA40536AEF}"/>
    <cellStyle name="Énfasis6 2" xfId="39" xr:uid="{A2231923-C2C2-4937-A1AE-6068D61DF6A8}"/>
    <cellStyle name="Entrada" xfId="4" builtinId="20" customBuiltin="1"/>
    <cellStyle name="Incorrecto 2" xfId="14" xr:uid="{0ACFD3C6-4A33-4A4C-BEF8-378184F4F573}"/>
    <cellStyle name="Neutral 2" xfId="15" xr:uid="{74F7E4E1-9FF1-44A7-B08F-4A5E58AA1040}"/>
    <cellStyle name="Normal" xfId="0" builtinId="0"/>
    <cellStyle name="Normal 2" xfId="10" xr:uid="{1C7EF0FD-3A8A-40C1-A662-D21E0D14AEA6}"/>
    <cellStyle name="Notas 2" xfId="17" xr:uid="{E8173239-84FF-45C3-AAF7-B5B0DDDC541F}"/>
    <cellStyle name="Salida" xfId="5" builtinId="21" customBuiltin="1"/>
    <cellStyle name="Texto de advertencia 2" xfId="16" xr:uid="{1ED30528-9CF5-4B2E-B1F4-0A8916903F63}"/>
    <cellStyle name="Texto explicativo 2" xfId="18" xr:uid="{2CB4D8AC-B3A8-4B6D-AC33-05872CDE2BDC}"/>
    <cellStyle name="Título 2" xfId="2" builtinId="17" customBuiltin="1"/>
    <cellStyle name="Título 3" xfId="3" builtinId="18" customBuiltin="1"/>
    <cellStyle name="Título 4" xfId="11" xr:uid="{3C043DB4-B809-4A26-972C-1BFEE0A6EA76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183"/>
      <c r="B1" s="169"/>
      <c r="C1" s="169"/>
      <c r="D1" s="184"/>
      <c r="E1" s="177" t="s">
        <v>0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9"/>
      <c r="S1" s="168"/>
      <c r="T1" s="169"/>
      <c r="U1" s="169"/>
      <c r="V1" s="170"/>
    </row>
    <row r="2" spans="1:23" ht="15" customHeight="1" x14ac:dyDescent="0.25">
      <c r="A2" s="185"/>
      <c r="B2" s="172"/>
      <c r="C2" s="172"/>
      <c r="D2" s="186"/>
      <c r="E2" s="200" t="s">
        <v>1</v>
      </c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2"/>
      <c r="S2" s="171"/>
      <c r="T2" s="172"/>
      <c r="U2" s="172"/>
      <c r="V2" s="173"/>
    </row>
    <row r="3" spans="1:23" ht="18" customHeight="1" x14ac:dyDescent="0.25">
      <c r="A3" s="185"/>
      <c r="B3" s="172"/>
      <c r="C3" s="172"/>
      <c r="D3" s="186"/>
      <c r="E3" s="204" t="s">
        <v>2</v>
      </c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2"/>
      <c r="S3" s="171"/>
      <c r="T3" s="172"/>
      <c r="U3" s="172"/>
      <c r="V3" s="173"/>
    </row>
    <row r="4" spans="1:23" ht="15.75" customHeight="1" x14ac:dyDescent="0.25">
      <c r="A4" s="185"/>
      <c r="B4" s="172"/>
      <c r="C4" s="172"/>
      <c r="D4" s="186"/>
      <c r="E4" s="203" t="s">
        <v>45</v>
      </c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2"/>
      <c r="S4" s="174"/>
      <c r="T4" s="175"/>
      <c r="U4" s="175"/>
      <c r="V4" s="176"/>
    </row>
    <row r="5" spans="1:23" ht="24" customHeight="1" x14ac:dyDescent="0.2">
      <c r="A5" s="187"/>
      <c r="B5" s="175"/>
      <c r="C5" s="175"/>
      <c r="D5" s="188"/>
      <c r="E5" s="180" t="s">
        <v>47</v>
      </c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2"/>
    </row>
    <row r="6" spans="1:23" ht="13.5" customHeight="1" x14ac:dyDescent="0.2">
      <c r="A6" s="189" t="s">
        <v>7</v>
      </c>
      <c r="B6" s="192" t="s">
        <v>8</v>
      </c>
      <c r="C6" s="192" t="s">
        <v>49</v>
      </c>
      <c r="D6" s="190" t="s">
        <v>9</v>
      </c>
      <c r="E6" s="205" t="s">
        <v>11</v>
      </c>
      <c r="F6" s="181"/>
      <c r="G6" s="181"/>
      <c r="H6" s="181"/>
      <c r="I6" s="181"/>
      <c r="J6" s="181"/>
      <c r="K6" s="181"/>
      <c r="L6" s="181"/>
      <c r="M6" s="181"/>
      <c r="N6" s="195"/>
      <c r="O6" s="197" t="s">
        <v>50</v>
      </c>
      <c r="P6" s="198"/>
      <c r="Q6" s="199"/>
      <c r="R6" s="197" t="s">
        <v>51</v>
      </c>
      <c r="S6" s="199"/>
      <c r="T6" s="194" t="s">
        <v>13</v>
      </c>
      <c r="U6" s="195"/>
      <c r="V6" s="196" t="s">
        <v>14</v>
      </c>
    </row>
    <row r="7" spans="1:23" ht="24.75" customHeight="1" x14ac:dyDescent="0.2">
      <c r="A7" s="185"/>
      <c r="B7" s="193"/>
      <c r="C7" s="191"/>
      <c r="D7" s="191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191"/>
    </row>
    <row r="8" spans="1:23" ht="13.5" customHeight="1" x14ac:dyDescent="0.2">
      <c r="A8" s="40">
        <v>1</v>
      </c>
      <c r="B8" s="12">
        <v>2</v>
      </c>
      <c r="C8" s="12" t="s">
        <v>60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61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62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63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64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65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66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67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68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69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70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80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71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2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72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73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74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75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76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77</v>
      </c>
    </row>
    <row r="25" spans="1:23" ht="13.5" customHeight="1" x14ac:dyDescent="0.2">
      <c r="A25" s="54">
        <v>18</v>
      </c>
      <c r="B25" s="27">
        <v>2</v>
      </c>
      <c r="C25" s="27" t="s">
        <v>78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4">
        <v>19</v>
      </c>
      <c r="B26" s="32">
        <v>1</v>
      </c>
      <c r="C26" s="32" t="s">
        <v>79</v>
      </c>
      <c r="D26" s="33" t="s">
        <v>44</v>
      </c>
      <c r="E26" s="85">
        <v>1</v>
      </c>
      <c r="F26" s="86">
        <v>1</v>
      </c>
      <c r="G26" s="87">
        <v>1</v>
      </c>
      <c r="H26" s="88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9"/>
      <c r="F27" s="90"/>
      <c r="G27" s="89"/>
      <c r="H27" s="8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91"/>
      <c r="F28" s="91"/>
      <c r="G28" s="91"/>
      <c r="H28" s="91"/>
      <c r="I28" s="2"/>
      <c r="J28" s="2"/>
      <c r="K28" s="2" t="s">
        <v>80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91"/>
      <c r="F29" s="91"/>
      <c r="G29" s="91"/>
      <c r="H29" s="9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91"/>
      <c r="F30" s="91"/>
      <c r="G30" s="91"/>
      <c r="H30" s="9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topLeftCell="C1" workbookViewId="0">
      <selection activeCell="S17" sqref="S17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hidden="1" customWidth="1"/>
    <col min="6" max="6" width="8" hidden="1" customWidth="1"/>
    <col min="7" max="7" width="8.140625" hidden="1" customWidth="1"/>
    <col min="8" max="12" width="7.42578125" hidden="1" customWidth="1"/>
    <col min="13" max="13" width="7.7109375" customWidth="1"/>
    <col min="14" max="14" width="11.140625" customWidth="1"/>
    <col min="15" max="15" width="11.140625" style="112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06"/>
      <c r="B1" s="207"/>
      <c r="C1" s="208"/>
      <c r="D1" s="1"/>
      <c r="E1" s="177" t="s">
        <v>0</v>
      </c>
      <c r="F1" s="178"/>
      <c r="G1" s="178"/>
      <c r="H1" s="178"/>
      <c r="I1" s="178"/>
      <c r="J1" s="178"/>
      <c r="K1" s="178"/>
      <c r="L1" s="178"/>
      <c r="M1" s="178"/>
      <c r="N1" s="178"/>
      <c r="O1" s="215"/>
      <c r="P1" s="178"/>
      <c r="Q1" s="207"/>
      <c r="R1" s="207"/>
      <c r="S1" s="207"/>
      <c r="T1" s="208"/>
      <c r="U1" s="2"/>
      <c r="V1" s="2"/>
      <c r="W1" s="2"/>
    </row>
    <row r="2" spans="1:23" ht="15" customHeight="1" x14ac:dyDescent="0.25">
      <c r="A2" s="171"/>
      <c r="B2" s="172"/>
      <c r="C2" s="186"/>
      <c r="D2" s="3"/>
      <c r="E2" s="200" t="s">
        <v>1</v>
      </c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172"/>
      <c r="R2" s="172"/>
      <c r="S2" s="172"/>
      <c r="T2" s="186"/>
      <c r="U2" s="2"/>
      <c r="V2" s="2"/>
      <c r="W2" s="2"/>
    </row>
    <row r="3" spans="1:23" ht="18" customHeight="1" x14ac:dyDescent="0.25">
      <c r="A3" s="171"/>
      <c r="B3" s="172"/>
      <c r="C3" s="186"/>
      <c r="D3" s="3"/>
      <c r="E3" s="204" t="s">
        <v>2</v>
      </c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172"/>
      <c r="R3" s="172"/>
      <c r="S3" s="172"/>
      <c r="T3" s="186"/>
      <c r="U3" s="2"/>
      <c r="V3" s="2"/>
      <c r="W3" s="2"/>
    </row>
    <row r="4" spans="1:23" ht="15.75" customHeight="1" thickBot="1" x14ac:dyDescent="0.3">
      <c r="A4" s="171"/>
      <c r="B4" s="172"/>
      <c r="C4" s="186"/>
      <c r="D4" s="3"/>
      <c r="E4" s="203" t="s">
        <v>3</v>
      </c>
      <c r="F4" s="181"/>
      <c r="G4" s="181"/>
      <c r="H4" s="181"/>
      <c r="I4" s="181"/>
      <c r="J4" s="181"/>
      <c r="K4" s="181"/>
      <c r="L4" s="181"/>
      <c r="M4" s="181"/>
      <c r="N4" s="181"/>
      <c r="O4" s="195"/>
      <c r="P4" s="181"/>
      <c r="Q4" s="175"/>
      <c r="R4" s="175"/>
      <c r="S4" s="175"/>
      <c r="T4" s="188"/>
      <c r="U4" s="2"/>
      <c r="V4" s="2"/>
      <c r="W4" s="2"/>
    </row>
    <row r="5" spans="1:23" ht="38.25" customHeight="1" thickBot="1" x14ac:dyDescent="0.25">
      <c r="A5" s="174"/>
      <c r="B5" s="175"/>
      <c r="C5" s="188"/>
      <c r="D5" s="4" t="s">
        <v>4</v>
      </c>
      <c r="E5" s="212" t="s">
        <v>5</v>
      </c>
      <c r="F5" s="181"/>
      <c r="G5" s="181"/>
      <c r="H5" s="181"/>
      <c r="I5" s="181"/>
      <c r="J5" s="181"/>
      <c r="K5" s="181"/>
      <c r="L5" s="181"/>
      <c r="M5" s="181"/>
      <c r="N5" s="181"/>
      <c r="O5" s="195"/>
      <c r="P5" s="181"/>
      <c r="Q5" s="181"/>
      <c r="R5" s="181"/>
      <c r="S5" s="195"/>
      <c r="T5" s="209" t="s">
        <v>6</v>
      </c>
      <c r="U5" s="2"/>
      <c r="V5" s="2"/>
      <c r="W5" s="2"/>
    </row>
    <row r="6" spans="1:23" ht="26.25" customHeight="1" thickBot="1" x14ac:dyDescent="0.25">
      <c r="A6" s="213" t="s">
        <v>7</v>
      </c>
      <c r="B6" s="192" t="s">
        <v>8</v>
      </c>
      <c r="C6" s="190" t="s">
        <v>9</v>
      </c>
      <c r="D6" s="214" t="s">
        <v>10</v>
      </c>
      <c r="E6" s="205" t="s">
        <v>11</v>
      </c>
      <c r="F6" s="181"/>
      <c r="G6" s="181"/>
      <c r="H6" s="181"/>
      <c r="I6" s="181"/>
      <c r="J6" s="181"/>
      <c r="K6" s="201"/>
      <c r="L6" s="181"/>
      <c r="M6" s="195"/>
      <c r="N6" s="197" t="s">
        <v>12</v>
      </c>
      <c r="O6" s="211"/>
      <c r="P6" s="199"/>
      <c r="Q6" s="194" t="s">
        <v>13</v>
      </c>
      <c r="R6" s="195"/>
      <c r="S6" s="196" t="s">
        <v>14</v>
      </c>
      <c r="T6" s="193"/>
      <c r="U6" s="2"/>
      <c r="V6" s="2"/>
      <c r="W6" s="2"/>
    </row>
    <row r="7" spans="1:23" ht="24.75" customHeight="1" thickBot="1" x14ac:dyDescent="0.25">
      <c r="A7" s="175"/>
      <c r="B7" s="191"/>
      <c r="C7" s="191"/>
      <c r="D7" s="210"/>
      <c r="E7" s="113" t="s">
        <v>91</v>
      </c>
      <c r="F7" s="113" t="s">
        <v>92</v>
      </c>
      <c r="G7" s="113" t="s">
        <v>93</v>
      </c>
      <c r="H7" s="113" t="s">
        <v>94</v>
      </c>
      <c r="I7" s="113" t="s">
        <v>95</v>
      </c>
      <c r="J7" s="114" t="s">
        <v>96</v>
      </c>
      <c r="K7" s="122" t="s">
        <v>97</v>
      </c>
      <c r="L7" s="113" t="s">
        <v>98</v>
      </c>
      <c r="M7" s="123" t="s">
        <v>24</v>
      </c>
      <c r="N7" s="143" t="s">
        <v>99</v>
      </c>
      <c r="O7" s="8" t="s">
        <v>100</v>
      </c>
      <c r="P7" s="9"/>
      <c r="Q7" s="8" t="s">
        <v>25</v>
      </c>
      <c r="R7" s="124">
        <v>0.6</v>
      </c>
      <c r="S7" s="210"/>
      <c r="T7" s="210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6" t="s">
        <v>26</v>
      </c>
      <c r="D8" s="156">
        <v>9.5</v>
      </c>
      <c r="E8" s="125">
        <v>1</v>
      </c>
      <c r="F8" s="61">
        <v>1</v>
      </c>
      <c r="G8" s="126">
        <v>1</v>
      </c>
      <c r="H8" s="126">
        <v>1</v>
      </c>
      <c r="I8" s="136">
        <v>0</v>
      </c>
      <c r="J8" s="138">
        <v>1</v>
      </c>
      <c r="K8" s="139">
        <v>1</v>
      </c>
      <c r="L8" s="127">
        <v>1</v>
      </c>
      <c r="M8" s="144">
        <f>8-SUM(E8:L8)</f>
        <v>1</v>
      </c>
      <c r="N8" s="148">
        <v>10</v>
      </c>
      <c r="O8" s="165">
        <v>9.5</v>
      </c>
      <c r="P8" s="147">
        <f>SUM((N8*0.25),(O8*0.15))</f>
        <v>3.9249999999999998</v>
      </c>
      <c r="Q8" s="129">
        <v>9</v>
      </c>
      <c r="R8" s="130">
        <f>Q8*0.6</f>
        <v>5.3999999999999995</v>
      </c>
      <c r="S8" s="128">
        <v>9.3000000000000007</v>
      </c>
      <c r="T8" s="131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7" t="s">
        <v>27</v>
      </c>
      <c r="D9" s="155">
        <v>9.9</v>
      </c>
      <c r="E9" s="21">
        <v>1</v>
      </c>
      <c r="F9" s="61">
        <v>1</v>
      </c>
      <c r="G9" s="61">
        <v>1</v>
      </c>
      <c r="H9" s="126">
        <v>1</v>
      </c>
      <c r="I9" s="23">
        <v>1</v>
      </c>
      <c r="J9" s="140">
        <v>1</v>
      </c>
      <c r="K9" s="141">
        <v>1</v>
      </c>
      <c r="L9" s="127">
        <v>1</v>
      </c>
      <c r="M9" s="145">
        <f t="shared" ref="M9:M26" si="1">8-SUM(E9:L9)</f>
        <v>0</v>
      </c>
      <c r="N9" s="149">
        <v>9</v>
      </c>
      <c r="O9" s="164">
        <v>10</v>
      </c>
      <c r="P9" s="147">
        <f t="shared" ref="P9:P26" si="2">SUM((N9*0.25),(O9*0.15))</f>
        <v>3.75</v>
      </c>
      <c r="Q9" s="162">
        <v>9</v>
      </c>
      <c r="R9" s="130">
        <f t="shared" ref="R9:R25" si="3">Q9*0.6</f>
        <v>5.3999999999999995</v>
      </c>
      <c r="S9" s="128">
        <v>9</v>
      </c>
      <c r="T9" s="132">
        <f t="shared" si="0"/>
        <v>9.4499999999999993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8" t="s">
        <v>28</v>
      </c>
      <c r="D10" s="154">
        <v>9.9</v>
      </c>
      <c r="E10" s="21">
        <v>1</v>
      </c>
      <c r="F10" s="115">
        <v>0</v>
      </c>
      <c r="G10" s="61">
        <v>1</v>
      </c>
      <c r="H10" s="126">
        <v>1</v>
      </c>
      <c r="I10" s="137">
        <v>0</v>
      </c>
      <c r="J10" s="140">
        <v>1</v>
      </c>
      <c r="K10" s="141">
        <v>1</v>
      </c>
      <c r="L10" s="127">
        <v>1</v>
      </c>
      <c r="M10" s="145">
        <f t="shared" si="1"/>
        <v>2</v>
      </c>
      <c r="N10" s="149">
        <v>9</v>
      </c>
      <c r="O10" s="164">
        <v>9.5</v>
      </c>
      <c r="P10" s="147">
        <f t="shared" si="2"/>
        <v>3.6749999999999998</v>
      </c>
      <c r="Q10" s="25">
        <v>9</v>
      </c>
      <c r="R10" s="130">
        <f t="shared" si="3"/>
        <v>5.3999999999999995</v>
      </c>
      <c r="S10" s="128">
        <v>9</v>
      </c>
      <c r="T10" s="132">
        <f t="shared" si="0"/>
        <v>9.4499999999999993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8" t="s">
        <v>29</v>
      </c>
      <c r="D11" s="155">
        <v>9.6</v>
      </c>
      <c r="E11" s="21">
        <v>1</v>
      </c>
      <c r="F11" s="61">
        <v>1</v>
      </c>
      <c r="G11" s="61">
        <v>1</v>
      </c>
      <c r="H11" s="126">
        <v>1</v>
      </c>
      <c r="I11" s="23">
        <v>1</v>
      </c>
      <c r="J11" s="140">
        <v>1</v>
      </c>
      <c r="K11" s="141">
        <v>1</v>
      </c>
      <c r="L11" s="127">
        <v>1</v>
      </c>
      <c r="M11" s="145">
        <f t="shared" si="1"/>
        <v>0</v>
      </c>
      <c r="N11" s="149">
        <v>8</v>
      </c>
      <c r="O11" s="150">
        <v>10</v>
      </c>
      <c r="P11" s="147">
        <f t="shared" si="2"/>
        <v>3.5</v>
      </c>
      <c r="Q11" s="163">
        <v>8</v>
      </c>
      <c r="R11" s="130">
        <f t="shared" si="3"/>
        <v>4.8</v>
      </c>
      <c r="S11" s="128">
        <v>8.5</v>
      </c>
      <c r="T11" s="132">
        <f t="shared" si="0"/>
        <v>9.0500000000000007</v>
      </c>
      <c r="U11" s="2"/>
      <c r="V11" s="2"/>
      <c r="W11" s="2"/>
    </row>
    <row r="12" spans="1:23" ht="19.5" customHeight="1" thickBot="1" x14ac:dyDescent="0.3">
      <c r="A12" s="18">
        <v>5</v>
      </c>
      <c r="B12" s="18">
        <v>1</v>
      </c>
      <c r="C12" s="117" t="s">
        <v>30</v>
      </c>
      <c r="D12" s="154">
        <v>10</v>
      </c>
      <c r="E12" s="21">
        <v>1</v>
      </c>
      <c r="F12" s="61">
        <v>1</v>
      </c>
      <c r="G12" s="61">
        <v>1</v>
      </c>
      <c r="H12" s="126">
        <v>1</v>
      </c>
      <c r="I12" s="23">
        <v>1</v>
      </c>
      <c r="J12" s="140">
        <v>1</v>
      </c>
      <c r="K12" s="141">
        <v>1</v>
      </c>
      <c r="L12" s="127">
        <v>1</v>
      </c>
      <c r="M12" s="145">
        <f t="shared" si="1"/>
        <v>0</v>
      </c>
      <c r="N12" s="149">
        <v>10</v>
      </c>
      <c r="O12" s="150">
        <v>8.5</v>
      </c>
      <c r="P12" s="147">
        <f t="shared" si="2"/>
        <v>3.7749999999999999</v>
      </c>
      <c r="Q12" s="163">
        <v>10</v>
      </c>
      <c r="R12" s="130">
        <f t="shared" si="3"/>
        <v>6</v>
      </c>
      <c r="S12" s="159">
        <v>10</v>
      </c>
      <c r="T12" s="132">
        <f t="shared" si="0"/>
        <v>10</v>
      </c>
      <c r="U12" s="2"/>
      <c r="V12" s="2"/>
      <c r="W12" s="2"/>
    </row>
    <row r="13" spans="1:23" ht="19.5" customHeight="1" thickBot="1" x14ac:dyDescent="0.3">
      <c r="A13" s="18">
        <v>6</v>
      </c>
      <c r="B13" s="27">
        <v>2</v>
      </c>
      <c r="C13" s="119" t="s">
        <v>31</v>
      </c>
      <c r="D13" s="155">
        <v>9.8000000000000007</v>
      </c>
      <c r="E13" s="21">
        <v>1</v>
      </c>
      <c r="F13" s="61">
        <v>1</v>
      </c>
      <c r="G13" s="61">
        <v>1</v>
      </c>
      <c r="H13" s="126">
        <v>1</v>
      </c>
      <c r="I13" s="23">
        <v>1</v>
      </c>
      <c r="J13" s="140">
        <v>1</v>
      </c>
      <c r="K13" s="141">
        <v>1</v>
      </c>
      <c r="L13" s="127">
        <v>1</v>
      </c>
      <c r="M13" s="145">
        <f t="shared" si="1"/>
        <v>0</v>
      </c>
      <c r="N13" s="149">
        <v>10</v>
      </c>
      <c r="O13" s="150">
        <v>8.5</v>
      </c>
      <c r="P13" s="147">
        <f t="shared" si="2"/>
        <v>3.7749999999999999</v>
      </c>
      <c r="Q13" s="25">
        <v>8.5</v>
      </c>
      <c r="R13" s="130">
        <f t="shared" si="3"/>
        <v>5.0999999999999996</v>
      </c>
      <c r="S13" s="128">
        <v>9</v>
      </c>
      <c r="T13" s="132">
        <f t="shared" si="0"/>
        <v>9.4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8" t="s">
        <v>32</v>
      </c>
      <c r="D14" s="154">
        <v>10</v>
      </c>
      <c r="E14" s="21">
        <v>1</v>
      </c>
      <c r="F14" s="61">
        <v>1</v>
      </c>
      <c r="G14" s="115">
        <v>0</v>
      </c>
      <c r="H14" s="126">
        <v>1</v>
      </c>
      <c r="I14" s="23">
        <v>1</v>
      </c>
      <c r="J14" s="140">
        <v>1</v>
      </c>
      <c r="K14" s="141">
        <v>1</v>
      </c>
      <c r="L14" s="127">
        <v>1</v>
      </c>
      <c r="M14" s="145">
        <f t="shared" si="1"/>
        <v>1</v>
      </c>
      <c r="N14" s="149">
        <v>10</v>
      </c>
      <c r="O14" s="150">
        <v>9</v>
      </c>
      <c r="P14" s="147">
        <f t="shared" si="2"/>
        <v>3.8499999999999996</v>
      </c>
      <c r="Q14" s="163">
        <v>10</v>
      </c>
      <c r="R14" s="130">
        <f t="shared" si="3"/>
        <v>6</v>
      </c>
      <c r="S14" s="159">
        <v>10</v>
      </c>
      <c r="T14" s="132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20" t="s">
        <v>33</v>
      </c>
      <c r="D15" s="155">
        <v>9.6</v>
      </c>
      <c r="E15" s="21">
        <v>1</v>
      </c>
      <c r="F15" s="61">
        <v>1</v>
      </c>
      <c r="G15" s="61">
        <v>1</v>
      </c>
      <c r="H15" s="126">
        <v>1</v>
      </c>
      <c r="I15" s="23">
        <v>1</v>
      </c>
      <c r="J15" s="140">
        <v>1</v>
      </c>
      <c r="K15" s="141">
        <v>1</v>
      </c>
      <c r="L15" s="127">
        <v>1</v>
      </c>
      <c r="M15" s="145">
        <f t="shared" si="1"/>
        <v>0</v>
      </c>
      <c r="N15" s="149">
        <v>8</v>
      </c>
      <c r="O15" s="150">
        <v>10</v>
      </c>
      <c r="P15" s="147">
        <f t="shared" si="2"/>
        <v>3.5</v>
      </c>
      <c r="Q15" s="162">
        <v>10</v>
      </c>
      <c r="R15" s="130">
        <f t="shared" si="3"/>
        <v>6</v>
      </c>
      <c r="S15" s="128">
        <v>9.6999999999999993</v>
      </c>
      <c r="T15" s="132">
        <f t="shared" si="0"/>
        <v>9.6499999999999986</v>
      </c>
      <c r="U15" s="2"/>
      <c r="V15" s="2"/>
      <c r="W15" s="2"/>
    </row>
    <row r="16" spans="1:23" ht="19.5" customHeight="1" thickBot="1" x14ac:dyDescent="0.3">
      <c r="A16" s="18">
        <v>9</v>
      </c>
      <c r="B16" s="18">
        <v>3</v>
      </c>
      <c r="C16" s="117" t="s">
        <v>34</v>
      </c>
      <c r="D16" s="154">
        <v>10</v>
      </c>
      <c r="E16" s="21">
        <v>1</v>
      </c>
      <c r="F16" s="61">
        <v>1</v>
      </c>
      <c r="G16" s="61">
        <v>1</v>
      </c>
      <c r="H16" s="126">
        <v>1</v>
      </c>
      <c r="I16" s="23">
        <v>1</v>
      </c>
      <c r="J16" s="140">
        <v>1</v>
      </c>
      <c r="K16" s="141">
        <v>1</v>
      </c>
      <c r="L16" s="127">
        <v>1</v>
      </c>
      <c r="M16" s="145">
        <f t="shared" si="1"/>
        <v>0</v>
      </c>
      <c r="N16" s="149">
        <v>10</v>
      </c>
      <c r="O16" s="150">
        <v>8.5</v>
      </c>
      <c r="P16" s="147">
        <f t="shared" si="2"/>
        <v>3.7749999999999999</v>
      </c>
      <c r="Q16" s="25">
        <v>9.5</v>
      </c>
      <c r="R16" s="130">
        <f t="shared" si="3"/>
        <v>5.7</v>
      </c>
      <c r="S16" s="128">
        <v>9.6</v>
      </c>
      <c r="T16" s="132">
        <f t="shared" si="0"/>
        <v>9.8000000000000007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7" t="s">
        <v>35</v>
      </c>
      <c r="D17" s="155">
        <v>9.6</v>
      </c>
      <c r="E17" s="21">
        <v>1</v>
      </c>
      <c r="F17" s="61">
        <v>1</v>
      </c>
      <c r="G17" s="77">
        <v>1</v>
      </c>
      <c r="H17" s="126">
        <v>1</v>
      </c>
      <c r="I17" s="23">
        <v>1</v>
      </c>
      <c r="J17" s="140">
        <v>1</v>
      </c>
      <c r="K17" s="141">
        <v>1</v>
      </c>
      <c r="L17" s="127">
        <v>1</v>
      </c>
      <c r="M17" s="145">
        <f t="shared" si="1"/>
        <v>0</v>
      </c>
      <c r="N17" s="149">
        <v>9</v>
      </c>
      <c r="O17" s="164">
        <v>9.5</v>
      </c>
      <c r="P17" s="147">
        <f t="shared" si="2"/>
        <v>3.6749999999999998</v>
      </c>
      <c r="Q17" s="162">
        <v>9</v>
      </c>
      <c r="R17" s="130">
        <f t="shared" si="3"/>
        <v>5.3999999999999995</v>
      </c>
      <c r="S17" s="128">
        <v>9.1999999999999993</v>
      </c>
      <c r="T17" s="132">
        <f t="shared" si="0"/>
        <v>9.3999999999999986</v>
      </c>
      <c r="U17" s="2"/>
      <c r="V17" s="2"/>
      <c r="W17" s="2"/>
    </row>
    <row r="18" spans="1:23" ht="19.5" customHeight="1" thickBot="1" x14ac:dyDescent="0.3">
      <c r="A18" s="158">
        <v>11</v>
      </c>
      <c r="B18" s="29">
        <v>1</v>
      </c>
      <c r="C18" s="120" t="s">
        <v>36</v>
      </c>
      <c r="D18" s="154">
        <v>10</v>
      </c>
      <c r="E18" s="21">
        <v>1</v>
      </c>
      <c r="F18" s="61">
        <v>1</v>
      </c>
      <c r="G18" s="61">
        <v>1</v>
      </c>
      <c r="H18" s="126">
        <v>1</v>
      </c>
      <c r="I18" s="61">
        <v>1</v>
      </c>
      <c r="J18" s="140">
        <v>1</v>
      </c>
      <c r="K18" s="141">
        <v>1</v>
      </c>
      <c r="L18" s="127">
        <v>1</v>
      </c>
      <c r="M18" s="145">
        <f t="shared" si="1"/>
        <v>0</v>
      </c>
      <c r="N18" s="149">
        <v>10</v>
      </c>
      <c r="O18" s="164">
        <v>10</v>
      </c>
      <c r="P18" s="147">
        <f t="shared" si="2"/>
        <v>4</v>
      </c>
      <c r="Q18" s="163">
        <v>10</v>
      </c>
      <c r="R18" s="130">
        <f t="shared" si="3"/>
        <v>6</v>
      </c>
      <c r="S18" s="159">
        <f t="shared" ref="S9:S26" si="4">SUM(P18,R18)</f>
        <v>10</v>
      </c>
      <c r="T18" s="132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20" t="s">
        <v>37</v>
      </c>
      <c r="D19" s="155">
        <v>9.6</v>
      </c>
      <c r="E19" s="21">
        <v>1</v>
      </c>
      <c r="F19" s="61">
        <v>1</v>
      </c>
      <c r="G19" s="61">
        <v>1</v>
      </c>
      <c r="H19" s="126">
        <v>1</v>
      </c>
      <c r="I19" s="61">
        <v>1</v>
      </c>
      <c r="J19" s="140">
        <v>1</v>
      </c>
      <c r="K19" s="141">
        <v>1</v>
      </c>
      <c r="L19" s="127">
        <v>1</v>
      </c>
      <c r="M19" s="145">
        <f t="shared" si="1"/>
        <v>0</v>
      </c>
      <c r="N19" s="149">
        <v>9</v>
      </c>
      <c r="O19" s="164">
        <v>9.5</v>
      </c>
      <c r="P19" s="147">
        <f t="shared" si="2"/>
        <v>3.6749999999999998</v>
      </c>
      <c r="Q19" s="162">
        <v>10</v>
      </c>
      <c r="R19" s="130">
        <f t="shared" si="3"/>
        <v>6</v>
      </c>
      <c r="S19" s="159">
        <v>10</v>
      </c>
      <c r="T19" s="132">
        <f t="shared" si="0"/>
        <v>9.8000000000000007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61" t="s">
        <v>38</v>
      </c>
      <c r="D20" s="154">
        <v>9.3000000000000007</v>
      </c>
      <c r="E20" s="21">
        <v>1</v>
      </c>
      <c r="F20" s="61">
        <v>1</v>
      </c>
      <c r="G20" s="61">
        <v>1</v>
      </c>
      <c r="H20" s="126">
        <v>1</v>
      </c>
      <c r="I20" s="61">
        <v>1</v>
      </c>
      <c r="J20" s="140">
        <v>1</v>
      </c>
      <c r="K20" s="141">
        <v>1</v>
      </c>
      <c r="L20" s="127">
        <v>1</v>
      </c>
      <c r="M20" s="145">
        <f t="shared" si="1"/>
        <v>0</v>
      </c>
      <c r="N20" s="149">
        <v>9</v>
      </c>
      <c r="O20" s="150">
        <v>8.5</v>
      </c>
      <c r="P20" s="147">
        <f t="shared" si="2"/>
        <v>3.5249999999999999</v>
      </c>
      <c r="Q20" s="162">
        <v>9.5</v>
      </c>
      <c r="R20" s="130">
        <f t="shared" si="3"/>
        <v>5.7</v>
      </c>
      <c r="S20" s="128">
        <v>9.4</v>
      </c>
      <c r="T20" s="132">
        <f t="shared" si="0"/>
        <v>9.3500000000000014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7" t="s">
        <v>39</v>
      </c>
      <c r="D21" s="155">
        <v>9.5</v>
      </c>
      <c r="E21" s="21">
        <v>1</v>
      </c>
      <c r="F21" s="61">
        <v>1</v>
      </c>
      <c r="G21" s="61">
        <v>1</v>
      </c>
      <c r="H21" s="126">
        <v>1</v>
      </c>
      <c r="I21" s="61">
        <v>1</v>
      </c>
      <c r="J21" s="140">
        <v>1</v>
      </c>
      <c r="K21" s="141">
        <v>1</v>
      </c>
      <c r="L21" s="127">
        <v>1</v>
      </c>
      <c r="M21" s="145">
        <f t="shared" si="1"/>
        <v>0</v>
      </c>
      <c r="N21" s="149">
        <v>10</v>
      </c>
      <c r="O21" s="150">
        <v>10</v>
      </c>
      <c r="P21" s="147">
        <f t="shared" si="2"/>
        <v>4</v>
      </c>
      <c r="Q21" s="25">
        <v>9</v>
      </c>
      <c r="R21" s="130">
        <f t="shared" si="3"/>
        <v>5.3999999999999995</v>
      </c>
      <c r="S21" s="128">
        <f t="shared" si="4"/>
        <v>9.3999999999999986</v>
      </c>
      <c r="T21" s="132">
        <f t="shared" si="0"/>
        <v>9.4499999999999993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20" t="s">
        <v>40</v>
      </c>
      <c r="D22" s="154">
        <v>9</v>
      </c>
      <c r="E22" s="21">
        <v>1</v>
      </c>
      <c r="F22" s="61">
        <v>1</v>
      </c>
      <c r="G22" s="115">
        <v>0</v>
      </c>
      <c r="H22" s="126">
        <v>1</v>
      </c>
      <c r="I22" s="61">
        <v>1</v>
      </c>
      <c r="J22" s="140">
        <v>1</v>
      </c>
      <c r="K22" s="141">
        <v>1</v>
      </c>
      <c r="L22" s="127">
        <v>1</v>
      </c>
      <c r="M22" s="145">
        <f t="shared" si="1"/>
        <v>1</v>
      </c>
      <c r="N22" s="166">
        <v>8</v>
      </c>
      <c r="O22" s="160">
        <v>5</v>
      </c>
      <c r="P22" s="147">
        <f t="shared" si="2"/>
        <v>2.75</v>
      </c>
      <c r="Q22" s="167">
        <v>5</v>
      </c>
      <c r="R22" s="130">
        <f t="shared" si="3"/>
        <v>3</v>
      </c>
      <c r="S22" s="128">
        <v>6</v>
      </c>
      <c r="T22" s="132">
        <f t="shared" si="0"/>
        <v>7.5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20" t="s">
        <v>41</v>
      </c>
      <c r="D23" s="155">
        <v>9.5</v>
      </c>
      <c r="E23" s="21">
        <v>1</v>
      </c>
      <c r="F23" s="61">
        <v>1</v>
      </c>
      <c r="G23" s="61">
        <v>1</v>
      </c>
      <c r="H23" s="126">
        <v>1</v>
      </c>
      <c r="I23" s="61">
        <v>1</v>
      </c>
      <c r="J23" s="140">
        <v>1</v>
      </c>
      <c r="K23" s="141">
        <v>1</v>
      </c>
      <c r="L23" s="127">
        <v>1</v>
      </c>
      <c r="M23" s="145">
        <f t="shared" si="1"/>
        <v>0</v>
      </c>
      <c r="N23" s="149">
        <v>9</v>
      </c>
      <c r="O23" s="150">
        <v>8.5</v>
      </c>
      <c r="P23" s="147">
        <f t="shared" si="2"/>
        <v>3.5249999999999999</v>
      </c>
      <c r="Q23" s="162">
        <v>10</v>
      </c>
      <c r="R23" s="130">
        <f t="shared" si="3"/>
        <v>6</v>
      </c>
      <c r="S23" s="159">
        <v>9.8000000000000007</v>
      </c>
      <c r="T23" s="132">
        <f t="shared" si="0"/>
        <v>9.65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7" t="s">
        <v>42</v>
      </c>
      <c r="D24" s="154">
        <v>10</v>
      </c>
      <c r="E24" s="21">
        <v>1</v>
      </c>
      <c r="F24" s="61">
        <v>1</v>
      </c>
      <c r="G24" s="61">
        <v>1</v>
      </c>
      <c r="H24" s="126">
        <v>1</v>
      </c>
      <c r="I24" s="61">
        <v>1</v>
      </c>
      <c r="J24" s="140">
        <v>1</v>
      </c>
      <c r="K24" s="141">
        <v>1</v>
      </c>
      <c r="L24" s="127">
        <v>1</v>
      </c>
      <c r="M24" s="145">
        <f t="shared" si="1"/>
        <v>0</v>
      </c>
      <c r="N24" s="149">
        <v>8</v>
      </c>
      <c r="O24" s="164">
        <v>9.5</v>
      </c>
      <c r="P24" s="147">
        <f t="shared" si="2"/>
        <v>3.4249999999999998</v>
      </c>
      <c r="Q24" s="25">
        <v>8.5</v>
      </c>
      <c r="R24" s="130">
        <f t="shared" si="3"/>
        <v>5.0999999999999996</v>
      </c>
      <c r="S24" s="128">
        <v>8.5</v>
      </c>
      <c r="T24" s="132">
        <f t="shared" si="0"/>
        <v>9.25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9" t="s">
        <v>43</v>
      </c>
      <c r="D25" s="155">
        <v>10</v>
      </c>
      <c r="E25" s="21">
        <v>1</v>
      </c>
      <c r="F25" s="61">
        <v>1</v>
      </c>
      <c r="G25" s="61">
        <v>1</v>
      </c>
      <c r="H25" s="126">
        <v>1</v>
      </c>
      <c r="I25" s="61">
        <v>1</v>
      </c>
      <c r="J25" s="140">
        <v>1</v>
      </c>
      <c r="K25" s="141">
        <v>1</v>
      </c>
      <c r="L25" s="127">
        <v>1</v>
      </c>
      <c r="M25" s="145">
        <f t="shared" si="1"/>
        <v>0</v>
      </c>
      <c r="N25" s="149">
        <v>10</v>
      </c>
      <c r="O25" s="150">
        <v>10</v>
      </c>
      <c r="P25" s="147">
        <f t="shared" si="2"/>
        <v>4</v>
      </c>
      <c r="Q25" s="25">
        <v>10</v>
      </c>
      <c r="R25" s="130">
        <f t="shared" si="3"/>
        <v>6</v>
      </c>
      <c r="S25" s="128">
        <f t="shared" si="4"/>
        <v>10</v>
      </c>
      <c r="T25" s="132">
        <f t="shared" si="0"/>
        <v>10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21" t="s">
        <v>44</v>
      </c>
      <c r="D26" s="157">
        <v>10</v>
      </c>
      <c r="E26" s="133">
        <v>1</v>
      </c>
      <c r="F26" s="134">
        <v>1</v>
      </c>
      <c r="G26" s="134">
        <v>1</v>
      </c>
      <c r="H26" s="126">
        <v>1</v>
      </c>
      <c r="I26" s="134">
        <v>1</v>
      </c>
      <c r="J26" s="142">
        <v>1</v>
      </c>
      <c r="K26" s="142">
        <v>1</v>
      </c>
      <c r="L26" s="127">
        <v>1</v>
      </c>
      <c r="M26" s="146">
        <f t="shared" si="1"/>
        <v>0</v>
      </c>
      <c r="N26" s="151">
        <v>8</v>
      </c>
      <c r="O26" s="152">
        <v>0</v>
      </c>
      <c r="P26" s="147">
        <f t="shared" si="2"/>
        <v>2</v>
      </c>
      <c r="Q26" s="231">
        <v>10</v>
      </c>
      <c r="R26" s="130">
        <f>Q26*0.6</f>
        <v>6</v>
      </c>
      <c r="S26" s="159">
        <v>10</v>
      </c>
      <c r="T26" s="135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3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C5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6" width="10" customWidth="1"/>
  </cols>
  <sheetData>
    <row r="1" spans="1:26" ht="19.5" customHeight="1" x14ac:dyDescent="0.25">
      <c r="A1" s="206"/>
      <c r="B1" s="207"/>
      <c r="C1" s="208"/>
      <c r="D1" s="216"/>
      <c r="E1" s="208"/>
      <c r="F1" s="177" t="s">
        <v>0</v>
      </c>
      <c r="G1" s="178"/>
      <c r="H1" s="178"/>
      <c r="I1" s="178"/>
      <c r="J1" s="178"/>
      <c r="K1" s="178"/>
      <c r="L1" s="178"/>
      <c r="M1" s="178"/>
      <c r="N1" s="178"/>
      <c r="O1" s="178"/>
      <c r="P1" s="179"/>
      <c r="Q1" s="216"/>
      <c r="R1" s="207"/>
      <c r="S1" s="207"/>
      <c r="T1" s="207"/>
      <c r="U1" s="208"/>
      <c r="V1" s="2"/>
      <c r="W1" s="2"/>
      <c r="X1" s="2"/>
      <c r="Y1" s="2"/>
      <c r="Z1" s="2"/>
    </row>
    <row r="2" spans="1:26" ht="15" customHeight="1" x14ac:dyDescent="0.25">
      <c r="A2" s="171"/>
      <c r="B2" s="172"/>
      <c r="C2" s="186"/>
      <c r="D2" s="171"/>
      <c r="E2" s="186"/>
      <c r="F2" s="200" t="s">
        <v>1</v>
      </c>
      <c r="G2" s="201"/>
      <c r="H2" s="201"/>
      <c r="I2" s="201"/>
      <c r="J2" s="201"/>
      <c r="K2" s="201"/>
      <c r="L2" s="201"/>
      <c r="M2" s="201"/>
      <c r="N2" s="201"/>
      <c r="O2" s="201"/>
      <c r="P2" s="202"/>
      <c r="Q2" s="171"/>
      <c r="R2" s="172"/>
      <c r="S2" s="172"/>
      <c r="T2" s="172"/>
      <c r="U2" s="186"/>
      <c r="V2" s="2"/>
      <c r="W2" s="2"/>
      <c r="X2" s="2"/>
      <c r="Y2" s="2"/>
      <c r="Z2" s="2"/>
    </row>
    <row r="3" spans="1:26" ht="18" customHeight="1" x14ac:dyDescent="0.25">
      <c r="A3" s="171"/>
      <c r="B3" s="172"/>
      <c r="C3" s="186"/>
      <c r="D3" s="171"/>
      <c r="E3" s="186"/>
      <c r="F3" s="204" t="s">
        <v>2</v>
      </c>
      <c r="G3" s="201"/>
      <c r="H3" s="201"/>
      <c r="I3" s="201"/>
      <c r="J3" s="201"/>
      <c r="K3" s="201"/>
      <c r="L3" s="201"/>
      <c r="M3" s="201"/>
      <c r="N3" s="201"/>
      <c r="O3" s="201"/>
      <c r="P3" s="202"/>
      <c r="Q3" s="171"/>
      <c r="R3" s="172"/>
      <c r="S3" s="172"/>
      <c r="T3" s="172"/>
      <c r="U3" s="186"/>
      <c r="V3" s="2"/>
      <c r="W3" s="2"/>
      <c r="X3" s="2"/>
      <c r="Y3" s="2"/>
      <c r="Z3" s="2"/>
    </row>
    <row r="4" spans="1:26" ht="15.75" customHeight="1" x14ac:dyDescent="0.25">
      <c r="A4" s="171"/>
      <c r="B4" s="172"/>
      <c r="C4" s="186"/>
      <c r="D4" s="174"/>
      <c r="E4" s="188"/>
      <c r="F4" s="203" t="s">
        <v>3</v>
      </c>
      <c r="G4" s="181"/>
      <c r="H4" s="181"/>
      <c r="I4" s="181"/>
      <c r="J4" s="181"/>
      <c r="K4" s="181"/>
      <c r="L4" s="181"/>
      <c r="M4" s="181"/>
      <c r="N4" s="181"/>
      <c r="O4" s="181"/>
      <c r="P4" s="182"/>
      <c r="Q4" s="174"/>
      <c r="R4" s="175"/>
      <c r="S4" s="175"/>
      <c r="T4" s="175"/>
      <c r="U4" s="188"/>
      <c r="V4" s="2"/>
      <c r="W4" s="2"/>
      <c r="X4" s="2"/>
      <c r="Y4" s="2"/>
      <c r="Z4" s="2"/>
    </row>
    <row r="5" spans="1:26" ht="39.75" customHeight="1" x14ac:dyDescent="0.2">
      <c r="A5" s="174"/>
      <c r="B5" s="175"/>
      <c r="C5" s="188"/>
      <c r="D5" s="218" t="s">
        <v>4</v>
      </c>
      <c r="E5" s="219"/>
      <c r="F5" s="180" t="s">
        <v>46</v>
      </c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95"/>
      <c r="U5" s="223" t="s">
        <v>48</v>
      </c>
      <c r="V5" s="2"/>
      <c r="W5" s="2"/>
      <c r="X5" s="2"/>
      <c r="Y5" s="2"/>
      <c r="Z5" s="2"/>
    </row>
    <row r="6" spans="1:26" ht="26.25" customHeight="1" x14ac:dyDescent="0.2">
      <c r="A6" s="213" t="s">
        <v>7</v>
      </c>
      <c r="B6" s="217" t="s">
        <v>8</v>
      </c>
      <c r="C6" s="190" t="s">
        <v>9</v>
      </c>
      <c r="D6" s="221" t="s">
        <v>10</v>
      </c>
      <c r="E6" s="220" t="s">
        <v>52</v>
      </c>
      <c r="F6" s="205" t="s">
        <v>11</v>
      </c>
      <c r="G6" s="181"/>
      <c r="H6" s="181"/>
      <c r="I6" s="181"/>
      <c r="J6" s="181"/>
      <c r="K6" s="181"/>
      <c r="L6" s="181"/>
      <c r="M6" s="181"/>
      <c r="N6" s="181"/>
      <c r="O6" s="195"/>
      <c r="P6" s="197" t="s">
        <v>53</v>
      </c>
      <c r="Q6" s="199"/>
      <c r="R6" s="194" t="s">
        <v>13</v>
      </c>
      <c r="S6" s="195"/>
      <c r="T6" s="196" t="s">
        <v>14</v>
      </c>
      <c r="U6" s="193"/>
      <c r="V6" s="2"/>
      <c r="W6" s="2"/>
      <c r="X6" s="2"/>
      <c r="Y6" s="2"/>
      <c r="Z6" s="2"/>
    </row>
    <row r="7" spans="1:26" ht="24.75" customHeight="1" x14ac:dyDescent="0.2">
      <c r="A7" s="175"/>
      <c r="B7" s="176"/>
      <c r="C7" s="191"/>
      <c r="D7" s="222"/>
      <c r="E7" s="191"/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6" t="s">
        <v>21</v>
      </c>
      <c r="M7" s="7" t="s">
        <v>22</v>
      </c>
      <c r="N7" s="7" t="s">
        <v>23</v>
      </c>
      <c r="O7" s="36" t="s">
        <v>24</v>
      </c>
      <c r="P7" s="39" t="s">
        <v>58</v>
      </c>
      <c r="Q7" s="9">
        <v>0.5</v>
      </c>
      <c r="R7" s="8" t="s">
        <v>59</v>
      </c>
      <c r="S7" s="10">
        <v>0.5</v>
      </c>
      <c r="T7" s="191"/>
      <c r="U7" s="224"/>
      <c r="V7" s="11"/>
      <c r="W7" s="11"/>
      <c r="X7" s="11"/>
      <c r="Y7" s="11"/>
      <c r="Z7" s="11"/>
    </row>
    <row r="8" spans="1:26" ht="19.5" customHeight="1" x14ac:dyDescent="0.2">
      <c r="A8" s="40">
        <v>1</v>
      </c>
      <c r="B8" s="12">
        <v>2</v>
      </c>
      <c r="C8" s="13" t="s">
        <v>26</v>
      </c>
      <c r="D8" s="41"/>
      <c r="E8" s="14"/>
      <c r="F8" s="42"/>
      <c r="G8" s="15"/>
      <c r="H8" s="16"/>
      <c r="I8" s="16"/>
      <c r="J8" s="16"/>
      <c r="K8" s="43"/>
      <c r="L8" s="43"/>
      <c r="M8" s="43"/>
      <c r="N8" s="44"/>
      <c r="O8" s="46">
        <f t="shared" ref="O8:O26" si="0">9-SUM(F8:N8)</f>
        <v>9</v>
      </c>
      <c r="P8" s="48"/>
      <c r="Q8" s="46">
        <f t="shared" ref="Q8:Q26" si="1">P8*0.5</f>
        <v>0</v>
      </c>
      <c r="R8" s="48"/>
      <c r="S8" s="46">
        <f t="shared" ref="S8:S26" si="2">R8*0.5</f>
        <v>0</v>
      </c>
      <c r="T8" s="52">
        <f t="shared" ref="T8:T26" si="3">SUM(Q8,S8)</f>
        <v>0</v>
      </c>
      <c r="U8" s="53">
        <f t="shared" ref="U8:U26" si="4">AVERAGE(D8,E8,T8)</f>
        <v>0</v>
      </c>
      <c r="V8" s="2"/>
      <c r="W8" s="2"/>
      <c r="X8" s="2"/>
      <c r="Y8" s="2"/>
      <c r="Z8" s="2"/>
    </row>
    <row r="9" spans="1:26" ht="19.5" customHeight="1" x14ac:dyDescent="0.2">
      <c r="A9" s="54">
        <v>2</v>
      </c>
      <c r="B9" s="18">
        <v>3</v>
      </c>
      <c r="C9" s="19" t="s">
        <v>27</v>
      </c>
      <c r="D9" s="57"/>
      <c r="E9" s="58"/>
      <c r="F9" s="59"/>
      <c r="G9" s="22"/>
      <c r="H9" s="22"/>
      <c r="I9" s="23"/>
      <c r="J9" s="23"/>
      <c r="K9" s="60"/>
      <c r="L9" s="60"/>
      <c r="M9" s="60"/>
      <c r="N9" s="62"/>
      <c r="O9" s="46">
        <f t="shared" si="0"/>
        <v>9</v>
      </c>
      <c r="P9" s="64"/>
      <c r="Q9" s="46">
        <f t="shared" si="1"/>
        <v>0</v>
      </c>
      <c r="R9" s="64"/>
      <c r="S9" s="46">
        <f t="shared" si="2"/>
        <v>0</v>
      </c>
      <c r="T9" s="52">
        <f t="shared" si="3"/>
        <v>0</v>
      </c>
      <c r="U9" s="53">
        <f t="shared" si="4"/>
        <v>0</v>
      </c>
      <c r="V9" s="2"/>
      <c r="W9" s="2"/>
      <c r="X9" s="2"/>
      <c r="Y9" s="2"/>
      <c r="Z9" s="2"/>
    </row>
    <row r="10" spans="1:26" ht="19.5" customHeight="1" x14ac:dyDescent="0.2">
      <c r="A10" s="54">
        <v>3</v>
      </c>
      <c r="B10" s="18">
        <v>4</v>
      </c>
      <c r="C10" s="26" t="s">
        <v>28</v>
      </c>
      <c r="D10" s="67"/>
      <c r="E10" s="20"/>
      <c r="F10" s="59"/>
      <c r="G10" s="22"/>
      <c r="H10" s="22"/>
      <c r="I10" s="23"/>
      <c r="J10" s="23"/>
      <c r="K10" s="60"/>
      <c r="L10" s="60"/>
      <c r="M10" s="60"/>
      <c r="N10" s="62"/>
      <c r="O10" s="46">
        <f t="shared" si="0"/>
        <v>9</v>
      </c>
      <c r="P10" s="48"/>
      <c r="Q10" s="46">
        <f t="shared" si="1"/>
        <v>0</v>
      </c>
      <c r="R10" s="64"/>
      <c r="S10" s="46">
        <f t="shared" si="2"/>
        <v>0</v>
      </c>
      <c r="T10" s="52">
        <f t="shared" si="3"/>
        <v>0</v>
      </c>
      <c r="U10" s="53">
        <f t="shared" si="4"/>
        <v>0</v>
      </c>
      <c r="V10" s="2"/>
      <c r="W10" s="2"/>
      <c r="X10" s="2"/>
      <c r="Y10" s="2"/>
      <c r="Z10" s="2"/>
    </row>
    <row r="11" spans="1:26" ht="19.5" customHeight="1" x14ac:dyDescent="0.2">
      <c r="A11" s="54">
        <v>4</v>
      </c>
      <c r="B11" s="18">
        <v>3</v>
      </c>
      <c r="C11" s="26" t="s">
        <v>29</v>
      </c>
      <c r="D11" s="69"/>
      <c r="E11" s="70"/>
      <c r="F11" s="59"/>
      <c r="G11" s="22"/>
      <c r="H11" s="22"/>
      <c r="I11" s="23"/>
      <c r="J11" s="23"/>
      <c r="K11" s="60"/>
      <c r="L11" s="60"/>
      <c r="M11" s="60"/>
      <c r="N11" s="62"/>
      <c r="O11" s="46">
        <f t="shared" si="0"/>
        <v>9</v>
      </c>
      <c r="P11" s="64"/>
      <c r="Q11" s="46">
        <f t="shared" si="1"/>
        <v>0</v>
      </c>
      <c r="R11" s="64"/>
      <c r="S11" s="46">
        <f t="shared" si="2"/>
        <v>0</v>
      </c>
      <c r="T11" s="52">
        <f t="shared" si="3"/>
        <v>0</v>
      </c>
      <c r="U11" s="53">
        <f t="shared" si="4"/>
        <v>0</v>
      </c>
      <c r="V11" s="2"/>
      <c r="W11" s="2"/>
      <c r="X11" s="2"/>
      <c r="Y11" s="2"/>
      <c r="Z11" s="2"/>
    </row>
    <row r="12" spans="1:26" ht="19.5" customHeight="1" x14ac:dyDescent="0.2">
      <c r="A12" s="54">
        <v>5</v>
      </c>
      <c r="B12" s="18">
        <v>1</v>
      </c>
      <c r="C12" s="19" t="s">
        <v>30</v>
      </c>
      <c r="D12" s="67"/>
      <c r="E12" s="20"/>
      <c r="F12" s="59"/>
      <c r="G12" s="22"/>
      <c r="H12" s="22"/>
      <c r="I12" s="23"/>
      <c r="J12" s="23"/>
      <c r="K12" s="60"/>
      <c r="L12" s="60"/>
      <c r="M12" s="60"/>
      <c r="N12" s="62"/>
      <c r="O12" s="46">
        <f t="shared" si="0"/>
        <v>9</v>
      </c>
      <c r="P12" s="48"/>
      <c r="Q12" s="46">
        <f t="shared" si="1"/>
        <v>0</v>
      </c>
      <c r="R12" s="64"/>
      <c r="S12" s="46">
        <f t="shared" si="2"/>
        <v>0</v>
      </c>
      <c r="T12" s="52">
        <f t="shared" si="3"/>
        <v>0</v>
      </c>
      <c r="U12" s="53">
        <f t="shared" si="4"/>
        <v>0</v>
      </c>
      <c r="V12" s="2"/>
      <c r="W12" s="2"/>
      <c r="X12" s="2"/>
      <c r="Y12" s="2"/>
      <c r="Z12" s="2"/>
    </row>
    <row r="13" spans="1:26" ht="19.5" customHeight="1" x14ac:dyDescent="0.2">
      <c r="A13" s="54">
        <v>6</v>
      </c>
      <c r="B13" s="27">
        <v>2</v>
      </c>
      <c r="C13" s="28" t="s">
        <v>31</v>
      </c>
      <c r="D13" s="67"/>
      <c r="E13" s="20"/>
      <c r="F13" s="59"/>
      <c r="G13" s="22"/>
      <c r="H13" s="22"/>
      <c r="I13" s="23"/>
      <c r="J13" s="23"/>
      <c r="K13" s="60"/>
      <c r="L13" s="60"/>
      <c r="M13" s="60"/>
      <c r="N13" s="62"/>
      <c r="O13" s="46">
        <f t="shared" si="0"/>
        <v>9</v>
      </c>
      <c r="P13" s="48"/>
      <c r="Q13" s="46">
        <f t="shared" si="1"/>
        <v>0</v>
      </c>
      <c r="R13" s="48"/>
      <c r="S13" s="46">
        <f t="shared" si="2"/>
        <v>0</v>
      </c>
      <c r="T13" s="52">
        <f t="shared" si="3"/>
        <v>0</v>
      </c>
      <c r="U13" s="53">
        <f t="shared" si="4"/>
        <v>0</v>
      </c>
      <c r="V13" s="2"/>
      <c r="W13" s="2"/>
      <c r="X13" s="2"/>
      <c r="Y13" s="2"/>
      <c r="Z13" s="2"/>
    </row>
    <row r="14" spans="1:26" ht="19.5" customHeight="1" x14ac:dyDescent="0.2">
      <c r="A14" s="54">
        <v>7</v>
      </c>
      <c r="B14" s="18">
        <v>1</v>
      </c>
      <c r="C14" s="26" t="s">
        <v>32</v>
      </c>
      <c r="D14" s="73"/>
      <c r="E14" s="74"/>
      <c r="F14" s="59"/>
      <c r="G14" s="22"/>
      <c r="H14" s="22"/>
      <c r="I14" s="23"/>
      <c r="J14" s="23"/>
      <c r="K14" s="60"/>
      <c r="L14" s="60"/>
      <c r="M14" s="60"/>
      <c r="N14" s="62"/>
      <c r="O14" s="46">
        <f t="shared" si="0"/>
        <v>9</v>
      </c>
      <c r="P14" s="48"/>
      <c r="Q14" s="46">
        <f t="shared" si="1"/>
        <v>0</v>
      </c>
      <c r="R14" s="64"/>
      <c r="S14" s="46">
        <f t="shared" si="2"/>
        <v>0</v>
      </c>
      <c r="T14" s="52">
        <f t="shared" si="3"/>
        <v>0</v>
      </c>
      <c r="U14" s="53">
        <f t="shared" si="4"/>
        <v>0</v>
      </c>
      <c r="V14" s="2"/>
      <c r="W14" s="2"/>
      <c r="X14" s="2"/>
      <c r="Y14" s="2"/>
      <c r="Z14" s="2"/>
    </row>
    <row r="15" spans="1:26" ht="19.5" customHeight="1" x14ac:dyDescent="0.2">
      <c r="A15" s="54">
        <v>8</v>
      </c>
      <c r="B15" s="29">
        <v>4</v>
      </c>
      <c r="C15" s="30" t="s">
        <v>33</v>
      </c>
      <c r="D15" s="67"/>
      <c r="E15" s="20"/>
      <c r="F15" s="59"/>
      <c r="G15" s="22"/>
      <c r="H15" s="22"/>
      <c r="I15" s="23"/>
      <c r="J15" s="23"/>
      <c r="K15" s="60"/>
      <c r="L15" s="60"/>
      <c r="M15" s="60"/>
      <c r="N15" s="62"/>
      <c r="O15" s="46">
        <f t="shared" si="0"/>
        <v>9</v>
      </c>
      <c r="P15" s="48"/>
      <c r="Q15" s="46">
        <f t="shared" si="1"/>
        <v>0</v>
      </c>
      <c r="R15" s="24"/>
      <c r="S15" s="46">
        <f t="shared" si="2"/>
        <v>0</v>
      </c>
      <c r="T15" s="52">
        <f t="shared" si="3"/>
        <v>0</v>
      </c>
      <c r="U15" s="53">
        <f t="shared" si="4"/>
        <v>0</v>
      </c>
      <c r="V15" s="2"/>
      <c r="W15" s="2"/>
      <c r="X15" s="2"/>
      <c r="Y15" s="2"/>
      <c r="Z15" s="2"/>
    </row>
    <row r="16" spans="1:26" ht="19.5" customHeight="1" x14ac:dyDescent="0.2">
      <c r="A16" s="54">
        <v>9</v>
      </c>
      <c r="B16" s="18">
        <v>3</v>
      </c>
      <c r="C16" s="19" t="s">
        <v>34</v>
      </c>
      <c r="D16" s="67"/>
      <c r="E16" s="20"/>
      <c r="F16" s="59"/>
      <c r="G16" s="22"/>
      <c r="H16" s="22"/>
      <c r="I16" s="23"/>
      <c r="J16" s="23"/>
      <c r="K16" s="60"/>
      <c r="L16" s="60"/>
      <c r="M16" s="60"/>
      <c r="N16" s="62"/>
      <c r="O16" s="46">
        <f t="shared" si="0"/>
        <v>9</v>
      </c>
      <c r="P16" s="64"/>
      <c r="Q16" s="46">
        <f t="shared" si="1"/>
        <v>0</v>
      </c>
      <c r="R16" s="64"/>
      <c r="S16" s="46">
        <f t="shared" si="2"/>
        <v>0</v>
      </c>
      <c r="T16" s="52">
        <f t="shared" si="3"/>
        <v>0</v>
      </c>
      <c r="U16" s="53">
        <f t="shared" si="4"/>
        <v>0</v>
      </c>
      <c r="V16" s="2"/>
      <c r="W16" s="2"/>
      <c r="X16" s="2"/>
      <c r="Y16" s="2"/>
      <c r="Z16" s="2"/>
    </row>
    <row r="17" spans="1:26" ht="19.5" customHeight="1" x14ac:dyDescent="0.2">
      <c r="A17" s="54">
        <v>10</v>
      </c>
      <c r="B17" s="18">
        <v>2</v>
      </c>
      <c r="C17" s="19" t="s">
        <v>35</v>
      </c>
      <c r="D17" s="57"/>
      <c r="E17" s="58"/>
      <c r="F17" s="59"/>
      <c r="G17" s="22"/>
      <c r="H17" s="31"/>
      <c r="I17" s="23"/>
      <c r="J17" s="23"/>
      <c r="K17" s="60"/>
      <c r="L17" s="60"/>
      <c r="M17" s="60"/>
      <c r="N17" s="62"/>
      <c r="O17" s="46">
        <f t="shared" si="0"/>
        <v>9</v>
      </c>
      <c r="P17" s="48"/>
      <c r="Q17" s="46">
        <f t="shared" si="1"/>
        <v>0</v>
      </c>
      <c r="R17" s="24"/>
      <c r="S17" s="46">
        <f t="shared" si="2"/>
        <v>0</v>
      </c>
      <c r="T17" s="52">
        <f t="shared" si="3"/>
        <v>0</v>
      </c>
      <c r="U17" s="53">
        <f t="shared" si="4"/>
        <v>0</v>
      </c>
      <c r="V17" s="2"/>
      <c r="W17" s="2"/>
      <c r="X17" s="2"/>
      <c r="Y17" s="2"/>
      <c r="Z17" s="2"/>
    </row>
    <row r="18" spans="1:26" ht="19.5" hidden="1" customHeight="1" x14ac:dyDescent="0.2">
      <c r="A18" s="78">
        <v>11</v>
      </c>
      <c r="B18" s="29">
        <v>1</v>
      </c>
      <c r="C18" s="30" t="s">
        <v>36</v>
      </c>
      <c r="D18" s="67"/>
      <c r="E18" s="20"/>
      <c r="F18" s="59"/>
      <c r="G18" s="22"/>
      <c r="H18" s="22"/>
      <c r="I18" s="22"/>
      <c r="J18" s="22"/>
      <c r="K18" s="79"/>
      <c r="L18" s="79"/>
      <c r="M18" s="79"/>
      <c r="N18" s="62"/>
      <c r="O18" s="46">
        <f t="shared" si="0"/>
        <v>9</v>
      </c>
      <c r="P18" s="64"/>
      <c r="Q18" s="46">
        <f t="shared" si="1"/>
        <v>0</v>
      </c>
      <c r="R18" s="81"/>
      <c r="S18" s="46">
        <f t="shared" si="2"/>
        <v>0</v>
      </c>
      <c r="T18" s="52">
        <f t="shared" si="3"/>
        <v>0</v>
      </c>
      <c r="U18" s="53">
        <f t="shared" si="4"/>
        <v>0</v>
      </c>
      <c r="V18" s="2"/>
      <c r="W18" s="2"/>
      <c r="X18" s="2"/>
      <c r="Y18" s="2"/>
      <c r="Z18" s="2"/>
    </row>
    <row r="19" spans="1:26" ht="19.5" customHeight="1" x14ac:dyDescent="0.2">
      <c r="A19" s="54">
        <v>12</v>
      </c>
      <c r="B19" s="29">
        <v>4</v>
      </c>
      <c r="C19" s="30" t="s">
        <v>37</v>
      </c>
      <c r="D19" s="67"/>
      <c r="E19" s="20"/>
      <c r="F19" s="59"/>
      <c r="G19" s="22"/>
      <c r="H19" s="22"/>
      <c r="I19" s="22"/>
      <c r="J19" s="22"/>
      <c r="K19" s="79"/>
      <c r="L19" s="79"/>
      <c r="M19" s="79"/>
      <c r="N19" s="62"/>
      <c r="O19" s="46">
        <f t="shared" si="0"/>
        <v>9</v>
      </c>
      <c r="P19" s="64"/>
      <c r="Q19" s="46">
        <f t="shared" si="1"/>
        <v>0</v>
      </c>
      <c r="R19" s="17"/>
      <c r="S19" s="46">
        <f t="shared" si="2"/>
        <v>0</v>
      </c>
      <c r="T19" s="52">
        <f t="shared" si="3"/>
        <v>0</v>
      </c>
      <c r="U19" s="53">
        <f t="shared" si="4"/>
        <v>0</v>
      </c>
      <c r="V19" s="2"/>
      <c r="W19" s="2"/>
      <c r="X19" s="2"/>
      <c r="Y19" s="2"/>
      <c r="Z19" s="2"/>
    </row>
    <row r="20" spans="1:26" ht="19.5" customHeight="1" x14ac:dyDescent="0.2">
      <c r="A20" s="54">
        <v>13</v>
      </c>
      <c r="B20" s="18">
        <v>3</v>
      </c>
      <c r="C20" s="19" t="s">
        <v>38</v>
      </c>
      <c r="D20" s="57"/>
      <c r="E20" s="58"/>
      <c r="F20" s="59"/>
      <c r="G20" s="22"/>
      <c r="H20" s="22"/>
      <c r="I20" s="22"/>
      <c r="J20" s="22"/>
      <c r="K20" s="79"/>
      <c r="L20" s="79"/>
      <c r="M20" s="79"/>
      <c r="N20" s="62"/>
      <c r="O20" s="46">
        <f t="shared" si="0"/>
        <v>9</v>
      </c>
      <c r="P20" s="64"/>
      <c r="Q20" s="46">
        <f t="shared" si="1"/>
        <v>0</v>
      </c>
      <c r="R20" s="83"/>
      <c r="S20" s="46">
        <f t="shared" si="2"/>
        <v>0</v>
      </c>
      <c r="T20" s="52">
        <f t="shared" si="3"/>
        <v>0</v>
      </c>
      <c r="U20" s="53">
        <f t="shared" si="4"/>
        <v>0</v>
      </c>
      <c r="V20" s="2"/>
      <c r="W20" s="2"/>
      <c r="X20" s="2"/>
      <c r="Y20" s="2"/>
      <c r="Z20" s="2"/>
    </row>
    <row r="21" spans="1:26" ht="19.5" customHeight="1" x14ac:dyDescent="0.2">
      <c r="A21" s="54">
        <v>14</v>
      </c>
      <c r="B21" s="18">
        <v>2</v>
      </c>
      <c r="C21" s="19" t="s">
        <v>39</v>
      </c>
      <c r="D21" s="57"/>
      <c r="E21" s="58"/>
      <c r="F21" s="59"/>
      <c r="G21" s="22"/>
      <c r="H21" s="22"/>
      <c r="I21" s="22"/>
      <c r="J21" s="22"/>
      <c r="K21" s="79"/>
      <c r="L21" s="79"/>
      <c r="M21" s="79"/>
      <c r="N21" s="62"/>
      <c r="O21" s="46">
        <f t="shared" si="0"/>
        <v>9</v>
      </c>
      <c r="P21" s="64"/>
      <c r="Q21" s="46">
        <f t="shared" si="1"/>
        <v>0</v>
      </c>
      <c r="R21" s="64"/>
      <c r="S21" s="46">
        <f t="shared" si="2"/>
        <v>0</v>
      </c>
      <c r="T21" s="52">
        <f t="shared" si="3"/>
        <v>0</v>
      </c>
      <c r="U21" s="53">
        <f t="shared" si="4"/>
        <v>0</v>
      </c>
      <c r="V21" s="2"/>
      <c r="W21" s="2"/>
      <c r="X21" s="2"/>
      <c r="Y21" s="2"/>
      <c r="Z21" s="2"/>
    </row>
    <row r="22" spans="1:26" ht="19.5" customHeight="1" x14ac:dyDescent="0.2">
      <c r="A22" s="54">
        <v>15</v>
      </c>
      <c r="B22" s="29">
        <v>4</v>
      </c>
      <c r="C22" s="30" t="s">
        <v>40</v>
      </c>
      <c r="D22" s="67"/>
      <c r="E22" s="20"/>
      <c r="F22" s="59"/>
      <c r="G22" s="22"/>
      <c r="H22" s="22"/>
      <c r="I22" s="22"/>
      <c r="J22" s="22"/>
      <c r="K22" s="79"/>
      <c r="L22" s="79"/>
      <c r="M22" s="79"/>
      <c r="N22" s="62"/>
      <c r="O22" s="46">
        <f t="shared" si="0"/>
        <v>9</v>
      </c>
      <c r="P22" s="48"/>
      <c r="Q22" s="46">
        <f t="shared" si="1"/>
        <v>0</v>
      </c>
      <c r="R22" s="64"/>
      <c r="S22" s="46">
        <f t="shared" si="2"/>
        <v>0</v>
      </c>
      <c r="T22" s="52">
        <f t="shared" si="3"/>
        <v>0</v>
      </c>
      <c r="U22" s="53">
        <f t="shared" si="4"/>
        <v>0</v>
      </c>
      <c r="V22" s="2"/>
      <c r="W22" s="2"/>
      <c r="X22" s="2"/>
      <c r="Y22" s="2"/>
      <c r="Z22" s="2"/>
    </row>
    <row r="23" spans="1:26" ht="19.5" customHeight="1" x14ac:dyDescent="0.2">
      <c r="A23" s="54">
        <v>16</v>
      </c>
      <c r="B23" s="29">
        <v>2</v>
      </c>
      <c r="C23" s="30" t="s">
        <v>41</v>
      </c>
      <c r="D23" s="67"/>
      <c r="E23" s="20"/>
      <c r="F23" s="59"/>
      <c r="G23" s="22"/>
      <c r="H23" s="22"/>
      <c r="I23" s="22"/>
      <c r="J23" s="22"/>
      <c r="K23" s="79"/>
      <c r="L23" s="79"/>
      <c r="M23" s="79"/>
      <c r="N23" s="62"/>
      <c r="O23" s="46">
        <f t="shared" si="0"/>
        <v>9</v>
      </c>
      <c r="P23" s="48"/>
      <c r="Q23" s="46">
        <f t="shared" si="1"/>
        <v>0</v>
      </c>
      <c r="R23" s="64"/>
      <c r="S23" s="46">
        <f t="shared" si="2"/>
        <v>0</v>
      </c>
      <c r="T23" s="52">
        <f t="shared" si="3"/>
        <v>0</v>
      </c>
      <c r="U23" s="53">
        <f t="shared" si="4"/>
        <v>0</v>
      </c>
      <c r="V23" s="2"/>
      <c r="W23" s="2"/>
      <c r="X23" s="2"/>
      <c r="Y23" s="2"/>
      <c r="Z23" s="2"/>
    </row>
    <row r="24" spans="1:26" ht="19.5" customHeight="1" x14ac:dyDescent="0.2">
      <c r="A24" s="54">
        <v>17</v>
      </c>
      <c r="B24" s="18">
        <v>2</v>
      </c>
      <c r="C24" s="19" t="s">
        <v>42</v>
      </c>
      <c r="D24" s="57"/>
      <c r="E24" s="58"/>
      <c r="F24" s="59"/>
      <c r="G24" s="22"/>
      <c r="H24" s="22"/>
      <c r="I24" s="22"/>
      <c r="J24" s="22"/>
      <c r="K24" s="79"/>
      <c r="L24" s="79"/>
      <c r="M24" s="79"/>
      <c r="N24" s="62"/>
      <c r="O24" s="46">
        <f t="shared" si="0"/>
        <v>9</v>
      </c>
      <c r="P24" s="48"/>
      <c r="Q24" s="46">
        <f t="shared" si="1"/>
        <v>0</v>
      </c>
      <c r="R24" s="64"/>
      <c r="S24" s="46">
        <f t="shared" si="2"/>
        <v>0</v>
      </c>
      <c r="T24" s="52">
        <f t="shared" si="3"/>
        <v>0</v>
      </c>
      <c r="U24" s="53">
        <f t="shared" si="4"/>
        <v>0</v>
      </c>
      <c r="V24" s="2"/>
      <c r="W24" s="2"/>
      <c r="X24" s="2"/>
      <c r="Y24" s="2"/>
      <c r="Z24" s="2"/>
    </row>
    <row r="25" spans="1:26" ht="19.5" customHeight="1" x14ac:dyDescent="0.2">
      <c r="A25" s="54">
        <v>18</v>
      </c>
      <c r="B25" s="27">
        <v>2</v>
      </c>
      <c r="C25" s="28" t="s">
        <v>43</v>
      </c>
      <c r="D25" s="57"/>
      <c r="E25" s="58"/>
      <c r="F25" s="59"/>
      <c r="G25" s="22"/>
      <c r="H25" s="22"/>
      <c r="I25" s="22"/>
      <c r="J25" s="22"/>
      <c r="K25" s="79"/>
      <c r="L25" s="79"/>
      <c r="M25" s="79"/>
      <c r="N25" s="62"/>
      <c r="O25" s="46">
        <f t="shared" si="0"/>
        <v>9</v>
      </c>
      <c r="P25" s="64"/>
      <c r="Q25" s="46">
        <f t="shared" si="1"/>
        <v>0</v>
      </c>
      <c r="R25" s="64"/>
      <c r="S25" s="46">
        <f t="shared" si="2"/>
        <v>0</v>
      </c>
      <c r="T25" s="52">
        <f t="shared" si="3"/>
        <v>0</v>
      </c>
      <c r="U25" s="53">
        <f t="shared" si="4"/>
        <v>0</v>
      </c>
      <c r="V25" s="2"/>
      <c r="W25" s="2"/>
      <c r="X25" s="2"/>
      <c r="Y25" s="2"/>
      <c r="Z25" s="2"/>
    </row>
    <row r="26" spans="1:26" ht="19.5" customHeight="1" x14ac:dyDescent="0.2">
      <c r="A26" s="54">
        <v>19</v>
      </c>
      <c r="B26" s="32">
        <v>1</v>
      </c>
      <c r="C26" s="33" t="s">
        <v>44</v>
      </c>
      <c r="D26" s="57"/>
      <c r="E26" s="58"/>
      <c r="F26" s="59"/>
      <c r="G26" s="22"/>
      <c r="H26" s="22"/>
      <c r="I26" s="22"/>
      <c r="J26" s="22"/>
      <c r="K26" s="79"/>
      <c r="L26" s="79"/>
      <c r="M26" s="79"/>
      <c r="N26" s="62"/>
      <c r="O26" s="46">
        <f t="shared" si="0"/>
        <v>9</v>
      </c>
      <c r="P26" s="64"/>
      <c r="Q26" s="46">
        <f t="shared" si="1"/>
        <v>0</v>
      </c>
      <c r="R26" s="64"/>
      <c r="S26" s="46">
        <f t="shared" si="2"/>
        <v>0</v>
      </c>
      <c r="T26" s="52">
        <f t="shared" si="3"/>
        <v>0</v>
      </c>
      <c r="U26" s="53">
        <f t="shared" si="4"/>
        <v>0</v>
      </c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34"/>
      <c r="E27" s="3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F6:O6"/>
    <mergeCell ref="P6:Q6"/>
    <mergeCell ref="F2:P2"/>
    <mergeCell ref="Q1:U4"/>
    <mergeCell ref="F1:P1"/>
    <mergeCell ref="F3:P3"/>
    <mergeCell ref="F4:P4"/>
    <mergeCell ref="F5:T5"/>
    <mergeCell ref="R6:S6"/>
    <mergeCell ref="U5:U7"/>
    <mergeCell ref="T6:T7"/>
    <mergeCell ref="D1:E4"/>
    <mergeCell ref="B6:B7"/>
    <mergeCell ref="C6:C7"/>
    <mergeCell ref="A1:C5"/>
    <mergeCell ref="A6:A7"/>
    <mergeCell ref="D5:E5"/>
    <mergeCell ref="E6:E7"/>
    <mergeCell ref="D6: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/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06"/>
      <c r="B1" s="207"/>
      <c r="C1" s="208"/>
      <c r="D1" s="216"/>
      <c r="E1" s="207"/>
      <c r="F1" s="208"/>
      <c r="G1" s="177" t="s">
        <v>0</v>
      </c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9"/>
      <c r="S1" s="229"/>
      <c r="T1" s="169"/>
      <c r="U1" s="169"/>
      <c r="V1" s="169"/>
      <c r="W1" s="170"/>
      <c r="X1" s="92"/>
      <c r="Y1" s="226" t="s">
        <v>81</v>
      </c>
      <c r="Z1" s="92"/>
      <c r="AA1" s="226" t="s">
        <v>82</v>
      </c>
      <c r="AB1" s="227" t="s">
        <v>83</v>
      </c>
      <c r="AC1" s="226" t="s">
        <v>82</v>
      </c>
    </row>
    <row r="2" spans="1:29" ht="19.5" customHeight="1" x14ac:dyDescent="0.25">
      <c r="A2" s="171"/>
      <c r="B2" s="172"/>
      <c r="C2" s="186"/>
      <c r="D2" s="171"/>
      <c r="E2" s="172"/>
      <c r="F2" s="186"/>
      <c r="G2" s="200" t="s">
        <v>1</v>
      </c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2"/>
      <c r="S2" s="185"/>
      <c r="T2" s="172"/>
      <c r="U2" s="172"/>
      <c r="V2" s="172"/>
      <c r="W2" s="173"/>
      <c r="X2" s="92"/>
      <c r="Y2" s="193"/>
      <c r="Z2" s="92"/>
      <c r="AA2" s="193"/>
      <c r="AB2" s="173"/>
      <c r="AC2" s="193"/>
    </row>
    <row r="3" spans="1:29" ht="19.5" customHeight="1" x14ac:dyDescent="0.25">
      <c r="A3" s="171"/>
      <c r="B3" s="172"/>
      <c r="C3" s="186"/>
      <c r="D3" s="171"/>
      <c r="E3" s="172"/>
      <c r="F3" s="186"/>
      <c r="G3" s="204" t="s">
        <v>2</v>
      </c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2"/>
      <c r="S3" s="185"/>
      <c r="T3" s="172"/>
      <c r="U3" s="172"/>
      <c r="V3" s="172"/>
      <c r="W3" s="173"/>
      <c r="X3" s="92"/>
      <c r="Y3" s="193"/>
      <c r="Z3" s="92"/>
      <c r="AA3" s="193"/>
      <c r="AB3" s="173"/>
      <c r="AC3" s="193"/>
    </row>
    <row r="4" spans="1:29" ht="20.25" customHeight="1" x14ac:dyDescent="0.25">
      <c r="A4" s="171"/>
      <c r="B4" s="172"/>
      <c r="C4" s="186"/>
      <c r="D4" s="174"/>
      <c r="E4" s="175"/>
      <c r="F4" s="188"/>
      <c r="G4" s="203" t="s">
        <v>3</v>
      </c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2"/>
      <c r="S4" s="187"/>
      <c r="T4" s="175"/>
      <c r="U4" s="175"/>
      <c r="V4" s="175"/>
      <c r="W4" s="176"/>
      <c r="X4" s="92"/>
      <c r="Y4" s="193"/>
      <c r="Z4" s="92"/>
      <c r="AA4" s="193"/>
      <c r="AB4" s="173"/>
      <c r="AC4" s="193"/>
    </row>
    <row r="5" spans="1:29" ht="33" customHeight="1" x14ac:dyDescent="0.2">
      <c r="A5" s="174"/>
      <c r="B5" s="175"/>
      <c r="C5" s="188"/>
      <c r="D5" s="230" t="s">
        <v>4</v>
      </c>
      <c r="E5" s="198"/>
      <c r="F5" s="199"/>
      <c r="G5" s="180" t="s">
        <v>84</v>
      </c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95"/>
      <c r="W5" s="223" t="s">
        <v>48</v>
      </c>
      <c r="X5" s="225" t="s">
        <v>85</v>
      </c>
      <c r="Y5" s="193"/>
      <c r="Z5" s="228" t="s">
        <v>85</v>
      </c>
      <c r="AA5" s="193"/>
      <c r="AB5" s="173"/>
      <c r="AC5" s="193"/>
    </row>
    <row r="6" spans="1:29" ht="26.25" customHeight="1" x14ac:dyDescent="0.2">
      <c r="A6" s="213" t="s">
        <v>7</v>
      </c>
      <c r="B6" s="192" t="s">
        <v>8</v>
      </c>
      <c r="C6" s="93" t="s">
        <v>9</v>
      </c>
      <c r="D6" s="221" t="s">
        <v>10</v>
      </c>
      <c r="E6" s="221" t="s">
        <v>52</v>
      </c>
      <c r="F6" s="220" t="s">
        <v>86</v>
      </c>
      <c r="G6" s="205" t="s">
        <v>11</v>
      </c>
      <c r="H6" s="181"/>
      <c r="I6" s="181"/>
      <c r="J6" s="181"/>
      <c r="K6" s="181"/>
      <c r="L6" s="181"/>
      <c r="M6" s="181"/>
      <c r="N6" s="181"/>
      <c r="O6" s="195"/>
      <c r="P6" s="197" t="s">
        <v>12</v>
      </c>
      <c r="Q6" s="199"/>
      <c r="R6" s="197" t="s">
        <v>87</v>
      </c>
      <c r="S6" s="199"/>
      <c r="T6" s="194" t="s">
        <v>13</v>
      </c>
      <c r="U6" s="195"/>
      <c r="V6" s="196" t="s">
        <v>14</v>
      </c>
      <c r="W6" s="193"/>
      <c r="X6" s="185"/>
      <c r="Y6" s="193"/>
      <c r="Z6" s="172"/>
      <c r="AA6" s="193"/>
      <c r="AB6" s="173"/>
      <c r="AC6" s="193"/>
    </row>
    <row r="7" spans="1:29" ht="24.75" customHeight="1" x14ac:dyDescent="0.2">
      <c r="A7" s="172"/>
      <c r="B7" s="191"/>
      <c r="C7" s="94"/>
      <c r="D7" s="222"/>
      <c r="E7" s="222"/>
      <c r="F7" s="191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88</v>
      </c>
      <c r="Q7" s="9">
        <v>0.2</v>
      </c>
      <c r="R7" s="39" t="s">
        <v>89</v>
      </c>
      <c r="S7" s="9">
        <v>0.3</v>
      </c>
      <c r="T7" s="8" t="s">
        <v>90</v>
      </c>
      <c r="U7" s="10">
        <v>0.5</v>
      </c>
      <c r="V7" s="191"/>
      <c r="W7" s="224"/>
      <c r="X7" s="185"/>
      <c r="Y7" s="193"/>
      <c r="Z7" s="172"/>
      <c r="AA7" s="193"/>
      <c r="AB7" s="173"/>
      <c r="AC7" s="193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5"/>
      <c r="H8" s="96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7"/>
      <c r="S8" s="46">
        <f t="shared" ref="S8:S26" si="2">R8*0.3</f>
        <v>0</v>
      </c>
      <c r="T8" s="48"/>
      <c r="U8" s="46">
        <f t="shared" ref="U8:U26" si="3">T8*0.5</f>
        <v>0</v>
      </c>
      <c r="V8" s="98">
        <f t="shared" ref="V8:V26" si="4">SUM(Q8,S8,U8)</f>
        <v>0</v>
      </c>
      <c r="W8" s="99">
        <f t="shared" ref="W8:W26" si="5">AVERAGE(D8,E8,F8,V8)</f>
        <v>0</v>
      </c>
      <c r="X8" s="100">
        <f t="shared" ref="X8:X26" si="6">W8*0.6</f>
        <v>0</v>
      </c>
      <c r="Y8" s="101"/>
      <c r="Z8" s="102">
        <f t="shared" ref="Z8:Z26" si="7">Y8*0.4</f>
        <v>0</v>
      </c>
      <c r="AA8" s="103">
        <f t="shared" ref="AA8:AA26" si="8">SUM(X8,Z8)</f>
        <v>0</v>
      </c>
      <c r="AB8" s="102"/>
      <c r="AC8" s="101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4"/>
      <c r="H9" s="105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6"/>
      <c r="S9" s="46">
        <f t="shared" si="2"/>
        <v>0</v>
      </c>
      <c r="T9" s="64"/>
      <c r="U9" s="46">
        <f t="shared" si="3"/>
        <v>0</v>
      </c>
      <c r="V9" s="98">
        <f t="shared" si="4"/>
        <v>0</v>
      </c>
      <c r="W9" s="99">
        <f t="shared" si="5"/>
        <v>0</v>
      </c>
      <c r="X9" s="100">
        <f t="shared" si="6"/>
        <v>0</v>
      </c>
      <c r="Y9" s="107"/>
      <c r="Z9" s="102">
        <f t="shared" si="7"/>
        <v>0</v>
      </c>
      <c r="AA9" s="103">
        <f t="shared" si="8"/>
        <v>0</v>
      </c>
      <c r="AB9" s="108"/>
      <c r="AC9" s="101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4"/>
      <c r="H10" s="105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7"/>
      <c r="S10" s="46">
        <f t="shared" si="2"/>
        <v>0</v>
      </c>
      <c r="T10" s="64"/>
      <c r="U10" s="46">
        <f t="shared" si="3"/>
        <v>0</v>
      </c>
      <c r="V10" s="98">
        <f t="shared" si="4"/>
        <v>0</v>
      </c>
      <c r="W10" s="99">
        <f t="shared" si="5"/>
        <v>0</v>
      </c>
      <c r="X10" s="100">
        <f t="shared" si="6"/>
        <v>0</v>
      </c>
      <c r="Y10" s="107"/>
      <c r="Z10" s="102">
        <f t="shared" si="7"/>
        <v>0</v>
      </c>
      <c r="AA10" s="103">
        <f t="shared" si="8"/>
        <v>0</v>
      </c>
      <c r="AB10" s="108"/>
      <c r="AC10" s="101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4"/>
      <c r="H11" s="105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6"/>
      <c r="S11" s="46">
        <f t="shared" si="2"/>
        <v>0</v>
      </c>
      <c r="T11" s="64"/>
      <c r="U11" s="46">
        <f t="shared" si="3"/>
        <v>0</v>
      </c>
      <c r="V11" s="98">
        <f t="shared" si="4"/>
        <v>0</v>
      </c>
      <c r="W11" s="99">
        <f t="shared" si="5"/>
        <v>0</v>
      </c>
      <c r="X11" s="100">
        <f t="shared" si="6"/>
        <v>0</v>
      </c>
      <c r="Y11" s="107"/>
      <c r="Z11" s="102">
        <f t="shared" si="7"/>
        <v>0</v>
      </c>
      <c r="AA11" s="103">
        <f t="shared" si="8"/>
        <v>0</v>
      </c>
      <c r="AB11" s="108"/>
      <c r="AC11" s="101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7"/>
      <c r="S12" s="46">
        <f t="shared" si="2"/>
        <v>0</v>
      </c>
      <c r="T12" s="64"/>
      <c r="U12" s="46">
        <f t="shared" si="3"/>
        <v>0</v>
      </c>
      <c r="V12" s="98">
        <f t="shared" si="4"/>
        <v>0</v>
      </c>
      <c r="W12" s="99">
        <f t="shared" si="5"/>
        <v>0</v>
      </c>
      <c r="X12" s="100">
        <f t="shared" si="6"/>
        <v>0</v>
      </c>
      <c r="Y12" s="107"/>
      <c r="Z12" s="102">
        <f t="shared" si="7"/>
        <v>0</v>
      </c>
      <c r="AA12" s="103">
        <f t="shared" si="8"/>
        <v>0</v>
      </c>
      <c r="AB12" s="108"/>
      <c r="AC12" s="101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5"/>
      <c r="I13" s="105"/>
      <c r="J13" s="109"/>
      <c r="K13" s="109"/>
      <c r="L13" s="109"/>
      <c r="M13" s="23"/>
      <c r="N13" s="62"/>
      <c r="O13" s="46">
        <f t="shared" si="0"/>
        <v>8</v>
      </c>
      <c r="P13" s="64"/>
      <c r="Q13" s="46">
        <f t="shared" si="1"/>
        <v>0</v>
      </c>
      <c r="R13" s="97"/>
      <c r="S13" s="46">
        <f t="shared" si="2"/>
        <v>0</v>
      </c>
      <c r="T13" s="48"/>
      <c r="U13" s="46">
        <f t="shared" si="3"/>
        <v>0</v>
      </c>
      <c r="V13" s="98">
        <f t="shared" si="4"/>
        <v>0</v>
      </c>
      <c r="W13" s="99">
        <f t="shared" si="5"/>
        <v>0</v>
      </c>
      <c r="X13" s="100">
        <f t="shared" si="6"/>
        <v>0</v>
      </c>
      <c r="Y13" s="107"/>
      <c r="Z13" s="102">
        <f t="shared" si="7"/>
        <v>0</v>
      </c>
      <c r="AA13" s="103">
        <f t="shared" si="8"/>
        <v>0</v>
      </c>
      <c r="AB13" s="108"/>
      <c r="AC13" s="101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5"/>
      <c r="I14" s="105"/>
      <c r="J14" s="109"/>
      <c r="K14" s="109"/>
      <c r="L14" s="109"/>
      <c r="M14" s="23"/>
      <c r="N14" s="62"/>
      <c r="O14" s="46">
        <f t="shared" si="0"/>
        <v>8</v>
      </c>
      <c r="P14" s="64"/>
      <c r="Q14" s="46">
        <f t="shared" si="1"/>
        <v>0</v>
      </c>
      <c r="R14" s="97"/>
      <c r="S14" s="46">
        <f t="shared" si="2"/>
        <v>0</v>
      </c>
      <c r="T14" s="64"/>
      <c r="U14" s="46">
        <f t="shared" si="3"/>
        <v>0</v>
      </c>
      <c r="V14" s="98">
        <f t="shared" si="4"/>
        <v>0</v>
      </c>
      <c r="W14" s="99">
        <f t="shared" si="5"/>
        <v>0</v>
      </c>
      <c r="X14" s="100">
        <f t="shared" si="6"/>
        <v>0</v>
      </c>
      <c r="Y14" s="107"/>
      <c r="Z14" s="102">
        <f t="shared" si="7"/>
        <v>0</v>
      </c>
      <c r="AA14" s="103">
        <f t="shared" si="8"/>
        <v>0</v>
      </c>
      <c r="AB14" s="108"/>
      <c r="AC14" s="101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5"/>
      <c r="I15" s="105"/>
      <c r="J15" s="109"/>
      <c r="K15" s="109"/>
      <c r="L15" s="109"/>
      <c r="M15" s="23"/>
      <c r="N15" s="62"/>
      <c r="O15" s="46">
        <f t="shared" si="0"/>
        <v>8</v>
      </c>
      <c r="P15" s="64"/>
      <c r="Q15" s="46">
        <f t="shared" si="1"/>
        <v>0</v>
      </c>
      <c r="R15" s="97"/>
      <c r="S15" s="46">
        <f t="shared" si="2"/>
        <v>0</v>
      </c>
      <c r="T15" s="24"/>
      <c r="U15" s="46">
        <f t="shared" si="3"/>
        <v>0</v>
      </c>
      <c r="V15" s="98">
        <f t="shared" si="4"/>
        <v>0</v>
      </c>
      <c r="W15" s="99">
        <f t="shared" si="5"/>
        <v>0</v>
      </c>
      <c r="X15" s="100">
        <f t="shared" si="6"/>
        <v>0</v>
      </c>
      <c r="Y15" s="107"/>
      <c r="Z15" s="102">
        <f t="shared" si="7"/>
        <v>0</v>
      </c>
      <c r="AA15" s="103">
        <f t="shared" si="8"/>
        <v>0</v>
      </c>
      <c r="AB15" s="110"/>
      <c r="AC15" s="101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5"/>
      <c r="I16" s="105"/>
      <c r="J16" s="109"/>
      <c r="K16" s="109"/>
      <c r="L16" s="109"/>
      <c r="M16" s="23"/>
      <c r="N16" s="62"/>
      <c r="O16" s="46">
        <f t="shared" si="0"/>
        <v>8</v>
      </c>
      <c r="P16" s="64"/>
      <c r="Q16" s="46">
        <f t="shared" si="1"/>
        <v>0</v>
      </c>
      <c r="R16" s="106"/>
      <c r="S16" s="46">
        <f t="shared" si="2"/>
        <v>0</v>
      </c>
      <c r="T16" s="64"/>
      <c r="U16" s="46">
        <f t="shared" si="3"/>
        <v>0</v>
      </c>
      <c r="V16" s="98">
        <f t="shared" si="4"/>
        <v>0</v>
      </c>
      <c r="W16" s="99">
        <f t="shared" si="5"/>
        <v>0</v>
      </c>
      <c r="X16" s="100">
        <f t="shared" si="6"/>
        <v>0</v>
      </c>
      <c r="Y16" s="107"/>
      <c r="Z16" s="102">
        <f t="shared" si="7"/>
        <v>0</v>
      </c>
      <c r="AA16" s="103">
        <f t="shared" si="8"/>
        <v>0</v>
      </c>
      <c r="AB16" s="108"/>
      <c r="AC16" s="101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5"/>
      <c r="I17" s="111"/>
      <c r="J17" s="109"/>
      <c r="K17" s="109"/>
      <c r="L17" s="109"/>
      <c r="M17" s="23"/>
      <c r="N17" s="62"/>
      <c r="O17" s="46">
        <f t="shared" si="0"/>
        <v>8</v>
      </c>
      <c r="P17" s="64"/>
      <c r="Q17" s="46">
        <f t="shared" si="1"/>
        <v>0</v>
      </c>
      <c r="R17" s="97"/>
      <c r="S17" s="46">
        <f t="shared" si="2"/>
        <v>0</v>
      </c>
      <c r="T17" s="24"/>
      <c r="U17" s="46">
        <f t="shared" si="3"/>
        <v>0</v>
      </c>
      <c r="V17" s="98">
        <f t="shared" si="4"/>
        <v>0</v>
      </c>
      <c r="W17" s="99">
        <f t="shared" si="5"/>
        <v>0</v>
      </c>
      <c r="X17" s="100">
        <f t="shared" si="6"/>
        <v>0</v>
      </c>
      <c r="Y17" s="107"/>
      <c r="Z17" s="102">
        <f t="shared" si="7"/>
        <v>0</v>
      </c>
      <c r="AA17" s="103">
        <f t="shared" si="8"/>
        <v>0</v>
      </c>
      <c r="AB17" s="108"/>
      <c r="AC17" s="101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5"/>
      <c r="I18" s="105"/>
      <c r="J18" s="105"/>
      <c r="K18" s="105"/>
      <c r="L18" s="105"/>
      <c r="M18" s="22"/>
      <c r="N18" s="62"/>
      <c r="O18" s="46">
        <f t="shared" si="0"/>
        <v>8</v>
      </c>
      <c r="P18" s="64"/>
      <c r="Q18" s="46">
        <f t="shared" si="1"/>
        <v>0</v>
      </c>
      <c r="R18" s="106"/>
      <c r="S18" s="46">
        <f t="shared" si="2"/>
        <v>0</v>
      </c>
      <c r="T18" s="17"/>
      <c r="U18" s="46">
        <f t="shared" si="3"/>
        <v>0</v>
      </c>
      <c r="V18" s="98">
        <f t="shared" si="4"/>
        <v>0</v>
      </c>
      <c r="W18" s="99">
        <f t="shared" si="5"/>
        <v>0</v>
      </c>
      <c r="X18" s="100">
        <f t="shared" si="6"/>
        <v>0</v>
      </c>
      <c r="Y18" s="107"/>
      <c r="Z18" s="102">
        <f t="shared" si="7"/>
        <v>0</v>
      </c>
      <c r="AA18" s="103">
        <f t="shared" si="8"/>
        <v>0</v>
      </c>
      <c r="AB18" s="108"/>
      <c r="AC18" s="101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5"/>
      <c r="I19" s="105"/>
      <c r="J19" s="105"/>
      <c r="K19" s="105"/>
      <c r="L19" s="105"/>
      <c r="M19" s="22"/>
      <c r="N19" s="62"/>
      <c r="O19" s="46">
        <f t="shared" si="0"/>
        <v>8</v>
      </c>
      <c r="P19" s="64"/>
      <c r="Q19" s="46">
        <f t="shared" si="1"/>
        <v>0</v>
      </c>
      <c r="R19" s="106"/>
      <c r="S19" s="46">
        <f t="shared" si="2"/>
        <v>0</v>
      </c>
      <c r="T19" s="83"/>
      <c r="U19" s="46">
        <f t="shared" si="3"/>
        <v>0</v>
      </c>
      <c r="V19" s="98">
        <f t="shared" si="4"/>
        <v>0</v>
      </c>
      <c r="W19" s="99">
        <f t="shared" si="5"/>
        <v>0</v>
      </c>
      <c r="X19" s="100">
        <f t="shared" si="6"/>
        <v>0</v>
      </c>
      <c r="Y19" s="107"/>
      <c r="Z19" s="102">
        <f t="shared" si="7"/>
        <v>0</v>
      </c>
      <c r="AA19" s="103">
        <f t="shared" si="8"/>
        <v>0</v>
      </c>
      <c r="AB19" s="108"/>
      <c r="AC19" s="101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5"/>
      <c r="I20" s="105"/>
      <c r="J20" s="105"/>
      <c r="K20" s="105"/>
      <c r="L20" s="105"/>
      <c r="M20" s="22"/>
      <c r="N20" s="62"/>
      <c r="O20" s="46">
        <f t="shared" si="0"/>
        <v>8</v>
      </c>
      <c r="P20" s="64"/>
      <c r="Q20" s="46">
        <f t="shared" si="1"/>
        <v>0</v>
      </c>
      <c r="R20" s="106"/>
      <c r="S20" s="46">
        <f t="shared" si="2"/>
        <v>0</v>
      </c>
      <c r="T20" s="64"/>
      <c r="U20" s="46">
        <f t="shared" si="3"/>
        <v>0</v>
      </c>
      <c r="V20" s="98">
        <f t="shared" si="4"/>
        <v>0</v>
      </c>
      <c r="W20" s="99">
        <f t="shared" si="5"/>
        <v>0</v>
      </c>
      <c r="X20" s="100">
        <f t="shared" si="6"/>
        <v>0</v>
      </c>
      <c r="Y20" s="107"/>
      <c r="Z20" s="102">
        <f t="shared" si="7"/>
        <v>0</v>
      </c>
      <c r="AA20" s="103">
        <f t="shared" si="8"/>
        <v>0</v>
      </c>
      <c r="AB20" s="108"/>
      <c r="AC20" s="101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5"/>
      <c r="I21" s="105"/>
      <c r="J21" s="105"/>
      <c r="K21" s="105"/>
      <c r="L21" s="105"/>
      <c r="M21" s="22"/>
      <c r="N21" s="62"/>
      <c r="O21" s="46">
        <f t="shared" si="0"/>
        <v>8</v>
      </c>
      <c r="P21" s="64"/>
      <c r="Q21" s="46">
        <f t="shared" si="1"/>
        <v>0</v>
      </c>
      <c r="R21" s="97"/>
      <c r="S21" s="46">
        <f t="shared" si="2"/>
        <v>0</v>
      </c>
      <c r="T21" s="64"/>
      <c r="U21" s="46">
        <f t="shared" si="3"/>
        <v>0</v>
      </c>
      <c r="V21" s="98">
        <f t="shared" si="4"/>
        <v>0</v>
      </c>
      <c r="W21" s="99">
        <f t="shared" si="5"/>
        <v>0</v>
      </c>
      <c r="X21" s="100">
        <f t="shared" si="6"/>
        <v>0</v>
      </c>
      <c r="Y21" s="107"/>
      <c r="Z21" s="102">
        <f t="shared" si="7"/>
        <v>0</v>
      </c>
      <c r="AA21" s="103">
        <f t="shared" si="8"/>
        <v>0</v>
      </c>
      <c r="AB21" s="108"/>
      <c r="AC21" s="101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5"/>
      <c r="I22" s="105"/>
      <c r="J22" s="105"/>
      <c r="K22" s="105"/>
      <c r="L22" s="105"/>
      <c r="M22" s="22"/>
      <c r="N22" s="62"/>
      <c r="O22" s="46">
        <f t="shared" si="0"/>
        <v>8</v>
      </c>
      <c r="P22" s="64"/>
      <c r="Q22" s="46">
        <f t="shared" si="1"/>
        <v>0</v>
      </c>
      <c r="R22" s="97"/>
      <c r="S22" s="46">
        <f t="shared" si="2"/>
        <v>0</v>
      </c>
      <c r="T22" s="64"/>
      <c r="U22" s="46">
        <f t="shared" si="3"/>
        <v>0</v>
      </c>
      <c r="V22" s="98">
        <f t="shared" si="4"/>
        <v>0</v>
      </c>
      <c r="W22" s="99">
        <f t="shared" si="5"/>
        <v>0</v>
      </c>
      <c r="X22" s="100">
        <f t="shared" si="6"/>
        <v>0</v>
      </c>
      <c r="Y22" s="107"/>
      <c r="Z22" s="102">
        <f t="shared" si="7"/>
        <v>0</v>
      </c>
      <c r="AA22" s="103">
        <f t="shared" si="8"/>
        <v>0</v>
      </c>
      <c r="AB22" s="108"/>
      <c r="AC22" s="101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5"/>
      <c r="I23" s="105"/>
      <c r="J23" s="105"/>
      <c r="K23" s="105"/>
      <c r="L23" s="105"/>
      <c r="M23" s="22"/>
      <c r="N23" s="62"/>
      <c r="O23" s="46">
        <f t="shared" si="0"/>
        <v>8</v>
      </c>
      <c r="P23" s="64"/>
      <c r="Q23" s="46">
        <f t="shared" si="1"/>
        <v>0</v>
      </c>
      <c r="R23" s="97"/>
      <c r="S23" s="46">
        <f t="shared" si="2"/>
        <v>0</v>
      </c>
      <c r="T23" s="64"/>
      <c r="U23" s="46">
        <f t="shared" si="3"/>
        <v>0</v>
      </c>
      <c r="V23" s="98">
        <f t="shared" si="4"/>
        <v>0</v>
      </c>
      <c r="W23" s="99">
        <f t="shared" si="5"/>
        <v>0</v>
      </c>
      <c r="X23" s="100">
        <f t="shared" si="6"/>
        <v>0</v>
      </c>
      <c r="Y23" s="107"/>
      <c r="Z23" s="102">
        <f t="shared" si="7"/>
        <v>0</v>
      </c>
      <c r="AA23" s="103">
        <f t="shared" si="8"/>
        <v>0</v>
      </c>
      <c r="AB23" s="108"/>
      <c r="AC23" s="101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5"/>
      <c r="I24" s="105"/>
      <c r="J24" s="105"/>
      <c r="K24" s="105"/>
      <c r="L24" s="105"/>
      <c r="M24" s="22"/>
      <c r="N24" s="62"/>
      <c r="O24" s="46">
        <f t="shared" si="0"/>
        <v>8</v>
      </c>
      <c r="P24" s="64"/>
      <c r="Q24" s="46">
        <f t="shared" si="1"/>
        <v>0</v>
      </c>
      <c r="R24" s="106"/>
      <c r="S24" s="46">
        <f t="shared" si="2"/>
        <v>0</v>
      </c>
      <c r="T24" s="64"/>
      <c r="U24" s="46">
        <f t="shared" si="3"/>
        <v>0</v>
      </c>
      <c r="V24" s="98">
        <f t="shared" si="4"/>
        <v>0</v>
      </c>
      <c r="W24" s="99">
        <f t="shared" si="5"/>
        <v>0</v>
      </c>
      <c r="X24" s="100">
        <f t="shared" si="6"/>
        <v>0</v>
      </c>
      <c r="Y24" s="107"/>
      <c r="Z24" s="102">
        <f t="shared" si="7"/>
        <v>0</v>
      </c>
      <c r="AA24" s="103">
        <f t="shared" si="8"/>
        <v>0</v>
      </c>
      <c r="AB24" s="108"/>
      <c r="AC24" s="101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5"/>
      <c r="I25" s="105"/>
      <c r="J25" s="105"/>
      <c r="K25" s="105"/>
      <c r="L25" s="105"/>
      <c r="M25" s="22"/>
      <c r="N25" s="62"/>
      <c r="O25" s="46">
        <f t="shared" si="0"/>
        <v>8</v>
      </c>
      <c r="P25" s="64"/>
      <c r="Q25" s="46">
        <f t="shared" si="1"/>
        <v>0</v>
      </c>
      <c r="R25" s="106"/>
      <c r="S25" s="46">
        <f t="shared" si="2"/>
        <v>0</v>
      </c>
      <c r="T25" s="64"/>
      <c r="U25" s="46">
        <f t="shared" si="3"/>
        <v>0</v>
      </c>
      <c r="V25" s="98">
        <f t="shared" si="4"/>
        <v>0</v>
      </c>
      <c r="W25" s="99">
        <f t="shared" si="5"/>
        <v>0</v>
      </c>
      <c r="X25" s="100">
        <f t="shared" si="6"/>
        <v>0</v>
      </c>
      <c r="Y25" s="107"/>
      <c r="Z25" s="102">
        <f t="shared" si="7"/>
        <v>0</v>
      </c>
      <c r="AA25" s="103">
        <f t="shared" si="8"/>
        <v>0</v>
      </c>
      <c r="AB25" s="108"/>
      <c r="AC25" s="101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5"/>
      <c r="I26" s="105"/>
      <c r="J26" s="105"/>
      <c r="K26" s="105"/>
      <c r="L26" s="105"/>
      <c r="M26" s="22"/>
      <c r="N26" s="62"/>
      <c r="O26" s="46">
        <f t="shared" si="0"/>
        <v>8</v>
      </c>
      <c r="P26" s="64"/>
      <c r="Q26" s="46">
        <f t="shared" si="1"/>
        <v>0</v>
      </c>
      <c r="R26" s="97"/>
      <c r="S26" s="46">
        <f t="shared" si="2"/>
        <v>0</v>
      </c>
      <c r="T26" s="64"/>
      <c r="U26" s="46">
        <f t="shared" si="3"/>
        <v>0</v>
      </c>
      <c r="V26" s="98">
        <f t="shared" si="4"/>
        <v>0</v>
      </c>
      <c r="W26" s="99">
        <f t="shared" si="5"/>
        <v>0</v>
      </c>
      <c r="X26" s="100">
        <f t="shared" si="6"/>
        <v>0</v>
      </c>
      <c r="Y26" s="107"/>
      <c r="Z26" s="102">
        <f t="shared" si="7"/>
        <v>0</v>
      </c>
      <c r="AA26" s="103">
        <f t="shared" si="8"/>
        <v>0</v>
      </c>
      <c r="AB26" s="108"/>
      <c r="AC26" s="101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D1:F4"/>
    <mergeCell ref="A1:C5"/>
    <mergeCell ref="B6:B7"/>
    <mergeCell ref="E6:E7"/>
    <mergeCell ref="D6:D7"/>
    <mergeCell ref="A6:A7"/>
    <mergeCell ref="F6:F7"/>
    <mergeCell ref="D5:F5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X5:X7"/>
    <mergeCell ref="W5:W7"/>
    <mergeCell ref="R6:S6"/>
    <mergeCell ref="AC1:AC7"/>
    <mergeCell ref="AB1:AB7"/>
    <mergeCell ref="Y1:Y7"/>
    <mergeCell ref="Z5:Z7"/>
    <mergeCell ref="AA1:AA7"/>
    <mergeCell ref="V6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2020-01-15T06:14:59Z</dcterms:modified>
</cp:coreProperties>
</file>