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gondo/Documents/UACH/6to Semestre/Investigacion de operaciones 1/"/>
    </mc:Choice>
  </mc:AlternateContent>
  <xr:revisionPtr revIDLastSave="0" documentId="13_ncr:1_{3944AE97-DD86-F748-BA53-C4030661999D}" xr6:coauthVersionLast="47" xr6:coauthVersionMax="47" xr10:uidLastSave="{00000000-0000-0000-0000-000000000000}"/>
  <bookViews>
    <workbookView xWindow="0" yWindow="760" windowWidth="30240" windowHeight="17400" xr2:uid="{7FB1DE92-FE63-FD40-9728-2D39A94CAE7F}"/>
  </bookViews>
  <sheets>
    <sheet name="Modelo prestamo bancario" sheetId="1" r:id="rId1"/>
    <sheet name="2.6 A" sheetId="5" r:id="rId2"/>
    <sheet name="2.6 B" sheetId="4" r:id="rId3"/>
  </sheets>
  <definedNames>
    <definedName name="_xlnm.Print_Area" localSheetId="1">'2.6 A'!$A$1:$J$87</definedName>
    <definedName name="solver_adj" localSheetId="1" hidden="1">'2.6 A'!$B$54:$E$54</definedName>
    <definedName name="solver_adj" localSheetId="2" hidden="1">'2.6 B'!$B$11:$C$11</definedName>
    <definedName name="solver_adj" localSheetId="0" hidden="1">'Modelo prestamo bancario'!$B$11:$F$11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1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'2.6 A'!$I$44</definedName>
    <definedName name="solver_lhs1" localSheetId="2" hidden="1">'2.6 B'!$G$5</definedName>
    <definedName name="solver_lhs1" localSheetId="0" hidden="1">'Modelo prestamo bancario'!$J$5</definedName>
    <definedName name="solver_lhs2" localSheetId="1" hidden="1">'2.6 A'!$I$45</definedName>
    <definedName name="solver_lhs2" localSheetId="2" hidden="1">'2.6 B'!$G$6</definedName>
    <definedName name="solver_lhs2" localSheetId="0" hidden="1">'Modelo prestamo bancario'!$J$6</definedName>
    <definedName name="solver_lhs3" localSheetId="1" hidden="1">'2.6 A'!$I$46</definedName>
    <definedName name="solver_lhs3" localSheetId="2" hidden="1">'2.6 B'!$G$7</definedName>
    <definedName name="solver_lhs3" localSheetId="0" hidden="1">'Modelo prestamo bancario'!$J$7</definedName>
    <definedName name="solver_lhs4" localSheetId="1" hidden="1">'2.6 A'!$I$47</definedName>
    <definedName name="solver_lhs4" localSheetId="2" hidden="1">'2.6 B'!$G$8</definedName>
    <definedName name="solver_lhs4" localSheetId="0" hidden="1">'Modelo prestamo bancario'!$J$8</definedName>
    <definedName name="solver_lhs5" localSheetId="1" hidden="1">'2.6 A'!$I$48</definedName>
    <definedName name="solver_lhs6" localSheetId="1" hidden="1">'2.6 A'!$I$49</definedName>
    <definedName name="solver_lhs7" localSheetId="1" hidden="1">'2.6 A'!$I$50</definedName>
    <definedName name="solver_lhs8" localSheetId="1" hidden="1">'2.6 A'!$I$51</definedName>
    <definedName name="solver_lin" localSheetId="1" hidden="1">1</definedName>
    <definedName name="solver_lin" localSheetId="2" hidden="1">2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8</definedName>
    <definedName name="solver_num" localSheetId="2" hidden="1">4</definedName>
    <definedName name="solver_num" localSheetId="0" hidden="1">4</definedName>
    <definedName name="solver_opt" localSheetId="1" hidden="1">'2.6 A'!$I$43</definedName>
    <definedName name="solver_opt" localSheetId="2" hidden="1">'2.6 B'!$G$4</definedName>
    <definedName name="solver_opt" localSheetId="0" hidden="1">'Modelo prestamo bancario'!$J$4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3" localSheetId="0" hidden="1">1</definedName>
    <definedName name="solver_rel4" localSheetId="1" hidden="1">1</definedName>
    <definedName name="solver_rel4" localSheetId="2" hidden="1">1</definedName>
    <definedName name="solver_rel4" localSheetId="0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'2.6 A'!$G$44</definedName>
    <definedName name="solver_rhs1" localSheetId="2" hidden="1">'2.6 B'!$E$5</definedName>
    <definedName name="solver_rhs1" localSheetId="0" hidden="1">'Modelo prestamo bancario'!$H$5</definedName>
    <definedName name="solver_rhs2" localSheetId="1" hidden="1">'2.6 A'!$G$45</definedName>
    <definedName name="solver_rhs2" localSheetId="2" hidden="1">'2.6 B'!$E$6</definedName>
    <definedName name="solver_rhs2" localSheetId="0" hidden="1">'Modelo prestamo bancario'!$H$6</definedName>
    <definedName name="solver_rhs3" localSheetId="1" hidden="1">'2.6 A'!$G$46</definedName>
    <definedName name="solver_rhs3" localSheetId="2" hidden="1">'2.6 B'!$E$7</definedName>
    <definedName name="solver_rhs3" localSheetId="0" hidden="1">'Modelo prestamo bancario'!$H$7</definedName>
    <definedName name="solver_rhs4" localSheetId="1" hidden="1">'2.6 A'!$G$47</definedName>
    <definedName name="solver_rhs4" localSheetId="2" hidden="1">'2.6 B'!$E$8</definedName>
    <definedName name="solver_rhs4" localSheetId="0" hidden="1">'Modelo prestamo bancario'!$H$8</definedName>
    <definedName name="solver_rhs5" localSheetId="1" hidden="1">'2.6 A'!$G$48</definedName>
    <definedName name="solver_rhs6" localSheetId="1" hidden="1">'2.6 A'!$G$49</definedName>
    <definedName name="solver_rhs7" localSheetId="1" hidden="1">'2.6 A'!$G$50</definedName>
    <definedName name="solver_rhs8" localSheetId="1" hidden="1">'2.6 A'!$G$51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5" l="1"/>
  <c r="G67" i="5"/>
  <c r="G68" i="5"/>
  <c r="G69" i="5"/>
  <c r="G65" i="5"/>
  <c r="G5" i="4"/>
  <c r="G6" i="4"/>
  <c r="G7" i="4"/>
  <c r="G8" i="4"/>
  <c r="G4" i="4"/>
  <c r="I44" i="5"/>
  <c r="I45" i="5"/>
  <c r="I46" i="5"/>
  <c r="I47" i="5"/>
  <c r="I48" i="5"/>
  <c r="I49" i="5"/>
  <c r="I50" i="5"/>
  <c r="I51" i="5"/>
  <c r="I43" i="5"/>
  <c r="J5" i="1"/>
  <c r="J6" i="1"/>
  <c r="J7" i="1"/>
  <c r="J8" i="1"/>
  <c r="J9" i="1"/>
  <c r="J4" i="1"/>
</calcChain>
</file>

<file path=xl/sharedStrings.xml><?xml version="1.0" encoding="utf-8"?>
<sst xmlns="http://schemas.openxmlformats.org/spreadsheetml/2006/main" count="158" uniqueCount="81">
  <si>
    <t>x1</t>
  </si>
  <si>
    <t>x2</t>
  </si>
  <si>
    <t>x3</t>
  </si>
  <si>
    <t>x4</t>
  </si>
  <si>
    <t>x5</t>
  </si>
  <si>
    <t>Funcion Objetivo</t>
  </si>
  <si>
    <t>R1</t>
  </si>
  <si>
    <t>R2</t>
  </si>
  <si>
    <t>R3</t>
  </si>
  <si>
    <t>R4</t>
  </si>
  <si>
    <t>No negatividad</t>
  </si>
  <si>
    <t>&lt;=</t>
  </si>
  <si>
    <t>z</t>
  </si>
  <si>
    <t>R5</t>
  </si>
  <si>
    <t>Solution</t>
  </si>
  <si>
    <t>Personal</t>
  </si>
  <si>
    <t>Automovil</t>
  </si>
  <si>
    <t>Casa</t>
  </si>
  <si>
    <t>Agrícola</t>
  </si>
  <si>
    <t>Comercial</t>
  </si>
  <si>
    <t>Modelo de prestamo bancario</t>
  </si>
  <si>
    <t>Solver</t>
  </si>
  <si>
    <t>X1</t>
  </si>
  <si>
    <t>X2</t>
  </si>
  <si>
    <t>Función Objetivo</t>
  </si>
  <si>
    <t>Variables</t>
  </si>
  <si>
    <t>Producción de chamarras</t>
  </si>
  <si>
    <t>Cantidad de guantes</t>
  </si>
  <si>
    <t>Producción de pantalones</t>
  </si>
  <si>
    <t>Producción de abrigos</t>
  </si>
  <si>
    <t>X3</t>
  </si>
  <si>
    <t>X4</t>
  </si>
  <si>
    <t>Neto=Utilidades-Perdidas</t>
  </si>
  <si>
    <t>Utilidades=30X1+40X2+20X3+10X4</t>
  </si>
  <si>
    <t>Perdidas=(800-X1)(15)+(750-X2)(20)+(600-X3)(10)+(500-X4)(8)</t>
  </si>
  <si>
    <t>MaxZ=&gt;45X1+60X2+30X3+18X4-37000</t>
  </si>
  <si>
    <t>Restricciones</t>
  </si>
  <si>
    <t>R1:</t>
  </si>
  <si>
    <t>0.30*X1 + 0.30*X2 + 0.25*X3 + 0.15*X4&lt;=1000</t>
  </si>
  <si>
    <t>R2:</t>
  </si>
  <si>
    <t>R3:</t>
  </si>
  <si>
    <t>0.25*X1 + 0.35*X2 + 0.30*X3 + 0.10*X4&lt;=1000</t>
  </si>
  <si>
    <t>R4:</t>
  </si>
  <si>
    <t>0.45*X1 + 0.50*X2 + 0.40*X3 + 0.22*X4&lt;=1000</t>
  </si>
  <si>
    <t>0.15*X1 + 0.15*X2 + 0.10*X3 + 0.05*X4&lt;=1000</t>
  </si>
  <si>
    <t>Resolución</t>
  </si>
  <si>
    <t>Modelo de producción de ropa</t>
  </si>
  <si>
    <t>Abrigos</t>
  </si>
  <si>
    <t>Chamarras</t>
  </si>
  <si>
    <t>Pantalones</t>
  </si>
  <si>
    <t>Guantes</t>
  </si>
  <si>
    <t>R5:</t>
  </si>
  <si>
    <t>X1&lt;=800</t>
  </si>
  <si>
    <t>R6:</t>
  </si>
  <si>
    <t>X2&lt;=750</t>
  </si>
  <si>
    <t>R7:</t>
  </si>
  <si>
    <t>X3&lt;=600</t>
  </si>
  <si>
    <t>R8:</t>
  </si>
  <si>
    <t>X4&lt;=500</t>
  </si>
  <si>
    <t>R6</t>
  </si>
  <si>
    <t>R7</t>
  </si>
  <si>
    <t>R8</t>
  </si>
  <si>
    <t>Solucion</t>
  </si>
  <si>
    <t>No podemos producir pantalones a medias por lo que se tomará el valor de 387 paa X3.</t>
  </si>
  <si>
    <t>La función Z considera un -37000 constante, por ende, se lo restamos a la solución optima.</t>
  </si>
  <si>
    <t xml:space="preserve">45(800)+60(750)+30(387)+18(500)-37000 = </t>
  </si>
  <si>
    <t>R9</t>
  </si>
  <si>
    <t>=X1</t>
  </si>
  <si>
    <t>=X2</t>
  </si>
  <si>
    <t>=X3</t>
  </si>
  <si>
    <t>=X4</t>
  </si>
  <si>
    <t>Exterior</t>
  </si>
  <si>
    <t>Interior</t>
  </si>
  <si>
    <t>&gt;=</t>
  </si>
  <si>
    <t>Z</t>
  </si>
  <si>
    <t>Solución</t>
  </si>
  <si>
    <t>Modelo Reddy Mikks</t>
  </si>
  <si>
    <t>Redondeando los valores, la solución óptima es 3 y 1.5 lo cual resulta en una máxima Z de 21.</t>
  </si>
  <si>
    <t>Ejercicio C</t>
  </si>
  <si>
    <t>Ejercicio A</t>
  </si>
  <si>
    <t>Ejercicio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</si>
</sst>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DC7354-BDE7-605C-3F03-C92E4AF3730F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C2A44F39-6C1A-DC41-B64D-E477229E8F7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8C1E5499-E344-A4CE-7CA0-9277B2F9D379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300430</xdr:colOff>
      <xdr:row>0</xdr:row>
      <xdr:rowOff>97776</xdr:rowOff>
    </xdr:from>
    <xdr:to>
      <xdr:col>6</xdr:col>
      <xdr:colOff>368709</xdr:colOff>
      <xdr:row>15</xdr:row>
      <xdr:rowOff>60041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62CADD-F2A3-CD74-C532-DB8184EC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527" y="97776"/>
          <a:ext cx="4397204" cy="3034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2953-24B5-D349-A7B6-1A9D12CAE0B9}">
  <dimension ref="A1:J11"/>
  <sheetViews>
    <sheetView tabSelected="1" workbookViewId="0">
      <selection activeCell="F16" sqref="F16"/>
    </sheetView>
  </sheetViews>
  <sheetFormatPr baseColWidth="10" defaultRowHeight="16" x14ac:dyDescent="0.2"/>
  <cols>
    <col min="1" max="1" width="14.33203125" customWidth="1"/>
  </cols>
  <sheetData>
    <row r="1" spans="1:10" x14ac:dyDescent="0.2">
      <c r="B1" s="7" t="s">
        <v>20</v>
      </c>
      <c r="C1" s="7"/>
      <c r="D1" s="7"/>
      <c r="E1" s="7"/>
      <c r="F1" s="7"/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0" x14ac:dyDescent="0.2">
      <c r="B3" t="s">
        <v>15</v>
      </c>
      <c r="C3" t="s">
        <v>16</v>
      </c>
      <c r="D3" t="s">
        <v>17</v>
      </c>
      <c r="E3" t="s">
        <v>18</v>
      </c>
      <c r="F3" t="s">
        <v>19</v>
      </c>
      <c r="J3" t="s">
        <v>21</v>
      </c>
    </row>
    <row r="4" spans="1:10" x14ac:dyDescent="0.2">
      <c r="A4" t="s">
        <v>5</v>
      </c>
      <c r="B4">
        <v>2.5999999999999999E-2</v>
      </c>
      <c r="C4">
        <v>5.0900000000000001E-2</v>
      </c>
      <c r="D4">
        <v>8.6400000000000005E-2</v>
      </c>
      <c r="E4">
        <v>6.8750000000000006E-2</v>
      </c>
      <c r="F4">
        <v>7.8E-2</v>
      </c>
      <c r="I4" t="s">
        <v>12</v>
      </c>
      <c r="J4">
        <f>B4*B$11+C4*C$11+D4*D$11+E4*E$11+F4*F$11</f>
        <v>0.99648000000000014</v>
      </c>
    </row>
    <row r="5" spans="1:10" x14ac:dyDescent="0.2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 t="s">
        <v>11</v>
      </c>
      <c r="H5">
        <v>12</v>
      </c>
      <c r="I5" t="s">
        <v>6</v>
      </c>
      <c r="J5">
        <f t="shared" ref="J5:J9" si="0">B5*B$11+C5*C$11+D5*D$11+E5*E$11+F5*F$11</f>
        <v>12.000000000000002</v>
      </c>
    </row>
    <row r="6" spans="1:10" x14ac:dyDescent="0.2">
      <c r="A6" t="s">
        <v>7</v>
      </c>
      <c r="B6">
        <v>0.4</v>
      </c>
      <c r="C6">
        <v>0.4</v>
      </c>
      <c r="D6">
        <v>0.4</v>
      </c>
      <c r="E6">
        <v>-0.6</v>
      </c>
      <c r="F6">
        <v>-0.6</v>
      </c>
      <c r="G6" t="s">
        <v>11</v>
      </c>
      <c r="H6">
        <v>0</v>
      </c>
      <c r="I6" t="s">
        <v>7</v>
      </c>
      <c r="J6">
        <f t="shared" si="0"/>
        <v>0</v>
      </c>
    </row>
    <row r="7" spans="1:10" x14ac:dyDescent="0.2">
      <c r="A7" t="s">
        <v>8</v>
      </c>
      <c r="B7">
        <v>0.5</v>
      </c>
      <c r="C7">
        <v>0.5</v>
      </c>
      <c r="D7">
        <v>-0.5</v>
      </c>
      <c r="E7">
        <v>0</v>
      </c>
      <c r="F7">
        <v>0</v>
      </c>
      <c r="G7" t="s">
        <v>11</v>
      </c>
      <c r="H7">
        <v>0</v>
      </c>
      <c r="I7" t="s">
        <v>8</v>
      </c>
      <c r="J7">
        <f t="shared" si="0"/>
        <v>-3.6000000000000005</v>
      </c>
    </row>
    <row r="8" spans="1:10" x14ac:dyDescent="0.2">
      <c r="A8" t="s">
        <v>9</v>
      </c>
      <c r="B8">
        <v>0.06</v>
      </c>
      <c r="C8">
        <v>0.03</v>
      </c>
      <c r="D8">
        <v>-0.01</v>
      </c>
      <c r="E8">
        <v>0.01</v>
      </c>
      <c r="F8">
        <v>-0.02</v>
      </c>
      <c r="G8" t="s">
        <v>11</v>
      </c>
      <c r="H8">
        <v>0</v>
      </c>
      <c r="I8" t="s">
        <v>9</v>
      </c>
      <c r="J8">
        <f t="shared" si="0"/>
        <v>-0.16800000000000004</v>
      </c>
    </row>
    <row r="9" spans="1:10" x14ac:dyDescent="0.2">
      <c r="A9" t="s">
        <v>10</v>
      </c>
      <c r="B9">
        <v>1</v>
      </c>
      <c r="C9">
        <v>1</v>
      </c>
      <c r="D9">
        <v>1</v>
      </c>
      <c r="E9">
        <v>1</v>
      </c>
      <c r="F9">
        <v>1</v>
      </c>
      <c r="G9" t="s">
        <v>73</v>
      </c>
      <c r="H9">
        <v>0</v>
      </c>
      <c r="I9" t="s">
        <v>13</v>
      </c>
      <c r="J9">
        <f t="shared" si="0"/>
        <v>12.000000000000002</v>
      </c>
    </row>
    <row r="11" spans="1:10" x14ac:dyDescent="0.2">
      <c r="A11" t="s">
        <v>14</v>
      </c>
      <c r="B11" s="1">
        <v>0</v>
      </c>
      <c r="C11" s="1">
        <v>0</v>
      </c>
      <c r="D11" s="1">
        <v>7.2000000000000011</v>
      </c>
      <c r="E11" s="1">
        <v>0</v>
      </c>
      <c r="F11" s="1">
        <v>4.8000000000000007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1DC-DF75-BF42-8F24-E561316F7F75}">
  <dimension ref="A14:I75"/>
  <sheetViews>
    <sheetView view="pageBreakPreview" topLeftCell="A88" zoomScale="93" zoomScaleNormal="50" workbookViewId="0">
      <selection activeCell="H70" sqref="H70"/>
    </sheetView>
  </sheetViews>
  <sheetFormatPr baseColWidth="10" defaultRowHeight="16" x14ac:dyDescent="0.2"/>
  <cols>
    <col min="1" max="1" width="15" customWidth="1"/>
    <col min="3" max="3" width="11.5" customWidth="1"/>
    <col min="5" max="5" width="13.1640625" customWidth="1"/>
  </cols>
  <sheetData>
    <row r="14" spans="1:1" x14ac:dyDescent="0.2">
      <c r="A14" s="2" t="s">
        <v>79</v>
      </c>
    </row>
    <row r="16" spans="1:1" x14ac:dyDescent="0.2">
      <c r="A16" s="2" t="s">
        <v>25</v>
      </c>
    </row>
    <row r="17" spans="1:8" ht="16" customHeight="1" x14ac:dyDescent="0.2">
      <c r="A17" s="12" t="s">
        <v>29</v>
      </c>
      <c r="B17" s="13" t="s">
        <v>67</v>
      </c>
      <c r="C17" s="12" t="s">
        <v>26</v>
      </c>
      <c r="D17" s="13" t="s">
        <v>68</v>
      </c>
      <c r="E17" s="12" t="s">
        <v>28</v>
      </c>
      <c r="F17" s="13" t="s">
        <v>69</v>
      </c>
      <c r="G17" s="12" t="s">
        <v>27</v>
      </c>
      <c r="H17" s="13" t="s">
        <v>70</v>
      </c>
    </row>
    <row r="18" spans="1:8" x14ac:dyDescent="0.2">
      <c r="A18" s="12"/>
      <c r="B18" s="14"/>
      <c r="C18" s="12"/>
      <c r="D18" s="14"/>
      <c r="E18" s="12"/>
      <c r="F18" s="14"/>
      <c r="G18" s="12"/>
      <c r="H18" s="14"/>
    </row>
    <row r="19" spans="1:8" x14ac:dyDescent="0.2">
      <c r="A19" s="12"/>
      <c r="B19" s="14"/>
      <c r="C19" s="12"/>
      <c r="D19" s="14"/>
      <c r="E19" s="12"/>
      <c r="F19" s="14"/>
      <c r="G19" s="12"/>
      <c r="H19" s="14"/>
    </row>
    <row r="21" spans="1:8" x14ac:dyDescent="0.2">
      <c r="A21" s="2" t="s">
        <v>24</v>
      </c>
      <c r="B21" s="2"/>
    </row>
    <row r="22" spans="1:8" x14ac:dyDescent="0.2">
      <c r="A22" t="s">
        <v>32</v>
      </c>
    </row>
    <row r="23" spans="1:8" x14ac:dyDescent="0.2">
      <c r="A23" t="s">
        <v>33</v>
      </c>
    </row>
    <row r="24" spans="1:8" x14ac:dyDescent="0.2">
      <c r="A24" t="s">
        <v>34</v>
      </c>
    </row>
    <row r="25" spans="1:8" x14ac:dyDescent="0.2">
      <c r="A25" t="s">
        <v>35</v>
      </c>
    </row>
    <row r="27" spans="1:8" x14ac:dyDescent="0.2">
      <c r="A27" s="2" t="s">
        <v>36</v>
      </c>
    </row>
    <row r="28" spans="1:8" x14ac:dyDescent="0.2">
      <c r="A28" s="3" t="s">
        <v>37</v>
      </c>
      <c r="B28" t="s">
        <v>38</v>
      </c>
    </row>
    <row r="29" spans="1:8" x14ac:dyDescent="0.2">
      <c r="A29" s="3" t="s">
        <v>39</v>
      </c>
      <c r="B29" t="s">
        <v>41</v>
      </c>
    </row>
    <row r="30" spans="1:8" x14ac:dyDescent="0.2">
      <c r="A30" s="3" t="s">
        <v>40</v>
      </c>
      <c r="B30" t="s">
        <v>43</v>
      </c>
    </row>
    <row r="31" spans="1:8" x14ac:dyDescent="0.2">
      <c r="A31" s="3" t="s">
        <v>42</v>
      </c>
      <c r="B31" s="4" t="s">
        <v>44</v>
      </c>
    </row>
    <row r="32" spans="1:8" x14ac:dyDescent="0.2">
      <c r="A32" s="3" t="s">
        <v>51</v>
      </c>
      <c r="B32" s="4" t="s">
        <v>52</v>
      </c>
    </row>
    <row r="33" spans="1:9" x14ac:dyDescent="0.2">
      <c r="A33" s="3" t="s">
        <v>53</v>
      </c>
      <c r="B33" s="4" t="s">
        <v>54</v>
      </c>
    </row>
    <row r="34" spans="1:9" x14ac:dyDescent="0.2">
      <c r="A34" s="3" t="s">
        <v>55</v>
      </c>
      <c r="B34" s="4" t="s">
        <v>56</v>
      </c>
    </row>
    <row r="35" spans="1:9" x14ac:dyDescent="0.2">
      <c r="A35" s="3" t="s">
        <v>57</v>
      </c>
      <c r="B35" s="4" t="s">
        <v>58</v>
      </c>
    </row>
    <row r="36" spans="1:9" x14ac:dyDescent="0.2">
      <c r="A36" s="3"/>
      <c r="B36" s="4"/>
    </row>
    <row r="37" spans="1:9" x14ac:dyDescent="0.2">
      <c r="A37" s="6" t="s">
        <v>80</v>
      </c>
      <c r="B37" s="4"/>
    </row>
    <row r="39" spans="1:9" x14ac:dyDescent="0.2">
      <c r="A39" s="2" t="s">
        <v>45</v>
      </c>
    </row>
    <row r="40" spans="1:9" x14ac:dyDescent="0.2">
      <c r="B40" s="7" t="s">
        <v>46</v>
      </c>
      <c r="C40" s="7"/>
      <c r="D40" s="7"/>
      <c r="E40" s="7"/>
      <c r="F40" s="7"/>
    </row>
    <row r="41" spans="1:9" x14ac:dyDescent="0.2">
      <c r="B41" t="s">
        <v>22</v>
      </c>
      <c r="C41" t="s">
        <v>23</v>
      </c>
      <c r="D41" t="s">
        <v>30</v>
      </c>
      <c r="E41" t="s">
        <v>31</v>
      </c>
    </row>
    <row r="42" spans="1:9" x14ac:dyDescent="0.2">
      <c r="B42" t="s">
        <v>47</v>
      </c>
      <c r="C42" t="s">
        <v>48</v>
      </c>
      <c r="D42" t="s">
        <v>49</v>
      </c>
      <c r="E42" t="s">
        <v>50</v>
      </c>
      <c r="I42" t="s">
        <v>21</v>
      </c>
    </row>
    <row r="43" spans="1:9" x14ac:dyDescent="0.2">
      <c r="A43" t="s">
        <v>5</v>
      </c>
      <c r="B43">
        <v>45</v>
      </c>
      <c r="C43">
        <v>60</v>
      </c>
      <c r="D43">
        <v>30</v>
      </c>
      <c r="E43">
        <v>18</v>
      </c>
      <c r="H43" t="s">
        <v>12</v>
      </c>
      <c r="I43">
        <f>B43*B$54+C43*C$54+D43*D$54+E43*E$54</f>
        <v>101625</v>
      </c>
    </row>
    <row r="44" spans="1:9" x14ac:dyDescent="0.2">
      <c r="A44" t="s">
        <v>6</v>
      </c>
      <c r="B44">
        <v>0.3</v>
      </c>
      <c r="C44">
        <v>0.3</v>
      </c>
      <c r="D44">
        <v>0.25</v>
      </c>
      <c r="E44">
        <v>0.15</v>
      </c>
      <c r="F44" t="s">
        <v>11</v>
      </c>
      <c r="G44">
        <v>1000</v>
      </c>
      <c r="H44" t="s">
        <v>6</v>
      </c>
      <c r="I44">
        <f t="shared" ref="I44:I51" si="0">B44*B$54+C44*C$54+D44*D$54+E44*E$54</f>
        <v>636.875</v>
      </c>
    </row>
    <row r="45" spans="1:9" x14ac:dyDescent="0.2">
      <c r="A45" t="s">
        <v>7</v>
      </c>
      <c r="B45">
        <v>0.25</v>
      </c>
      <c r="C45">
        <v>0.35</v>
      </c>
      <c r="D45">
        <v>0.3</v>
      </c>
      <c r="E45">
        <v>0.1</v>
      </c>
      <c r="F45" t="s">
        <v>11</v>
      </c>
      <c r="G45">
        <v>1000</v>
      </c>
      <c r="H45" t="s">
        <v>7</v>
      </c>
      <c r="I45">
        <f t="shared" si="0"/>
        <v>628.75</v>
      </c>
    </row>
    <row r="46" spans="1:9" x14ac:dyDescent="0.2">
      <c r="A46" t="s">
        <v>8</v>
      </c>
      <c r="B46">
        <v>0.45</v>
      </c>
      <c r="C46">
        <v>0.5</v>
      </c>
      <c r="D46">
        <v>0.4</v>
      </c>
      <c r="E46">
        <v>0.22</v>
      </c>
      <c r="F46" t="s">
        <v>11</v>
      </c>
      <c r="G46">
        <v>1000</v>
      </c>
      <c r="H46" t="s">
        <v>8</v>
      </c>
      <c r="I46">
        <f t="shared" si="0"/>
        <v>1000</v>
      </c>
    </row>
    <row r="47" spans="1:9" x14ac:dyDescent="0.2">
      <c r="A47" t="s">
        <v>9</v>
      </c>
      <c r="B47">
        <v>0.15</v>
      </c>
      <c r="C47">
        <v>0.15</v>
      </c>
      <c r="D47">
        <v>0.1</v>
      </c>
      <c r="E47">
        <v>0.05</v>
      </c>
      <c r="F47" t="s">
        <v>11</v>
      </c>
      <c r="G47">
        <v>1000</v>
      </c>
      <c r="H47" t="s">
        <v>9</v>
      </c>
      <c r="I47">
        <f t="shared" si="0"/>
        <v>296.25</v>
      </c>
    </row>
    <row r="48" spans="1:9" x14ac:dyDescent="0.2">
      <c r="A48" t="s">
        <v>13</v>
      </c>
      <c r="B48">
        <v>1</v>
      </c>
      <c r="C48">
        <v>0</v>
      </c>
      <c r="D48">
        <v>0</v>
      </c>
      <c r="E48">
        <v>0</v>
      </c>
      <c r="F48" t="s">
        <v>11</v>
      </c>
      <c r="G48">
        <v>800</v>
      </c>
      <c r="H48" t="s">
        <v>13</v>
      </c>
      <c r="I48">
        <f t="shared" si="0"/>
        <v>800</v>
      </c>
    </row>
    <row r="49" spans="1:9" x14ac:dyDescent="0.2">
      <c r="A49" t="s">
        <v>59</v>
      </c>
      <c r="B49">
        <v>0</v>
      </c>
      <c r="C49">
        <v>1</v>
      </c>
      <c r="D49">
        <v>0</v>
      </c>
      <c r="E49">
        <v>0</v>
      </c>
      <c r="F49" t="s">
        <v>11</v>
      </c>
      <c r="G49">
        <v>750</v>
      </c>
      <c r="H49" t="s">
        <v>59</v>
      </c>
      <c r="I49">
        <f t="shared" si="0"/>
        <v>750</v>
      </c>
    </row>
    <row r="50" spans="1:9" x14ac:dyDescent="0.2">
      <c r="A50" t="s">
        <v>60</v>
      </c>
      <c r="B50">
        <v>0</v>
      </c>
      <c r="C50">
        <v>0</v>
      </c>
      <c r="D50">
        <v>1</v>
      </c>
      <c r="E50">
        <v>0</v>
      </c>
      <c r="F50" t="s">
        <v>11</v>
      </c>
      <c r="G50">
        <v>600</v>
      </c>
      <c r="H50" t="s">
        <v>60</v>
      </c>
      <c r="I50">
        <f t="shared" si="0"/>
        <v>387.49999999999989</v>
      </c>
    </row>
    <row r="51" spans="1:9" x14ac:dyDescent="0.2">
      <c r="A51" t="s">
        <v>61</v>
      </c>
      <c r="B51">
        <v>0</v>
      </c>
      <c r="C51">
        <v>0</v>
      </c>
      <c r="D51">
        <v>0</v>
      </c>
      <c r="E51">
        <v>1</v>
      </c>
      <c r="F51" t="s">
        <v>11</v>
      </c>
      <c r="G51">
        <v>500</v>
      </c>
      <c r="H51" t="s">
        <v>61</v>
      </c>
      <c r="I51">
        <f t="shared" si="0"/>
        <v>500</v>
      </c>
    </row>
    <row r="52" spans="1:9" x14ac:dyDescent="0.2">
      <c r="A52" t="s">
        <v>10</v>
      </c>
      <c r="B52">
        <v>1</v>
      </c>
      <c r="C52">
        <v>1</v>
      </c>
      <c r="D52">
        <v>1</v>
      </c>
      <c r="E52">
        <v>1</v>
      </c>
      <c r="F52" t="s">
        <v>73</v>
      </c>
      <c r="G52">
        <v>0</v>
      </c>
      <c r="H52" t="s">
        <v>66</v>
      </c>
    </row>
    <row r="54" spans="1:9" x14ac:dyDescent="0.2">
      <c r="A54" t="s">
        <v>62</v>
      </c>
      <c r="B54" s="1">
        <v>800</v>
      </c>
      <c r="C54" s="1">
        <v>750</v>
      </c>
      <c r="D54" s="1">
        <v>387.49999999999989</v>
      </c>
      <c r="E54" s="1">
        <v>500</v>
      </c>
    </row>
    <row r="56" spans="1:9" x14ac:dyDescent="0.2">
      <c r="A56" s="10" t="s">
        <v>63</v>
      </c>
      <c r="B56" s="10"/>
      <c r="C56" s="10"/>
      <c r="D56" s="10"/>
      <c r="E56" s="10"/>
      <c r="F56" s="10"/>
      <c r="G56" s="10"/>
    </row>
    <row r="57" spans="1:9" x14ac:dyDescent="0.2">
      <c r="A57" s="9" t="s">
        <v>64</v>
      </c>
      <c r="B57" s="9"/>
      <c r="C57" s="9"/>
      <c r="D57" s="9"/>
      <c r="E57" s="9"/>
      <c r="F57" s="9"/>
      <c r="G57" s="9"/>
    </row>
    <row r="58" spans="1:9" x14ac:dyDescent="0.2">
      <c r="A58" s="11" t="s">
        <v>65</v>
      </c>
      <c r="B58" s="11"/>
      <c r="C58" s="11"/>
      <c r="D58" s="11"/>
      <c r="E58" s="5">
        <v>64610</v>
      </c>
    </row>
    <row r="60" spans="1:9" x14ac:dyDescent="0.2">
      <c r="A60" s="2" t="s">
        <v>78</v>
      </c>
    </row>
    <row r="62" spans="1:9" x14ac:dyDescent="0.2">
      <c r="B62" s="9" t="s">
        <v>76</v>
      </c>
      <c r="C62" s="9"/>
      <c r="D62" s="9"/>
      <c r="E62" s="9"/>
      <c r="F62" s="9"/>
    </row>
    <row r="63" spans="1:9" x14ac:dyDescent="0.2">
      <c r="B63" t="s">
        <v>71</v>
      </c>
      <c r="C63" t="s">
        <v>72</v>
      </c>
    </row>
    <row r="64" spans="1:9" x14ac:dyDescent="0.2">
      <c r="B64" t="s">
        <v>22</v>
      </c>
      <c r="C64" t="s">
        <v>23</v>
      </c>
      <c r="G64" t="s">
        <v>21</v>
      </c>
    </row>
    <row r="65" spans="1:7" x14ac:dyDescent="0.2">
      <c r="A65" t="s">
        <v>24</v>
      </c>
      <c r="B65">
        <v>5</v>
      </c>
      <c r="C65">
        <v>4</v>
      </c>
      <c r="F65" t="s">
        <v>74</v>
      </c>
      <c r="G65" s="2">
        <f>B65*B$72+C65*C$72</f>
        <v>20.999999919533728</v>
      </c>
    </row>
    <row r="66" spans="1:7" x14ac:dyDescent="0.2">
      <c r="A66" t="s">
        <v>6</v>
      </c>
      <c r="B66">
        <v>6</v>
      </c>
      <c r="C66">
        <v>4</v>
      </c>
      <c r="D66" t="s">
        <v>11</v>
      </c>
      <c r="E66">
        <v>24</v>
      </c>
      <c r="F66" t="s">
        <v>6</v>
      </c>
      <c r="G66" s="2">
        <f t="shared" ref="G66:G69" si="1">B66*B$72+C66*C$72</f>
        <v>23.999999892711635</v>
      </c>
    </row>
    <row r="67" spans="1:7" x14ac:dyDescent="0.2">
      <c r="A67" t="s">
        <v>7</v>
      </c>
      <c r="B67">
        <v>1</v>
      </c>
      <c r="C67">
        <v>2</v>
      </c>
      <c r="D67" t="s">
        <v>11</v>
      </c>
      <c r="E67">
        <v>6</v>
      </c>
      <c r="F67" t="s">
        <v>7</v>
      </c>
      <c r="G67" s="2">
        <f t="shared" si="1"/>
        <v>6</v>
      </c>
    </row>
    <row r="68" spans="1:7" x14ac:dyDescent="0.2">
      <c r="A68" t="s">
        <v>8</v>
      </c>
      <c r="B68">
        <v>-1</v>
      </c>
      <c r="C68">
        <v>1</v>
      </c>
      <c r="D68" t="s">
        <v>11</v>
      </c>
      <c r="E68">
        <v>1</v>
      </c>
      <c r="F68" t="s">
        <v>8</v>
      </c>
      <c r="G68" s="2">
        <f t="shared" si="1"/>
        <v>-1.4999999597668632</v>
      </c>
    </row>
    <row r="69" spans="1:7" x14ac:dyDescent="0.2">
      <c r="A69" t="s">
        <v>9</v>
      </c>
      <c r="B69">
        <v>0</v>
      </c>
      <c r="C69">
        <v>1</v>
      </c>
      <c r="D69" t="s">
        <v>11</v>
      </c>
      <c r="E69">
        <v>2</v>
      </c>
      <c r="F69" t="s">
        <v>9</v>
      </c>
      <c r="G69" s="2">
        <f t="shared" si="1"/>
        <v>1.5000000134110456</v>
      </c>
    </row>
    <row r="70" spans="1:7" x14ac:dyDescent="0.2">
      <c r="A70" t="s">
        <v>10</v>
      </c>
      <c r="B70">
        <v>1</v>
      </c>
      <c r="C70">
        <v>1</v>
      </c>
      <c r="D70" t="s">
        <v>73</v>
      </c>
      <c r="E70">
        <v>0</v>
      </c>
      <c r="F70" t="s">
        <v>13</v>
      </c>
    </row>
    <row r="72" spans="1:7" x14ac:dyDescent="0.2">
      <c r="A72" t="s">
        <v>75</v>
      </c>
      <c r="B72" s="1">
        <v>2.9999999731779088</v>
      </c>
      <c r="C72" s="1">
        <v>1.5000000134110456</v>
      </c>
    </row>
    <row r="74" spans="1:7" x14ac:dyDescent="0.2">
      <c r="A74" s="8" t="s">
        <v>77</v>
      </c>
      <c r="B74" s="8"/>
      <c r="C74" s="8"/>
      <c r="D74" s="8"/>
      <c r="E74" s="8"/>
      <c r="F74" s="8"/>
      <c r="G74" s="8"/>
    </row>
    <row r="75" spans="1:7" x14ac:dyDescent="0.2">
      <c r="A75" s="8"/>
      <c r="B75" s="8"/>
      <c r="C75" s="8"/>
      <c r="D75" s="8"/>
      <c r="E75" s="8"/>
      <c r="F75" s="8"/>
      <c r="G75" s="8"/>
    </row>
  </sheetData>
  <mergeCells count="14">
    <mergeCell ref="G17:G19"/>
    <mergeCell ref="H17:H19"/>
    <mergeCell ref="A17:A19"/>
    <mergeCell ref="B17:B19"/>
    <mergeCell ref="C17:C19"/>
    <mergeCell ref="D17:D19"/>
    <mergeCell ref="F17:F19"/>
    <mergeCell ref="E17:E19"/>
    <mergeCell ref="A74:G75"/>
    <mergeCell ref="B40:F40"/>
    <mergeCell ref="A57:G57"/>
    <mergeCell ref="A56:G56"/>
    <mergeCell ref="A58:D58"/>
    <mergeCell ref="B62:F62"/>
  </mergeCells>
  <pageMargins left="0.7" right="0.7" top="0.75" bottom="0.75" header="0.3" footer="0.3"/>
  <pageSetup scale="78" fitToWidth="0" fitToHeight="0" orientation="portrait" horizontalDpi="0" verticalDpi="0"/>
  <colBreaks count="1" manualBreakCount="1">
    <brk id="10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55C5-D219-A447-9598-CBFDF2D4C0C7}">
  <dimension ref="A1:G14"/>
  <sheetViews>
    <sheetView zoomScale="161" workbookViewId="0">
      <selection activeCell="G4" sqref="G4:G8"/>
    </sheetView>
  </sheetViews>
  <sheetFormatPr baseColWidth="10" defaultRowHeight="16" x14ac:dyDescent="0.2"/>
  <cols>
    <col min="1" max="1" width="14.83203125" customWidth="1"/>
  </cols>
  <sheetData>
    <row r="1" spans="1:7" x14ac:dyDescent="0.2">
      <c r="B1" s="9" t="s">
        <v>76</v>
      </c>
      <c r="C1" s="9"/>
      <c r="D1" s="9"/>
      <c r="E1" s="9"/>
      <c r="F1" s="9"/>
    </row>
    <row r="2" spans="1:7" x14ac:dyDescent="0.2">
      <c r="B2" t="s">
        <v>71</v>
      </c>
      <c r="C2" t="s">
        <v>72</v>
      </c>
    </row>
    <row r="3" spans="1:7" x14ac:dyDescent="0.2">
      <c r="B3" t="s">
        <v>22</v>
      </c>
      <c r="C3" t="s">
        <v>23</v>
      </c>
      <c r="G3" t="s">
        <v>21</v>
      </c>
    </row>
    <row r="4" spans="1:7" x14ac:dyDescent="0.2">
      <c r="A4" t="s">
        <v>24</v>
      </c>
      <c r="B4">
        <v>5</v>
      </c>
      <c r="C4">
        <v>4</v>
      </c>
      <c r="F4" t="s">
        <v>74</v>
      </c>
      <c r="G4" s="2">
        <f>B4*B$11+C4*C$11</f>
        <v>20.999999919533728</v>
      </c>
    </row>
    <row r="5" spans="1:7" x14ac:dyDescent="0.2">
      <c r="A5" t="s">
        <v>6</v>
      </c>
      <c r="B5">
        <v>6</v>
      </c>
      <c r="C5">
        <v>4</v>
      </c>
      <c r="D5" t="s">
        <v>11</v>
      </c>
      <c r="E5">
        <v>24</v>
      </c>
      <c r="F5" t="s">
        <v>6</v>
      </c>
      <c r="G5">
        <f>B5*B$11+C5*C$11</f>
        <v>23.999999892711635</v>
      </c>
    </row>
    <row r="6" spans="1:7" x14ac:dyDescent="0.2">
      <c r="A6" t="s">
        <v>7</v>
      </c>
      <c r="B6">
        <v>1</v>
      </c>
      <c r="C6">
        <v>2</v>
      </c>
      <c r="D6" t="s">
        <v>11</v>
      </c>
      <c r="E6">
        <v>6</v>
      </c>
      <c r="F6" t="s">
        <v>7</v>
      </c>
      <c r="G6">
        <f>B6*B$11+C6*C$11</f>
        <v>6</v>
      </c>
    </row>
    <row r="7" spans="1:7" x14ac:dyDescent="0.2">
      <c r="A7" t="s">
        <v>8</v>
      </c>
      <c r="B7">
        <v>-1</v>
      </c>
      <c r="C7">
        <v>1</v>
      </c>
      <c r="D7" t="s">
        <v>11</v>
      </c>
      <c r="E7">
        <v>1</v>
      </c>
      <c r="F7" t="s">
        <v>8</v>
      </c>
      <c r="G7">
        <f>B7*B$11+C7*C$11</f>
        <v>-1.4999999597668632</v>
      </c>
    </row>
    <row r="8" spans="1:7" x14ac:dyDescent="0.2">
      <c r="A8" t="s">
        <v>9</v>
      </c>
      <c r="B8">
        <v>0</v>
      </c>
      <c r="C8">
        <v>1</v>
      </c>
      <c r="D8" t="s">
        <v>11</v>
      </c>
      <c r="E8">
        <v>2</v>
      </c>
      <c r="F8" t="s">
        <v>9</v>
      </c>
      <c r="G8">
        <f>B8*B$11+C8*C$11</f>
        <v>1.5000000134110456</v>
      </c>
    </row>
    <row r="9" spans="1:7" x14ac:dyDescent="0.2">
      <c r="A9" t="s">
        <v>10</v>
      </c>
      <c r="B9">
        <v>1</v>
      </c>
      <c r="C9">
        <v>1</v>
      </c>
      <c r="D9" t="s">
        <v>73</v>
      </c>
      <c r="E9">
        <v>0</v>
      </c>
      <c r="F9" t="s">
        <v>13</v>
      </c>
    </row>
    <row r="11" spans="1:7" x14ac:dyDescent="0.2">
      <c r="A11" t="s">
        <v>75</v>
      </c>
      <c r="B11" s="1">
        <v>2.9999999731779088</v>
      </c>
      <c r="C11" s="1">
        <v>1.5000000134110456</v>
      </c>
    </row>
    <row r="13" spans="1:7" x14ac:dyDescent="0.2">
      <c r="A13" s="8" t="s">
        <v>77</v>
      </c>
      <c r="B13" s="8"/>
      <c r="C13" s="8"/>
      <c r="D13" s="8"/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</sheetData>
  <mergeCells count="2">
    <mergeCell ref="B1:F1"/>
    <mergeCell ref="A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Modelo prestamo bancario</vt:lpstr>
      <vt:lpstr>2.6 A</vt:lpstr>
      <vt:lpstr>2.6 B</vt:lpstr>
      <vt:lpstr>'2.6 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González Domínguez</dc:creator>
  <cp:lastModifiedBy>Adrian González Domínguez</cp:lastModifiedBy>
  <dcterms:created xsi:type="dcterms:W3CDTF">2024-02-21T18:04:40Z</dcterms:created>
  <dcterms:modified xsi:type="dcterms:W3CDTF">2024-02-26T05:10:26Z</dcterms:modified>
</cp:coreProperties>
</file>