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nozga\Desktop\auto_convo\"/>
    </mc:Choice>
  </mc:AlternateContent>
  <xr:revisionPtr revIDLastSave="0" documentId="13_ncr:1_{626A8EF3-83B4-4BE6-9618-C980C3DD2C35}" xr6:coauthVersionLast="47" xr6:coauthVersionMax="47" xr10:uidLastSave="{00000000-0000-0000-0000-000000000000}"/>
  <bookViews>
    <workbookView xWindow="14625" yWindow="2310" windowWidth="14220" windowHeight="11295" xr2:uid="{892244E5-EEF0-4D27-A964-035D0A0464F0}"/>
  </bookViews>
  <sheets>
    <sheet name="conv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Q19" i="1"/>
  <c r="M19" i="1" s="1"/>
  <c r="R19" i="1"/>
  <c r="S19" i="1"/>
  <c r="O19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2" i="1" s="1"/>
  <c r="J3" i="1" s="1"/>
  <c r="J4" i="1" s="1"/>
  <c r="J5" i="1" s="1"/>
  <c r="J6" i="1" s="1"/>
  <c r="J7" i="1" s="1"/>
  <c r="J8" i="1" s="1"/>
  <c r="J9" i="1" s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C27" i="1"/>
  <c r="C26" i="1"/>
  <c r="C25" i="1"/>
  <c r="C24" i="1"/>
  <c r="C23" i="1"/>
  <c r="R11" i="1"/>
  <c r="R3" i="1"/>
  <c r="R4" i="1"/>
  <c r="R5" i="1"/>
  <c r="R6" i="1"/>
  <c r="R7" i="1"/>
  <c r="R8" i="1"/>
  <c r="R9" i="1"/>
  <c r="R10" i="1"/>
  <c r="R2" i="1"/>
  <c r="M3" i="1"/>
  <c r="O3" i="1"/>
  <c r="M4" i="1"/>
  <c r="O4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O12" i="1"/>
  <c r="O13" i="1"/>
  <c r="O14" i="1"/>
  <c r="O15" i="1"/>
  <c r="O16" i="1"/>
  <c r="O17" i="1"/>
  <c r="O18" i="1"/>
  <c r="O2" i="1"/>
  <c r="M2" i="1"/>
  <c r="S12" i="1"/>
  <c r="S13" i="1" s="1"/>
  <c r="S14" i="1" s="1"/>
  <c r="S15" i="1" s="1"/>
  <c r="S16" i="1" s="1"/>
  <c r="S17" i="1" s="1"/>
  <c r="S18" i="1" s="1"/>
  <c r="Q12" i="1"/>
  <c r="M12" i="1" s="1"/>
  <c r="S11" i="1"/>
  <c r="S4" i="1"/>
  <c r="S5" i="1" s="1"/>
  <c r="S6" i="1" s="1"/>
  <c r="S7" i="1" s="1"/>
  <c r="S8" i="1" s="1"/>
  <c r="S9" i="1" s="1"/>
  <c r="S10" i="1" s="1"/>
  <c r="S3" i="1"/>
  <c r="Q3" i="1"/>
  <c r="Q4" i="1" s="1"/>
  <c r="G17" i="1"/>
  <c r="G18" i="1"/>
  <c r="G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Q13" i="1" l="1"/>
  <c r="R12" i="1"/>
  <c r="Q5" i="1"/>
  <c r="Q14" i="1" l="1"/>
  <c r="R13" i="1"/>
  <c r="M13" i="1"/>
  <c r="Q6" i="1"/>
  <c r="R14" i="1" l="1"/>
  <c r="M14" i="1"/>
  <c r="Q15" i="1"/>
  <c r="Q7" i="1"/>
  <c r="R15" i="1" l="1"/>
  <c r="M15" i="1"/>
  <c r="Q16" i="1"/>
  <c r="Q8" i="1"/>
  <c r="M16" i="1" l="1"/>
  <c r="R16" i="1"/>
  <c r="Q17" i="1"/>
  <c r="Q9" i="1"/>
  <c r="M17" i="1" l="1"/>
  <c r="R17" i="1"/>
  <c r="Q18" i="1"/>
  <c r="Q10" i="1"/>
  <c r="M18" i="1" l="1"/>
  <c r="R18" i="1"/>
</calcChain>
</file>

<file path=xl/sharedStrings.xml><?xml version="1.0" encoding="utf-8"?>
<sst xmlns="http://schemas.openxmlformats.org/spreadsheetml/2006/main" count="72" uniqueCount="42">
  <si>
    <t>Descansan</t>
  </si>
  <si>
    <t>Jorge</t>
  </si>
  <si>
    <t>Diego</t>
  </si>
  <si>
    <t>Gallego</t>
  </si>
  <si>
    <t>Juan</t>
  </si>
  <si>
    <t>Adro</t>
  </si>
  <si>
    <t>Convocados</t>
  </si>
  <si>
    <t>Total Convocados</t>
  </si>
  <si>
    <t>Pablo</t>
  </si>
  <si>
    <t>Lista</t>
  </si>
  <si>
    <t>Dorsal</t>
  </si>
  <si>
    <t>Presente</t>
  </si>
  <si>
    <t>Local</t>
  </si>
  <si>
    <t>Visante</t>
  </si>
  <si>
    <t>Virgen de Mirasierra</t>
  </si>
  <si>
    <t>Fecha</t>
  </si>
  <si>
    <t>Y</t>
  </si>
  <si>
    <t>Dorsales</t>
  </si>
  <si>
    <t>X1</t>
  </si>
  <si>
    <t>X2</t>
  </si>
  <si>
    <t>Willy</t>
  </si>
  <si>
    <t>Guille</t>
  </si>
  <si>
    <t>Serro</t>
  </si>
  <si>
    <t>Rengi</t>
  </si>
  <si>
    <t>Diego J</t>
  </si>
  <si>
    <t>Flores</t>
  </si>
  <si>
    <t>Nando</t>
  </si>
  <si>
    <t>Lucas</t>
  </si>
  <si>
    <t>Rafa</t>
  </si>
  <si>
    <t>Mateu</t>
  </si>
  <si>
    <t>Toni</t>
  </si>
  <si>
    <t>Agapito</t>
  </si>
  <si>
    <t>Pato</t>
  </si>
  <si>
    <t>Jano</t>
  </si>
  <si>
    <t>Nano</t>
  </si>
  <si>
    <t>De Lorenzo</t>
  </si>
  <si>
    <t>Mini</t>
  </si>
  <si>
    <t>Adrián</t>
  </si>
  <si>
    <t>Pablito</t>
  </si>
  <si>
    <t>Pacheco</t>
  </si>
  <si>
    <t>Domingo 14 Enero 12:00</t>
  </si>
  <si>
    <t>La masó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</si>
</sst>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/>
    <xf numFmtId="0" fontId="1" fillId="3" borderId="0" xfId="0" applyFont="1" applyFill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EE3E-2F4A-4415-9366-C2867985048D}">
  <dimension ref="A1:S27"/>
  <sheetViews>
    <sheetView tabSelected="1" topLeftCell="B1" zoomScale="65" workbookViewId="0">
      <selection activeCell="J23" sqref="J23"/>
    </sheetView>
  </sheetViews>
  <sheetFormatPr baseColWidth="10" defaultRowHeight="15" x14ac:dyDescent="0.25"/>
  <cols>
    <col min="1" max="1" width="11.42578125" style="1"/>
    <col min="2" max="2" width="19.140625" style="4" bestFit="1" customWidth="1"/>
    <col min="3" max="3" width="11.42578125" style="4"/>
    <col min="7" max="7" width="7.7109375" style="12" bestFit="1" customWidth="1"/>
    <col min="8" max="8" width="26.85546875" customWidth="1"/>
    <col min="9" max="9" width="19.140625" style="7" bestFit="1" customWidth="1"/>
    <col min="10" max="10" width="11.42578125" style="12"/>
    <col min="12" max="12" width="11.42578125" style="4"/>
    <col min="13" max="15" width="10.85546875" style="4" customWidth="1"/>
    <col min="16" max="19" width="10.85546875" customWidth="1"/>
  </cols>
  <sheetData>
    <row r="1" spans="1:19" x14ac:dyDescent="0.25">
      <c r="A1" s="2" t="s">
        <v>9</v>
      </c>
      <c r="B1" s="3" t="s">
        <v>10</v>
      </c>
      <c r="C1" s="3" t="s">
        <v>11</v>
      </c>
      <c r="H1" s="5" t="s">
        <v>6</v>
      </c>
      <c r="I1" s="5" t="s">
        <v>17</v>
      </c>
      <c r="K1" s="5" t="s">
        <v>0</v>
      </c>
      <c r="L1" s="5" t="s">
        <v>17</v>
      </c>
      <c r="M1" s="4" t="s">
        <v>18</v>
      </c>
      <c r="N1" s="4" t="s">
        <v>19</v>
      </c>
      <c r="O1" s="4" t="s">
        <v>16</v>
      </c>
      <c r="Q1" s="4" t="s">
        <v>18</v>
      </c>
      <c r="R1" s="4" t="s">
        <v>19</v>
      </c>
      <c r="S1" s="4" t="s">
        <v>16</v>
      </c>
    </row>
    <row r="2" spans="1:19" x14ac:dyDescent="0.25">
      <c r="A2" s="6" t="s">
        <v>8</v>
      </c>
      <c r="B2" s="4">
        <v>1</v>
      </c>
      <c r="C2" s="4">
        <f t="shared" ref="C2:C27" si="0">IF(OR(ISNUMBER(MATCH(A2, H:H, 0)), ISNUMBER(MATCH(A2, K:K, 0))), 1, 0)</f>
        <v>1</v>
      </c>
      <c r="G2" s="13">
        <f>IF(H2&lt;&gt;"", ROW(H2)-1, "")</f>
        <v>1</v>
      </c>
      <c r="H2" s="9" t="s">
        <v>20</v>
      </c>
      <c r="I2" s="7">
        <f>_xlfn.IFNA(VLOOKUP(H2,$A$2:$B$27,2,FALSE),"")</f>
        <v>13</v>
      </c>
      <c r="J2" s="13">
        <f>IF(K2&lt;&gt;"", I20+1, "")</f>
        <v>19</v>
      </c>
      <c r="K2" s="1" t="s">
        <v>4</v>
      </c>
      <c r="L2" s="7">
        <f>_xlfn.IFNA(VLOOKUP(K2,$A$2:$B$27,2,FALSE),"")</f>
        <v>16</v>
      </c>
      <c r="M2" s="4">
        <f>Q2</f>
        <v>263</v>
      </c>
      <c r="N2" s="4">
        <f t="shared" ref="N2:N18" si="1">IF(I2&gt;=10,R2-10,R2-4)</f>
        <v>204</v>
      </c>
      <c r="O2" s="4">
        <f t="shared" ref="O2" si="2">S2</f>
        <v>510</v>
      </c>
      <c r="Q2" s="4">
        <v>263</v>
      </c>
      <c r="R2" s="10">
        <f>Q2-49</f>
        <v>214</v>
      </c>
      <c r="S2" s="4">
        <v>510</v>
      </c>
    </row>
    <row r="3" spans="1:19" x14ac:dyDescent="0.25">
      <c r="A3" s="6" t="s">
        <v>35</v>
      </c>
      <c r="B3" s="4">
        <v>2</v>
      </c>
      <c r="C3" s="4">
        <f t="shared" si="0"/>
        <v>1</v>
      </c>
      <c r="G3" s="13">
        <f t="shared" ref="G3:G19" si="3">IF(H3&lt;&gt;"", ROW(H3)-1, "")</f>
        <v>2</v>
      </c>
      <c r="H3" s="9" t="s">
        <v>27</v>
      </c>
      <c r="I3" s="7">
        <f t="shared" ref="I3:I19" si="4">_xlfn.IFNA(VLOOKUP(H3,$A$2:$B$27,2,FALSE),"")</f>
        <v>21</v>
      </c>
      <c r="J3" s="13">
        <f t="shared" ref="J3:J9" si="5">IF(K3&lt;&gt;"", J2+1, "")</f>
        <v>20</v>
      </c>
      <c r="K3" s="1" t="s">
        <v>1</v>
      </c>
      <c r="L3" s="7">
        <f t="shared" ref="L3:L23" si="6">_xlfn.IFNA(VLOOKUP(K3,$A$2:$B$27,2,FALSE),"")</f>
        <v>18</v>
      </c>
      <c r="M3" s="4">
        <f t="shared" ref="M3:M18" si="7">Q3</f>
        <v>263</v>
      </c>
      <c r="N3" s="4">
        <f t="shared" si="1"/>
        <v>204</v>
      </c>
      <c r="O3" s="4">
        <f t="shared" ref="O3:O18" si="8">S3</f>
        <v>593</v>
      </c>
      <c r="Q3" s="4">
        <f>Q2</f>
        <v>263</v>
      </c>
      <c r="R3" s="10">
        <f t="shared" ref="R3:R10" si="9">Q3-49</f>
        <v>214</v>
      </c>
      <c r="S3" s="10">
        <f>S2+83</f>
        <v>593</v>
      </c>
    </row>
    <row r="4" spans="1:19" x14ac:dyDescent="0.25">
      <c r="A4" s="6" t="s">
        <v>26</v>
      </c>
      <c r="B4" s="4">
        <v>3</v>
      </c>
      <c r="C4" s="4">
        <f t="shared" si="0"/>
        <v>1</v>
      </c>
      <c r="G4" s="13">
        <f t="shared" si="3"/>
        <v>3</v>
      </c>
      <c r="H4" s="9" t="s">
        <v>22</v>
      </c>
      <c r="I4" s="7">
        <f t="shared" si="4"/>
        <v>26</v>
      </c>
      <c r="J4" s="13">
        <f t="shared" si="5"/>
        <v>21</v>
      </c>
      <c r="K4" s="1" t="s">
        <v>36</v>
      </c>
      <c r="L4" s="7">
        <f t="shared" si="6"/>
        <v>11</v>
      </c>
      <c r="M4" s="4">
        <f t="shared" si="7"/>
        <v>263</v>
      </c>
      <c r="N4" s="4">
        <f t="shared" si="1"/>
        <v>204</v>
      </c>
      <c r="O4" s="4">
        <f t="shared" si="8"/>
        <v>676</v>
      </c>
      <c r="Q4" s="4">
        <f t="shared" ref="Q4:Q10" si="10">Q3</f>
        <v>263</v>
      </c>
      <c r="R4" s="10">
        <f t="shared" si="9"/>
        <v>214</v>
      </c>
      <c r="S4" s="10">
        <f t="shared" ref="S4:S10" si="11">S3+83</f>
        <v>676</v>
      </c>
    </row>
    <row r="5" spans="1:19" x14ac:dyDescent="0.25">
      <c r="A5" s="6" t="s">
        <v>5</v>
      </c>
      <c r="B5" s="4">
        <v>4</v>
      </c>
      <c r="C5" s="4">
        <f t="shared" si="0"/>
        <v>1</v>
      </c>
      <c r="G5" s="13">
        <f t="shared" si="3"/>
        <v>4</v>
      </c>
      <c r="H5" s="9" t="s">
        <v>23</v>
      </c>
      <c r="I5" s="7">
        <f t="shared" si="4"/>
        <v>22</v>
      </c>
      <c r="J5" s="13">
        <f t="shared" si="5"/>
        <v>22</v>
      </c>
      <c r="K5" s="1" t="s">
        <v>26</v>
      </c>
      <c r="L5" s="7">
        <f t="shared" si="6"/>
        <v>3</v>
      </c>
      <c r="M5" s="4">
        <f t="shared" si="7"/>
        <v>263</v>
      </c>
      <c r="N5" s="4">
        <f t="shared" si="1"/>
        <v>204</v>
      </c>
      <c r="O5" s="4">
        <f t="shared" si="8"/>
        <v>759</v>
      </c>
      <c r="Q5" s="4">
        <f t="shared" si="10"/>
        <v>263</v>
      </c>
      <c r="R5" s="10">
        <f t="shared" si="9"/>
        <v>214</v>
      </c>
      <c r="S5" s="10">
        <f t="shared" si="11"/>
        <v>759</v>
      </c>
    </row>
    <row r="6" spans="1:19" x14ac:dyDescent="0.25">
      <c r="A6" s="6" t="s">
        <v>29</v>
      </c>
      <c r="B6" s="4">
        <v>5</v>
      </c>
      <c r="C6" s="4">
        <f t="shared" si="0"/>
        <v>1</v>
      </c>
      <c r="G6" s="13">
        <f t="shared" si="3"/>
        <v>5</v>
      </c>
      <c r="H6" s="9" t="s">
        <v>21</v>
      </c>
      <c r="I6" s="7">
        <f t="shared" si="4"/>
        <v>14</v>
      </c>
      <c r="J6" s="13">
        <f t="shared" si="5"/>
        <v>23</v>
      </c>
      <c r="K6" s="1" t="s">
        <v>37</v>
      </c>
      <c r="L6" s="7">
        <f t="shared" si="6"/>
        <v>25</v>
      </c>
      <c r="M6" s="4">
        <f t="shared" si="7"/>
        <v>263</v>
      </c>
      <c r="N6" s="4">
        <f t="shared" si="1"/>
        <v>204</v>
      </c>
      <c r="O6" s="4">
        <f t="shared" si="8"/>
        <v>842</v>
      </c>
      <c r="Q6" s="4">
        <f t="shared" si="10"/>
        <v>263</v>
      </c>
      <c r="R6" s="10">
        <f t="shared" si="9"/>
        <v>214</v>
      </c>
      <c r="S6" s="10">
        <f t="shared" si="11"/>
        <v>842</v>
      </c>
    </row>
    <row r="7" spans="1:19" x14ac:dyDescent="0.25">
      <c r="A7" s="6" t="s">
        <v>28</v>
      </c>
      <c r="B7" s="4">
        <v>6</v>
      </c>
      <c r="C7" s="4">
        <f t="shared" si="0"/>
        <v>1</v>
      </c>
      <c r="G7" s="13">
        <f t="shared" si="3"/>
        <v>6</v>
      </c>
      <c r="H7" s="9" t="s">
        <v>25</v>
      </c>
      <c r="I7" s="7">
        <f t="shared" si="4"/>
        <v>15</v>
      </c>
      <c r="J7" s="13">
        <f t="shared" si="5"/>
        <v>24</v>
      </c>
      <c r="K7" s="11" t="s">
        <v>8</v>
      </c>
      <c r="L7" s="7">
        <f t="shared" si="6"/>
        <v>1</v>
      </c>
      <c r="M7" s="4">
        <f t="shared" si="7"/>
        <v>263</v>
      </c>
      <c r="N7" s="4">
        <f t="shared" si="1"/>
        <v>204</v>
      </c>
      <c r="O7" s="4">
        <f t="shared" si="8"/>
        <v>925</v>
      </c>
      <c r="Q7" s="4">
        <f t="shared" si="10"/>
        <v>263</v>
      </c>
      <c r="R7" s="10">
        <f t="shared" si="9"/>
        <v>214</v>
      </c>
      <c r="S7" s="10">
        <f t="shared" si="11"/>
        <v>925</v>
      </c>
    </row>
    <row r="8" spans="1:19" x14ac:dyDescent="0.25">
      <c r="A8" s="6" t="s">
        <v>33</v>
      </c>
      <c r="B8" s="4">
        <v>7</v>
      </c>
      <c r="C8" s="4">
        <f t="shared" si="0"/>
        <v>1</v>
      </c>
      <c r="G8" s="13">
        <f t="shared" si="3"/>
        <v>7</v>
      </c>
      <c r="H8" s="9" t="s">
        <v>5</v>
      </c>
      <c r="I8" s="7">
        <f t="shared" si="4"/>
        <v>4</v>
      </c>
      <c r="J8" s="13">
        <f t="shared" si="5"/>
        <v>25</v>
      </c>
      <c r="K8" s="11" t="s">
        <v>38</v>
      </c>
      <c r="L8" s="7">
        <f t="shared" si="6"/>
        <v>9</v>
      </c>
      <c r="M8" s="4">
        <f t="shared" si="7"/>
        <v>263</v>
      </c>
      <c r="N8" s="4">
        <f t="shared" si="1"/>
        <v>210</v>
      </c>
      <c r="O8" s="4">
        <f t="shared" si="8"/>
        <v>1008</v>
      </c>
      <c r="Q8" s="4">
        <f t="shared" si="10"/>
        <v>263</v>
      </c>
      <c r="R8" s="10">
        <f t="shared" si="9"/>
        <v>214</v>
      </c>
      <c r="S8" s="10">
        <f t="shared" si="11"/>
        <v>1008</v>
      </c>
    </row>
    <row r="9" spans="1:19" x14ac:dyDescent="0.25">
      <c r="A9" s="6" t="s">
        <v>34</v>
      </c>
      <c r="B9" s="4">
        <v>8</v>
      </c>
      <c r="C9" s="4">
        <f t="shared" si="0"/>
        <v>1</v>
      </c>
      <c r="G9" s="13">
        <f t="shared" si="3"/>
        <v>8</v>
      </c>
      <c r="H9" s="9" t="s">
        <v>28</v>
      </c>
      <c r="I9" s="7">
        <f t="shared" si="4"/>
        <v>6</v>
      </c>
      <c r="J9" s="13">
        <f t="shared" si="5"/>
        <v>26</v>
      </c>
      <c r="K9" s="11" t="s">
        <v>24</v>
      </c>
      <c r="L9" s="7">
        <f t="shared" si="6"/>
        <v>24</v>
      </c>
      <c r="M9" s="4">
        <f t="shared" si="7"/>
        <v>263</v>
      </c>
      <c r="N9" s="4">
        <f t="shared" si="1"/>
        <v>210</v>
      </c>
      <c r="O9" s="4">
        <f t="shared" si="8"/>
        <v>1091</v>
      </c>
      <c r="Q9" s="4">
        <f t="shared" si="10"/>
        <v>263</v>
      </c>
      <c r="R9" s="10">
        <f t="shared" si="9"/>
        <v>214</v>
      </c>
      <c r="S9" s="10">
        <f t="shared" si="11"/>
        <v>1091</v>
      </c>
    </row>
    <row r="10" spans="1:19" x14ac:dyDescent="0.25">
      <c r="A10" s="6" t="s">
        <v>38</v>
      </c>
      <c r="B10" s="4">
        <v>9</v>
      </c>
      <c r="C10" s="4">
        <f t="shared" si="0"/>
        <v>1</v>
      </c>
      <c r="G10" s="13">
        <f t="shared" si="3"/>
        <v>9</v>
      </c>
      <c r="H10" s="15" t="s">
        <v>39</v>
      </c>
      <c r="I10" s="7">
        <f t="shared" si="4"/>
        <v>23</v>
      </c>
      <c r="L10" s="7" t="str">
        <f t="shared" si="6"/>
        <v/>
      </c>
      <c r="M10" s="4">
        <f t="shared" si="7"/>
        <v>263</v>
      </c>
      <c r="N10" s="4">
        <f t="shared" si="1"/>
        <v>204</v>
      </c>
      <c r="O10" s="4">
        <f t="shared" si="8"/>
        <v>1174</v>
      </c>
      <c r="Q10" s="4">
        <f t="shared" si="10"/>
        <v>263</v>
      </c>
      <c r="R10" s="10">
        <f t="shared" si="9"/>
        <v>214</v>
      </c>
      <c r="S10" s="10">
        <f t="shared" si="11"/>
        <v>1174</v>
      </c>
    </row>
    <row r="11" spans="1:19" x14ac:dyDescent="0.25">
      <c r="A11" s="6" t="s">
        <v>30</v>
      </c>
      <c r="B11" s="4">
        <v>10</v>
      </c>
      <c r="C11" s="4">
        <f t="shared" si="0"/>
        <v>1</v>
      </c>
      <c r="G11" s="13">
        <f t="shared" si="3"/>
        <v>10</v>
      </c>
      <c r="H11" s="9" t="s">
        <v>29</v>
      </c>
      <c r="I11" s="7">
        <f t="shared" si="4"/>
        <v>5</v>
      </c>
      <c r="L11" s="7" t="str">
        <f t="shared" si="6"/>
        <v/>
      </c>
      <c r="M11" s="4">
        <f t="shared" si="7"/>
        <v>654</v>
      </c>
      <c r="N11" s="4">
        <f t="shared" si="1"/>
        <v>601</v>
      </c>
      <c r="O11" s="4">
        <f t="shared" si="8"/>
        <v>510</v>
      </c>
      <c r="Q11" s="4">
        <v>654</v>
      </c>
      <c r="R11" s="10">
        <f>Q11-49</f>
        <v>605</v>
      </c>
      <c r="S11" s="4">
        <f>S2</f>
        <v>510</v>
      </c>
    </row>
    <row r="12" spans="1:19" x14ac:dyDescent="0.25">
      <c r="A12" s="6" t="s">
        <v>36</v>
      </c>
      <c r="B12" s="4">
        <v>11</v>
      </c>
      <c r="C12" s="4">
        <f t="shared" si="0"/>
        <v>1</v>
      </c>
      <c r="G12" s="13">
        <f t="shared" si="3"/>
        <v>11</v>
      </c>
      <c r="H12" s="9" t="s">
        <v>30</v>
      </c>
      <c r="I12" s="7">
        <f t="shared" si="4"/>
        <v>10</v>
      </c>
      <c r="L12" s="7" t="str">
        <f t="shared" si="6"/>
        <v/>
      </c>
      <c r="M12" s="4">
        <f t="shared" si="7"/>
        <v>654</v>
      </c>
      <c r="N12" s="4">
        <f t="shared" si="1"/>
        <v>595</v>
      </c>
      <c r="O12" s="4">
        <f t="shared" si="8"/>
        <v>593</v>
      </c>
      <c r="Q12" s="4">
        <f>Q11</f>
        <v>654</v>
      </c>
      <c r="R12" s="10">
        <f t="shared" ref="R12:R18" si="12">Q12-49</f>
        <v>605</v>
      </c>
      <c r="S12" s="4">
        <f>S11+83</f>
        <v>593</v>
      </c>
    </row>
    <row r="13" spans="1:19" x14ac:dyDescent="0.25">
      <c r="A13" s="6" t="s">
        <v>32</v>
      </c>
      <c r="B13" s="4">
        <v>12</v>
      </c>
      <c r="C13" s="4">
        <f t="shared" si="0"/>
        <v>1</v>
      </c>
      <c r="G13" s="13">
        <f t="shared" si="3"/>
        <v>12</v>
      </c>
      <c r="H13" s="9" t="s">
        <v>31</v>
      </c>
      <c r="I13" s="7">
        <f t="shared" si="4"/>
        <v>19</v>
      </c>
      <c r="L13" s="7" t="str">
        <f t="shared" si="6"/>
        <v/>
      </c>
      <c r="M13" s="4">
        <f t="shared" si="7"/>
        <v>654</v>
      </c>
      <c r="N13" s="4">
        <f t="shared" si="1"/>
        <v>595</v>
      </c>
      <c r="O13" s="4">
        <f t="shared" si="8"/>
        <v>676</v>
      </c>
      <c r="Q13" s="4">
        <f t="shared" ref="Q13:Q19" si="13">Q12</f>
        <v>654</v>
      </c>
      <c r="R13" s="10">
        <f t="shared" si="12"/>
        <v>605</v>
      </c>
      <c r="S13" s="4">
        <f t="shared" ref="S13:S19" si="14">S12+83</f>
        <v>676</v>
      </c>
    </row>
    <row r="14" spans="1:19" x14ac:dyDescent="0.25">
      <c r="A14" s="6" t="s">
        <v>20</v>
      </c>
      <c r="B14" s="4">
        <v>13</v>
      </c>
      <c r="C14" s="4">
        <f t="shared" si="0"/>
        <v>1</v>
      </c>
      <c r="G14" s="13">
        <f t="shared" si="3"/>
        <v>13</v>
      </c>
      <c r="H14" s="9" t="s">
        <v>2</v>
      </c>
      <c r="I14" s="7">
        <f t="shared" si="4"/>
        <v>20</v>
      </c>
      <c r="L14" s="7" t="str">
        <f t="shared" si="6"/>
        <v/>
      </c>
      <c r="M14" s="4">
        <f t="shared" si="7"/>
        <v>654</v>
      </c>
      <c r="N14" s="4">
        <f t="shared" si="1"/>
        <v>595</v>
      </c>
      <c r="O14" s="4">
        <f t="shared" si="8"/>
        <v>759</v>
      </c>
      <c r="Q14" s="4">
        <f t="shared" si="13"/>
        <v>654</v>
      </c>
      <c r="R14" s="10">
        <f t="shared" si="12"/>
        <v>605</v>
      </c>
      <c r="S14" s="4">
        <f t="shared" si="14"/>
        <v>759</v>
      </c>
    </row>
    <row r="15" spans="1:19" x14ac:dyDescent="0.25">
      <c r="A15" s="6" t="s">
        <v>21</v>
      </c>
      <c r="B15" s="4">
        <v>14</v>
      </c>
      <c r="C15" s="4">
        <f t="shared" si="0"/>
        <v>1</v>
      </c>
      <c r="G15" s="13">
        <f t="shared" si="3"/>
        <v>14</v>
      </c>
      <c r="H15" s="9" t="s">
        <v>32</v>
      </c>
      <c r="I15" s="7">
        <f t="shared" si="4"/>
        <v>12</v>
      </c>
      <c r="L15" s="7" t="str">
        <f t="shared" si="6"/>
        <v/>
      </c>
      <c r="M15" s="4">
        <f t="shared" si="7"/>
        <v>654</v>
      </c>
      <c r="N15" s="4">
        <f t="shared" si="1"/>
        <v>595</v>
      </c>
      <c r="O15" s="4">
        <f t="shared" si="8"/>
        <v>842</v>
      </c>
      <c r="Q15" s="4">
        <f t="shared" si="13"/>
        <v>654</v>
      </c>
      <c r="R15" s="10">
        <f t="shared" si="12"/>
        <v>605</v>
      </c>
      <c r="S15" s="4">
        <f t="shared" si="14"/>
        <v>842</v>
      </c>
    </row>
    <row r="16" spans="1:19" x14ac:dyDescent="0.25">
      <c r="A16" s="6" t="s">
        <v>25</v>
      </c>
      <c r="B16" s="4">
        <v>15</v>
      </c>
      <c r="C16" s="4">
        <f t="shared" si="0"/>
        <v>1</v>
      </c>
      <c r="G16" s="13">
        <f t="shared" si="3"/>
        <v>15</v>
      </c>
      <c r="H16" s="9" t="s">
        <v>3</v>
      </c>
      <c r="I16" s="7">
        <f t="shared" si="4"/>
        <v>17</v>
      </c>
      <c r="L16" s="7" t="str">
        <f t="shared" si="6"/>
        <v/>
      </c>
      <c r="M16" s="4">
        <f t="shared" si="7"/>
        <v>654</v>
      </c>
      <c r="N16" s="4">
        <f t="shared" si="1"/>
        <v>595</v>
      </c>
      <c r="O16" s="4">
        <f t="shared" si="8"/>
        <v>925</v>
      </c>
      <c r="Q16" s="4">
        <f t="shared" si="13"/>
        <v>654</v>
      </c>
      <c r="R16" s="10">
        <f t="shared" si="12"/>
        <v>605</v>
      </c>
      <c r="S16" s="4">
        <f t="shared" si="14"/>
        <v>925</v>
      </c>
    </row>
    <row r="17" spans="1:19" x14ac:dyDescent="0.25">
      <c r="A17" s="6" t="s">
        <v>4</v>
      </c>
      <c r="B17" s="4">
        <v>16</v>
      </c>
      <c r="C17" s="4">
        <f t="shared" si="0"/>
        <v>1</v>
      </c>
      <c r="G17" s="13">
        <f>IF(H17&lt;&gt;"", ROW(H17)-1, "")</f>
        <v>16</v>
      </c>
      <c r="H17" s="9" t="s">
        <v>33</v>
      </c>
      <c r="I17" s="7">
        <f t="shared" si="4"/>
        <v>7</v>
      </c>
      <c r="L17" s="7" t="str">
        <f t="shared" si="6"/>
        <v/>
      </c>
      <c r="M17" s="4">
        <f t="shared" si="7"/>
        <v>654</v>
      </c>
      <c r="N17" s="4">
        <f t="shared" si="1"/>
        <v>601</v>
      </c>
      <c r="O17" s="4">
        <f t="shared" si="8"/>
        <v>1008</v>
      </c>
      <c r="Q17" s="4">
        <f t="shared" si="13"/>
        <v>654</v>
      </c>
      <c r="R17" s="10">
        <f t="shared" si="12"/>
        <v>605</v>
      </c>
      <c r="S17" s="4">
        <f t="shared" si="14"/>
        <v>1008</v>
      </c>
    </row>
    <row r="18" spans="1:19" x14ac:dyDescent="0.25">
      <c r="A18" s="6" t="s">
        <v>3</v>
      </c>
      <c r="B18" s="4">
        <v>17</v>
      </c>
      <c r="C18" s="4">
        <f t="shared" si="0"/>
        <v>1</v>
      </c>
      <c r="G18" s="13">
        <f t="shared" si="3"/>
        <v>17</v>
      </c>
      <c r="H18" s="9" t="s">
        <v>34</v>
      </c>
      <c r="I18" s="7">
        <f t="shared" si="4"/>
        <v>8</v>
      </c>
      <c r="L18" s="7" t="str">
        <f t="shared" si="6"/>
        <v/>
      </c>
      <c r="M18" s="4">
        <f t="shared" si="7"/>
        <v>654</v>
      </c>
      <c r="N18" s="4">
        <f t="shared" si="1"/>
        <v>601</v>
      </c>
      <c r="O18" s="4">
        <f t="shared" si="8"/>
        <v>1091</v>
      </c>
      <c r="Q18" s="4">
        <f t="shared" si="13"/>
        <v>654</v>
      </c>
      <c r="R18" s="10">
        <f t="shared" si="12"/>
        <v>605</v>
      </c>
      <c r="S18" s="4">
        <f t="shared" si="14"/>
        <v>1091</v>
      </c>
    </row>
    <row r="19" spans="1:19" x14ac:dyDescent="0.25">
      <c r="A19" s="6" t="s">
        <v>1</v>
      </c>
      <c r="B19" s="4">
        <v>18</v>
      </c>
      <c r="C19" s="4">
        <f t="shared" si="0"/>
        <v>1</v>
      </c>
      <c r="G19" s="13">
        <f t="shared" si="3"/>
        <v>18</v>
      </c>
      <c r="H19" s="9" t="s">
        <v>35</v>
      </c>
      <c r="I19" s="7">
        <f t="shared" si="4"/>
        <v>2</v>
      </c>
      <c r="L19" s="7" t="str">
        <f t="shared" si="6"/>
        <v/>
      </c>
      <c r="M19" s="4">
        <f t="shared" ref="M19" si="15">Q19</f>
        <v>654</v>
      </c>
      <c r="N19" s="4">
        <f>IF(I19&gt;=10,R19-10,R19-4)</f>
        <v>601</v>
      </c>
      <c r="O19" s="4">
        <f t="shared" ref="O19" si="16">S19</f>
        <v>1174</v>
      </c>
      <c r="Q19" s="4">
        <f t="shared" si="13"/>
        <v>654</v>
      </c>
      <c r="R19" s="10">
        <f t="shared" ref="R19" si="17">Q19-49</f>
        <v>605</v>
      </c>
      <c r="S19" s="4">
        <f t="shared" si="14"/>
        <v>1174</v>
      </c>
    </row>
    <row r="20" spans="1:19" x14ac:dyDescent="0.25">
      <c r="A20" s="6" t="s">
        <v>31</v>
      </c>
      <c r="B20" s="4">
        <v>19</v>
      </c>
      <c r="C20" s="4">
        <f t="shared" si="0"/>
        <v>1</v>
      </c>
      <c r="G20" s="14"/>
      <c r="H20" s="5" t="s">
        <v>7</v>
      </c>
      <c r="I20" s="8">
        <f>COUNTA(H2:H19)</f>
        <v>18</v>
      </c>
      <c r="L20" s="7" t="str">
        <f t="shared" si="6"/>
        <v/>
      </c>
      <c r="P20" s="15"/>
    </row>
    <row r="21" spans="1:19" x14ac:dyDescent="0.25">
      <c r="A21" s="6" t="s">
        <v>2</v>
      </c>
      <c r="B21" s="4">
        <v>20</v>
      </c>
      <c r="C21" s="4">
        <f t="shared" si="0"/>
        <v>1</v>
      </c>
      <c r="H21" s="1" t="s">
        <v>15</v>
      </c>
      <c r="I21" s="7" t="s">
        <v>40</v>
      </c>
      <c r="L21" s="7" t="str">
        <f t="shared" si="6"/>
        <v/>
      </c>
    </row>
    <row r="22" spans="1:19" x14ac:dyDescent="0.25">
      <c r="A22" s="6" t="s">
        <v>27</v>
      </c>
      <c r="B22" s="4">
        <v>21</v>
      </c>
      <c r="C22" s="4">
        <f t="shared" si="0"/>
        <v>1</v>
      </c>
      <c r="H22" s="1" t="s">
        <v>12</v>
      </c>
      <c r="I22" s="7" t="s">
        <v>14</v>
      </c>
      <c r="L22" s="7" t="str">
        <f t="shared" si="6"/>
        <v/>
      </c>
    </row>
    <row r="23" spans="1:19" x14ac:dyDescent="0.25">
      <c r="A23" s="6" t="s">
        <v>23</v>
      </c>
      <c r="B23" s="4">
        <v>22</v>
      </c>
      <c r="C23" s="4">
        <f t="shared" si="0"/>
        <v>1</v>
      </c>
      <c r="H23" s="1" t="s">
        <v>13</v>
      </c>
      <c r="I23" s="7" t="s">
        <v>41</v>
      </c>
      <c r="L23" s="7" t="str">
        <f t="shared" si="6"/>
        <v/>
      </c>
    </row>
    <row r="24" spans="1:19" x14ac:dyDescent="0.25">
      <c r="A24" s="6" t="s">
        <v>39</v>
      </c>
      <c r="B24" s="4">
        <v>23</v>
      </c>
      <c r="C24" s="4">
        <f t="shared" si="0"/>
        <v>1</v>
      </c>
      <c r="N24" s="10"/>
      <c r="P24" s="16"/>
    </row>
    <row r="25" spans="1:19" x14ac:dyDescent="0.25">
      <c r="A25" s="6" t="s">
        <v>24</v>
      </c>
      <c r="B25" s="4">
        <v>24</v>
      </c>
      <c r="C25" s="4">
        <f t="shared" si="0"/>
        <v>1</v>
      </c>
    </row>
    <row r="26" spans="1:19" x14ac:dyDescent="0.25">
      <c r="A26" s="6" t="s">
        <v>37</v>
      </c>
      <c r="B26" s="4">
        <v>25</v>
      </c>
      <c r="C26" s="4">
        <f t="shared" si="0"/>
        <v>1</v>
      </c>
    </row>
    <row r="27" spans="1:19" x14ac:dyDescent="0.25">
      <c r="A27" s="6" t="s">
        <v>22</v>
      </c>
      <c r="B27" s="4">
        <v>26</v>
      </c>
      <c r="C27" s="4">
        <f t="shared" si="0"/>
        <v>1</v>
      </c>
    </row>
  </sheetData>
  <sortState xmlns:xlrd2="http://schemas.microsoft.com/office/spreadsheetml/2017/richdata2" ref="A2:B27">
    <sortCondition ref="B2:B27"/>
  </sortState>
  <dataConsolidate/>
  <conditionalFormatting sqref="C2:C27">
    <cfRule type="cellIs" dxfId="0" priority="1" operator="lessThan">
      <formula>1</formula>
    </cfRule>
  </conditionalFormatting>
  <dataValidations count="1">
    <dataValidation type="list" allowBlank="1" showInputMessage="1" showErrorMessage="1" sqref="K2:K11 H2:H19" xr:uid="{26E35541-A6E5-470A-BA8A-8832CE395EC6}">
      <formula1>$A$2:$A$27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García, Adrian</dc:creator>
  <cp:lastModifiedBy>Muñoz García, Adrian</cp:lastModifiedBy>
  <dcterms:created xsi:type="dcterms:W3CDTF">2024-01-02T10:33:27Z</dcterms:created>
  <dcterms:modified xsi:type="dcterms:W3CDTF">2024-01-13T09:05:16Z</dcterms:modified>
</cp:coreProperties>
</file>