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22" i="1" l="1"/>
  <c r="AC23" i="1"/>
  <c r="AC24" i="1"/>
  <c r="AC25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4" i="1"/>
  <c r="Y22" i="1"/>
  <c r="Z22" i="1"/>
  <c r="AA22" i="1"/>
  <c r="AB22" i="1"/>
  <c r="Y23" i="1"/>
  <c r="Z23" i="1"/>
  <c r="AA23" i="1"/>
  <c r="AB23" i="1"/>
  <c r="Y24" i="1"/>
  <c r="Z24" i="1"/>
  <c r="AA24" i="1"/>
  <c r="AB24" i="1"/>
  <c r="Y25" i="1"/>
  <c r="Z25" i="1"/>
  <c r="AA25" i="1"/>
  <c r="AB25" i="1"/>
  <c r="X25" i="1"/>
  <c r="X24" i="1"/>
  <c r="X23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S25" i="1"/>
  <c r="S24" i="1"/>
  <c r="S23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N24" i="1"/>
  <c r="N23" i="1"/>
  <c r="N25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Z3" i="1"/>
  <c r="AA3" i="1" s="1"/>
  <c r="AB3" i="1" s="1"/>
  <c r="Y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S4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U3" i="1"/>
  <c r="V3" i="1" s="1"/>
  <c r="W3" i="1" s="1"/>
  <c r="T3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N20" i="1"/>
  <c r="N19" i="1"/>
  <c r="N18" i="1"/>
  <c r="N17" i="1"/>
  <c r="N16" i="1"/>
  <c r="N15" i="1"/>
  <c r="N14" i="1"/>
  <c r="N13" i="1"/>
  <c r="N12" i="1"/>
  <c r="N11" i="1"/>
  <c r="N10" i="1"/>
  <c r="N8" i="1"/>
  <c r="N7" i="1"/>
  <c r="N6" i="1"/>
  <c r="N5" i="1"/>
  <c r="N4" i="1"/>
  <c r="N9" i="1"/>
  <c r="Q3" i="1"/>
  <c r="R3" i="1" s="1"/>
  <c r="P3" i="1"/>
  <c r="O3" i="1"/>
  <c r="I12" i="1"/>
  <c r="J12" i="1"/>
  <c r="K12" i="1"/>
  <c r="L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I5" i="1"/>
  <c r="I6" i="1"/>
  <c r="I7" i="1"/>
  <c r="I8" i="1"/>
  <c r="I9" i="1"/>
  <c r="I10" i="1"/>
  <c r="I11" i="1"/>
  <c r="K10" i="1"/>
  <c r="K11" i="1"/>
  <c r="M11" i="1"/>
  <c r="M10" i="1"/>
  <c r="M9" i="1"/>
  <c r="M8" i="1"/>
  <c r="M7" i="1"/>
  <c r="M6" i="1"/>
  <c r="M5" i="1"/>
  <c r="L11" i="1"/>
  <c r="L10" i="1"/>
  <c r="L9" i="1"/>
  <c r="L8" i="1"/>
  <c r="L7" i="1"/>
  <c r="L6" i="1"/>
  <c r="L5" i="1"/>
  <c r="L4" i="1"/>
  <c r="K5" i="1"/>
  <c r="K6" i="1"/>
  <c r="K7" i="1"/>
  <c r="K8" i="1"/>
  <c r="K9" i="1"/>
  <c r="K4" i="1"/>
  <c r="J11" i="1"/>
  <c r="J10" i="1"/>
  <c r="J9" i="1"/>
  <c r="J8" i="1"/>
  <c r="J7" i="1"/>
  <c r="J6" i="1"/>
  <c r="J5" i="1"/>
  <c r="J4" i="1"/>
  <c r="I4" i="1"/>
  <c r="D25" i="1"/>
  <c r="C25" i="1"/>
  <c r="D23" i="1"/>
  <c r="D24" i="1"/>
  <c r="D22" i="1"/>
  <c r="C23" i="1"/>
  <c r="C24" i="1"/>
  <c r="C22" i="1"/>
  <c r="X5" i="1" l="1"/>
  <c r="X19" i="1"/>
  <c r="X15" i="1"/>
  <c r="X11" i="1"/>
  <c r="X8" i="1"/>
  <c r="X14" i="1"/>
  <c r="X20" i="1"/>
  <c r="X10" i="1"/>
  <c r="X18" i="1"/>
  <c r="X9" i="1"/>
  <c r="X12" i="1"/>
  <c r="X16" i="1"/>
  <c r="X17" i="1"/>
  <c r="X13" i="1"/>
  <c r="X7" i="1"/>
  <c r="X4" i="1"/>
  <c r="S22" i="1"/>
  <c r="X6" i="1"/>
  <c r="N22" i="1"/>
  <c r="X22" i="1" l="1"/>
</calcChain>
</file>

<file path=xl/sharedStrings.xml><?xml version="1.0" encoding="utf-8"?>
<sst xmlns="http://schemas.openxmlformats.org/spreadsheetml/2006/main" count="49" uniqueCount="48">
  <si>
    <t>Employee Payroll</t>
  </si>
  <si>
    <t>Last name</t>
  </si>
  <si>
    <t>First Name</t>
  </si>
  <si>
    <t>Hourly Wage</t>
  </si>
  <si>
    <t>Hours Worked</t>
  </si>
  <si>
    <t>Pay</t>
  </si>
  <si>
    <t>kern</t>
  </si>
  <si>
    <t>john</t>
  </si>
  <si>
    <t>howard</t>
  </si>
  <si>
    <t>donald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</si>
  <si>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</si>
  <si>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</si>
  <si>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</si>
  <si>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</si>
  <si>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</si>
  <si>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</si>
  <si>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</si>
  <si>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</si>
  <si>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</si>
  <si>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</si>
  <si>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</si>
  <si>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</si>
  <si>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</si>
  <si>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</si>
  <si>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</si>
  <si>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</si>
  <si>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</si>
  <si>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</si>
  <si>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</si>
  <si>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</si>
  <si>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</si>
  <si>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</si>
  <si>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</si>
  <si>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</si>
  <si>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</si>
  <si>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</si>
  <si>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</si>
  <si>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</si>
  <si>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hernadez</t>
  </si>
  <si>
    <t>genesis</t>
  </si>
  <si>
    <t>max</t>
  </si>
  <si>
    <t>min</t>
  </si>
  <si>
    <t>average</t>
  </si>
  <si>
    <t>total</t>
  </si>
  <si>
    <t>overtime hours</t>
  </si>
  <si>
    <t>overtime bonus</t>
  </si>
  <si>
    <t>january pay</t>
  </si>
  <si>
    <t>Mr Adaramola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</si>
</sst>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16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44" fontId="0" fillId="4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5"/>
  <sheetViews>
    <sheetView tabSelected="1" topLeftCell="B1" zoomScale="101" zoomScaleNormal="101" workbookViewId="0">
      <selection activeCell="B16" sqref="B16"/>
    </sheetView>
  </sheetViews>
  <sheetFormatPr defaultRowHeight="15" x14ac:dyDescent="0.25"/>
  <cols>
    <col min="1" max="1" width="21" customWidth="1"/>
    <col min="2" max="2" width="11.42578125" customWidth="1"/>
    <col min="3" max="3" width="13.28515625" customWidth="1"/>
    <col min="4" max="13" width="14.5703125" customWidth="1"/>
    <col min="14" max="18" width="20.28515625" customWidth="1"/>
    <col min="19" max="24" width="18.140625" customWidth="1"/>
    <col min="25" max="25" width="13.28515625" bestFit="1" customWidth="1"/>
    <col min="26" max="26" width="12.140625" bestFit="1" customWidth="1"/>
    <col min="27" max="27" width="13.28515625" bestFit="1" customWidth="1"/>
    <col min="28" max="28" width="12.140625" bestFit="1" customWidth="1"/>
    <col min="29" max="29" width="13.7109375" customWidth="1"/>
  </cols>
  <sheetData>
    <row r="1" spans="1:29" x14ac:dyDescent="0.25">
      <c r="A1" t="s">
        <v>0</v>
      </c>
      <c r="C1" t="s">
        <v>47</v>
      </c>
    </row>
    <row r="2" spans="1:29" x14ac:dyDescent="0.25">
      <c r="D2" t="s">
        <v>4</v>
      </c>
      <c r="I2" t="s">
        <v>44</v>
      </c>
      <c r="N2" t="s">
        <v>5</v>
      </c>
      <c r="S2" t="s">
        <v>45</v>
      </c>
      <c r="X2" t="s">
        <v>43</v>
      </c>
      <c r="AC2" t="s">
        <v>46</v>
      </c>
    </row>
    <row r="3" spans="1:29" x14ac:dyDescent="0.25">
      <c r="A3" t="s">
        <v>1</v>
      </c>
      <c r="B3" t="s">
        <v>2</v>
      </c>
      <c r="C3" t="s">
        <v>3</v>
      </c>
      <c r="D3" s="6">
        <v>44562</v>
      </c>
      <c r="E3" s="6">
        <v>44563</v>
      </c>
      <c r="F3" s="6">
        <v>44564</v>
      </c>
      <c r="G3" s="6">
        <v>44565</v>
      </c>
      <c r="H3" s="6">
        <v>44566</v>
      </c>
      <c r="I3" s="7">
        <v>44562</v>
      </c>
      <c r="J3" s="7">
        <v>44563</v>
      </c>
      <c r="K3" s="7">
        <v>44564</v>
      </c>
      <c r="L3" s="7">
        <v>44565</v>
      </c>
      <c r="M3" s="7">
        <v>44566</v>
      </c>
      <c r="N3" s="10">
        <v>44562</v>
      </c>
      <c r="O3" s="10">
        <f>SUM(N3+1)</f>
        <v>44563</v>
      </c>
      <c r="P3" s="10">
        <f t="shared" ref="P3:R3" si="0">SUM(O3+1)</f>
        <v>44564</v>
      </c>
      <c r="Q3" s="10">
        <f t="shared" si="0"/>
        <v>44565</v>
      </c>
      <c r="R3" s="10">
        <f t="shared" si="0"/>
        <v>44566</v>
      </c>
      <c r="S3" s="11">
        <v>44562</v>
      </c>
      <c r="T3" s="11">
        <f>SUM(S3+1)</f>
        <v>44563</v>
      </c>
      <c r="U3" s="11">
        <f t="shared" ref="U3:W3" si="1">SUM(T3+1)</f>
        <v>44564</v>
      </c>
      <c r="V3" s="11">
        <f t="shared" si="1"/>
        <v>44565</v>
      </c>
      <c r="W3" s="11">
        <f t="shared" si="1"/>
        <v>44566</v>
      </c>
      <c r="X3" s="13">
        <v>44562</v>
      </c>
      <c r="Y3" s="13">
        <f>SUM(X3+1)</f>
        <v>44563</v>
      </c>
      <c r="Z3" s="13">
        <f t="shared" ref="Z3:AB3" si="2">SUM(Y3+1)</f>
        <v>44564</v>
      </c>
      <c r="AA3" s="13">
        <f t="shared" si="2"/>
        <v>44565</v>
      </c>
      <c r="AB3" s="13">
        <f t="shared" si="2"/>
        <v>44566</v>
      </c>
    </row>
    <row r="4" spans="1:29" x14ac:dyDescent="0.25">
      <c r="A4" t="s">
        <v>6</v>
      </c>
      <c r="B4" t="s">
        <v>7</v>
      </c>
      <c r="C4" s="1">
        <v>14</v>
      </c>
      <c r="D4" s="5">
        <v>40</v>
      </c>
      <c r="E4" s="5">
        <v>40</v>
      </c>
      <c r="F4" s="5">
        <v>39</v>
      </c>
      <c r="G4" s="5">
        <v>30</v>
      </c>
      <c r="H4" s="5">
        <v>46</v>
      </c>
      <c r="I4" s="8">
        <f>IF(D4&gt;40,D4-40,0)</f>
        <v>0</v>
      </c>
      <c r="J4" s="8">
        <f>IF(E4&gt;40,E4-40,0)</f>
        <v>0</v>
      </c>
      <c r="K4" s="8">
        <f>IF(F4&gt;40,F4-40,0)</f>
        <v>0</v>
      </c>
      <c r="L4" s="8">
        <f>IF(G4&gt;40,G4-40,0)</f>
        <v>0</v>
      </c>
      <c r="M4" s="8">
        <v>0</v>
      </c>
      <c r="N4" s="9">
        <f t="shared" ref="N4:N20" si="3">$C4*D4</f>
        <v>560</v>
      </c>
      <c r="O4" s="9">
        <f t="shared" ref="O4:R19" si="4">$C4*E4</f>
        <v>560</v>
      </c>
      <c r="P4" s="9">
        <f t="shared" si="4"/>
        <v>546</v>
      </c>
      <c r="Q4" s="9">
        <f t="shared" si="4"/>
        <v>420</v>
      </c>
      <c r="R4" s="9">
        <f t="shared" si="4"/>
        <v>644</v>
      </c>
      <c r="S4" s="12">
        <f t="shared" ref="S4:S20" si="5">0.5*$C4*I4</f>
        <v>0</v>
      </c>
      <c r="T4" s="12">
        <f t="shared" ref="T4:W19" si="6">0.5*$C4*J4</f>
        <v>0</v>
      </c>
      <c r="U4" s="12">
        <f t="shared" si="6"/>
        <v>0</v>
      </c>
      <c r="V4" s="12">
        <f t="shared" si="6"/>
        <v>0</v>
      </c>
      <c r="W4" s="12">
        <f t="shared" si="6"/>
        <v>0</v>
      </c>
      <c r="X4" s="14">
        <f>SUM(N4:S4)</f>
        <v>2730</v>
      </c>
      <c r="Y4" s="14">
        <f>SUM(O4:T4)</f>
        <v>2170</v>
      </c>
      <c r="Z4" s="14">
        <f t="shared" ref="Y4:AB19" si="7">SUM(P4:U4)</f>
        <v>1610</v>
      </c>
      <c r="AA4" s="14">
        <f t="shared" si="7"/>
        <v>1064</v>
      </c>
      <c r="AB4" s="14">
        <f t="shared" si="7"/>
        <v>644</v>
      </c>
      <c r="AC4" s="14">
        <f>SUM(X4:AB4)</f>
        <v>8218</v>
      </c>
    </row>
    <row r="5" spans="1:29" x14ac:dyDescent="0.25">
      <c r="A5" t="s">
        <v>8</v>
      </c>
      <c r="B5" t="s">
        <v>23</v>
      </c>
      <c r="C5" s="1">
        <v>18</v>
      </c>
      <c r="D5" s="5">
        <v>42</v>
      </c>
      <c r="E5" s="5">
        <v>43</v>
      </c>
      <c r="F5" s="5">
        <v>40</v>
      </c>
      <c r="G5" s="5">
        <v>38</v>
      </c>
      <c r="H5" s="5">
        <v>44</v>
      </c>
      <c r="I5" s="8">
        <f t="shared" ref="I5:I12" si="8">IF(D5&gt;40,D5-40,0)</f>
        <v>2</v>
      </c>
      <c r="J5" s="8">
        <f t="shared" ref="J5:J12" si="9">IF(E5&gt;40,E5-40,0)</f>
        <v>3</v>
      </c>
      <c r="K5" s="8">
        <f t="shared" ref="K5:M12" si="10">IF(F5&gt;40,F5-40,0)</f>
        <v>0</v>
      </c>
      <c r="L5" s="8">
        <f t="shared" si="10"/>
        <v>0</v>
      </c>
      <c r="M5" s="8">
        <f t="shared" si="10"/>
        <v>4</v>
      </c>
      <c r="N5" s="9">
        <f t="shared" si="3"/>
        <v>756</v>
      </c>
      <c r="O5" s="9">
        <f t="shared" si="4"/>
        <v>774</v>
      </c>
      <c r="P5" s="9">
        <f t="shared" si="4"/>
        <v>720</v>
      </c>
      <c r="Q5" s="9">
        <f t="shared" si="4"/>
        <v>684</v>
      </c>
      <c r="R5" s="9">
        <f t="shared" si="4"/>
        <v>792</v>
      </c>
      <c r="S5" s="12">
        <f t="shared" si="5"/>
        <v>18</v>
      </c>
      <c r="T5" s="12">
        <f t="shared" si="6"/>
        <v>27</v>
      </c>
      <c r="U5" s="12">
        <f t="shared" si="6"/>
        <v>0</v>
      </c>
      <c r="V5" s="12">
        <f t="shared" si="6"/>
        <v>0</v>
      </c>
      <c r="W5" s="12">
        <f t="shared" si="6"/>
        <v>36</v>
      </c>
      <c r="X5" s="14">
        <f t="shared" ref="X5:X20" si="11">SUM(N5:S5)</f>
        <v>3744</v>
      </c>
      <c r="Y5" s="14">
        <f t="shared" si="7"/>
        <v>3015</v>
      </c>
      <c r="Z5" s="14">
        <f t="shared" si="7"/>
        <v>2241</v>
      </c>
      <c r="AA5" s="14">
        <f t="shared" si="7"/>
        <v>1521</v>
      </c>
      <c r="AB5" s="14">
        <f t="shared" si="7"/>
        <v>873</v>
      </c>
      <c r="AC5" s="14">
        <f t="shared" ref="AC5:AC20" si="12">SUM(X5:AB5)</f>
        <v>11394</v>
      </c>
    </row>
    <row r="6" spans="1:29" x14ac:dyDescent="0.25">
      <c r="A6" t="s">
        <v>9</v>
      </c>
      <c r="B6" t="s">
        <v>24</v>
      </c>
      <c r="C6" s="1">
        <v>17</v>
      </c>
      <c r="D6" s="5">
        <v>49</v>
      </c>
      <c r="E6" s="5">
        <v>45</v>
      </c>
      <c r="F6" s="5">
        <v>33</v>
      </c>
      <c r="G6" s="5">
        <v>20</v>
      </c>
      <c r="H6" s="5">
        <v>18</v>
      </c>
      <c r="I6" s="8">
        <f t="shared" si="8"/>
        <v>9</v>
      </c>
      <c r="J6" s="8">
        <f t="shared" si="9"/>
        <v>5</v>
      </c>
      <c r="K6" s="8">
        <f t="shared" si="10"/>
        <v>0</v>
      </c>
      <c r="L6" s="8">
        <f t="shared" si="10"/>
        <v>0</v>
      </c>
      <c r="M6" s="8">
        <f t="shared" si="10"/>
        <v>0</v>
      </c>
      <c r="N6" s="9">
        <f t="shared" si="3"/>
        <v>833</v>
      </c>
      <c r="O6" s="9">
        <f t="shared" si="4"/>
        <v>765</v>
      </c>
      <c r="P6" s="9">
        <f t="shared" si="4"/>
        <v>561</v>
      </c>
      <c r="Q6" s="9">
        <f t="shared" si="4"/>
        <v>340</v>
      </c>
      <c r="R6" s="9">
        <f t="shared" si="4"/>
        <v>306</v>
      </c>
      <c r="S6" s="12">
        <f t="shared" si="5"/>
        <v>76.5</v>
      </c>
      <c r="T6" s="12">
        <f t="shared" si="6"/>
        <v>42.5</v>
      </c>
      <c r="U6" s="12">
        <f t="shared" si="6"/>
        <v>0</v>
      </c>
      <c r="V6" s="12">
        <f t="shared" si="6"/>
        <v>0</v>
      </c>
      <c r="W6" s="12">
        <f t="shared" si="6"/>
        <v>0</v>
      </c>
      <c r="X6" s="14">
        <f t="shared" si="11"/>
        <v>2881.5</v>
      </c>
      <c r="Y6" s="14">
        <f t="shared" si="7"/>
        <v>2091</v>
      </c>
      <c r="Z6" s="14">
        <f t="shared" si="7"/>
        <v>1326</v>
      </c>
      <c r="AA6" s="14">
        <f t="shared" si="7"/>
        <v>765</v>
      </c>
      <c r="AB6" s="14">
        <f t="shared" si="7"/>
        <v>425</v>
      </c>
      <c r="AC6" s="14">
        <f t="shared" si="12"/>
        <v>7488.5</v>
      </c>
    </row>
    <row r="7" spans="1:29" x14ac:dyDescent="0.25">
      <c r="A7" t="s">
        <v>10</v>
      </c>
      <c r="B7" t="s">
        <v>25</v>
      </c>
      <c r="C7" s="1">
        <v>14.7</v>
      </c>
      <c r="D7" s="5">
        <v>41</v>
      </c>
      <c r="E7" s="5">
        <v>42</v>
      </c>
      <c r="F7" s="5">
        <v>47</v>
      </c>
      <c r="G7" s="5">
        <v>30</v>
      </c>
      <c r="H7" s="5">
        <v>39</v>
      </c>
      <c r="I7" s="8">
        <f t="shared" si="8"/>
        <v>1</v>
      </c>
      <c r="J7" s="8">
        <f t="shared" si="9"/>
        <v>2</v>
      </c>
      <c r="K7" s="8">
        <f t="shared" si="10"/>
        <v>7</v>
      </c>
      <c r="L7" s="8">
        <f t="shared" si="10"/>
        <v>0</v>
      </c>
      <c r="M7" s="8">
        <f t="shared" si="10"/>
        <v>0</v>
      </c>
      <c r="N7" s="9">
        <f t="shared" si="3"/>
        <v>602.69999999999993</v>
      </c>
      <c r="O7" s="9">
        <f t="shared" si="4"/>
        <v>617.4</v>
      </c>
      <c r="P7" s="9">
        <f t="shared" si="4"/>
        <v>690.9</v>
      </c>
      <c r="Q7" s="9">
        <f t="shared" si="4"/>
        <v>441</v>
      </c>
      <c r="R7" s="9">
        <f t="shared" si="4"/>
        <v>573.29999999999995</v>
      </c>
      <c r="S7" s="12">
        <f t="shared" si="5"/>
        <v>7.35</v>
      </c>
      <c r="T7" s="12">
        <f t="shared" si="6"/>
        <v>14.7</v>
      </c>
      <c r="U7" s="12">
        <f t="shared" si="6"/>
        <v>51.449999999999996</v>
      </c>
      <c r="V7" s="12">
        <f t="shared" si="6"/>
        <v>0</v>
      </c>
      <c r="W7" s="12">
        <f t="shared" si="6"/>
        <v>0</v>
      </c>
      <c r="X7" s="14">
        <f t="shared" si="11"/>
        <v>2932.65</v>
      </c>
      <c r="Y7" s="14">
        <f t="shared" si="7"/>
        <v>2344.6499999999996</v>
      </c>
      <c r="Z7" s="14">
        <f t="shared" si="7"/>
        <v>1778.7</v>
      </c>
      <c r="AA7" s="14">
        <f t="shared" si="7"/>
        <v>1087.8</v>
      </c>
      <c r="AB7" s="14">
        <f t="shared" si="7"/>
        <v>646.80000000000007</v>
      </c>
      <c r="AC7" s="14">
        <f t="shared" si="12"/>
        <v>8790.5999999999985</v>
      </c>
    </row>
    <row r="8" spans="1:29" x14ac:dyDescent="0.25">
      <c r="A8" t="s">
        <v>11</v>
      </c>
      <c r="B8" t="s">
        <v>26</v>
      </c>
      <c r="C8" s="1">
        <v>11.9</v>
      </c>
      <c r="D8" s="5">
        <v>39</v>
      </c>
      <c r="E8" s="5">
        <v>39</v>
      </c>
      <c r="F8" s="5">
        <v>42</v>
      </c>
      <c r="G8" s="5">
        <v>40</v>
      </c>
      <c r="H8" s="5">
        <v>40</v>
      </c>
      <c r="I8" s="8">
        <f t="shared" si="8"/>
        <v>0</v>
      </c>
      <c r="J8" s="8">
        <f t="shared" si="9"/>
        <v>0</v>
      </c>
      <c r="K8" s="8">
        <f t="shared" si="10"/>
        <v>2</v>
      </c>
      <c r="L8" s="8">
        <f t="shared" si="10"/>
        <v>0</v>
      </c>
      <c r="M8" s="8">
        <f t="shared" si="10"/>
        <v>0</v>
      </c>
      <c r="N8" s="9">
        <f t="shared" si="3"/>
        <v>464.1</v>
      </c>
      <c r="O8" s="9">
        <f t="shared" si="4"/>
        <v>464.1</v>
      </c>
      <c r="P8" s="9">
        <f t="shared" si="4"/>
        <v>499.8</v>
      </c>
      <c r="Q8" s="9">
        <f t="shared" si="4"/>
        <v>476</v>
      </c>
      <c r="R8" s="9">
        <f t="shared" si="4"/>
        <v>476</v>
      </c>
      <c r="S8" s="12">
        <f t="shared" si="5"/>
        <v>0</v>
      </c>
      <c r="T8" s="12">
        <f t="shared" si="6"/>
        <v>0</v>
      </c>
      <c r="U8" s="12">
        <f t="shared" si="6"/>
        <v>11.9</v>
      </c>
      <c r="V8" s="12">
        <f t="shared" si="6"/>
        <v>0</v>
      </c>
      <c r="W8" s="12">
        <f t="shared" si="6"/>
        <v>0</v>
      </c>
      <c r="X8" s="14">
        <f t="shared" si="11"/>
        <v>2380</v>
      </c>
      <c r="Y8" s="14">
        <f t="shared" si="7"/>
        <v>1915.9</v>
      </c>
      <c r="Z8" s="14">
        <f t="shared" si="7"/>
        <v>1463.7</v>
      </c>
      <c r="AA8" s="14">
        <f t="shared" si="7"/>
        <v>963.9</v>
      </c>
      <c r="AB8" s="14">
        <f t="shared" si="7"/>
        <v>487.9</v>
      </c>
      <c r="AC8" s="14">
        <f t="shared" si="12"/>
        <v>7211.3999999999987</v>
      </c>
    </row>
    <row r="9" spans="1:29" x14ac:dyDescent="0.25">
      <c r="A9" t="s">
        <v>12</v>
      </c>
      <c r="B9" t="s">
        <v>27</v>
      </c>
      <c r="C9" s="1">
        <v>11.2</v>
      </c>
      <c r="D9" s="5">
        <v>40</v>
      </c>
      <c r="E9" s="5">
        <v>38</v>
      </c>
      <c r="F9" s="5">
        <v>42</v>
      </c>
      <c r="G9" s="5">
        <v>40</v>
      </c>
      <c r="H9" s="5">
        <v>20</v>
      </c>
      <c r="I9" s="8">
        <f t="shared" si="8"/>
        <v>0</v>
      </c>
      <c r="J9" s="8">
        <f t="shared" si="9"/>
        <v>0</v>
      </c>
      <c r="K9" s="8">
        <f t="shared" si="10"/>
        <v>2</v>
      </c>
      <c r="L9" s="8">
        <f t="shared" si="10"/>
        <v>0</v>
      </c>
      <c r="M9" s="8">
        <f t="shared" si="10"/>
        <v>0</v>
      </c>
      <c r="N9" s="9">
        <f t="shared" si="3"/>
        <v>448</v>
      </c>
      <c r="O9" s="9">
        <f t="shared" si="4"/>
        <v>425.59999999999997</v>
      </c>
      <c r="P9" s="9">
        <f t="shared" si="4"/>
        <v>470.4</v>
      </c>
      <c r="Q9" s="9">
        <f t="shared" si="4"/>
        <v>448</v>
      </c>
      <c r="R9" s="9">
        <f t="shared" si="4"/>
        <v>224</v>
      </c>
      <c r="S9" s="12">
        <f t="shared" si="5"/>
        <v>0</v>
      </c>
      <c r="T9" s="12">
        <f t="shared" si="6"/>
        <v>0</v>
      </c>
      <c r="U9" s="12">
        <f t="shared" si="6"/>
        <v>11.2</v>
      </c>
      <c r="V9" s="12">
        <f t="shared" si="6"/>
        <v>0</v>
      </c>
      <c r="W9" s="12">
        <f t="shared" si="6"/>
        <v>0</v>
      </c>
      <c r="X9" s="14">
        <f t="shared" si="11"/>
        <v>2016</v>
      </c>
      <c r="Y9" s="14">
        <f t="shared" si="7"/>
        <v>1568</v>
      </c>
      <c r="Z9" s="14">
        <f t="shared" si="7"/>
        <v>1153.6000000000001</v>
      </c>
      <c r="AA9" s="14">
        <f t="shared" si="7"/>
        <v>683.2</v>
      </c>
      <c r="AB9" s="14">
        <f t="shared" si="7"/>
        <v>235.2</v>
      </c>
      <c r="AC9" s="14">
        <f t="shared" si="12"/>
        <v>5656</v>
      </c>
    </row>
    <row r="10" spans="1:29" x14ac:dyDescent="0.25">
      <c r="A10" t="s">
        <v>13</v>
      </c>
      <c r="B10" t="s">
        <v>28</v>
      </c>
      <c r="C10" s="1">
        <v>10.1</v>
      </c>
      <c r="D10" s="5">
        <v>40</v>
      </c>
      <c r="E10" s="5">
        <v>42</v>
      </c>
      <c r="F10" s="5">
        <v>42</v>
      </c>
      <c r="G10" s="5">
        <v>40</v>
      </c>
      <c r="H10" s="5">
        <v>49</v>
      </c>
      <c r="I10" s="8">
        <f t="shared" si="8"/>
        <v>0</v>
      </c>
      <c r="J10" s="8">
        <f t="shared" si="9"/>
        <v>2</v>
      </c>
      <c r="K10" s="8">
        <f t="shared" si="10"/>
        <v>2</v>
      </c>
      <c r="L10" s="8">
        <f t="shared" si="10"/>
        <v>0</v>
      </c>
      <c r="M10" s="8">
        <f t="shared" si="10"/>
        <v>9</v>
      </c>
      <c r="N10" s="9">
        <f t="shared" si="3"/>
        <v>404</v>
      </c>
      <c r="O10" s="9">
        <f t="shared" si="4"/>
        <v>424.2</v>
      </c>
      <c r="P10" s="9">
        <f t="shared" si="4"/>
        <v>424.2</v>
      </c>
      <c r="Q10" s="9">
        <f t="shared" si="4"/>
        <v>404</v>
      </c>
      <c r="R10" s="9">
        <f t="shared" si="4"/>
        <v>494.9</v>
      </c>
      <c r="S10" s="12">
        <f t="shared" si="5"/>
        <v>0</v>
      </c>
      <c r="T10" s="12">
        <f t="shared" si="6"/>
        <v>10.1</v>
      </c>
      <c r="U10" s="12">
        <f t="shared" si="6"/>
        <v>10.1</v>
      </c>
      <c r="V10" s="12">
        <f t="shared" si="6"/>
        <v>0</v>
      </c>
      <c r="W10" s="12">
        <f t="shared" si="6"/>
        <v>45.449999999999996</v>
      </c>
      <c r="X10" s="14">
        <f t="shared" si="11"/>
        <v>2151.3000000000002</v>
      </c>
      <c r="Y10" s="14">
        <f t="shared" si="7"/>
        <v>1757.4</v>
      </c>
      <c r="Z10" s="14">
        <f t="shared" si="7"/>
        <v>1343.2999999999997</v>
      </c>
      <c r="AA10" s="14">
        <f t="shared" si="7"/>
        <v>919.1</v>
      </c>
      <c r="AB10" s="14">
        <f t="shared" si="7"/>
        <v>560.55000000000007</v>
      </c>
      <c r="AC10" s="14">
        <f t="shared" si="12"/>
        <v>6731.6500000000005</v>
      </c>
    </row>
    <row r="11" spans="1:29" x14ac:dyDescent="0.25">
      <c r="A11" t="s">
        <v>14</v>
      </c>
      <c r="B11" t="s">
        <v>29</v>
      </c>
      <c r="C11" s="1">
        <v>9</v>
      </c>
      <c r="D11" s="5">
        <v>40</v>
      </c>
      <c r="E11" s="5">
        <v>43</v>
      </c>
      <c r="F11" s="5">
        <v>42</v>
      </c>
      <c r="G11" s="5">
        <v>40</v>
      </c>
      <c r="H11" s="5">
        <v>20</v>
      </c>
      <c r="I11" s="8">
        <f t="shared" si="8"/>
        <v>0</v>
      </c>
      <c r="J11" s="8">
        <f t="shared" si="9"/>
        <v>3</v>
      </c>
      <c r="K11" s="8">
        <f t="shared" si="10"/>
        <v>2</v>
      </c>
      <c r="L11" s="8">
        <f t="shared" si="10"/>
        <v>0</v>
      </c>
      <c r="M11" s="8">
        <f t="shared" si="10"/>
        <v>0</v>
      </c>
      <c r="N11" s="9">
        <f t="shared" si="3"/>
        <v>360</v>
      </c>
      <c r="O11" s="9">
        <f t="shared" si="4"/>
        <v>387</v>
      </c>
      <c r="P11" s="9">
        <f t="shared" si="4"/>
        <v>378</v>
      </c>
      <c r="Q11" s="9">
        <f t="shared" si="4"/>
        <v>360</v>
      </c>
      <c r="R11" s="9">
        <f t="shared" si="4"/>
        <v>180</v>
      </c>
      <c r="S11" s="12">
        <f t="shared" si="5"/>
        <v>0</v>
      </c>
      <c r="T11" s="12">
        <f t="shared" si="6"/>
        <v>13.5</v>
      </c>
      <c r="U11" s="12">
        <f t="shared" si="6"/>
        <v>9</v>
      </c>
      <c r="V11" s="12">
        <f t="shared" si="6"/>
        <v>0</v>
      </c>
      <c r="W11" s="12">
        <f t="shared" si="6"/>
        <v>0</v>
      </c>
      <c r="X11" s="14">
        <f t="shared" si="11"/>
        <v>1665</v>
      </c>
      <c r="Y11" s="14">
        <f t="shared" si="7"/>
        <v>1318.5</v>
      </c>
      <c r="Z11" s="14">
        <f t="shared" si="7"/>
        <v>940.5</v>
      </c>
      <c r="AA11" s="14">
        <f t="shared" si="7"/>
        <v>562.5</v>
      </c>
      <c r="AB11" s="14">
        <f t="shared" si="7"/>
        <v>202.5</v>
      </c>
      <c r="AC11" s="14">
        <f t="shared" si="12"/>
        <v>4689</v>
      </c>
    </row>
    <row r="12" spans="1:29" x14ac:dyDescent="0.25">
      <c r="A12" t="s">
        <v>15</v>
      </c>
      <c r="B12" t="s">
        <v>30</v>
      </c>
      <c r="C12" s="1">
        <v>8.44</v>
      </c>
      <c r="D12" s="5">
        <v>40</v>
      </c>
      <c r="E12" s="5">
        <v>43</v>
      </c>
      <c r="F12" s="5">
        <v>42</v>
      </c>
      <c r="G12" s="5">
        <v>40</v>
      </c>
      <c r="H12" s="5">
        <v>40</v>
      </c>
      <c r="I12" s="8">
        <f t="shared" si="8"/>
        <v>0</v>
      </c>
      <c r="J12" s="8">
        <f t="shared" si="9"/>
        <v>3</v>
      </c>
      <c r="K12" s="8">
        <f t="shared" si="10"/>
        <v>2</v>
      </c>
      <c r="L12" s="8">
        <f t="shared" si="10"/>
        <v>0</v>
      </c>
      <c r="M12" s="8">
        <v>1</v>
      </c>
      <c r="N12" s="9">
        <f t="shared" si="3"/>
        <v>337.59999999999997</v>
      </c>
      <c r="O12" s="9">
        <f t="shared" si="4"/>
        <v>362.91999999999996</v>
      </c>
      <c r="P12" s="9">
        <f t="shared" si="4"/>
        <v>354.47999999999996</v>
      </c>
      <c r="Q12" s="9">
        <f t="shared" si="4"/>
        <v>337.59999999999997</v>
      </c>
      <c r="R12" s="9">
        <f t="shared" si="4"/>
        <v>337.59999999999997</v>
      </c>
      <c r="S12" s="12">
        <f t="shared" si="5"/>
        <v>0</v>
      </c>
      <c r="T12" s="12">
        <f t="shared" si="6"/>
        <v>12.66</v>
      </c>
      <c r="U12" s="12">
        <f t="shared" si="6"/>
        <v>8.44</v>
      </c>
      <c r="V12" s="12">
        <f t="shared" si="6"/>
        <v>0</v>
      </c>
      <c r="W12" s="12">
        <f t="shared" si="6"/>
        <v>4.22</v>
      </c>
      <c r="X12" s="14">
        <f t="shared" si="11"/>
        <v>1730.1999999999998</v>
      </c>
      <c r="Y12" s="14">
        <f t="shared" si="7"/>
        <v>1405.2599999999998</v>
      </c>
      <c r="Z12" s="14">
        <f t="shared" si="7"/>
        <v>1050.78</v>
      </c>
      <c r="AA12" s="14">
        <f t="shared" si="7"/>
        <v>696.3</v>
      </c>
      <c r="AB12" s="14">
        <f t="shared" si="7"/>
        <v>362.92</v>
      </c>
      <c r="AC12" s="14">
        <f t="shared" si="12"/>
        <v>5245.46</v>
      </c>
    </row>
    <row r="13" spans="1:29" x14ac:dyDescent="0.25">
      <c r="A13" t="s">
        <v>16</v>
      </c>
      <c r="B13" t="s">
        <v>31</v>
      </c>
      <c r="C13" s="1">
        <v>14.2</v>
      </c>
      <c r="D13" s="5">
        <v>40</v>
      </c>
      <c r="E13" s="5">
        <v>43</v>
      </c>
      <c r="F13" s="5">
        <v>42</v>
      </c>
      <c r="G13" s="5">
        <v>40</v>
      </c>
      <c r="H13" s="5">
        <v>40</v>
      </c>
      <c r="I13" s="8">
        <f t="shared" ref="I13:I20" si="13">IF(D13&gt;40,D13-40,0)</f>
        <v>0</v>
      </c>
      <c r="J13" s="8">
        <f t="shared" ref="J13:J20" si="14">IF(E13&gt;40,E13-40,0)</f>
        <v>3</v>
      </c>
      <c r="K13" s="8">
        <f t="shared" ref="K13:K20" si="15">IF(F13&gt;40,F13-40,0)</f>
        <v>2</v>
      </c>
      <c r="L13" s="8">
        <f t="shared" ref="L13:L20" si="16">IF(G13&gt;40,G13-40,0)</f>
        <v>0</v>
      </c>
      <c r="M13" s="8">
        <f t="shared" ref="M13:M19" si="17">IF(H13&gt;40,H13-40,0)</f>
        <v>0</v>
      </c>
      <c r="N13" s="9">
        <f t="shared" si="3"/>
        <v>568</v>
      </c>
      <c r="O13" s="9">
        <f t="shared" si="4"/>
        <v>610.6</v>
      </c>
      <c r="P13" s="9">
        <f t="shared" si="4"/>
        <v>596.4</v>
      </c>
      <c r="Q13" s="9">
        <f t="shared" si="4"/>
        <v>568</v>
      </c>
      <c r="R13" s="9">
        <f t="shared" si="4"/>
        <v>568</v>
      </c>
      <c r="S13" s="12">
        <f t="shared" si="5"/>
        <v>0</v>
      </c>
      <c r="T13" s="12">
        <f t="shared" si="6"/>
        <v>21.299999999999997</v>
      </c>
      <c r="U13" s="12">
        <f t="shared" si="6"/>
        <v>14.2</v>
      </c>
      <c r="V13" s="12">
        <f t="shared" si="6"/>
        <v>0</v>
      </c>
      <c r="W13" s="12">
        <f t="shared" si="6"/>
        <v>0</v>
      </c>
      <c r="X13" s="14">
        <f t="shared" si="11"/>
        <v>2911</v>
      </c>
      <c r="Y13" s="14">
        <f t="shared" si="7"/>
        <v>2364.3000000000002</v>
      </c>
      <c r="Z13" s="14">
        <f t="shared" si="7"/>
        <v>1767.9</v>
      </c>
      <c r="AA13" s="14">
        <f t="shared" si="7"/>
        <v>1171.5</v>
      </c>
      <c r="AB13" s="14">
        <f t="shared" si="7"/>
        <v>603.5</v>
      </c>
      <c r="AC13" s="14">
        <f t="shared" si="12"/>
        <v>8818.2000000000007</v>
      </c>
    </row>
    <row r="14" spans="1:29" x14ac:dyDescent="0.25">
      <c r="A14" t="s">
        <v>17</v>
      </c>
      <c r="B14" t="s">
        <v>32</v>
      </c>
      <c r="C14" s="1">
        <v>45</v>
      </c>
      <c r="D14" s="5">
        <v>51</v>
      </c>
      <c r="E14" s="5">
        <v>43</v>
      </c>
      <c r="F14" s="5">
        <v>42</v>
      </c>
      <c r="G14" s="5">
        <v>39</v>
      </c>
      <c r="H14" s="5">
        <v>40</v>
      </c>
      <c r="I14" s="8">
        <f t="shared" si="13"/>
        <v>11</v>
      </c>
      <c r="J14" s="8">
        <f t="shared" si="14"/>
        <v>3</v>
      </c>
      <c r="K14" s="8">
        <f t="shared" si="15"/>
        <v>2</v>
      </c>
      <c r="L14" s="8">
        <f t="shared" si="16"/>
        <v>0</v>
      </c>
      <c r="M14" s="8">
        <f t="shared" si="17"/>
        <v>0</v>
      </c>
      <c r="N14" s="9">
        <f t="shared" si="3"/>
        <v>2295</v>
      </c>
      <c r="O14" s="9">
        <f t="shared" si="4"/>
        <v>1935</v>
      </c>
      <c r="P14" s="9">
        <f t="shared" si="4"/>
        <v>1890</v>
      </c>
      <c r="Q14" s="9">
        <f t="shared" si="4"/>
        <v>1755</v>
      </c>
      <c r="R14" s="9">
        <f t="shared" si="4"/>
        <v>1800</v>
      </c>
      <c r="S14" s="12">
        <f t="shared" si="5"/>
        <v>247.5</v>
      </c>
      <c r="T14" s="12">
        <f t="shared" si="6"/>
        <v>67.5</v>
      </c>
      <c r="U14" s="12">
        <f t="shared" si="6"/>
        <v>45</v>
      </c>
      <c r="V14" s="12">
        <f t="shared" si="6"/>
        <v>0</v>
      </c>
      <c r="W14" s="12">
        <f t="shared" si="6"/>
        <v>0</v>
      </c>
      <c r="X14" s="14">
        <f t="shared" si="11"/>
        <v>9922.5</v>
      </c>
      <c r="Y14" s="14">
        <f t="shared" si="7"/>
        <v>7695</v>
      </c>
      <c r="Z14" s="14">
        <f t="shared" si="7"/>
        <v>5805</v>
      </c>
      <c r="AA14" s="14">
        <f t="shared" si="7"/>
        <v>3915</v>
      </c>
      <c r="AB14" s="14">
        <f t="shared" si="7"/>
        <v>2160</v>
      </c>
      <c r="AC14" s="14">
        <f t="shared" si="12"/>
        <v>29497.5</v>
      </c>
    </row>
    <row r="15" spans="1:29" x14ac:dyDescent="0.25">
      <c r="A15" t="s">
        <v>18</v>
      </c>
      <c r="B15" t="s">
        <v>33</v>
      </c>
      <c r="C15" s="1">
        <v>30</v>
      </c>
      <c r="D15" s="5">
        <v>50</v>
      </c>
      <c r="E15" s="5">
        <v>45</v>
      </c>
      <c r="F15" s="5">
        <v>42</v>
      </c>
      <c r="G15" s="5">
        <v>42</v>
      </c>
      <c r="H15" s="5">
        <v>40</v>
      </c>
      <c r="I15" s="8">
        <f t="shared" si="13"/>
        <v>10</v>
      </c>
      <c r="J15" s="8">
        <f t="shared" si="14"/>
        <v>5</v>
      </c>
      <c r="K15" s="8">
        <f t="shared" si="15"/>
        <v>2</v>
      </c>
      <c r="L15" s="8">
        <f t="shared" si="16"/>
        <v>2</v>
      </c>
      <c r="M15" s="8">
        <f t="shared" si="17"/>
        <v>0</v>
      </c>
      <c r="N15" s="9">
        <f t="shared" si="3"/>
        <v>1500</v>
      </c>
      <c r="O15" s="9">
        <f t="shared" si="4"/>
        <v>1350</v>
      </c>
      <c r="P15" s="9">
        <f t="shared" si="4"/>
        <v>1260</v>
      </c>
      <c r="Q15" s="9">
        <f t="shared" si="4"/>
        <v>1260</v>
      </c>
      <c r="R15" s="9">
        <f t="shared" si="4"/>
        <v>1200</v>
      </c>
      <c r="S15" s="12">
        <f t="shared" si="5"/>
        <v>150</v>
      </c>
      <c r="T15" s="12">
        <f t="shared" si="6"/>
        <v>75</v>
      </c>
      <c r="U15" s="12">
        <f t="shared" si="6"/>
        <v>30</v>
      </c>
      <c r="V15" s="12">
        <f t="shared" si="6"/>
        <v>30</v>
      </c>
      <c r="W15" s="12">
        <f t="shared" si="6"/>
        <v>0</v>
      </c>
      <c r="X15" s="14">
        <f t="shared" si="11"/>
        <v>6720</v>
      </c>
      <c r="Y15" s="14">
        <f t="shared" si="7"/>
        <v>5295</v>
      </c>
      <c r="Z15" s="14">
        <f t="shared" si="7"/>
        <v>3975</v>
      </c>
      <c r="AA15" s="14">
        <f t="shared" si="7"/>
        <v>2745</v>
      </c>
      <c r="AB15" s="14">
        <f t="shared" si="7"/>
        <v>1485</v>
      </c>
      <c r="AC15" s="14">
        <f t="shared" si="12"/>
        <v>20220</v>
      </c>
    </row>
    <row r="16" spans="1:29" x14ac:dyDescent="0.25">
      <c r="A16" t="s">
        <v>19</v>
      </c>
      <c r="B16" t="s">
        <v>34</v>
      </c>
      <c r="C16" s="1">
        <v>11.2</v>
      </c>
      <c r="D16" s="5">
        <v>48</v>
      </c>
      <c r="E16" s="5">
        <v>51</v>
      </c>
      <c r="F16" s="5">
        <v>42</v>
      </c>
      <c r="G16" s="5">
        <v>42</v>
      </c>
      <c r="H16" s="5">
        <v>40</v>
      </c>
      <c r="I16" s="8">
        <f t="shared" si="13"/>
        <v>8</v>
      </c>
      <c r="J16" s="8">
        <f t="shared" si="14"/>
        <v>11</v>
      </c>
      <c r="K16" s="8">
        <f t="shared" si="15"/>
        <v>2</v>
      </c>
      <c r="L16" s="8">
        <f t="shared" si="16"/>
        <v>2</v>
      </c>
      <c r="M16" s="8">
        <f t="shared" si="17"/>
        <v>0</v>
      </c>
      <c r="N16" s="9">
        <f t="shared" si="3"/>
        <v>537.59999999999991</v>
      </c>
      <c r="O16" s="9">
        <f t="shared" si="4"/>
        <v>571.19999999999993</v>
      </c>
      <c r="P16" s="9">
        <f t="shared" si="4"/>
        <v>470.4</v>
      </c>
      <c r="Q16" s="9">
        <f t="shared" si="4"/>
        <v>470.4</v>
      </c>
      <c r="R16" s="9">
        <f t="shared" si="4"/>
        <v>448</v>
      </c>
      <c r="S16" s="12">
        <f t="shared" si="5"/>
        <v>44.8</v>
      </c>
      <c r="T16" s="12">
        <f t="shared" si="6"/>
        <v>61.599999999999994</v>
      </c>
      <c r="U16" s="12">
        <f t="shared" si="6"/>
        <v>11.2</v>
      </c>
      <c r="V16" s="12">
        <f t="shared" si="6"/>
        <v>11.2</v>
      </c>
      <c r="W16" s="12">
        <f t="shared" si="6"/>
        <v>0</v>
      </c>
      <c r="X16" s="14">
        <f t="shared" si="11"/>
        <v>2542.4</v>
      </c>
      <c r="Y16" s="14">
        <f t="shared" si="7"/>
        <v>2066.4</v>
      </c>
      <c r="Z16" s="14">
        <f t="shared" si="7"/>
        <v>1506.3999999999999</v>
      </c>
      <c r="AA16" s="14">
        <f t="shared" si="7"/>
        <v>1047.2</v>
      </c>
      <c r="AB16" s="14">
        <f t="shared" si="7"/>
        <v>576.80000000000007</v>
      </c>
      <c r="AC16" s="14">
        <f t="shared" si="12"/>
        <v>7739.2</v>
      </c>
    </row>
    <row r="17" spans="1:29" x14ac:dyDescent="0.25">
      <c r="A17" t="s">
        <v>20</v>
      </c>
      <c r="B17" t="s">
        <v>35</v>
      </c>
      <c r="C17" s="1">
        <v>12.5</v>
      </c>
      <c r="D17" s="5">
        <v>47</v>
      </c>
      <c r="E17" s="5">
        <v>51</v>
      </c>
      <c r="F17" s="5">
        <v>42</v>
      </c>
      <c r="G17" s="5">
        <v>41</v>
      </c>
      <c r="H17" s="5">
        <v>40</v>
      </c>
      <c r="I17" s="8">
        <f t="shared" si="13"/>
        <v>7</v>
      </c>
      <c r="J17" s="8">
        <f t="shared" si="14"/>
        <v>11</v>
      </c>
      <c r="K17" s="8">
        <f t="shared" si="15"/>
        <v>2</v>
      </c>
      <c r="L17" s="8">
        <f t="shared" si="16"/>
        <v>1</v>
      </c>
      <c r="M17" s="8">
        <f t="shared" si="17"/>
        <v>0</v>
      </c>
      <c r="N17" s="9">
        <f t="shared" si="3"/>
        <v>587.5</v>
      </c>
      <c r="O17" s="9">
        <f t="shared" si="4"/>
        <v>637.5</v>
      </c>
      <c r="P17" s="9">
        <f t="shared" si="4"/>
        <v>525</v>
      </c>
      <c r="Q17" s="9">
        <f t="shared" si="4"/>
        <v>512.5</v>
      </c>
      <c r="R17" s="9">
        <f t="shared" si="4"/>
        <v>500</v>
      </c>
      <c r="S17" s="12">
        <f t="shared" si="5"/>
        <v>43.75</v>
      </c>
      <c r="T17" s="12">
        <f t="shared" si="6"/>
        <v>68.75</v>
      </c>
      <c r="U17" s="12">
        <f t="shared" si="6"/>
        <v>12.5</v>
      </c>
      <c r="V17" s="12">
        <f t="shared" si="6"/>
        <v>6.25</v>
      </c>
      <c r="W17" s="12">
        <f t="shared" si="6"/>
        <v>0</v>
      </c>
      <c r="X17" s="14">
        <f t="shared" si="11"/>
        <v>2806.25</v>
      </c>
      <c r="Y17" s="14">
        <f t="shared" si="7"/>
        <v>2287.5</v>
      </c>
      <c r="Z17" s="14">
        <f t="shared" si="7"/>
        <v>1662.5</v>
      </c>
      <c r="AA17" s="14">
        <f t="shared" si="7"/>
        <v>1143.75</v>
      </c>
      <c r="AB17" s="14">
        <f t="shared" si="7"/>
        <v>631.25</v>
      </c>
      <c r="AC17" s="14">
        <f t="shared" si="12"/>
        <v>8531.25</v>
      </c>
    </row>
    <row r="18" spans="1:29" x14ac:dyDescent="0.25">
      <c r="A18" t="s">
        <v>21</v>
      </c>
      <c r="B18" t="s">
        <v>36</v>
      </c>
      <c r="C18" s="1">
        <v>45</v>
      </c>
      <c r="D18" s="5">
        <v>42</v>
      </c>
      <c r="E18" s="5">
        <v>57</v>
      </c>
      <c r="F18" s="5">
        <v>42</v>
      </c>
      <c r="G18" s="5">
        <v>40</v>
      </c>
      <c r="H18" s="5">
        <v>40</v>
      </c>
      <c r="I18" s="8">
        <f t="shared" si="13"/>
        <v>2</v>
      </c>
      <c r="J18" s="8">
        <f t="shared" si="14"/>
        <v>17</v>
      </c>
      <c r="K18" s="8">
        <f t="shared" si="15"/>
        <v>2</v>
      </c>
      <c r="L18" s="8">
        <f t="shared" si="16"/>
        <v>0</v>
      </c>
      <c r="M18" s="8">
        <f t="shared" si="17"/>
        <v>0</v>
      </c>
      <c r="N18" s="9">
        <f t="shared" si="3"/>
        <v>1890</v>
      </c>
      <c r="O18" s="9">
        <f t="shared" si="4"/>
        <v>2565</v>
      </c>
      <c r="P18" s="9">
        <f t="shared" si="4"/>
        <v>1890</v>
      </c>
      <c r="Q18" s="9">
        <f t="shared" si="4"/>
        <v>1800</v>
      </c>
      <c r="R18" s="9">
        <f t="shared" si="4"/>
        <v>1800</v>
      </c>
      <c r="S18" s="12">
        <f t="shared" si="5"/>
        <v>45</v>
      </c>
      <c r="T18" s="12">
        <f t="shared" si="6"/>
        <v>382.5</v>
      </c>
      <c r="U18" s="12">
        <f t="shared" si="6"/>
        <v>45</v>
      </c>
      <c r="V18" s="12">
        <f t="shared" si="6"/>
        <v>0</v>
      </c>
      <c r="W18" s="12">
        <f t="shared" si="6"/>
        <v>0</v>
      </c>
      <c r="X18" s="14">
        <f t="shared" si="11"/>
        <v>9990</v>
      </c>
      <c r="Y18" s="14">
        <f t="shared" si="7"/>
        <v>8482.5</v>
      </c>
      <c r="Z18" s="14">
        <f t="shared" si="7"/>
        <v>5962.5</v>
      </c>
      <c r="AA18" s="14">
        <f t="shared" si="7"/>
        <v>4072.5</v>
      </c>
      <c r="AB18" s="14">
        <f t="shared" si="7"/>
        <v>2272.5</v>
      </c>
      <c r="AC18" s="14">
        <f t="shared" si="12"/>
        <v>30780</v>
      </c>
    </row>
    <row r="19" spans="1:29" x14ac:dyDescent="0.25">
      <c r="A19" t="s">
        <v>22</v>
      </c>
      <c r="B19" t="s">
        <v>37</v>
      </c>
      <c r="C19" s="1">
        <v>35.75</v>
      </c>
      <c r="D19" s="5">
        <v>39</v>
      </c>
      <c r="E19" s="5">
        <v>45</v>
      </c>
      <c r="F19" s="5">
        <v>42</v>
      </c>
      <c r="G19" s="5">
        <v>28</v>
      </c>
      <c r="H19" s="5">
        <v>40</v>
      </c>
      <c r="I19" s="8">
        <f t="shared" si="13"/>
        <v>0</v>
      </c>
      <c r="J19" s="8">
        <f t="shared" si="14"/>
        <v>5</v>
      </c>
      <c r="K19" s="8">
        <f t="shared" si="15"/>
        <v>2</v>
      </c>
      <c r="L19" s="8">
        <f t="shared" si="16"/>
        <v>0</v>
      </c>
      <c r="M19" s="8">
        <f t="shared" si="17"/>
        <v>0</v>
      </c>
      <c r="N19" s="9">
        <f t="shared" si="3"/>
        <v>1394.25</v>
      </c>
      <c r="O19" s="9">
        <f t="shared" si="4"/>
        <v>1608.75</v>
      </c>
      <c r="P19" s="9">
        <f t="shared" si="4"/>
        <v>1501.5</v>
      </c>
      <c r="Q19" s="9">
        <f t="shared" si="4"/>
        <v>1001</v>
      </c>
      <c r="R19" s="9">
        <f t="shared" si="4"/>
        <v>1430</v>
      </c>
      <c r="S19" s="12">
        <f t="shared" si="5"/>
        <v>0</v>
      </c>
      <c r="T19" s="12">
        <f t="shared" si="6"/>
        <v>89.375</v>
      </c>
      <c r="U19" s="12">
        <f t="shared" si="6"/>
        <v>35.75</v>
      </c>
      <c r="V19" s="12">
        <f t="shared" si="6"/>
        <v>0</v>
      </c>
      <c r="W19" s="12">
        <f t="shared" si="6"/>
        <v>0</v>
      </c>
      <c r="X19" s="14">
        <f t="shared" si="11"/>
        <v>6935.5</v>
      </c>
      <c r="Y19" s="14">
        <f t="shared" si="7"/>
        <v>5630.625</v>
      </c>
      <c r="Z19" s="14">
        <f t="shared" si="7"/>
        <v>4057.625</v>
      </c>
      <c r="AA19" s="14">
        <f t="shared" si="7"/>
        <v>2556.125</v>
      </c>
      <c r="AB19" s="14">
        <f t="shared" si="7"/>
        <v>1555.125</v>
      </c>
      <c r="AC19" s="14">
        <f t="shared" si="12"/>
        <v>20735</v>
      </c>
    </row>
    <row r="20" spans="1:29" x14ac:dyDescent="0.25">
      <c r="A20" t="s">
        <v>38</v>
      </c>
      <c r="B20" t="s">
        <v>39</v>
      </c>
      <c r="C20" s="1">
        <v>40.700000000000003</v>
      </c>
      <c r="D20" s="5">
        <v>43</v>
      </c>
      <c r="E20" s="5">
        <v>41</v>
      </c>
      <c r="F20" s="5">
        <v>42</v>
      </c>
      <c r="G20" s="5">
        <v>20</v>
      </c>
      <c r="H20" s="5">
        <v>40</v>
      </c>
      <c r="I20" s="8">
        <f t="shared" si="13"/>
        <v>3</v>
      </c>
      <c r="J20" s="8">
        <f t="shared" si="14"/>
        <v>1</v>
      </c>
      <c r="K20" s="8">
        <f t="shared" si="15"/>
        <v>2</v>
      </c>
      <c r="L20" s="8">
        <f t="shared" si="16"/>
        <v>0</v>
      </c>
      <c r="M20" s="8">
        <v>2</v>
      </c>
      <c r="N20" s="9">
        <f t="shared" si="3"/>
        <v>1750.1000000000001</v>
      </c>
      <c r="O20" s="9">
        <f t="shared" ref="O20:R20" si="18">$C20*E20</f>
        <v>1668.7</v>
      </c>
      <c r="P20" s="9">
        <f t="shared" si="18"/>
        <v>1709.4</v>
      </c>
      <c r="Q20" s="9">
        <f t="shared" si="18"/>
        <v>814</v>
      </c>
      <c r="R20" s="9">
        <f t="shared" si="18"/>
        <v>1628</v>
      </c>
      <c r="S20" s="12">
        <f t="shared" si="5"/>
        <v>61.050000000000004</v>
      </c>
      <c r="T20" s="12">
        <f t="shared" ref="T20:W20" si="19">0.5*$C20*J20</f>
        <v>20.350000000000001</v>
      </c>
      <c r="U20" s="12">
        <f t="shared" si="19"/>
        <v>40.700000000000003</v>
      </c>
      <c r="V20" s="12">
        <f t="shared" si="19"/>
        <v>0</v>
      </c>
      <c r="W20" s="12">
        <f t="shared" si="19"/>
        <v>40.700000000000003</v>
      </c>
      <c r="X20" s="14">
        <f t="shared" si="11"/>
        <v>7631.2500000000009</v>
      </c>
      <c r="Y20" s="14">
        <f t="shared" ref="Y20:AB20" si="20">SUM(O20:T20)</f>
        <v>5901.5000000000009</v>
      </c>
      <c r="Z20" s="14">
        <f t="shared" si="20"/>
        <v>4273.5</v>
      </c>
      <c r="AA20" s="14">
        <f t="shared" si="20"/>
        <v>2564.1</v>
      </c>
      <c r="AB20" s="14">
        <f t="shared" si="20"/>
        <v>1790.8</v>
      </c>
      <c r="AC20" s="14">
        <f t="shared" si="12"/>
        <v>22161.149999999998</v>
      </c>
    </row>
    <row r="22" spans="1:29" x14ac:dyDescent="0.25">
      <c r="A22" t="s">
        <v>40</v>
      </c>
      <c r="B22" s="2"/>
      <c r="C22" s="2">
        <f>MAX(C4:C20)</f>
        <v>45</v>
      </c>
      <c r="D22" s="4">
        <f>MAX(D4:D20)</f>
        <v>51</v>
      </c>
      <c r="E22" s="4">
        <f t="shared" ref="E22:H22" si="21">MAX(E4:E20)</f>
        <v>57</v>
      </c>
      <c r="F22" s="4">
        <f t="shared" si="21"/>
        <v>47</v>
      </c>
      <c r="G22" s="4">
        <f t="shared" si="21"/>
        <v>42</v>
      </c>
      <c r="H22" s="4">
        <f t="shared" si="21"/>
        <v>49</v>
      </c>
      <c r="I22" s="3"/>
      <c r="J22" s="3"/>
      <c r="K22" s="3"/>
      <c r="L22" s="3"/>
      <c r="M22" s="3"/>
      <c r="N22" s="1">
        <f>MAX(N4:N20)</f>
        <v>2295</v>
      </c>
      <c r="O22" s="1">
        <f t="shared" ref="O22:R22" si="22">MAX(O4:O20)</f>
        <v>2565</v>
      </c>
      <c r="P22" s="1">
        <f t="shared" si="22"/>
        <v>1890</v>
      </c>
      <c r="Q22" s="1">
        <f t="shared" si="22"/>
        <v>1800</v>
      </c>
      <c r="R22" s="1">
        <f t="shared" si="22"/>
        <v>1800</v>
      </c>
      <c r="S22" s="1">
        <f t="shared" ref="S22:X22" si="23">MAX(S4:S20)</f>
        <v>247.5</v>
      </c>
      <c r="T22" s="1">
        <f t="shared" ref="T22:W22" si="24">MAX(T4:T20)</f>
        <v>382.5</v>
      </c>
      <c r="U22" s="1">
        <f t="shared" si="24"/>
        <v>51.449999999999996</v>
      </c>
      <c r="V22" s="1">
        <f t="shared" si="24"/>
        <v>30</v>
      </c>
      <c r="W22" s="1">
        <f t="shared" si="24"/>
        <v>45.449999999999996</v>
      </c>
      <c r="X22" s="1">
        <f t="shared" si="23"/>
        <v>9990</v>
      </c>
      <c r="Y22" s="1">
        <f t="shared" ref="Y22:AB22" si="25">MAX(Y4:Y20)</f>
        <v>8482.5</v>
      </c>
      <c r="Z22" s="1">
        <f t="shared" si="25"/>
        <v>5962.5</v>
      </c>
      <c r="AA22" s="1">
        <f t="shared" si="25"/>
        <v>4072.5</v>
      </c>
      <c r="AB22" s="1">
        <f t="shared" si="25"/>
        <v>2272.5</v>
      </c>
      <c r="AC22" s="1">
        <f t="shared" ref="AC22" si="26">MAX(AC4:AC20)</f>
        <v>30780</v>
      </c>
    </row>
    <row r="23" spans="1:29" x14ac:dyDescent="0.25">
      <c r="A23" t="s">
        <v>41</v>
      </c>
      <c r="C23" s="2">
        <f>MIN(C4:C20)</f>
        <v>8.44</v>
      </c>
      <c r="D23" s="4">
        <f>MIN(D4:D20)</f>
        <v>39</v>
      </c>
      <c r="E23" s="4">
        <f t="shared" ref="E23:H23" si="27">MIN(E4:E20)</f>
        <v>38</v>
      </c>
      <c r="F23" s="4">
        <f t="shared" si="27"/>
        <v>33</v>
      </c>
      <c r="G23" s="4">
        <f t="shared" si="27"/>
        <v>20</v>
      </c>
      <c r="H23" s="4">
        <f t="shared" si="27"/>
        <v>18</v>
      </c>
      <c r="I23" s="3"/>
      <c r="J23" s="3"/>
      <c r="K23" s="3"/>
      <c r="L23" s="3"/>
      <c r="M23" s="3"/>
      <c r="N23" s="1">
        <f>MIN(N4:N20)</f>
        <v>337.59999999999997</v>
      </c>
      <c r="O23" s="1">
        <f t="shared" ref="O23:R23" si="28">MIN(O4:O20)</f>
        <v>362.91999999999996</v>
      </c>
      <c r="P23" s="1">
        <f t="shared" si="28"/>
        <v>354.47999999999996</v>
      </c>
      <c r="Q23" s="1">
        <f t="shared" si="28"/>
        <v>337.59999999999997</v>
      </c>
      <c r="R23" s="1">
        <f t="shared" si="28"/>
        <v>180</v>
      </c>
      <c r="S23" s="1">
        <f>MIN(S4:S20)</f>
        <v>0</v>
      </c>
      <c r="T23" s="1">
        <f t="shared" ref="T23:W23" si="29">MIN(T4:T20)</f>
        <v>0</v>
      </c>
      <c r="U23" s="1">
        <f t="shared" si="29"/>
        <v>0</v>
      </c>
      <c r="V23" s="1">
        <f t="shared" si="29"/>
        <v>0</v>
      </c>
      <c r="W23" s="1">
        <f t="shared" si="29"/>
        <v>0</v>
      </c>
      <c r="X23" s="1">
        <f>MIN(X4:X20)</f>
        <v>1665</v>
      </c>
      <c r="Y23" s="1">
        <f t="shared" ref="Y23:AB23" si="30">MIN(Y4:Y20)</f>
        <v>1318.5</v>
      </c>
      <c r="Z23" s="1">
        <f t="shared" si="30"/>
        <v>940.5</v>
      </c>
      <c r="AA23" s="1">
        <f t="shared" si="30"/>
        <v>562.5</v>
      </c>
      <c r="AB23" s="1">
        <f t="shared" si="30"/>
        <v>202.5</v>
      </c>
      <c r="AC23" s="1">
        <f t="shared" ref="AC23" si="31">MIN(AC4:AC20)</f>
        <v>4689</v>
      </c>
    </row>
    <row r="24" spans="1:29" x14ac:dyDescent="0.25">
      <c r="A24" t="s">
        <v>42</v>
      </c>
      <c r="C24" s="2">
        <f>AVERAGE(C4:C20)</f>
        <v>20.511176470588236</v>
      </c>
      <c r="D24" s="4">
        <f>AVERAGE(D4:D20)</f>
        <v>43</v>
      </c>
      <c r="E24" s="4">
        <f t="shared" ref="E24:H24" si="32">AVERAGE(E4:E20)</f>
        <v>44.176470588235297</v>
      </c>
      <c r="F24" s="4">
        <f t="shared" si="32"/>
        <v>41.470588235294116</v>
      </c>
      <c r="G24" s="4">
        <f t="shared" si="32"/>
        <v>35.882352941176471</v>
      </c>
      <c r="H24" s="4">
        <f t="shared" si="32"/>
        <v>37.411764705882355</v>
      </c>
      <c r="I24" s="3"/>
      <c r="J24" s="3"/>
      <c r="K24" s="3"/>
      <c r="L24" s="3"/>
      <c r="M24" s="3"/>
      <c r="N24" s="1">
        <f>AVERAGE(N4:N20)</f>
        <v>899.28529411764703</v>
      </c>
      <c r="O24" s="1">
        <f t="shared" ref="O24:R24" si="33">AVERAGE(O4:O20)</f>
        <v>925.1158823529413</v>
      </c>
      <c r="P24" s="1">
        <f t="shared" si="33"/>
        <v>852.20470588235287</v>
      </c>
      <c r="Q24" s="1">
        <f t="shared" si="33"/>
        <v>711.26470588235293</v>
      </c>
      <c r="R24" s="1">
        <f t="shared" si="33"/>
        <v>788.34117647058815</v>
      </c>
      <c r="S24" s="1">
        <f>AVERAGE(S4:S20)</f>
        <v>40.82058823529411</v>
      </c>
      <c r="T24" s="1">
        <f t="shared" ref="T24:W24" si="34">AVERAGE(T4:T20)</f>
        <v>53.343235294117648</v>
      </c>
      <c r="U24" s="1">
        <f t="shared" si="34"/>
        <v>19.790588235294116</v>
      </c>
      <c r="V24" s="1">
        <f t="shared" si="34"/>
        <v>2.7911764705882356</v>
      </c>
      <c r="W24" s="1">
        <f t="shared" si="34"/>
        <v>7.4335294117647051</v>
      </c>
      <c r="X24" s="1">
        <f>AVERAGE(X4:X20)</f>
        <v>4217.0323529411762</v>
      </c>
      <c r="Y24" s="1">
        <f t="shared" ref="Y24:AB24" si="35">AVERAGE(Y4:Y20)</f>
        <v>3371.0902941176469</v>
      </c>
      <c r="Z24" s="1">
        <f t="shared" si="35"/>
        <v>2465.7650000000003</v>
      </c>
      <c r="AA24" s="1">
        <f t="shared" si="35"/>
        <v>1616.3514705882353</v>
      </c>
      <c r="AB24" s="1">
        <f t="shared" si="35"/>
        <v>912.52029411764693</v>
      </c>
      <c r="AC24" s="1">
        <f t="shared" ref="AC24" si="36">AVERAGE(AC4:AC20)</f>
        <v>12582.759411764706</v>
      </c>
    </row>
    <row r="25" spans="1:29" x14ac:dyDescent="0.25">
      <c r="A25" t="s">
        <v>43</v>
      </c>
      <c r="C25" s="2">
        <f>SUM(C4:C20)</f>
        <v>348.69</v>
      </c>
      <c r="D25" s="4">
        <f>SUM(D4:D20)</f>
        <v>731</v>
      </c>
      <c r="E25" s="4">
        <f t="shared" ref="E25:H25" si="37">SUM(E4:E20)</f>
        <v>751</v>
      </c>
      <c r="F25" s="4">
        <f t="shared" si="37"/>
        <v>705</v>
      </c>
      <c r="G25" s="4">
        <f t="shared" si="37"/>
        <v>610</v>
      </c>
      <c r="H25" s="4">
        <f t="shared" si="37"/>
        <v>636</v>
      </c>
      <c r="N25" s="1">
        <f>SUM(N4:N20)</f>
        <v>15287.85</v>
      </c>
      <c r="O25" s="1">
        <f t="shared" ref="O25:R25" si="38">SUM(O4:O20)</f>
        <v>15726.970000000001</v>
      </c>
      <c r="P25" s="1">
        <f t="shared" si="38"/>
        <v>14487.48</v>
      </c>
      <c r="Q25" s="1">
        <f t="shared" si="38"/>
        <v>12091.5</v>
      </c>
      <c r="R25" s="1">
        <f t="shared" si="38"/>
        <v>13401.8</v>
      </c>
      <c r="S25" s="1">
        <f>SUM(S4:S20)</f>
        <v>693.94999999999993</v>
      </c>
      <c r="T25" s="1">
        <f t="shared" ref="T25:W25" si="39">SUM(T4:T20)</f>
        <v>906.83500000000004</v>
      </c>
      <c r="U25" s="1">
        <f t="shared" si="39"/>
        <v>336.44</v>
      </c>
      <c r="V25" s="1">
        <f t="shared" si="39"/>
        <v>47.45</v>
      </c>
      <c r="W25" s="1">
        <f t="shared" si="39"/>
        <v>126.36999999999999</v>
      </c>
      <c r="X25" s="1">
        <f>SUM(X4:X20)</f>
        <v>71689.55</v>
      </c>
      <c r="Y25" s="1">
        <f t="shared" ref="Y25:AB25" si="40">SUM(Y4:Y20)</f>
        <v>57308.534999999996</v>
      </c>
      <c r="Z25" s="1">
        <f t="shared" si="40"/>
        <v>41918.005000000005</v>
      </c>
      <c r="AA25" s="1">
        <f t="shared" si="40"/>
        <v>27477.974999999999</v>
      </c>
      <c r="AB25" s="1">
        <f t="shared" si="40"/>
        <v>15512.844999999998</v>
      </c>
      <c r="AC25" s="1">
        <f t="shared" ref="AC25" si="41">SUM(AC4:AC20)</f>
        <v>213906.91</v>
      </c>
    </row>
  </sheetData>
  <pageMargins left="0.7" right="0.7" top="0.75" bottom="0.75" header="0.3" footer="0.3"/>
  <pageSetup scale="2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2022-03-22T22:09:47Z</cp:lastPrinted>
  <dcterms:created xsi:type="dcterms:W3CDTF">2022-03-21T20:33:43Z</dcterms:created>
  <dcterms:modified xsi:type="dcterms:W3CDTF">2022-06-23T10:16:32Z</dcterms:modified>
</cp:coreProperties>
</file>