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52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Лист1!$A$8:$AF$110</definedName>
    <definedName name="Z_0E24FDEC_E55B_4A2B_824B_157DC792BCE3_.wvu.FilterData" localSheetId="0" hidden="1">Лист1!$A$8:$AF$110</definedName>
    <definedName name="Z_0E24FDEC_E55B_4A2B_824B_157DC792BCE3_.wvu.PrintArea" localSheetId="0" hidden="1">Лист1!$A$1:$B$123</definedName>
    <definedName name="Z_0E24FDEC_E55B_4A2B_824B_157DC792BCE3_.wvu.PrintTitles" localSheetId="0" hidden="1">Лист1!$7:$8</definedName>
    <definedName name="Z_3D7393AF_E708_4E17_9FDF_FDA97E2D7560_.wvu.FilterData" localSheetId="0" hidden="1">Лист1!$A$8:$WVI$110</definedName>
    <definedName name="Z_4220F0DC_14FF_4F32_821B_4B4C98591BB5_.wvu.FilterData" localSheetId="0" hidden="1">Лист1!$A$8:$AF$110</definedName>
    <definedName name="Z_641D6C3D_EFED_46B0_B985_36C7477E03D2_.wvu.FilterData" localSheetId="0" hidden="1">Лист1!$A$8:$WVI$110</definedName>
    <definedName name="Z_641D6C3D_EFED_46B0_B985_36C7477E03D2_.wvu.PrintArea" localSheetId="0" hidden="1">Лист1!$A$1:$B$112</definedName>
    <definedName name="Z_641D6C3D_EFED_46B0_B985_36C7477E03D2_.wvu.PrintTitles" localSheetId="0" hidden="1">Лист1!$7:$8</definedName>
    <definedName name="Z_6E94D69E_1C36_4B72_884E_D5C25433421E_.wvu.FilterData" localSheetId="0" hidden="1">Лист1!$A$8:$AF$110</definedName>
    <definedName name="Z_6E94D69E_1C36_4B72_884E_D5C25433421E_.wvu.PrintArea" localSheetId="0" hidden="1">Лист1!$A$1:$C$116</definedName>
    <definedName name="Z_6E94D69E_1C36_4B72_884E_D5C25433421E_.wvu.PrintTitles" localSheetId="0" hidden="1">Лист1!$7:$8</definedName>
    <definedName name="Z_85AC55CD_3EFA_44B3_A49E_7B4931583EFD_.wvu.FilterData" localSheetId="0" hidden="1">Лист1!$A$8:$AF$110</definedName>
    <definedName name="Z_A8AAC501_F31D_402F_9A5B_65FAEA36B935_.wvu.FilterData" localSheetId="0" hidden="1">Лист1!$A$8:$AF$110</definedName>
    <definedName name="Z_AC1C04FA_E2EA_4268_8D2B_B236B6BBCA6C_.wvu.FilterData" localSheetId="0" hidden="1">Лист1!$A$8:$AF$110</definedName>
    <definedName name="Z_AC1C04FA_E2EA_4268_8D2B_B236B6BBCA6C_.wvu.PrintArea" localSheetId="0" hidden="1">Лист1!$A$1:$C$110</definedName>
    <definedName name="Z_AC1C04FA_E2EA_4268_8D2B_B236B6BBCA6C_.wvu.PrintTitles" localSheetId="0" hidden="1">Лист1!$7:$8</definedName>
    <definedName name="Z_B2A58C18_3646_4E7D_BA64_D20D8AC2FEBD_.wvu.Cols" localSheetId="0" hidden="1">Лист1!#REF!</definedName>
    <definedName name="Z_B2A58C18_3646_4E7D_BA64_D20D8AC2FEBD_.wvu.FilterData" localSheetId="0" hidden="1">Лист1!$A$8:$WVI$110</definedName>
    <definedName name="Z_B2A58C18_3646_4E7D_BA64_D20D8AC2FEBD_.wvu.PrintArea" localSheetId="0" hidden="1">Лист1!$A$1:$B$112</definedName>
    <definedName name="Z_B2A58C18_3646_4E7D_BA64_D20D8AC2FEBD_.wvu.PrintTitles" localSheetId="0" hidden="1">Лист1!$7:$8</definedName>
    <definedName name="Z_B8CBBE20_0C7C_4794_BE4C_07A4EFADC15A_.wvu.FilterData" localSheetId="0" hidden="1">Лист1!$A$8:$AF$110</definedName>
    <definedName name="Z_BF6E0BE5_ED4C_4F32_966B_A4BDB7A1C932_.wvu.FilterData" localSheetId="0" hidden="1">Лист1!$A$8:$AF$110</definedName>
    <definedName name="Z_C1F276E4_6965_4DD7_A092_E02862350922_.wvu.FilterData" localSheetId="0" hidden="1">Лист1!$A$8:$AF$110</definedName>
    <definedName name="Z_C1F276E4_6965_4DD7_A092_E02862350922_.wvu.PrintArea" localSheetId="0" hidden="1">Лист1!$A$1:$C$112</definedName>
    <definedName name="Z_C1F276E4_6965_4DD7_A092_E02862350922_.wvu.PrintTitles" localSheetId="0" hidden="1">Лист1!$7:$8</definedName>
    <definedName name="Z_CAB8A53E_171A_465F_871A_427637647CB6_.wvu.PrintArea" localSheetId="0" hidden="1">Лист1!$A$1:$B$110</definedName>
    <definedName name="Z_CAB8A53E_171A_465F_871A_427637647CB6_.wvu.PrintTitles" localSheetId="0" hidden="1">Лист1!$7:$8</definedName>
    <definedName name="Z_CD1374E8_3988_4286_B50D_DF20C6D0AAA0_.wvu.FilterData" localSheetId="0" hidden="1">Лист1!$A$8:$B$110</definedName>
    <definedName name="Z_CE5EB9C2_20A3_48B1_B33A_84E6A8C522EE_.wvu.FilterData" localSheetId="0" hidden="1">Лист1!$A$8:$B$110</definedName>
    <definedName name="Z_CE5EB9C2_20A3_48B1_B33A_84E6A8C522EE_.wvu.PrintArea" localSheetId="0" hidden="1">Лист1!$A$1:$B$121</definedName>
    <definedName name="Z_CE5EB9C2_20A3_48B1_B33A_84E6A8C522EE_.wvu.PrintTitles" localSheetId="0" hidden="1">Лист1!$7:$7</definedName>
    <definedName name="Z_DB4EFA64_3F32_4BF9_9F84_29AA813B6064_.wvu.FilterData" localSheetId="0" hidden="1">Лист1!$A$8:$AF$110</definedName>
    <definedName name="Z_DCC822E4_3BB6_4D30_AC3C_3D241FAF155E_.wvu.FilterData" localSheetId="0" hidden="1">Лист1!$A$8:$B$110</definedName>
    <definedName name="Z_E412675A_24D8_494F_9F72_3550E5FF05AE_.wvu.FilterData" localSheetId="0" hidden="1">Лист1!$A$8:$AF$110</definedName>
    <definedName name="Z_FD25B3C7_6B42_4268_BE93_C0E23515364A_.wvu.FilterData" localSheetId="0" hidden="1">Лист1!$A$8:$AF$110</definedName>
    <definedName name="_xlnm.Print_Titles" localSheetId="0">Лист1!$7:$8</definedName>
    <definedName name="_xlnm.Print_Area" localSheetId="0">Лист1!$A$1:$C$115</definedName>
  </definedNames>
  <calcPr calcId="145621"/>
  <customWorkbookViews>
    <customWorkbookView name="Утропова - Личное представление" guid="{AC1C04FA-E2EA-4268-8D2B-B236B6BBCA6C}" mergeInterval="0" personalView="1" maximized="1" xWindow="1" yWindow="1" windowWidth="1916" windowHeight="850" activeSheetId="1"/>
    <customWorkbookView name="Дроздова - Личное представление" guid="{6E94D69E-1C36-4B72-884E-D5C25433421E}" mergeInterval="0" personalView="1" maximized="1" windowWidth="1916" windowHeight="814" activeSheetId="1"/>
    <customWorkbookView name="Осипова - Личное представление" guid="{C1F276E4-6965-4DD7-A092-E02862350922}" mergeInterval="0" personalView="1" maximized="1" xWindow="1" yWindow="1" windowWidth="1916" windowHeight="850" activeSheetId="1"/>
    <customWorkbookView name="Гуськова - Личное представление" guid="{B2A58C18-3646-4E7D-BA64-D20D8AC2FEBD}" mergeInterval="0" personalView="1" maximized="1" xWindow="1" yWindow="1" windowWidth="1916" windowHeight="850" activeSheetId="1"/>
    <customWorkbookView name="Убасева - Личное представление" guid="{CAB8A53E-171A-465F-871A-427637647CB6}" mergeInterval="0" personalView="1" maximized="1" xWindow="1" yWindow="1" windowWidth="1916" windowHeight="850" activeSheetId="1"/>
    <customWorkbookView name="Tarabrina - Личное представление" guid="{641D6C3D-EFED-46B0-B985-36C7477E03D2}" mergeInterval="0" personalView="1" maximized="1" xWindow="1" yWindow="1" windowWidth="1916" windowHeight="850" activeSheetId="1"/>
    <customWorkbookView name="Курятникова - Личное представление" guid="{0E24FDEC-E55B-4A2B-824B-157DC792BCE3}" mergeInterval="0" personalView="1" maximized="1" xWindow="1" yWindow="1" windowWidth="1916" windowHeight="818" activeSheetId="1"/>
    <customWorkbookView name="Самойлова - Личное представление" guid="{CE5EB9C2-20A3-48B1-B33A-84E6A8C522EE}" mergeInterval="0" personalView="1" maximized="1" xWindow="1" yWindow="1" windowWidth="1916" windowHeight="804" activeSheetId="1"/>
  </customWorkbookViews>
</workbook>
</file>

<file path=xl/calcChain.xml><?xml version="1.0" encoding="utf-8"?>
<calcChain xmlns="http://schemas.openxmlformats.org/spreadsheetml/2006/main">
  <c r="C90" i="1" l="1"/>
  <c r="C89" i="1" s="1"/>
  <c r="C88" i="1" s="1"/>
  <c r="C87" i="1" s="1"/>
  <c r="C86" i="1" s="1"/>
  <c r="C84" i="1" l="1"/>
  <c r="C83" i="1" s="1"/>
  <c r="C82" i="1" s="1"/>
  <c r="C81" i="1" s="1"/>
  <c r="C80" i="1" s="1"/>
  <c r="C96" i="1" l="1"/>
  <c r="C79" i="1" s="1"/>
  <c r="C108" i="1"/>
  <c r="C107" i="1" s="1"/>
  <c r="C106" i="1" s="1"/>
  <c r="C105" i="1" s="1"/>
  <c r="C102" i="1"/>
  <c r="C101" i="1" s="1"/>
  <c r="C100" i="1" s="1"/>
  <c r="C103" i="1"/>
  <c r="C70" i="1"/>
  <c r="C69" i="1" s="1"/>
  <c r="C68" i="1" s="1"/>
  <c r="C63" i="1"/>
  <c r="C48" i="1"/>
  <c r="C47" i="1" s="1"/>
  <c r="C46" i="1" s="1"/>
  <c r="C41" i="1"/>
  <c r="C34" i="1"/>
  <c r="C33" i="1" s="1"/>
  <c r="C32" i="1" s="1"/>
  <c r="C31" i="1" s="1"/>
  <c r="C30" i="1" s="1"/>
  <c r="C19" i="1"/>
  <c r="C18" i="1" s="1"/>
  <c r="C17" i="1" s="1"/>
  <c r="C78" i="1" l="1"/>
  <c r="C29" i="1"/>
  <c r="C28" i="1" s="1"/>
  <c r="C95" i="1"/>
  <c r="C94" i="1" s="1"/>
  <c r="C93" i="1" s="1"/>
  <c r="C92" i="1" s="1"/>
  <c r="C59" i="1"/>
  <c r="C58" i="1" s="1"/>
  <c r="C62" i="1"/>
  <c r="C61" i="1" s="1"/>
  <c r="C60" i="1" s="1"/>
  <c r="C37" i="1"/>
  <c r="C36" i="1" s="1"/>
  <c r="C40" i="1"/>
  <c r="C39" i="1" s="1"/>
  <c r="C38" i="1" s="1"/>
  <c r="C26" i="1" l="1"/>
  <c r="C16" i="1" s="1"/>
  <c r="C15" i="1" l="1"/>
  <c r="C14" i="1" s="1"/>
  <c r="C25" i="1"/>
  <c r="C24" i="1" s="1"/>
  <c r="C23" i="1" s="1"/>
  <c r="C12" i="1"/>
  <c r="C11" i="1" s="1"/>
  <c r="C10" i="1" s="1"/>
  <c r="C9" i="1" s="1"/>
  <c r="C110" i="1" s="1"/>
</calcChain>
</file>

<file path=xl/sharedStrings.xml><?xml version="1.0" encoding="utf-8"?>
<sst xmlns="http://schemas.openxmlformats.org/spreadsheetml/2006/main" count="136" uniqueCount="84">
  <si>
    <t>к решению Думы Города Томска</t>
  </si>
  <si>
    <t>тыс. рублей</t>
  </si>
  <si>
    <t>№ п/п</t>
  </si>
  <si>
    <t>Наименование</t>
  </si>
  <si>
    <t>1.</t>
  </si>
  <si>
    <t>Администрация Кировского района Города Томска</t>
  </si>
  <si>
    <t>за счет местного бюджета</t>
  </si>
  <si>
    <t>Общегосударственные вопросы</t>
  </si>
  <si>
    <t>1.1.</t>
  </si>
  <si>
    <t>Другие общегосударственные вопросы</t>
  </si>
  <si>
    <t>Жилищно-коммунальное хозяйство</t>
  </si>
  <si>
    <t>Благоустройство</t>
  </si>
  <si>
    <t>Подпрограмма "Благоустройство территории"</t>
  </si>
  <si>
    <t>Администрация Ленинского района Города Томска</t>
  </si>
  <si>
    <t>Администрация Октябрьского района Города Томска</t>
  </si>
  <si>
    <t>Администрация Советского района Города Томска</t>
  </si>
  <si>
    <t>Департамент капитального строительства администрации Города Томска</t>
  </si>
  <si>
    <t>Образование</t>
  </si>
  <si>
    <t>Дошкольное образование</t>
  </si>
  <si>
    <t xml:space="preserve">Подпрограмма "Строительство, реконструкция, капитальный ремонт и приобретение в муниципальную собственность объектов образования" </t>
  </si>
  <si>
    <t>Общее образование</t>
  </si>
  <si>
    <t xml:space="preserve">Подпрограмма "Создание в муниципальном образовании "Город Томск" (исходя из прогнозируемой потребности) новых мест в общеобразовательных организациях" </t>
  </si>
  <si>
    <t>Дополнительное образование детей</t>
  </si>
  <si>
    <t>Муниципальная программа "Развитие образования" на 2015 - 2025 годы"</t>
  </si>
  <si>
    <t>Капитальный ремонт МАОУ лицей № 8 им. Н.Н. Рукавишникова г. Томска по адресу: г. Томск, пр. Кирова,12 (решение судов)</t>
  </si>
  <si>
    <t>Подпрограмма "Строительство, реконструкция, ремонт и приобретение в муниципальную собственность спортивных объектов"</t>
  </si>
  <si>
    <t>I.</t>
  </si>
  <si>
    <t>II.</t>
  </si>
  <si>
    <t>III.</t>
  </si>
  <si>
    <t>IV.</t>
  </si>
  <si>
    <t>V.</t>
  </si>
  <si>
    <t>ВСЕГО:</t>
  </si>
  <si>
    <t>Муниципальная программа "Развитие физической культуры и спорта, формирование здорового образа жизни на 2015-2025 годы"</t>
  </si>
  <si>
    <t>Муниципальная программа "Формирование современной городской среды" на 2018-2024 годы"</t>
  </si>
  <si>
    <t>VI.</t>
  </si>
  <si>
    <t>Сумма</t>
  </si>
  <si>
    <t>Счетная палата Города Томска</t>
  </si>
  <si>
    <t>Жилищное хозяйство</t>
  </si>
  <si>
    <t>Капитальный ремонт квартиры № 26 жилого дома, расположенного по адресу: г.Томск, ул. Киевская, 78/1</t>
  </si>
  <si>
    <t>Капитальный ремонт квартиры № 4 жилого дома, расположенного по адресу: г.Томск, ул. Киевская, 86а</t>
  </si>
  <si>
    <t>Капитальный ремонт квартиры № 118 жилого дома, расположенного по адресу: г.Томск, ул. Киевская, 89</t>
  </si>
  <si>
    <t>1.2.</t>
  </si>
  <si>
    <t>Поддержка жилищного хозяйства</t>
  </si>
  <si>
    <t>Капитальный ремонт квартиры № 26 жилого дома, расположенного по адресу: г.Томск, ул. Ивановского, 11</t>
  </si>
  <si>
    <t>Капитальный ремонт квартиры № 43 жилого дома, расположенного по адресу: г.Томск, ул. Лазарева, 2</t>
  </si>
  <si>
    <t>Капитальный ремонт квартиры № 48 жилого дома, расположенного по адресу: г.Томск, ул. Беринга, 5</t>
  </si>
  <si>
    <t>Капитальный ремонт квартиры № 26 жилого дома, расположенного по адресу: г.Томск, ул. Железнодорожная, 7а</t>
  </si>
  <si>
    <t>Подпрограмма "Создание маневренного жилищного фонда"</t>
  </si>
  <si>
    <t>Капитальный ремонт квартиры № 423 жилого дома, расположенного по адресу: г.Томск, пос. Спутник, 18</t>
  </si>
  <si>
    <t>Капитальный ремонт квартиры № 701 жилого дома, расположенного по адресу: г.Томск, ул. И. Черных, 123</t>
  </si>
  <si>
    <t>Капитальный ремонт квартиры № 112 жилого дома, расположенного по адресу: г.Томск, ул. А. Угрюмова,1/2</t>
  </si>
  <si>
    <t>Капитальный ремонт квартиры № 101 жилого дома, расположенного по адресу: г.Томск, ул. Железнодорожная, 7</t>
  </si>
  <si>
    <t>Муниципальная программа "Расселение аварийного жилья и создание маневренного жилищного фонда"</t>
  </si>
  <si>
    <t>Капитальный ремонт квартиры № 14 жилого дома, расположенного по адресу: г. Томск, ул. Алтайская, 107</t>
  </si>
  <si>
    <t>Капитальный ремонт квартиры № 3 жилого дома, расположенного по адресу: г. Томск, пр. Комсомольский, 55/4</t>
  </si>
  <si>
    <t>Капитальный ремонт квартиры № 2 жилого дома, расположенного по адресу: г. Томск, ул. Лебедева, 77а</t>
  </si>
  <si>
    <t>Капитальный ремонт квартиры № 50 жилого дома, расположенного по адресу: г. Томск, пр. Фрунзе, 107</t>
  </si>
  <si>
    <t>Капитальный ремонт квартиры № 96 жилого дома, расположенного по адресу: г.Томск, ул. Алтайская, 76/1</t>
  </si>
  <si>
    <t>Капитальный ремонт квартиры № 35 жилого дома, расположенного по адресу: г.Томск, ул. Алтайская, 157</t>
  </si>
  <si>
    <t>Капитальный ремонт кровли МБДОУ № 62 г. Томска, ул. Мокрушина, 16/2</t>
  </si>
  <si>
    <t>Капитальный ремонт спортивного зала МАОУ СОШ № 47 г. Томска по адресу: г. Томск, ул. Пушкина, 54/1 (решение судов)</t>
  </si>
  <si>
    <t>Капитальный ремонт спортивного зала МАОУ СОШ № 41 г. Томска по адресу: г. Томск, ул. Тверская, 74а (софинансирование)</t>
  </si>
  <si>
    <t xml:space="preserve">Капитальный ремонт системы автоматической пожарной сигнализации, системы оповещения и управления эвакуацией людей при пожаре МАУ ДО ДЮСШ № 3 Города Томска по адресу: г. Томск, ул. К. Маркса, 50 </t>
  </si>
  <si>
    <t xml:space="preserve">от                                      № </t>
  </si>
  <si>
    <t>Перечень и объемы финансирования объектов,  
подлежащих капитальному ремонту в 2022 году</t>
  </si>
  <si>
    <t>Приложение 7</t>
  </si>
  <si>
    <t>Национальная экономика</t>
  </si>
  <si>
    <t>Дорожное хозяйство</t>
  </si>
  <si>
    <t>Муниципальная программа "Развитие дорожного хозяйства" на 2015 - 2025 годы"</t>
  </si>
  <si>
    <t xml:space="preserve">Капитальный ремонт коммунального моста через р. Томь в г. Томске </t>
  </si>
  <si>
    <t>Подпрограмма "Развитие улично-дорожной сети"</t>
  </si>
  <si>
    <t xml:space="preserve">Капитальный ремонт здания по адресу: г.Томск, пр. Ленина, 112А </t>
  </si>
  <si>
    <t>Капитальный ремонт дворовых территорий многоквартирных домов, внутриквартальных проездов и общественных пространств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</si>
  <si>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</si>
  <si>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</si>
  <si>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</si>
  <si>
    <t>Коммунальное хозяйство</t>
  </si>
  <si>
    <t>2.1</t>
  </si>
  <si>
    <t>3.1</t>
  </si>
  <si>
    <t>3.2.</t>
  </si>
  <si>
    <t>3.3.</t>
  </si>
  <si>
    <t>Капитальный ремонт объекта: "Сети канализации для ликвидации несанкционированных стоков от объектов, расположенных по ул. Беленца, напротив жилого дома № 2 по ул. М. Горького, в районе пл. Конная напротив ТЭЦ-1 по ул. Беленца,2"</t>
  </si>
  <si>
    <t>Муниципальная программа "Развитие инженерной инфраструктуры для обеспечения населения коммунальными услугами на 2015 - 2025 годы"</t>
  </si>
  <si>
    <t>Подпрограмма "Развитие инженерной инфраструктуры"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</si>
</sst>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9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0"/>
      <color rgb="FFFF0000"/>
      <name val="Times New Roman"/>
      <family val="1"/>
      <charset val="204"/>
    </font>
    <font>
      <b/>
      <sz val="12"/>
      <color rgb="FF003399"/>
      <name val="Times New Roman"/>
      <family val="1"/>
      <charset val="204"/>
    </font>
    <font>
      <sz val="20"/>
      <name val="Times New Roman"/>
      <family val="1"/>
      <charset val="204"/>
    </font>
    <font>
      <sz val="17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4" tint="-0.249977111117893"/>
      <name val="Times New Roman"/>
      <family val="1"/>
      <charset val="204"/>
    </font>
    <font>
      <sz val="11"/>
      <name val="Times New Roman"/>
      <family val="1"/>
      <charset val="204"/>
    </font>
    <font>
      <i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12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top" wrapText="1" shrinkToFit="1"/>
    </xf>
    <xf numFmtId="0" fontId="8" fillId="2" borderId="0" xfId="0" applyFont="1" applyFill="1" applyAlignment="1">
      <alignment vertical="top" wrapText="1" shrinkToFit="1"/>
    </xf>
    <xf numFmtId="0" fontId="11" fillId="2" borderId="0" xfId="0" applyFont="1" applyFill="1" applyAlignment="1">
      <alignment vertical="top" wrapText="1" shrinkToFit="1"/>
    </xf>
    <xf numFmtId="0" fontId="12" fillId="2" borderId="1" xfId="0" applyNumberFormat="1" applyFont="1" applyFill="1" applyBorder="1" applyAlignment="1" applyProtection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right" vertical="center" wrapText="1" shrinkToFit="1"/>
    </xf>
    <xf numFmtId="0" fontId="13" fillId="2" borderId="0" xfId="0" applyFont="1" applyFill="1" applyAlignment="1">
      <alignment vertical="top" wrapText="1" shrinkToFit="1"/>
    </xf>
    <xf numFmtId="1" fontId="6" fillId="2" borderId="1" xfId="1" applyNumberFormat="1" applyFont="1" applyFill="1" applyBorder="1" applyAlignment="1" applyProtection="1">
      <alignment horizontal="left" vertical="center" wrapText="1"/>
      <protection locked="0"/>
    </xf>
    <xf numFmtId="2" fontId="6" fillId="2" borderId="1" xfId="1" applyNumberFormat="1" applyFont="1" applyFill="1" applyBorder="1" applyAlignment="1" applyProtection="1">
      <alignment horizontal="left" vertical="top" wrapText="1"/>
      <protection locked="0"/>
    </xf>
    <xf numFmtId="0" fontId="6" fillId="2" borderId="0" xfId="0" applyFont="1" applyFill="1" applyAlignment="1">
      <alignment vertical="top" wrapText="1" shrinkToFit="1"/>
    </xf>
    <xf numFmtId="1" fontId="14" fillId="2" borderId="1" xfId="1" applyNumberFormat="1" applyFont="1" applyFill="1" applyBorder="1" applyAlignment="1" applyProtection="1">
      <alignment horizontal="left" vertical="top" wrapText="1"/>
      <protection locked="0"/>
    </xf>
    <xf numFmtId="164" fontId="14" fillId="2" borderId="1" xfId="0" applyNumberFormat="1" applyFont="1" applyFill="1" applyBorder="1" applyAlignment="1">
      <alignment horizontal="right" vertical="center" wrapText="1" shrinkToFit="1"/>
    </xf>
    <xf numFmtId="0" fontId="14" fillId="2" borderId="0" xfId="0" applyFont="1" applyFill="1" applyAlignment="1">
      <alignment vertical="top" wrapText="1" shrinkToFit="1"/>
    </xf>
    <xf numFmtId="164" fontId="10" fillId="2" borderId="1" xfId="0" applyNumberFormat="1" applyFont="1" applyFill="1" applyBorder="1" applyAlignment="1">
      <alignment horizontal="right" vertical="center" wrapText="1" shrinkToFit="1"/>
    </xf>
    <xf numFmtId="164" fontId="1" fillId="2" borderId="1" xfId="0" applyNumberFormat="1" applyFont="1" applyFill="1" applyBorder="1" applyAlignment="1">
      <alignment horizontal="right" vertical="center" wrapText="1" shrinkToFit="1"/>
    </xf>
    <xf numFmtId="1" fontId="7" fillId="2" borderId="1" xfId="1" applyNumberFormat="1" applyFont="1" applyFill="1" applyBorder="1" applyAlignment="1" applyProtection="1">
      <alignment horizontal="left" vertical="center" wrapText="1"/>
      <protection locked="0"/>
    </xf>
    <xf numFmtId="164" fontId="7" fillId="2" borderId="1" xfId="0" applyNumberFormat="1" applyFont="1" applyFill="1" applyBorder="1" applyAlignment="1">
      <alignment horizontal="right" vertical="center" wrapText="1" shrinkToFit="1"/>
    </xf>
    <xf numFmtId="0" fontId="15" fillId="2" borderId="0" xfId="0" applyFont="1" applyFill="1" applyAlignment="1">
      <alignment vertical="top" wrapText="1" shrinkToFit="1"/>
    </xf>
    <xf numFmtId="0" fontId="16" fillId="2" borderId="0" xfId="0" applyFont="1" applyFill="1" applyAlignment="1">
      <alignment vertical="top" wrapText="1" shrinkToFit="1"/>
    </xf>
    <xf numFmtId="0" fontId="18" fillId="2" borderId="0" xfId="0" applyFont="1" applyFill="1" applyAlignment="1">
      <alignment vertical="top" wrapText="1" shrinkToFit="1"/>
    </xf>
    <xf numFmtId="0" fontId="20" fillId="2" borderId="0" xfId="0" applyFont="1" applyFill="1" applyAlignment="1">
      <alignment vertical="top" wrapText="1" shrinkToFit="1"/>
    </xf>
    <xf numFmtId="0" fontId="13" fillId="2" borderId="0" xfId="0" applyFont="1" applyFill="1" applyBorder="1" applyAlignment="1">
      <alignment vertical="top" wrapText="1" shrinkToFit="1"/>
    </xf>
    <xf numFmtId="164" fontId="21" fillId="2" borderId="1" xfId="0" applyNumberFormat="1" applyFont="1" applyFill="1" applyBorder="1" applyAlignment="1">
      <alignment horizontal="right" vertical="center" wrapText="1" shrinkToFit="1"/>
    </xf>
    <xf numFmtId="0" fontId="2" fillId="2" borderId="0" xfId="0" applyFont="1" applyFill="1" applyBorder="1" applyAlignment="1">
      <alignment vertical="top" wrapText="1" shrinkToFit="1"/>
    </xf>
    <xf numFmtId="1" fontId="17" fillId="2" borderId="1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49" fontId="7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1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2" borderId="1" xfId="0" applyNumberFormat="1" applyFont="1" applyFill="1" applyBorder="1" applyAlignment="1">
      <alignment horizontal="center" vertical="center" wrapText="1" shrinkToFit="1"/>
    </xf>
    <xf numFmtId="49" fontId="10" fillId="2" borderId="1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19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2" borderId="1" xfId="0" applyFont="1" applyFill="1" applyBorder="1" applyAlignment="1">
      <alignment vertical="center" wrapText="1" shrinkToFit="1"/>
    </xf>
    <xf numFmtId="164" fontId="6" fillId="2" borderId="1" xfId="1" applyNumberFormat="1" applyFont="1" applyFill="1" applyBorder="1" applyAlignment="1">
      <alignment horizontal="right" vertical="center" wrapText="1" shrinkToFit="1"/>
    </xf>
    <xf numFmtId="0" fontId="22" fillId="0" borderId="0" xfId="1" applyFont="1" applyFill="1" applyBorder="1" applyAlignment="1">
      <alignment horizontal="center" vertical="center" wrapText="1"/>
    </xf>
    <xf numFmtId="0" fontId="22" fillId="0" borderId="0" xfId="1" applyFont="1" applyFill="1" applyBorder="1"/>
    <xf numFmtId="0" fontId="22" fillId="0" borderId="0" xfId="1" applyFont="1" applyFill="1" applyBorder="1" applyAlignment="1">
      <alignment horizontal="left" indent="3"/>
    </xf>
    <xf numFmtId="0" fontId="22" fillId="0" borderId="0" xfId="1" applyFont="1" applyFill="1" applyBorder="1" applyAlignment="1">
      <alignment horizontal="left" indent="6"/>
    </xf>
    <xf numFmtId="0" fontId="22" fillId="0" borderId="0" xfId="1" applyFont="1" applyFill="1" applyAlignment="1">
      <alignment horizontal="left"/>
    </xf>
    <xf numFmtId="0" fontId="22" fillId="0" borderId="0" xfId="1" applyFont="1" applyFill="1" applyBorder="1" applyAlignment="1">
      <alignment horizontal="left"/>
    </xf>
    <xf numFmtId="0" fontId="22" fillId="0" borderId="0" xfId="1" applyFont="1" applyFill="1" applyBorder="1" applyAlignment="1">
      <alignment horizontal="right" indent="3"/>
    </xf>
    <xf numFmtId="0" fontId="23" fillId="0" borderId="0" xfId="1" applyFont="1" applyFill="1" applyAlignment="1">
      <alignment horizontal="left"/>
    </xf>
    <xf numFmtId="0" fontId="23" fillId="0" borderId="0" xfId="1" applyFont="1" applyFill="1" applyBorder="1" applyAlignment="1">
      <alignment horizontal="right" indent="3"/>
    </xf>
    <xf numFmtId="0" fontId="24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top"/>
    </xf>
    <xf numFmtId="0" fontId="6" fillId="0" borderId="1" xfId="1" applyFont="1" applyFill="1" applyBorder="1" applyAlignment="1">
      <alignment horizontal="left" vertical="center" wrapText="1"/>
    </xf>
    <xf numFmtId="0" fontId="22" fillId="0" borderId="0" xfId="1" applyFont="1" applyFill="1" applyAlignment="1">
      <alignment vertical="top" wrapText="1"/>
    </xf>
    <xf numFmtId="1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" fontId="6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>
      <alignment vertical="top" wrapText="1" shrinkToFit="1"/>
    </xf>
    <xf numFmtId="0" fontId="6" fillId="0" borderId="1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wrapText="1" shrinkToFit="1"/>
    </xf>
    <xf numFmtId="1" fontId="7" fillId="0" borderId="1" xfId="1" applyNumberFormat="1" applyFont="1" applyFill="1" applyBorder="1" applyAlignment="1" applyProtection="1">
      <alignment horizontal="left" vertical="center" wrapText="1"/>
      <protection locked="0"/>
    </xf>
    <xf numFmtId="164" fontId="7" fillId="0" borderId="1" xfId="0" applyNumberFormat="1" applyFont="1" applyFill="1" applyBorder="1" applyAlignment="1">
      <alignment horizontal="right" vertical="center" wrapText="1" shrinkToFit="1"/>
    </xf>
    <xf numFmtId="0" fontId="10" fillId="0" borderId="1" xfId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right" vertical="center" wrapText="1" shrinkToFit="1"/>
    </xf>
    <xf numFmtId="1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6" fillId="0" borderId="1" xfId="0" applyNumberFormat="1" applyFont="1" applyFill="1" applyBorder="1" applyAlignment="1">
      <alignment horizontal="right" vertical="center" wrapText="1" shrinkToFit="1"/>
    </xf>
    <xf numFmtId="2" fontId="6" fillId="0" borderId="1" xfId="1" applyNumberFormat="1" applyFont="1" applyFill="1" applyBorder="1" applyAlignment="1" applyProtection="1">
      <alignment horizontal="left" vertical="top" wrapText="1"/>
      <protection locked="0"/>
    </xf>
    <xf numFmtId="1" fontId="14" fillId="0" borderId="1" xfId="1" applyNumberFormat="1" applyFont="1" applyFill="1" applyBorder="1" applyAlignment="1" applyProtection="1">
      <alignment horizontal="left" vertical="top" wrapText="1"/>
      <protection locked="0"/>
    </xf>
    <xf numFmtId="164" fontId="14" fillId="0" borderId="1" xfId="0" applyNumberFormat="1" applyFont="1" applyFill="1" applyBorder="1" applyAlignment="1">
      <alignment horizontal="right" vertical="center" wrapText="1" shrinkToFit="1"/>
    </xf>
    <xf numFmtId="0" fontId="10" fillId="0" borderId="1" xfId="0" applyFont="1" applyFill="1" applyBorder="1" applyAlignment="1">
      <alignment horizontal="left" vertical="center" wrapText="1"/>
    </xf>
    <xf numFmtId="164" fontId="10" fillId="0" borderId="1" xfId="0" applyNumberFormat="1" applyFont="1" applyFill="1" applyBorder="1" applyAlignment="1">
      <alignment horizontal="right" vertical="center" wrapText="1" shrinkToFit="1"/>
    </xf>
    <xf numFmtId="0" fontId="1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164" fontId="17" fillId="0" borderId="1" xfId="0" applyNumberFormat="1" applyFont="1" applyFill="1" applyBorder="1" applyAlignment="1">
      <alignment horizontal="right" vertical="center" wrapText="1" shrinkToFit="1"/>
    </xf>
    <xf numFmtId="0" fontId="13" fillId="2" borderId="0" xfId="0" applyFont="1" applyFill="1" applyBorder="1" applyAlignment="1">
      <alignment vertical="center" wrapText="1" shrinkToFit="1"/>
    </xf>
    <xf numFmtId="0" fontId="6" fillId="0" borderId="0" xfId="1" applyFont="1" applyFill="1" applyBorder="1" applyAlignment="1">
      <alignment horizontal="left" vertical="center" wrapText="1"/>
    </xf>
    <xf numFmtId="1" fontId="1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164" fontId="26" fillId="0" borderId="1" xfId="0" applyNumberFormat="1" applyFont="1" applyFill="1" applyBorder="1" applyAlignment="1">
      <alignment horizontal="right" vertical="center" wrapText="1" shrinkToFit="1"/>
    </xf>
    <xf numFmtId="0" fontId="1" fillId="2" borderId="1" xfId="1" applyFont="1" applyFill="1" applyBorder="1" applyAlignment="1">
      <alignment horizontal="left" vertical="center" wrapText="1"/>
    </xf>
    <xf numFmtId="1" fontId="14" fillId="2" borderId="1" xfId="1" applyNumberFormat="1" applyFont="1" applyFill="1" applyBorder="1" applyAlignment="1" applyProtection="1">
      <alignment horizontal="left" vertical="center" wrapText="1"/>
      <protection locked="0"/>
    </xf>
    <xf numFmtId="1" fontId="14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5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0" xfId="0" applyFont="1"/>
    <xf numFmtId="0" fontId="27" fillId="0" borderId="0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indent="50"/>
    </xf>
    <xf numFmtId="0" fontId="22" fillId="0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28" fillId="2" borderId="1" xfId="1" applyNumberFormat="1" applyFont="1" applyFill="1" applyBorder="1" applyAlignment="1" applyProtection="1">
      <alignment horizontal="left" vertical="center" wrapText="1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3"/>
  <sheetViews>
    <sheetView tabSelected="1" view="pageBreakPreview" topLeftCell="A75" zoomScale="90" zoomScaleNormal="100" zoomScaleSheetLayoutView="70" workbookViewId="0">
      <selection activeCell="A91" sqref="A91:XFD91"/>
    </sheetView>
  </sheetViews>
  <sheetFormatPr defaultColWidth="9.140625" defaultRowHeight="12.75" x14ac:dyDescent="0.25"/>
  <cols>
    <col min="1" max="1" width="11" style="7" customWidth="1"/>
    <col min="2" max="2" width="78.42578125" style="8" customWidth="1"/>
    <col min="3" max="3" width="21.28515625" style="4" customWidth="1"/>
    <col min="4" max="251" width="9.140625" style="4"/>
    <col min="252" max="252" width="11" style="4" customWidth="1"/>
    <col min="253" max="253" width="72.85546875" style="4" customWidth="1"/>
    <col min="254" max="254" width="18.7109375" style="4" customWidth="1"/>
    <col min="255" max="256" width="9.140625" style="4"/>
    <col min="257" max="257" width="57.140625" style="4" customWidth="1"/>
    <col min="258" max="507" width="9.140625" style="4"/>
    <col min="508" max="508" width="11" style="4" customWidth="1"/>
    <col min="509" max="509" width="72.85546875" style="4" customWidth="1"/>
    <col min="510" max="510" width="18.7109375" style="4" customWidth="1"/>
    <col min="511" max="512" width="9.140625" style="4"/>
    <col min="513" max="513" width="57.140625" style="4" customWidth="1"/>
    <col min="514" max="763" width="9.140625" style="4"/>
    <col min="764" max="764" width="11" style="4" customWidth="1"/>
    <col min="765" max="765" width="72.85546875" style="4" customWidth="1"/>
    <col min="766" max="766" width="18.7109375" style="4" customWidth="1"/>
    <col min="767" max="768" width="9.140625" style="4"/>
    <col min="769" max="769" width="57.140625" style="4" customWidth="1"/>
    <col min="770" max="1019" width="9.140625" style="4"/>
    <col min="1020" max="1020" width="11" style="4" customWidth="1"/>
    <col min="1021" max="1021" width="72.85546875" style="4" customWidth="1"/>
    <col min="1022" max="1022" width="18.7109375" style="4" customWidth="1"/>
    <col min="1023" max="1024" width="9.140625" style="4"/>
    <col min="1025" max="1025" width="57.140625" style="4" customWidth="1"/>
    <col min="1026" max="1275" width="9.140625" style="4"/>
    <col min="1276" max="1276" width="11" style="4" customWidth="1"/>
    <col min="1277" max="1277" width="72.85546875" style="4" customWidth="1"/>
    <col min="1278" max="1278" width="18.7109375" style="4" customWidth="1"/>
    <col min="1279" max="1280" width="9.140625" style="4"/>
    <col min="1281" max="1281" width="57.140625" style="4" customWidth="1"/>
    <col min="1282" max="1531" width="9.140625" style="4"/>
    <col min="1532" max="1532" width="11" style="4" customWidth="1"/>
    <col min="1533" max="1533" width="72.85546875" style="4" customWidth="1"/>
    <col min="1534" max="1534" width="18.7109375" style="4" customWidth="1"/>
    <col min="1535" max="1536" width="9.140625" style="4"/>
    <col min="1537" max="1537" width="57.140625" style="4" customWidth="1"/>
    <col min="1538" max="1787" width="9.140625" style="4"/>
    <col min="1788" max="1788" width="11" style="4" customWidth="1"/>
    <col min="1789" max="1789" width="72.85546875" style="4" customWidth="1"/>
    <col min="1790" max="1790" width="18.7109375" style="4" customWidth="1"/>
    <col min="1791" max="1792" width="9.140625" style="4"/>
    <col min="1793" max="1793" width="57.140625" style="4" customWidth="1"/>
    <col min="1794" max="2043" width="9.140625" style="4"/>
    <col min="2044" max="2044" width="11" style="4" customWidth="1"/>
    <col min="2045" max="2045" width="72.85546875" style="4" customWidth="1"/>
    <col min="2046" max="2046" width="18.7109375" style="4" customWidth="1"/>
    <col min="2047" max="2048" width="9.140625" style="4"/>
    <col min="2049" max="2049" width="57.140625" style="4" customWidth="1"/>
    <col min="2050" max="2299" width="9.140625" style="4"/>
    <col min="2300" max="2300" width="11" style="4" customWidth="1"/>
    <col min="2301" max="2301" width="72.85546875" style="4" customWidth="1"/>
    <col min="2302" max="2302" width="18.7109375" style="4" customWidth="1"/>
    <col min="2303" max="2304" width="9.140625" style="4"/>
    <col min="2305" max="2305" width="57.140625" style="4" customWidth="1"/>
    <col min="2306" max="2555" width="9.140625" style="4"/>
    <col min="2556" max="2556" width="11" style="4" customWidth="1"/>
    <col min="2557" max="2557" width="72.85546875" style="4" customWidth="1"/>
    <col min="2558" max="2558" width="18.7109375" style="4" customWidth="1"/>
    <col min="2559" max="2560" width="9.140625" style="4"/>
    <col min="2561" max="2561" width="57.140625" style="4" customWidth="1"/>
    <col min="2562" max="2811" width="9.140625" style="4"/>
    <col min="2812" max="2812" width="11" style="4" customWidth="1"/>
    <col min="2813" max="2813" width="72.85546875" style="4" customWidth="1"/>
    <col min="2814" max="2814" width="18.7109375" style="4" customWidth="1"/>
    <col min="2815" max="2816" width="9.140625" style="4"/>
    <col min="2817" max="2817" width="57.140625" style="4" customWidth="1"/>
    <col min="2818" max="3067" width="9.140625" style="4"/>
    <col min="3068" max="3068" width="11" style="4" customWidth="1"/>
    <col min="3069" max="3069" width="72.85546875" style="4" customWidth="1"/>
    <col min="3070" max="3070" width="18.7109375" style="4" customWidth="1"/>
    <col min="3071" max="3072" width="9.140625" style="4"/>
    <col min="3073" max="3073" width="57.140625" style="4" customWidth="1"/>
    <col min="3074" max="3323" width="9.140625" style="4"/>
    <col min="3324" max="3324" width="11" style="4" customWidth="1"/>
    <col min="3325" max="3325" width="72.85546875" style="4" customWidth="1"/>
    <col min="3326" max="3326" width="18.7109375" style="4" customWidth="1"/>
    <col min="3327" max="3328" width="9.140625" style="4"/>
    <col min="3329" max="3329" width="57.140625" style="4" customWidth="1"/>
    <col min="3330" max="3579" width="9.140625" style="4"/>
    <col min="3580" max="3580" width="11" style="4" customWidth="1"/>
    <col min="3581" max="3581" width="72.85546875" style="4" customWidth="1"/>
    <col min="3582" max="3582" width="18.7109375" style="4" customWidth="1"/>
    <col min="3583" max="3584" width="9.140625" style="4"/>
    <col min="3585" max="3585" width="57.140625" style="4" customWidth="1"/>
    <col min="3586" max="3835" width="9.140625" style="4"/>
    <col min="3836" max="3836" width="11" style="4" customWidth="1"/>
    <col min="3837" max="3837" width="72.85546875" style="4" customWidth="1"/>
    <col min="3838" max="3838" width="18.7109375" style="4" customWidth="1"/>
    <col min="3839" max="3840" width="9.140625" style="4"/>
    <col min="3841" max="3841" width="57.140625" style="4" customWidth="1"/>
    <col min="3842" max="4091" width="9.140625" style="4"/>
    <col min="4092" max="4092" width="11" style="4" customWidth="1"/>
    <col min="4093" max="4093" width="72.85546875" style="4" customWidth="1"/>
    <col min="4094" max="4094" width="18.7109375" style="4" customWidth="1"/>
    <col min="4095" max="4096" width="9.140625" style="4"/>
    <col min="4097" max="4097" width="57.140625" style="4" customWidth="1"/>
    <col min="4098" max="4347" width="9.140625" style="4"/>
    <col min="4348" max="4348" width="11" style="4" customWidth="1"/>
    <col min="4349" max="4349" width="72.85546875" style="4" customWidth="1"/>
    <col min="4350" max="4350" width="18.7109375" style="4" customWidth="1"/>
    <col min="4351" max="4352" width="9.140625" style="4"/>
    <col min="4353" max="4353" width="57.140625" style="4" customWidth="1"/>
    <col min="4354" max="4603" width="9.140625" style="4"/>
    <col min="4604" max="4604" width="11" style="4" customWidth="1"/>
    <col min="4605" max="4605" width="72.85546875" style="4" customWidth="1"/>
    <col min="4606" max="4606" width="18.7109375" style="4" customWidth="1"/>
    <col min="4607" max="4608" width="9.140625" style="4"/>
    <col min="4609" max="4609" width="57.140625" style="4" customWidth="1"/>
    <col min="4610" max="4859" width="9.140625" style="4"/>
    <col min="4860" max="4860" width="11" style="4" customWidth="1"/>
    <col min="4861" max="4861" width="72.85546875" style="4" customWidth="1"/>
    <col min="4862" max="4862" width="18.7109375" style="4" customWidth="1"/>
    <col min="4863" max="4864" width="9.140625" style="4"/>
    <col min="4865" max="4865" width="57.140625" style="4" customWidth="1"/>
    <col min="4866" max="5115" width="9.140625" style="4"/>
    <col min="5116" max="5116" width="11" style="4" customWidth="1"/>
    <col min="5117" max="5117" width="72.85546875" style="4" customWidth="1"/>
    <col min="5118" max="5118" width="18.7109375" style="4" customWidth="1"/>
    <col min="5119" max="5120" width="9.140625" style="4"/>
    <col min="5121" max="5121" width="57.140625" style="4" customWidth="1"/>
    <col min="5122" max="5371" width="9.140625" style="4"/>
    <col min="5372" max="5372" width="11" style="4" customWidth="1"/>
    <col min="5373" max="5373" width="72.85546875" style="4" customWidth="1"/>
    <col min="5374" max="5374" width="18.7109375" style="4" customWidth="1"/>
    <col min="5375" max="5376" width="9.140625" style="4"/>
    <col min="5377" max="5377" width="57.140625" style="4" customWidth="1"/>
    <col min="5378" max="5627" width="9.140625" style="4"/>
    <col min="5628" max="5628" width="11" style="4" customWidth="1"/>
    <col min="5629" max="5629" width="72.85546875" style="4" customWidth="1"/>
    <col min="5630" max="5630" width="18.7109375" style="4" customWidth="1"/>
    <col min="5631" max="5632" width="9.140625" style="4"/>
    <col min="5633" max="5633" width="57.140625" style="4" customWidth="1"/>
    <col min="5634" max="5883" width="9.140625" style="4"/>
    <col min="5884" max="5884" width="11" style="4" customWidth="1"/>
    <col min="5885" max="5885" width="72.85546875" style="4" customWidth="1"/>
    <col min="5886" max="5886" width="18.7109375" style="4" customWidth="1"/>
    <col min="5887" max="5888" width="9.140625" style="4"/>
    <col min="5889" max="5889" width="57.140625" style="4" customWidth="1"/>
    <col min="5890" max="6139" width="9.140625" style="4"/>
    <col min="6140" max="6140" width="11" style="4" customWidth="1"/>
    <col min="6141" max="6141" width="72.85546875" style="4" customWidth="1"/>
    <col min="6142" max="6142" width="18.7109375" style="4" customWidth="1"/>
    <col min="6143" max="6144" width="9.140625" style="4"/>
    <col min="6145" max="6145" width="57.140625" style="4" customWidth="1"/>
    <col min="6146" max="6395" width="9.140625" style="4"/>
    <col min="6396" max="6396" width="11" style="4" customWidth="1"/>
    <col min="6397" max="6397" width="72.85546875" style="4" customWidth="1"/>
    <col min="6398" max="6398" width="18.7109375" style="4" customWidth="1"/>
    <col min="6399" max="6400" width="9.140625" style="4"/>
    <col min="6401" max="6401" width="57.140625" style="4" customWidth="1"/>
    <col min="6402" max="6651" width="9.140625" style="4"/>
    <col min="6652" max="6652" width="11" style="4" customWidth="1"/>
    <col min="6653" max="6653" width="72.85546875" style="4" customWidth="1"/>
    <col min="6654" max="6654" width="18.7109375" style="4" customWidth="1"/>
    <col min="6655" max="6656" width="9.140625" style="4"/>
    <col min="6657" max="6657" width="57.140625" style="4" customWidth="1"/>
    <col min="6658" max="6907" width="9.140625" style="4"/>
    <col min="6908" max="6908" width="11" style="4" customWidth="1"/>
    <col min="6909" max="6909" width="72.85546875" style="4" customWidth="1"/>
    <col min="6910" max="6910" width="18.7109375" style="4" customWidth="1"/>
    <col min="6911" max="6912" width="9.140625" style="4"/>
    <col min="6913" max="6913" width="57.140625" style="4" customWidth="1"/>
    <col min="6914" max="7163" width="9.140625" style="4"/>
    <col min="7164" max="7164" width="11" style="4" customWidth="1"/>
    <col min="7165" max="7165" width="72.85546875" style="4" customWidth="1"/>
    <col min="7166" max="7166" width="18.7109375" style="4" customWidth="1"/>
    <col min="7167" max="7168" width="9.140625" style="4"/>
    <col min="7169" max="7169" width="57.140625" style="4" customWidth="1"/>
    <col min="7170" max="7419" width="9.140625" style="4"/>
    <col min="7420" max="7420" width="11" style="4" customWidth="1"/>
    <col min="7421" max="7421" width="72.85546875" style="4" customWidth="1"/>
    <col min="7422" max="7422" width="18.7109375" style="4" customWidth="1"/>
    <col min="7423" max="7424" width="9.140625" style="4"/>
    <col min="7425" max="7425" width="57.140625" style="4" customWidth="1"/>
    <col min="7426" max="7675" width="9.140625" style="4"/>
    <col min="7676" max="7676" width="11" style="4" customWidth="1"/>
    <col min="7677" max="7677" width="72.85546875" style="4" customWidth="1"/>
    <col min="7678" max="7678" width="18.7109375" style="4" customWidth="1"/>
    <col min="7679" max="7680" width="9.140625" style="4"/>
    <col min="7681" max="7681" width="57.140625" style="4" customWidth="1"/>
    <col min="7682" max="7931" width="9.140625" style="4"/>
    <col min="7932" max="7932" width="11" style="4" customWidth="1"/>
    <col min="7933" max="7933" width="72.85546875" style="4" customWidth="1"/>
    <col min="7934" max="7934" width="18.7109375" style="4" customWidth="1"/>
    <col min="7935" max="7936" width="9.140625" style="4"/>
    <col min="7937" max="7937" width="57.140625" style="4" customWidth="1"/>
    <col min="7938" max="8187" width="9.140625" style="4"/>
    <col min="8188" max="8188" width="11" style="4" customWidth="1"/>
    <col min="8189" max="8189" width="72.85546875" style="4" customWidth="1"/>
    <col min="8190" max="8190" width="18.7109375" style="4" customWidth="1"/>
    <col min="8191" max="8192" width="9.140625" style="4"/>
    <col min="8193" max="8193" width="57.140625" style="4" customWidth="1"/>
    <col min="8194" max="8443" width="9.140625" style="4"/>
    <col min="8444" max="8444" width="11" style="4" customWidth="1"/>
    <col min="8445" max="8445" width="72.85546875" style="4" customWidth="1"/>
    <col min="8446" max="8446" width="18.7109375" style="4" customWidth="1"/>
    <col min="8447" max="8448" width="9.140625" style="4"/>
    <col min="8449" max="8449" width="57.140625" style="4" customWidth="1"/>
    <col min="8450" max="8699" width="9.140625" style="4"/>
    <col min="8700" max="8700" width="11" style="4" customWidth="1"/>
    <col min="8701" max="8701" width="72.85546875" style="4" customWidth="1"/>
    <col min="8702" max="8702" width="18.7109375" style="4" customWidth="1"/>
    <col min="8703" max="8704" width="9.140625" style="4"/>
    <col min="8705" max="8705" width="57.140625" style="4" customWidth="1"/>
    <col min="8706" max="8955" width="9.140625" style="4"/>
    <col min="8956" max="8956" width="11" style="4" customWidth="1"/>
    <col min="8957" max="8957" width="72.85546875" style="4" customWidth="1"/>
    <col min="8958" max="8958" width="18.7109375" style="4" customWidth="1"/>
    <col min="8959" max="8960" width="9.140625" style="4"/>
    <col min="8961" max="8961" width="57.140625" style="4" customWidth="1"/>
    <col min="8962" max="9211" width="9.140625" style="4"/>
    <col min="9212" max="9212" width="11" style="4" customWidth="1"/>
    <col min="9213" max="9213" width="72.85546875" style="4" customWidth="1"/>
    <col min="9214" max="9214" width="18.7109375" style="4" customWidth="1"/>
    <col min="9215" max="9216" width="9.140625" style="4"/>
    <col min="9217" max="9217" width="57.140625" style="4" customWidth="1"/>
    <col min="9218" max="9467" width="9.140625" style="4"/>
    <col min="9468" max="9468" width="11" style="4" customWidth="1"/>
    <col min="9469" max="9469" width="72.85546875" style="4" customWidth="1"/>
    <col min="9470" max="9470" width="18.7109375" style="4" customWidth="1"/>
    <col min="9471" max="9472" width="9.140625" style="4"/>
    <col min="9473" max="9473" width="57.140625" style="4" customWidth="1"/>
    <col min="9474" max="9723" width="9.140625" style="4"/>
    <col min="9724" max="9724" width="11" style="4" customWidth="1"/>
    <col min="9725" max="9725" width="72.85546875" style="4" customWidth="1"/>
    <col min="9726" max="9726" width="18.7109375" style="4" customWidth="1"/>
    <col min="9727" max="9728" width="9.140625" style="4"/>
    <col min="9729" max="9729" width="57.140625" style="4" customWidth="1"/>
    <col min="9730" max="9979" width="9.140625" style="4"/>
    <col min="9980" max="9980" width="11" style="4" customWidth="1"/>
    <col min="9981" max="9981" width="72.85546875" style="4" customWidth="1"/>
    <col min="9982" max="9982" width="18.7109375" style="4" customWidth="1"/>
    <col min="9983" max="9984" width="9.140625" style="4"/>
    <col min="9985" max="9985" width="57.140625" style="4" customWidth="1"/>
    <col min="9986" max="10235" width="9.140625" style="4"/>
    <col min="10236" max="10236" width="11" style="4" customWidth="1"/>
    <col min="10237" max="10237" width="72.85546875" style="4" customWidth="1"/>
    <col min="10238" max="10238" width="18.7109375" style="4" customWidth="1"/>
    <col min="10239" max="10240" width="9.140625" style="4"/>
    <col min="10241" max="10241" width="57.140625" style="4" customWidth="1"/>
    <col min="10242" max="10491" width="9.140625" style="4"/>
    <col min="10492" max="10492" width="11" style="4" customWidth="1"/>
    <col min="10493" max="10493" width="72.85546875" style="4" customWidth="1"/>
    <col min="10494" max="10494" width="18.7109375" style="4" customWidth="1"/>
    <col min="10495" max="10496" width="9.140625" style="4"/>
    <col min="10497" max="10497" width="57.140625" style="4" customWidth="1"/>
    <col min="10498" max="10747" width="9.140625" style="4"/>
    <col min="10748" max="10748" width="11" style="4" customWidth="1"/>
    <col min="10749" max="10749" width="72.85546875" style="4" customWidth="1"/>
    <col min="10750" max="10750" width="18.7109375" style="4" customWidth="1"/>
    <col min="10751" max="10752" width="9.140625" style="4"/>
    <col min="10753" max="10753" width="57.140625" style="4" customWidth="1"/>
    <col min="10754" max="11003" width="9.140625" style="4"/>
    <col min="11004" max="11004" width="11" style="4" customWidth="1"/>
    <col min="11005" max="11005" width="72.85546875" style="4" customWidth="1"/>
    <col min="11006" max="11006" width="18.7109375" style="4" customWidth="1"/>
    <col min="11007" max="11008" width="9.140625" style="4"/>
    <col min="11009" max="11009" width="57.140625" style="4" customWidth="1"/>
    <col min="11010" max="11259" width="9.140625" style="4"/>
    <col min="11260" max="11260" width="11" style="4" customWidth="1"/>
    <col min="11261" max="11261" width="72.85546875" style="4" customWidth="1"/>
    <col min="11262" max="11262" width="18.7109375" style="4" customWidth="1"/>
    <col min="11263" max="11264" width="9.140625" style="4"/>
    <col min="11265" max="11265" width="57.140625" style="4" customWidth="1"/>
    <col min="11266" max="11515" width="9.140625" style="4"/>
    <col min="11516" max="11516" width="11" style="4" customWidth="1"/>
    <col min="11517" max="11517" width="72.85546875" style="4" customWidth="1"/>
    <col min="11518" max="11518" width="18.7109375" style="4" customWidth="1"/>
    <col min="11519" max="11520" width="9.140625" style="4"/>
    <col min="11521" max="11521" width="57.140625" style="4" customWidth="1"/>
    <col min="11522" max="11771" width="9.140625" style="4"/>
    <col min="11772" max="11772" width="11" style="4" customWidth="1"/>
    <col min="11773" max="11773" width="72.85546875" style="4" customWidth="1"/>
    <col min="11774" max="11774" width="18.7109375" style="4" customWidth="1"/>
    <col min="11775" max="11776" width="9.140625" style="4"/>
    <col min="11777" max="11777" width="57.140625" style="4" customWidth="1"/>
    <col min="11778" max="12027" width="9.140625" style="4"/>
    <col min="12028" max="12028" width="11" style="4" customWidth="1"/>
    <col min="12029" max="12029" width="72.85546875" style="4" customWidth="1"/>
    <col min="12030" max="12030" width="18.7109375" style="4" customWidth="1"/>
    <col min="12031" max="12032" width="9.140625" style="4"/>
    <col min="12033" max="12033" width="57.140625" style="4" customWidth="1"/>
    <col min="12034" max="12283" width="9.140625" style="4"/>
    <col min="12284" max="12284" width="11" style="4" customWidth="1"/>
    <col min="12285" max="12285" width="72.85546875" style="4" customWidth="1"/>
    <col min="12286" max="12286" width="18.7109375" style="4" customWidth="1"/>
    <col min="12287" max="12288" width="9.140625" style="4"/>
    <col min="12289" max="12289" width="57.140625" style="4" customWidth="1"/>
    <col min="12290" max="12539" width="9.140625" style="4"/>
    <col min="12540" max="12540" width="11" style="4" customWidth="1"/>
    <col min="12541" max="12541" width="72.85546875" style="4" customWidth="1"/>
    <col min="12542" max="12542" width="18.7109375" style="4" customWidth="1"/>
    <col min="12543" max="12544" width="9.140625" style="4"/>
    <col min="12545" max="12545" width="57.140625" style="4" customWidth="1"/>
    <col min="12546" max="12795" width="9.140625" style="4"/>
    <col min="12796" max="12796" width="11" style="4" customWidth="1"/>
    <col min="12797" max="12797" width="72.85546875" style="4" customWidth="1"/>
    <col min="12798" max="12798" width="18.7109375" style="4" customWidth="1"/>
    <col min="12799" max="12800" width="9.140625" style="4"/>
    <col min="12801" max="12801" width="57.140625" style="4" customWidth="1"/>
    <col min="12802" max="13051" width="9.140625" style="4"/>
    <col min="13052" max="13052" width="11" style="4" customWidth="1"/>
    <col min="13053" max="13053" width="72.85546875" style="4" customWidth="1"/>
    <col min="13054" max="13054" width="18.7109375" style="4" customWidth="1"/>
    <col min="13055" max="13056" width="9.140625" style="4"/>
    <col min="13057" max="13057" width="57.140625" style="4" customWidth="1"/>
    <col min="13058" max="13307" width="9.140625" style="4"/>
    <col min="13308" max="13308" width="11" style="4" customWidth="1"/>
    <col min="13309" max="13309" width="72.85546875" style="4" customWidth="1"/>
    <col min="13310" max="13310" width="18.7109375" style="4" customWidth="1"/>
    <col min="13311" max="13312" width="9.140625" style="4"/>
    <col min="13313" max="13313" width="57.140625" style="4" customWidth="1"/>
    <col min="13314" max="13563" width="9.140625" style="4"/>
    <col min="13564" max="13564" width="11" style="4" customWidth="1"/>
    <col min="13565" max="13565" width="72.85546875" style="4" customWidth="1"/>
    <col min="13566" max="13566" width="18.7109375" style="4" customWidth="1"/>
    <col min="13567" max="13568" width="9.140625" style="4"/>
    <col min="13569" max="13569" width="57.140625" style="4" customWidth="1"/>
    <col min="13570" max="13819" width="9.140625" style="4"/>
    <col min="13820" max="13820" width="11" style="4" customWidth="1"/>
    <col min="13821" max="13821" width="72.85546875" style="4" customWidth="1"/>
    <col min="13822" max="13822" width="18.7109375" style="4" customWidth="1"/>
    <col min="13823" max="13824" width="9.140625" style="4"/>
    <col min="13825" max="13825" width="57.140625" style="4" customWidth="1"/>
    <col min="13826" max="14075" width="9.140625" style="4"/>
    <col min="14076" max="14076" width="11" style="4" customWidth="1"/>
    <col min="14077" max="14077" width="72.85546875" style="4" customWidth="1"/>
    <col min="14078" max="14078" width="18.7109375" style="4" customWidth="1"/>
    <col min="14079" max="14080" width="9.140625" style="4"/>
    <col min="14081" max="14081" width="57.140625" style="4" customWidth="1"/>
    <col min="14082" max="14331" width="9.140625" style="4"/>
    <col min="14332" max="14332" width="11" style="4" customWidth="1"/>
    <col min="14333" max="14333" width="72.85546875" style="4" customWidth="1"/>
    <col min="14334" max="14334" width="18.7109375" style="4" customWidth="1"/>
    <col min="14335" max="14336" width="9.140625" style="4"/>
    <col min="14337" max="14337" width="57.140625" style="4" customWidth="1"/>
    <col min="14338" max="14587" width="9.140625" style="4"/>
    <col min="14588" max="14588" width="11" style="4" customWidth="1"/>
    <col min="14589" max="14589" width="72.85546875" style="4" customWidth="1"/>
    <col min="14590" max="14590" width="18.7109375" style="4" customWidth="1"/>
    <col min="14591" max="14592" width="9.140625" style="4"/>
    <col min="14593" max="14593" width="57.140625" style="4" customWidth="1"/>
    <col min="14594" max="14843" width="9.140625" style="4"/>
    <col min="14844" max="14844" width="11" style="4" customWidth="1"/>
    <col min="14845" max="14845" width="72.85546875" style="4" customWidth="1"/>
    <col min="14846" max="14846" width="18.7109375" style="4" customWidth="1"/>
    <col min="14847" max="14848" width="9.140625" style="4"/>
    <col min="14849" max="14849" width="57.140625" style="4" customWidth="1"/>
    <col min="14850" max="15099" width="9.140625" style="4"/>
    <col min="15100" max="15100" width="11" style="4" customWidth="1"/>
    <col min="15101" max="15101" width="72.85546875" style="4" customWidth="1"/>
    <col min="15102" max="15102" width="18.7109375" style="4" customWidth="1"/>
    <col min="15103" max="15104" width="9.140625" style="4"/>
    <col min="15105" max="15105" width="57.140625" style="4" customWidth="1"/>
    <col min="15106" max="15355" width="9.140625" style="4"/>
    <col min="15356" max="15356" width="11" style="4" customWidth="1"/>
    <col min="15357" max="15357" width="72.85546875" style="4" customWidth="1"/>
    <col min="15358" max="15358" width="18.7109375" style="4" customWidth="1"/>
    <col min="15359" max="15360" width="9.140625" style="4"/>
    <col min="15361" max="15361" width="57.140625" style="4" customWidth="1"/>
    <col min="15362" max="15611" width="9.140625" style="4"/>
    <col min="15612" max="15612" width="11" style="4" customWidth="1"/>
    <col min="15613" max="15613" width="72.85546875" style="4" customWidth="1"/>
    <col min="15614" max="15614" width="18.7109375" style="4" customWidth="1"/>
    <col min="15615" max="15616" width="9.140625" style="4"/>
    <col min="15617" max="15617" width="57.140625" style="4" customWidth="1"/>
    <col min="15618" max="15867" width="9.140625" style="4"/>
    <col min="15868" max="15868" width="11" style="4" customWidth="1"/>
    <col min="15869" max="15869" width="72.85546875" style="4" customWidth="1"/>
    <col min="15870" max="15870" width="18.7109375" style="4" customWidth="1"/>
    <col min="15871" max="15872" width="9.140625" style="4"/>
    <col min="15873" max="15873" width="57.140625" style="4" customWidth="1"/>
    <col min="15874" max="16123" width="9.140625" style="4"/>
    <col min="16124" max="16124" width="11" style="4" customWidth="1"/>
    <col min="16125" max="16125" width="72.85546875" style="4" customWidth="1"/>
    <col min="16126" max="16126" width="18.7109375" style="4" customWidth="1"/>
    <col min="16127" max="16128" width="9.140625" style="4"/>
    <col min="16129" max="16129" width="57.140625" style="4" customWidth="1"/>
    <col min="16130" max="16384" width="9.140625" style="4"/>
  </cols>
  <sheetData>
    <row r="1" spans="1:3" ht="15.75" x14ac:dyDescent="0.25">
      <c r="A1" s="3"/>
      <c r="B1" s="96" t="s">
        <v>65</v>
      </c>
      <c r="C1" s="96"/>
    </row>
    <row r="2" spans="1:3" ht="15.75" x14ac:dyDescent="0.25">
      <c r="A2" s="5"/>
      <c r="B2" s="96" t="s">
        <v>0</v>
      </c>
      <c r="C2" s="96"/>
    </row>
    <row r="3" spans="1:3" ht="15.75" x14ac:dyDescent="0.25">
      <c r="A3" s="5"/>
      <c r="B3" s="96" t="s">
        <v>63</v>
      </c>
      <c r="C3" s="96"/>
    </row>
    <row r="4" spans="1:3" ht="10.5" customHeight="1" x14ac:dyDescent="0.25">
      <c r="A4" s="6"/>
      <c r="B4" s="6"/>
    </row>
    <row r="5" spans="1:3" ht="37.5" customHeight="1" x14ac:dyDescent="0.25">
      <c r="A5" s="98" t="s">
        <v>64</v>
      </c>
      <c r="B5" s="98"/>
      <c r="C5" s="98"/>
    </row>
    <row r="6" spans="1:3" ht="12.75" customHeight="1" x14ac:dyDescent="0.25">
      <c r="C6" s="9" t="s">
        <v>1</v>
      </c>
    </row>
    <row r="7" spans="1:3" s="10" customFormat="1" ht="42.75" customHeight="1" x14ac:dyDescent="0.25">
      <c r="A7" s="35" t="s">
        <v>2</v>
      </c>
      <c r="B7" s="66" t="s">
        <v>3</v>
      </c>
      <c r="C7" s="66" t="s">
        <v>35</v>
      </c>
    </row>
    <row r="8" spans="1:3" s="10" customFormat="1" ht="15" customHeight="1" x14ac:dyDescent="0.25">
      <c r="A8" s="36">
        <v>1</v>
      </c>
      <c r="B8" s="67">
        <v>2</v>
      </c>
      <c r="C8" s="67">
        <v>3</v>
      </c>
    </row>
    <row r="9" spans="1:3" s="10" customFormat="1" ht="21" customHeight="1" x14ac:dyDescent="0.25">
      <c r="A9" s="37" t="s">
        <v>26</v>
      </c>
      <c r="B9" s="85" t="s">
        <v>36</v>
      </c>
      <c r="C9" s="69">
        <f>C10</f>
        <v>1576.4</v>
      </c>
    </row>
    <row r="10" spans="1:3" s="10" customFormat="1" ht="19.5" customHeight="1" x14ac:dyDescent="0.25">
      <c r="A10" s="39" t="s">
        <v>4</v>
      </c>
      <c r="B10" s="86" t="s">
        <v>7</v>
      </c>
      <c r="C10" s="88">
        <f>C11</f>
        <v>1576.4</v>
      </c>
    </row>
    <row r="11" spans="1:3" s="10" customFormat="1" ht="18" customHeight="1" x14ac:dyDescent="0.25">
      <c r="A11" s="93" t="s">
        <v>8</v>
      </c>
      <c r="B11" s="87" t="s">
        <v>9</v>
      </c>
      <c r="C11" s="73">
        <f>C12</f>
        <v>1576.4</v>
      </c>
    </row>
    <row r="12" spans="1:3" s="10" customFormat="1" ht="21" customHeight="1" x14ac:dyDescent="0.25">
      <c r="A12" s="43"/>
      <c r="B12" s="70" t="s">
        <v>6</v>
      </c>
      <c r="C12" s="78">
        <f>C13</f>
        <v>1576.4</v>
      </c>
    </row>
    <row r="13" spans="1:3" s="10" customFormat="1" ht="21" customHeight="1" x14ac:dyDescent="0.25">
      <c r="A13" s="43"/>
      <c r="B13" s="79" t="s">
        <v>71</v>
      </c>
      <c r="C13" s="71">
        <v>1576.4</v>
      </c>
    </row>
    <row r="14" spans="1:3" s="11" customFormat="1" ht="15.75" x14ac:dyDescent="0.25">
      <c r="A14" s="37" t="s">
        <v>27</v>
      </c>
      <c r="B14" s="68" t="s">
        <v>5</v>
      </c>
      <c r="C14" s="69">
        <f>C15</f>
        <v>11450.9</v>
      </c>
    </row>
    <row r="15" spans="1:3" s="12" customFormat="1" ht="15.75" x14ac:dyDescent="0.25">
      <c r="A15" s="38"/>
      <c r="B15" s="70" t="s">
        <v>6</v>
      </c>
      <c r="C15" s="78">
        <f>C19+C26</f>
        <v>11450.9</v>
      </c>
    </row>
    <row r="16" spans="1:3" s="16" customFormat="1" ht="15.75" x14ac:dyDescent="0.25">
      <c r="A16" s="39">
        <v>1</v>
      </c>
      <c r="B16" s="72" t="s">
        <v>10</v>
      </c>
      <c r="C16" s="73">
        <f>C19+C26</f>
        <v>11450.9</v>
      </c>
    </row>
    <row r="17" spans="1:3" s="16" customFormat="1" ht="15.75" x14ac:dyDescent="0.25">
      <c r="A17" s="40" t="s">
        <v>8</v>
      </c>
      <c r="B17" s="64" t="s">
        <v>37</v>
      </c>
      <c r="C17" s="73">
        <f>C18</f>
        <v>1310</v>
      </c>
    </row>
    <row r="18" spans="1:3" s="16" customFormat="1" ht="15.75" x14ac:dyDescent="0.25">
      <c r="A18" s="40"/>
      <c r="B18" s="64" t="s">
        <v>42</v>
      </c>
      <c r="C18" s="73">
        <f>C19</f>
        <v>1310</v>
      </c>
    </row>
    <row r="19" spans="1:3" s="16" customFormat="1" ht="15.75" x14ac:dyDescent="0.25">
      <c r="A19" s="40"/>
      <c r="B19" s="70" t="s">
        <v>6</v>
      </c>
      <c r="C19" s="78">
        <f>C20+C21+C22</f>
        <v>1310</v>
      </c>
    </row>
    <row r="20" spans="1:3" s="16" customFormat="1" ht="31.5" x14ac:dyDescent="0.25">
      <c r="A20" s="39"/>
      <c r="B20" s="89" t="s">
        <v>38</v>
      </c>
      <c r="C20" s="24">
        <v>500</v>
      </c>
    </row>
    <row r="21" spans="1:3" s="16" customFormat="1" ht="31.5" x14ac:dyDescent="0.25">
      <c r="A21" s="39"/>
      <c r="B21" s="89" t="s">
        <v>39</v>
      </c>
      <c r="C21" s="24">
        <v>500</v>
      </c>
    </row>
    <row r="22" spans="1:3" s="16" customFormat="1" ht="31.5" x14ac:dyDescent="0.25">
      <c r="A22" s="39"/>
      <c r="B22" s="89" t="s">
        <v>40</v>
      </c>
      <c r="C22" s="24">
        <v>310</v>
      </c>
    </row>
    <row r="23" spans="1:3" s="16" customFormat="1" ht="15.75" x14ac:dyDescent="0.25">
      <c r="A23" s="40" t="s">
        <v>41</v>
      </c>
      <c r="B23" s="64" t="s">
        <v>11</v>
      </c>
      <c r="C23" s="73">
        <f>C24</f>
        <v>10140.9</v>
      </c>
    </row>
    <row r="24" spans="1:3" s="19" customFormat="1" ht="31.5" x14ac:dyDescent="0.25">
      <c r="A24" s="41"/>
      <c r="B24" s="74" t="s">
        <v>33</v>
      </c>
      <c r="C24" s="73">
        <f>C25</f>
        <v>10140.9</v>
      </c>
    </row>
    <row r="25" spans="1:3" s="22" customFormat="1" ht="15.75" x14ac:dyDescent="0.25">
      <c r="A25" s="42"/>
      <c r="B25" s="75" t="s">
        <v>12</v>
      </c>
      <c r="C25" s="76">
        <f>C26</f>
        <v>10140.9</v>
      </c>
    </row>
    <row r="26" spans="1:3" s="22" customFormat="1" ht="15.75" x14ac:dyDescent="0.25">
      <c r="A26" s="42"/>
      <c r="B26" s="77" t="s">
        <v>6</v>
      </c>
      <c r="C26" s="78">
        <f>C27</f>
        <v>10140.9</v>
      </c>
    </row>
    <row r="27" spans="1:3" s="10" customFormat="1" ht="31.5" x14ac:dyDescent="0.25">
      <c r="A27" s="43"/>
      <c r="B27" s="79" t="s">
        <v>72</v>
      </c>
      <c r="C27" s="71">
        <v>10140.9</v>
      </c>
    </row>
    <row r="28" spans="1:3" s="11" customFormat="1" ht="15.75" x14ac:dyDescent="0.25">
      <c r="A28" s="37" t="s">
        <v>28</v>
      </c>
      <c r="B28" s="68" t="s">
        <v>13</v>
      </c>
      <c r="C28" s="69">
        <f>C29</f>
        <v>9167.7000000000007</v>
      </c>
    </row>
    <row r="29" spans="1:3" s="12" customFormat="1" ht="15.75" x14ac:dyDescent="0.25">
      <c r="A29" s="38"/>
      <c r="B29" s="77" t="s">
        <v>6</v>
      </c>
      <c r="C29" s="78">
        <f>C34</f>
        <v>9167.7000000000007</v>
      </c>
    </row>
    <row r="30" spans="1:3" s="11" customFormat="1" ht="15.75" x14ac:dyDescent="0.25">
      <c r="A30" s="39" t="s">
        <v>4</v>
      </c>
      <c r="B30" s="80" t="s">
        <v>10</v>
      </c>
      <c r="C30" s="73">
        <f>C31</f>
        <v>9167.7000000000007</v>
      </c>
    </row>
    <row r="31" spans="1:3" s="11" customFormat="1" ht="15.75" x14ac:dyDescent="0.25">
      <c r="A31" s="40" t="s">
        <v>8</v>
      </c>
      <c r="B31" s="64" t="s">
        <v>11</v>
      </c>
      <c r="C31" s="73">
        <f>C32</f>
        <v>9167.7000000000007</v>
      </c>
    </row>
    <row r="32" spans="1:3" s="16" customFormat="1" ht="31.5" x14ac:dyDescent="0.25">
      <c r="A32" s="41"/>
      <c r="B32" s="74" t="s">
        <v>33</v>
      </c>
      <c r="C32" s="73">
        <f>C33</f>
        <v>9167.7000000000007</v>
      </c>
    </row>
    <row r="33" spans="1:3" s="27" customFormat="1" ht="15.75" x14ac:dyDescent="0.25">
      <c r="A33" s="44"/>
      <c r="B33" s="75" t="s">
        <v>12</v>
      </c>
      <c r="C33" s="76">
        <f>C34</f>
        <v>9167.7000000000007</v>
      </c>
    </row>
    <row r="34" spans="1:3" s="28" customFormat="1" ht="15.75" x14ac:dyDescent="0.25">
      <c r="A34" s="45"/>
      <c r="B34" s="77" t="s">
        <v>6</v>
      </c>
      <c r="C34" s="78">
        <f>C35</f>
        <v>9167.7000000000007</v>
      </c>
    </row>
    <row r="35" spans="1:3" s="29" customFormat="1" ht="31.5" x14ac:dyDescent="0.25">
      <c r="A35" s="43"/>
      <c r="B35" s="79" t="s">
        <v>72</v>
      </c>
      <c r="C35" s="81">
        <v>9167.7000000000007</v>
      </c>
    </row>
    <row r="36" spans="1:3" s="11" customFormat="1" ht="15.75" x14ac:dyDescent="0.25">
      <c r="A36" s="37" t="s">
        <v>29</v>
      </c>
      <c r="B36" s="68" t="s">
        <v>14</v>
      </c>
      <c r="C36" s="69">
        <f>C37</f>
        <v>16877.899999999998</v>
      </c>
    </row>
    <row r="37" spans="1:3" s="12" customFormat="1" ht="15.75" x14ac:dyDescent="0.25">
      <c r="A37" s="38"/>
      <c r="B37" s="77" t="s">
        <v>6</v>
      </c>
      <c r="C37" s="78">
        <f>C41+C56+C48</f>
        <v>16877.899999999998</v>
      </c>
    </row>
    <row r="38" spans="1:3" s="11" customFormat="1" ht="15.75" x14ac:dyDescent="0.25">
      <c r="A38" s="39" t="s">
        <v>4</v>
      </c>
      <c r="B38" s="80" t="s">
        <v>10</v>
      </c>
      <c r="C38" s="73">
        <f>C39+C53</f>
        <v>16877.900000000001</v>
      </c>
    </row>
    <row r="39" spans="1:3" s="11" customFormat="1" ht="15.75" x14ac:dyDescent="0.25">
      <c r="A39" s="40" t="s">
        <v>8</v>
      </c>
      <c r="B39" s="64" t="s">
        <v>37</v>
      </c>
      <c r="C39" s="73">
        <f>C40+C46</f>
        <v>3237.1000000000004</v>
      </c>
    </row>
    <row r="40" spans="1:3" s="11" customFormat="1" ht="15.75" x14ac:dyDescent="0.25">
      <c r="A40" s="40"/>
      <c r="B40" s="64" t="s">
        <v>42</v>
      </c>
      <c r="C40" s="73">
        <f>C41</f>
        <v>2644.8</v>
      </c>
    </row>
    <row r="41" spans="1:3" s="11" customFormat="1" ht="15.75" x14ac:dyDescent="0.25">
      <c r="A41" s="40"/>
      <c r="B41" s="70" t="s">
        <v>6</v>
      </c>
      <c r="C41" s="78">
        <f>C42+C43+C44+C45</f>
        <v>2644.8</v>
      </c>
    </row>
    <row r="42" spans="1:3" s="11" customFormat="1" ht="31.5" x14ac:dyDescent="0.25">
      <c r="A42" s="39"/>
      <c r="B42" s="79" t="s">
        <v>43</v>
      </c>
      <c r="C42" s="24">
        <v>519.20000000000005</v>
      </c>
    </row>
    <row r="43" spans="1:3" s="11" customFormat="1" ht="31.5" x14ac:dyDescent="0.25">
      <c r="A43" s="39"/>
      <c r="B43" s="79" t="s">
        <v>44</v>
      </c>
      <c r="C43" s="24">
        <v>912.6</v>
      </c>
    </row>
    <row r="44" spans="1:3" s="11" customFormat="1" ht="31.5" x14ac:dyDescent="0.25">
      <c r="A44" s="39"/>
      <c r="B44" s="79" t="s">
        <v>45</v>
      </c>
      <c r="C44" s="24">
        <v>693.9</v>
      </c>
    </row>
    <row r="45" spans="1:3" s="11" customFormat="1" ht="31.5" x14ac:dyDescent="0.25">
      <c r="A45" s="39"/>
      <c r="B45" s="79" t="s">
        <v>46</v>
      </c>
      <c r="C45" s="24">
        <v>519.1</v>
      </c>
    </row>
    <row r="46" spans="1:3" s="11" customFormat="1" ht="31.5" x14ac:dyDescent="0.25">
      <c r="A46" s="39"/>
      <c r="B46" s="17" t="s">
        <v>52</v>
      </c>
      <c r="C46" s="15">
        <f>C47</f>
        <v>592.29999999999995</v>
      </c>
    </row>
    <row r="47" spans="1:3" s="11" customFormat="1" ht="15.75" x14ac:dyDescent="0.25">
      <c r="A47" s="39"/>
      <c r="B47" s="20" t="s">
        <v>47</v>
      </c>
      <c r="C47" s="15">
        <f>C48</f>
        <v>592.29999999999995</v>
      </c>
    </row>
    <row r="48" spans="1:3" s="11" customFormat="1" ht="15.75" x14ac:dyDescent="0.25">
      <c r="A48" s="39"/>
      <c r="B48" s="70" t="s">
        <v>6</v>
      </c>
      <c r="C48" s="23">
        <f>C49+C50+C51+C52</f>
        <v>592.29999999999995</v>
      </c>
    </row>
    <row r="49" spans="1:3" s="11" customFormat="1" ht="31.5" x14ac:dyDescent="0.25">
      <c r="A49" s="39"/>
      <c r="B49" s="89" t="s">
        <v>48</v>
      </c>
      <c r="C49" s="24">
        <v>166.7</v>
      </c>
    </row>
    <row r="50" spans="1:3" s="11" customFormat="1" ht="31.5" x14ac:dyDescent="0.25">
      <c r="A50" s="39"/>
      <c r="B50" s="89" t="s">
        <v>49</v>
      </c>
      <c r="C50" s="24">
        <v>206.8</v>
      </c>
    </row>
    <row r="51" spans="1:3" s="11" customFormat="1" ht="31.5" x14ac:dyDescent="0.25">
      <c r="A51" s="39"/>
      <c r="B51" s="89" t="s">
        <v>50</v>
      </c>
      <c r="C51" s="24">
        <v>104.4</v>
      </c>
    </row>
    <row r="52" spans="1:3" s="11" customFormat="1" ht="31.5" x14ac:dyDescent="0.25">
      <c r="A52" s="39"/>
      <c r="B52" s="89" t="s">
        <v>51</v>
      </c>
      <c r="C52" s="24">
        <v>114.4</v>
      </c>
    </row>
    <row r="53" spans="1:3" s="11" customFormat="1" ht="15.75" x14ac:dyDescent="0.25">
      <c r="A53" s="40" t="s">
        <v>41</v>
      </c>
      <c r="B53" s="64" t="s">
        <v>11</v>
      </c>
      <c r="C53" s="73">
        <v>13640.8</v>
      </c>
    </row>
    <row r="54" spans="1:3" s="16" customFormat="1" ht="31.5" x14ac:dyDescent="0.25">
      <c r="A54" s="41"/>
      <c r="B54" s="74" t="s">
        <v>33</v>
      </c>
      <c r="C54" s="73">
        <v>13640.8</v>
      </c>
    </row>
    <row r="55" spans="1:3" s="27" customFormat="1" ht="15.75" x14ac:dyDescent="0.25">
      <c r="A55" s="42"/>
      <c r="B55" s="75" t="s">
        <v>12</v>
      </c>
      <c r="C55" s="76">
        <v>13640.8</v>
      </c>
    </row>
    <row r="56" spans="1:3" s="27" customFormat="1" ht="15.75" x14ac:dyDescent="0.25">
      <c r="A56" s="42"/>
      <c r="B56" s="77" t="s">
        <v>6</v>
      </c>
      <c r="C56" s="78">
        <v>13640.8</v>
      </c>
    </row>
    <row r="57" spans="1:3" s="10" customFormat="1" ht="31.5" x14ac:dyDescent="0.25">
      <c r="A57" s="46"/>
      <c r="B57" s="79" t="s">
        <v>72</v>
      </c>
      <c r="C57" s="71">
        <v>13640.8</v>
      </c>
    </row>
    <row r="58" spans="1:3" s="11" customFormat="1" ht="15.75" x14ac:dyDescent="0.25">
      <c r="A58" s="37" t="s">
        <v>30</v>
      </c>
      <c r="B58" s="68" t="s">
        <v>15</v>
      </c>
      <c r="C58" s="69">
        <f>C59</f>
        <v>17401.099999999999</v>
      </c>
    </row>
    <row r="59" spans="1:3" s="30" customFormat="1" ht="15.75" x14ac:dyDescent="0.25">
      <c r="A59" s="65"/>
      <c r="B59" s="14" t="s">
        <v>6</v>
      </c>
      <c r="C59" s="78">
        <f>C63+C70+C76</f>
        <v>17401.099999999999</v>
      </c>
    </row>
    <row r="60" spans="1:3" s="11" customFormat="1" ht="15.75" x14ac:dyDescent="0.25">
      <c r="A60" s="39" t="s">
        <v>4</v>
      </c>
      <c r="B60" s="1" t="s">
        <v>10</v>
      </c>
      <c r="C60" s="73">
        <f>C61+C73</f>
        <v>17401.099999999999</v>
      </c>
    </row>
    <row r="61" spans="1:3" s="11" customFormat="1" ht="15.75" x14ac:dyDescent="0.25">
      <c r="A61" s="40" t="s">
        <v>8</v>
      </c>
      <c r="B61" s="64" t="s">
        <v>37</v>
      </c>
      <c r="C61" s="73">
        <f>C62+C68</f>
        <v>3634.5</v>
      </c>
    </row>
    <row r="62" spans="1:3" s="11" customFormat="1" ht="15.75" x14ac:dyDescent="0.25">
      <c r="A62" s="40"/>
      <c r="B62" s="64" t="s">
        <v>42</v>
      </c>
      <c r="C62" s="73">
        <f>C63</f>
        <v>2919.9</v>
      </c>
    </row>
    <row r="63" spans="1:3" s="11" customFormat="1" ht="15.75" x14ac:dyDescent="0.25">
      <c r="A63" s="40"/>
      <c r="B63" s="70" t="s">
        <v>6</v>
      </c>
      <c r="C63" s="78">
        <f>C64+C65+C66+C67</f>
        <v>2919.9</v>
      </c>
    </row>
    <row r="64" spans="1:3" s="11" customFormat="1" ht="31.5" x14ac:dyDescent="0.25">
      <c r="A64" s="39"/>
      <c r="B64" s="89" t="s">
        <v>53</v>
      </c>
      <c r="C64" s="24">
        <v>884.8</v>
      </c>
    </row>
    <row r="65" spans="1:3" s="11" customFormat="1" ht="31.5" x14ac:dyDescent="0.25">
      <c r="A65" s="39"/>
      <c r="B65" s="89" t="s">
        <v>54</v>
      </c>
      <c r="C65" s="24">
        <v>676.5</v>
      </c>
    </row>
    <row r="66" spans="1:3" s="11" customFormat="1" ht="31.5" x14ac:dyDescent="0.25">
      <c r="A66" s="39"/>
      <c r="B66" s="89" t="s">
        <v>55</v>
      </c>
      <c r="C66" s="24">
        <v>564.20000000000005</v>
      </c>
    </row>
    <row r="67" spans="1:3" s="11" customFormat="1" ht="31.5" x14ac:dyDescent="0.25">
      <c r="A67" s="39"/>
      <c r="B67" s="89" t="s">
        <v>56</v>
      </c>
      <c r="C67" s="24">
        <v>794.4</v>
      </c>
    </row>
    <row r="68" spans="1:3" s="11" customFormat="1" ht="31.5" x14ac:dyDescent="0.25">
      <c r="A68" s="39"/>
      <c r="B68" s="17" t="s">
        <v>52</v>
      </c>
      <c r="C68" s="73">
        <f>C69</f>
        <v>714.6</v>
      </c>
    </row>
    <row r="69" spans="1:3" s="11" customFormat="1" ht="15.75" x14ac:dyDescent="0.25">
      <c r="A69" s="39"/>
      <c r="B69" s="20" t="s">
        <v>47</v>
      </c>
      <c r="C69" s="76">
        <f>C70</f>
        <v>714.6</v>
      </c>
    </row>
    <row r="70" spans="1:3" s="11" customFormat="1" ht="15.75" x14ac:dyDescent="0.25">
      <c r="A70" s="39"/>
      <c r="B70" s="70" t="s">
        <v>6</v>
      </c>
      <c r="C70" s="78">
        <f>C71+C72</f>
        <v>714.6</v>
      </c>
    </row>
    <row r="71" spans="1:3" s="11" customFormat="1" ht="31.5" x14ac:dyDescent="0.25">
      <c r="A71" s="39"/>
      <c r="B71" s="89" t="s">
        <v>57</v>
      </c>
      <c r="C71" s="24">
        <v>357.3</v>
      </c>
    </row>
    <row r="72" spans="1:3" s="11" customFormat="1" ht="31.5" x14ac:dyDescent="0.25">
      <c r="A72" s="39"/>
      <c r="B72" s="89" t="s">
        <v>58</v>
      </c>
      <c r="C72" s="24">
        <v>357.3</v>
      </c>
    </row>
    <row r="73" spans="1:3" s="11" customFormat="1" ht="15.75" x14ac:dyDescent="0.25">
      <c r="A73" s="40" t="s">
        <v>41</v>
      </c>
      <c r="B73" s="17" t="s">
        <v>11</v>
      </c>
      <c r="C73" s="73">
        <v>13766.6</v>
      </c>
    </row>
    <row r="74" spans="1:3" s="16" customFormat="1" ht="31.5" x14ac:dyDescent="0.25">
      <c r="A74" s="41"/>
      <c r="B74" s="18" t="s">
        <v>33</v>
      </c>
      <c r="C74" s="73">
        <v>13766.6</v>
      </c>
    </row>
    <row r="75" spans="1:3" s="27" customFormat="1" ht="15.75" x14ac:dyDescent="0.25">
      <c r="A75" s="42"/>
      <c r="B75" s="20" t="s">
        <v>12</v>
      </c>
      <c r="C75" s="76">
        <v>13766.6</v>
      </c>
    </row>
    <row r="76" spans="1:3" s="27" customFormat="1" ht="15.75" x14ac:dyDescent="0.25">
      <c r="A76" s="42"/>
      <c r="B76" s="14" t="s">
        <v>6</v>
      </c>
      <c r="C76" s="78">
        <v>13766.6</v>
      </c>
    </row>
    <row r="77" spans="1:3" s="10" customFormat="1" ht="31.5" x14ac:dyDescent="0.25">
      <c r="A77" s="43"/>
      <c r="B77" s="79" t="s">
        <v>72</v>
      </c>
      <c r="C77" s="71">
        <v>13766.6</v>
      </c>
    </row>
    <row r="78" spans="1:3" s="11" customFormat="1" ht="21.75" customHeight="1" x14ac:dyDescent="0.25">
      <c r="A78" s="37" t="s">
        <v>34</v>
      </c>
      <c r="B78" s="25" t="s">
        <v>16</v>
      </c>
      <c r="C78" s="26">
        <f>C79</f>
        <v>151492.50000000003</v>
      </c>
    </row>
    <row r="79" spans="1:3" s="30" customFormat="1" ht="15.75" x14ac:dyDescent="0.25">
      <c r="A79" s="47"/>
      <c r="B79" s="14" t="s">
        <v>6</v>
      </c>
      <c r="C79" s="23">
        <f>C96+C103+C108+C84+C90</f>
        <v>151492.50000000003</v>
      </c>
    </row>
    <row r="80" spans="1:3" s="30" customFormat="1" ht="15.75" x14ac:dyDescent="0.25">
      <c r="A80" s="39">
        <v>1</v>
      </c>
      <c r="B80" s="13" t="s">
        <v>66</v>
      </c>
      <c r="C80" s="32">
        <f>C81</f>
        <v>582.1</v>
      </c>
    </row>
    <row r="81" spans="1:32" s="30" customFormat="1" ht="15.75" x14ac:dyDescent="0.25">
      <c r="A81" s="40" t="s">
        <v>8</v>
      </c>
      <c r="B81" s="17" t="s">
        <v>67</v>
      </c>
      <c r="C81" s="15">
        <f>C82</f>
        <v>582.1</v>
      </c>
    </row>
    <row r="82" spans="1:32" s="30" customFormat="1" ht="31.5" x14ac:dyDescent="0.25">
      <c r="A82" s="47"/>
      <c r="B82" s="17" t="s">
        <v>68</v>
      </c>
      <c r="C82" s="15">
        <f>C83</f>
        <v>582.1</v>
      </c>
    </row>
    <row r="83" spans="1:32" s="30" customFormat="1" ht="15.75" x14ac:dyDescent="0.25">
      <c r="A83" s="47"/>
      <c r="B83" s="90" t="s">
        <v>70</v>
      </c>
      <c r="C83" s="21">
        <f>C84</f>
        <v>582.1</v>
      </c>
    </row>
    <row r="84" spans="1:32" s="30" customFormat="1" ht="15.75" x14ac:dyDescent="0.25">
      <c r="A84" s="47"/>
      <c r="B84" s="14" t="s">
        <v>6</v>
      </c>
      <c r="C84" s="23">
        <f>C85</f>
        <v>582.1</v>
      </c>
    </row>
    <row r="85" spans="1:32" s="30" customFormat="1" ht="21.75" customHeight="1" x14ac:dyDescent="0.25">
      <c r="A85" s="47"/>
      <c r="B85" s="84" t="s">
        <v>69</v>
      </c>
      <c r="C85" s="24">
        <v>582.1</v>
      </c>
    </row>
    <row r="86" spans="1:32" s="30" customFormat="1" ht="15.75" x14ac:dyDescent="0.25">
      <c r="A86" s="39">
        <v>2</v>
      </c>
      <c r="B86" s="13" t="s">
        <v>10</v>
      </c>
      <c r="C86" s="32">
        <f>C87</f>
        <v>3608.1</v>
      </c>
    </row>
    <row r="87" spans="1:32" s="30" customFormat="1" ht="15.75" x14ac:dyDescent="0.25">
      <c r="A87" s="39" t="s">
        <v>77</v>
      </c>
      <c r="B87" s="13" t="s">
        <v>76</v>
      </c>
      <c r="C87" s="32">
        <f>C88</f>
        <v>3608.1</v>
      </c>
    </row>
    <row r="88" spans="1:32" s="30" customFormat="1" ht="31.5" x14ac:dyDescent="0.25">
      <c r="A88" s="47"/>
      <c r="B88" s="17" t="s">
        <v>82</v>
      </c>
      <c r="C88" s="15">
        <f>C89</f>
        <v>3608.1</v>
      </c>
    </row>
    <row r="89" spans="1:32" s="30" customFormat="1" ht="15.75" x14ac:dyDescent="0.25">
      <c r="A89" s="47"/>
      <c r="B89" s="90" t="s">
        <v>83</v>
      </c>
      <c r="C89" s="21">
        <f>C90</f>
        <v>3608.1</v>
      </c>
    </row>
    <row r="90" spans="1:32" s="30" customFormat="1" ht="15.75" customHeight="1" x14ac:dyDescent="0.25">
      <c r="A90" s="47"/>
      <c r="B90" s="99" t="s">
        <v>6</v>
      </c>
      <c r="C90" s="23">
        <f>C91</f>
        <v>3608.1</v>
      </c>
    </row>
    <row r="91" spans="1:32" s="30" customFormat="1" ht="68.25" customHeight="1" x14ac:dyDescent="0.25">
      <c r="A91" s="47"/>
      <c r="B91" s="84" t="s">
        <v>81</v>
      </c>
      <c r="C91" s="24">
        <v>3608.1</v>
      </c>
    </row>
    <row r="92" spans="1:32" s="11" customFormat="1" ht="17.25" customHeight="1" x14ac:dyDescent="0.25">
      <c r="A92" s="39">
        <v>3</v>
      </c>
      <c r="B92" s="13" t="s">
        <v>17</v>
      </c>
      <c r="C92" s="32">
        <f>C93+C100+C105</f>
        <v>147302.30000000002</v>
      </c>
    </row>
    <row r="93" spans="1:32" s="31" customFormat="1" ht="18.75" customHeight="1" x14ac:dyDescent="0.25">
      <c r="A93" s="92" t="s">
        <v>78</v>
      </c>
      <c r="B93" s="17" t="s">
        <v>18</v>
      </c>
      <c r="C93" s="15">
        <f>C94</f>
        <v>42215.1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s="33" customFormat="1" ht="24.75" customHeight="1" x14ac:dyDescent="0.25">
      <c r="A94" s="43"/>
      <c r="B94" s="17" t="s">
        <v>23</v>
      </c>
      <c r="C94" s="15">
        <f>C95</f>
        <v>42215.1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s="33" customFormat="1" ht="35.25" customHeight="1" x14ac:dyDescent="0.25">
      <c r="A95" s="43"/>
      <c r="B95" s="90" t="s">
        <v>19</v>
      </c>
      <c r="C95" s="21">
        <f>C96</f>
        <v>42215.1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s="33" customFormat="1" ht="15.75" x14ac:dyDescent="0.25">
      <c r="A96" s="43"/>
      <c r="B96" s="14" t="s">
        <v>6</v>
      </c>
      <c r="C96" s="23">
        <f>C97+C98+C99</f>
        <v>42215.1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s="33" customFormat="1" ht="24" customHeight="1" x14ac:dyDescent="0.25">
      <c r="A97" s="43"/>
      <c r="B97" s="34" t="s">
        <v>59</v>
      </c>
      <c r="C97" s="24">
        <v>25632.3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s="33" customFormat="1" ht="31.5" x14ac:dyDescent="0.25">
      <c r="A98" s="43"/>
      <c r="B98" s="84" t="s">
        <v>60</v>
      </c>
      <c r="C98" s="71">
        <v>1405.8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s="33" customFormat="1" ht="31.5" x14ac:dyDescent="0.25">
      <c r="A99" s="43"/>
      <c r="B99" s="63" t="s">
        <v>61</v>
      </c>
      <c r="C99" s="24">
        <v>15177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s="33" customFormat="1" ht="15.75" x14ac:dyDescent="0.25">
      <c r="A100" s="40" t="s">
        <v>79</v>
      </c>
      <c r="B100" s="17" t="s">
        <v>20</v>
      </c>
      <c r="C100" s="15">
        <f>C101</f>
        <v>102531.1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s="33" customFormat="1" ht="24" customHeight="1" x14ac:dyDescent="0.25">
      <c r="A101" s="40"/>
      <c r="B101" s="17" t="s">
        <v>23</v>
      </c>
      <c r="C101" s="15">
        <f>C102</f>
        <v>102531.1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s="33" customFormat="1" ht="47.25" x14ac:dyDescent="0.25">
      <c r="A102" s="40"/>
      <c r="B102" s="91" t="s">
        <v>21</v>
      </c>
      <c r="C102" s="21">
        <f>C103</f>
        <v>102531.1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s="33" customFormat="1" ht="15.75" x14ac:dyDescent="0.25">
      <c r="A103" s="43"/>
      <c r="B103" s="14" t="s">
        <v>6</v>
      </c>
      <c r="C103" s="23">
        <f>C104</f>
        <v>102531.1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s="33" customFormat="1" ht="31.5" x14ac:dyDescent="0.25">
      <c r="A104" s="43"/>
      <c r="B104" s="2" t="s">
        <v>24</v>
      </c>
      <c r="C104" s="24">
        <v>102531.1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s="33" customFormat="1" ht="20.25" customHeight="1" x14ac:dyDescent="0.25">
      <c r="A105" s="40" t="s">
        <v>80</v>
      </c>
      <c r="B105" s="17" t="s">
        <v>22</v>
      </c>
      <c r="C105" s="15">
        <f>C106</f>
        <v>2556.1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s="33" customFormat="1" ht="38.25" customHeight="1" x14ac:dyDescent="0.25">
      <c r="A106" s="43"/>
      <c r="B106" s="64" t="s">
        <v>32</v>
      </c>
      <c r="C106" s="15">
        <f>C107</f>
        <v>2556.1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s="33" customFormat="1" ht="41.25" customHeight="1" x14ac:dyDescent="0.25">
      <c r="A107" s="43"/>
      <c r="B107" s="91" t="s">
        <v>25</v>
      </c>
      <c r="C107" s="21">
        <f>C108</f>
        <v>2556.1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s="33" customFormat="1" ht="18" customHeight="1" x14ac:dyDescent="0.25">
      <c r="A108" s="43"/>
      <c r="B108" s="14" t="s">
        <v>6</v>
      </c>
      <c r="C108" s="23">
        <f>C109</f>
        <v>2556.1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s="33" customFormat="1" ht="52.5" customHeight="1" x14ac:dyDescent="0.25">
      <c r="A109" s="43"/>
      <c r="B109" s="63" t="s">
        <v>62</v>
      </c>
      <c r="C109" s="24">
        <v>2556.1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s="16" customFormat="1" ht="15.75" x14ac:dyDescent="0.25">
      <c r="A110" s="48"/>
      <c r="B110" s="61" t="s">
        <v>31</v>
      </c>
      <c r="C110" s="49">
        <f>C9+C14+C28+C36+C58+C78</f>
        <v>207966.50000000003</v>
      </c>
    </row>
    <row r="111" spans="1:32" s="16" customFormat="1" ht="15.75" x14ac:dyDescent="0.25">
      <c r="A111" s="82"/>
      <c r="B111" s="83"/>
    </row>
    <row r="112" spans="1:32" s="16" customFormat="1" ht="15.75" x14ac:dyDescent="0.25">
      <c r="A112" s="82"/>
      <c r="B112" s="83"/>
    </row>
    <row r="113" spans="1:6" ht="24" customHeight="1" x14ac:dyDescent="0.25">
      <c r="A113" s="94" t="s">
        <v>73</v>
      </c>
      <c r="B113" s="95"/>
      <c r="C113" s="62"/>
      <c r="D113" s="62"/>
      <c r="E113" s="62"/>
      <c r="F113" s="62"/>
    </row>
    <row r="114" spans="1:6" ht="16.5" customHeight="1" x14ac:dyDescent="0.25">
      <c r="A114" s="94" t="s">
        <v>74</v>
      </c>
      <c r="B114" s="95"/>
    </row>
    <row r="115" spans="1:6" ht="21.75" customHeight="1" x14ac:dyDescent="0.25">
      <c r="A115" s="94" t="s">
        <v>75</v>
      </c>
      <c r="B115" s="95"/>
      <c r="C115" s="50"/>
      <c r="D115" s="97"/>
      <c r="E115" s="97"/>
      <c r="F115" s="97"/>
    </row>
    <row r="116" spans="1:6" ht="26.25" x14ac:dyDescent="0.4">
      <c r="B116" s="51"/>
      <c r="C116" s="53"/>
      <c r="D116" s="52"/>
    </row>
    <row r="117" spans="1:6" ht="26.25" x14ac:dyDescent="0.4">
      <c r="B117" s="54"/>
      <c r="C117" s="55"/>
      <c r="D117" s="55"/>
    </row>
    <row r="118" spans="1:6" ht="26.25" x14ac:dyDescent="0.4">
      <c r="B118" s="54"/>
      <c r="C118" s="56"/>
      <c r="D118" s="56"/>
      <c r="E118" s="56"/>
      <c r="F118" s="56"/>
    </row>
    <row r="119" spans="1:6" ht="26.25" x14ac:dyDescent="0.4">
      <c r="B119" s="54"/>
      <c r="C119" s="56"/>
    </row>
    <row r="120" spans="1:6" ht="26.25" x14ac:dyDescent="0.4">
      <c r="B120" s="54"/>
      <c r="C120" s="56"/>
    </row>
    <row r="121" spans="1:6" ht="22.5" x14ac:dyDescent="0.35">
      <c r="B121" s="57"/>
      <c r="C121" s="58"/>
    </row>
    <row r="122" spans="1:6" ht="70.5" customHeight="1" x14ac:dyDescent="0.25">
      <c r="B122" s="59"/>
      <c r="C122" s="60"/>
    </row>
    <row r="123" spans="1:6" ht="21" customHeight="1" x14ac:dyDescent="0.25"/>
  </sheetData>
  <autoFilter ref="A8:AF110"/>
  <customSheetViews>
    <customSheetView guid="{AC1C04FA-E2EA-4268-8D2B-B236B6BBCA6C}" scale="90" showPageBreaks="1" fitToPage="1" printArea="1" showAutoFilter="1" view="pageBreakPreview" topLeftCell="A10">
      <pane ySplit="1.8636363636363638" topLeftCell="A78" activePane="bottomLeft"/>
      <selection pane="bottomLeft" activeCell="C80" sqref="C80"/>
      <pageMargins left="0" right="0" top="0" bottom="0.27559055118110237" header="0.31496062992125984" footer="0.15748031496062992"/>
      <pageSetup paperSize="9" scale="91" firstPageNumber="133" fitToHeight="10000" orientation="portrait" useFirstPageNumber="1" r:id="rId1"/>
      <autoFilter ref="A8:AF110">
        <filterColumn colId="2" showButton="0"/>
      </autoFilter>
    </customSheetView>
    <customSheetView guid="{6E94D69E-1C36-4B72-884E-D5C25433421E}" scale="90" showPageBreaks="1" fitToPage="1" printArea="1" showAutoFilter="1" view="pageBreakPreview" topLeftCell="A100">
      <selection activeCell="B108" sqref="B108"/>
      <pageMargins left="0" right="0" top="0" bottom="0" header="0" footer="0"/>
      <pageSetup paperSize="9" scale="91" firstPageNumber="128" fitToHeight="100" orientation="portrait" useFirstPageNumber="1" r:id="rId2"/>
      <headerFooter>
        <oddFooter>&amp;R&amp;P</oddFooter>
      </headerFooter>
      <autoFilter ref="A8:AF104">
        <filterColumn colId="2" showButton="0"/>
      </autoFilter>
    </customSheetView>
    <customSheetView guid="{C1F276E4-6965-4DD7-A092-E02862350922}" scale="70" showPageBreaks="1" fitToPage="1" printArea="1" view="pageBreakPreview">
      <pane ySplit="7" topLeftCell="A52" activePane="bottomLeft" state="frozen"/>
      <selection pane="bottomLeft" activeCell="B66" sqref="B66"/>
      <pageMargins left="0" right="0" top="0" bottom="0" header="0.31496062992125984" footer="0.31496062992125984"/>
      <pageSetup paperSize="9" scale="64" fitToHeight="10000" orientation="portrait" r:id="rId3"/>
    </customSheetView>
    <customSheetView guid="{B2A58C18-3646-4E7D-BA64-D20D8AC2FEBD}" scale="70" showPageBreaks="1" printArea="1" showAutoFilter="1" hiddenColumns="1" view="pageBreakPreview">
      <selection activeCell="C1" sqref="C1:F1048576"/>
      <pageMargins left="0" right="0" top="0" bottom="0" header="0.31496062992125984" footer="0.31496062992125984"/>
      <pageSetup paperSize="9" scale="72" fitToHeight="10000" orientation="portrait" r:id="rId4"/>
      <autoFilter ref="A8:WVO171">
        <filterColumn colId="7" showButton="0"/>
      </autoFilter>
    </customSheetView>
    <customSheetView guid="{CAB8A53E-171A-465F-871A-427637647CB6}" scale="90" fitToPage="1" printArea="1" view="pageBreakPreview">
      <selection activeCell="E7" sqref="E7"/>
      <pageMargins left="0" right="0" top="0" bottom="0" header="0.31496062992125984" footer="0.31496062992125984"/>
      <pageSetup paperSize="9" scale="63" fitToHeight="10000" orientation="portrait" r:id="rId5"/>
    </customSheetView>
    <customSheetView guid="{641D6C3D-EFED-46B0-B985-36C7477E03D2}" scale="90" showPageBreaks="1" fitToPage="1" printArea="1" view="pageBreakPreview" topLeftCell="A92">
      <selection activeCell="B103" sqref="B103"/>
      <pageMargins left="0" right="0" top="0" bottom="0.27559055118110237" header="0.31496062992125984" footer="0.15748031496062992"/>
      <pageSetup paperSize="9" scale="63" firstPageNumber="133" fitToHeight="10000" orientation="portrait" useFirstPageNumber="1" r:id="rId6"/>
    </customSheetView>
    <customSheetView guid="{0E24FDEC-E55B-4A2B-824B-157DC792BCE3}" scale="90" showPageBreaks="1" fitToPage="1" printArea="1" view="pageBreakPreview" topLeftCell="A4">
      <pane xSplit="13.810810810810811" ySplit="4" topLeftCell="N85" activePane="bottomLeft"/>
      <selection pane="bottomLeft" activeCell="E171" sqref="E171"/>
      <pageMargins left="0.70866141732283472" right="0.17" top="0.21" bottom="0.74803149606299213" header="0.16" footer="0.31496062992125984"/>
      <pageSetup paperSize="9" scale="59" fitToHeight="100" orientation="portrait" r:id="rId7"/>
    </customSheetView>
    <customSheetView guid="{CE5EB9C2-20A3-48B1-B33A-84E6A8C522EE}" scale="90" showPageBreaks="1" fitToPage="1" printArea="1" showAutoFilter="1" view="pageBreakPreview">
      <pane ySplit="8" topLeftCell="A45" activePane="bottomLeft" state="frozen"/>
      <selection pane="bottomLeft" activeCell="E51" sqref="E51"/>
      <pageMargins left="0" right="0" top="0" bottom="0" header="0.31496062992125984" footer="0.31496062992125984"/>
      <pageSetup paperSize="9" scale="63" fitToHeight="10000" orientation="portrait" r:id="rId8"/>
      <autoFilter ref="A8:G203"/>
    </customSheetView>
  </customSheetViews>
  <mergeCells count="5">
    <mergeCell ref="B1:C1"/>
    <mergeCell ref="B2:C2"/>
    <mergeCell ref="B3:C3"/>
    <mergeCell ref="D115:F115"/>
    <mergeCell ref="A5:C5"/>
  </mergeCells>
  <pageMargins left="0" right="0" top="0" bottom="0" header="0" footer="0"/>
  <pageSetup paperSize="9" scale="91" firstPageNumber="128" fitToHeight="100" orientation="portrait" useFirstPageNumber="1" r:id="rId9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AC1C04FA-E2EA-4268-8D2B-B236B6BBCA6C}">
      <pageMargins left="0.7" right="0.7" top="0.75" bottom="0.75" header="0.3" footer="0.3"/>
    </customSheetView>
    <customSheetView guid="{6E94D69E-1C36-4B72-884E-D5C25433421E}">
      <pageMargins left="0.7" right="0.7" top="0.75" bottom="0.75" header="0.3" footer="0.3"/>
    </customSheetView>
    <customSheetView guid="{C1F276E4-6965-4DD7-A092-E02862350922}" showPageBreaks="1">
      <pageMargins left="0.7" right="0.7" top="0.75" bottom="0.75" header="0.3" footer="0.3"/>
      <pageSetup paperSize="9" orientation="portrait" r:id="rId1"/>
    </customSheetView>
    <customSheetView guid="{B2A58C18-3646-4E7D-BA64-D20D8AC2FEBD}">
      <pageMargins left="0.7" right="0.7" top="0.75" bottom="0.75" header="0.3" footer="0.3"/>
    </customSheetView>
    <customSheetView guid="{CAB8A53E-171A-465F-871A-427637647CB6}">
      <pageMargins left="0.7" right="0.7" top="0.75" bottom="0.75" header="0.3" footer="0.3"/>
    </customSheetView>
    <customSheetView guid="{641D6C3D-EFED-46B0-B985-36C7477E03D2}">
      <pageMargins left="0.7" right="0.7" top="0.75" bottom="0.75" header="0.3" footer="0.3"/>
    </customSheetView>
    <customSheetView guid="{0E24FDEC-E55B-4A2B-824B-157DC792BCE3}">
      <pageMargins left="0.7" right="0.7" top="0.75" bottom="0.75" header="0.3" footer="0.3"/>
    </customSheetView>
    <customSheetView guid="{CE5EB9C2-20A3-48B1-B33A-84E6A8C522EE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AC1C04FA-E2EA-4268-8D2B-B236B6BBCA6C}">
      <pageMargins left="0.7" right="0.7" top="0.75" bottom="0.75" header="0.3" footer="0.3"/>
    </customSheetView>
    <customSheetView guid="{6E94D69E-1C36-4B72-884E-D5C25433421E}">
      <pageMargins left="0.7" right="0.7" top="0.75" bottom="0.75" header="0.3" footer="0.3"/>
    </customSheetView>
    <customSheetView guid="{C1F276E4-6965-4DD7-A092-E02862350922}" showPageBreaks="1">
      <pageMargins left="0.7" right="0.7" top="0.75" bottom="0.75" header="0.3" footer="0.3"/>
      <pageSetup paperSize="9" orientation="portrait" r:id="rId1"/>
    </customSheetView>
    <customSheetView guid="{B2A58C18-3646-4E7D-BA64-D20D8AC2FEBD}">
      <pageMargins left="0.7" right="0.7" top="0.75" bottom="0.75" header="0.3" footer="0.3"/>
    </customSheetView>
    <customSheetView guid="{CAB8A53E-171A-465F-871A-427637647CB6}">
      <pageMargins left="0.7" right="0.7" top="0.75" bottom="0.75" header="0.3" footer="0.3"/>
    </customSheetView>
    <customSheetView guid="{641D6C3D-EFED-46B0-B985-36C7477E03D2}">
      <pageMargins left="0.7" right="0.7" top="0.75" bottom="0.75" header="0.3" footer="0.3"/>
    </customSheetView>
    <customSheetView guid="{0E24FDEC-E55B-4A2B-824B-157DC792BCE3}">
      <pageMargins left="0.7" right="0.7" top="0.75" bottom="0.75" header="0.3" footer="0.3"/>
    </customSheetView>
    <customSheetView guid="{CE5EB9C2-20A3-48B1-B33A-84E6A8C522EE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Дроздова</cp:lastModifiedBy>
  <cp:lastPrinted>2021-09-29T08:20:20Z</cp:lastPrinted>
  <dcterms:created xsi:type="dcterms:W3CDTF">2019-10-01T02:00:25Z</dcterms:created>
  <dcterms:modified xsi:type="dcterms:W3CDTF">2021-09-29T08:22:17Z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