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15" windowWidth="12060" windowHeight="12555"/>
  </bookViews>
  <sheets>
    <sheet name="2022" sheetId="6" r:id="rId1"/>
  </sheets>
  <definedNames>
    <definedName name="_xlnm.Print_Titles" localSheetId="0">'2022'!$4:$7</definedName>
    <definedName name="_xlnm.Print_Area" localSheetId="0">'2022'!$A$1:$D$248</definedName>
  </definedNames>
  <calcPr calcId="125725"/>
</workbook>
</file>

<file path=xl/calcChain.xml><?xml version="1.0" encoding="utf-8"?>
<calcChain xmlns="http://schemas.openxmlformats.org/spreadsheetml/2006/main">
  <c r="D202" i="6"/>
  <c r="D199" s="1"/>
  <c r="D171" l="1"/>
  <c r="D55" l="1"/>
  <c r="D64"/>
  <c r="D57"/>
  <c r="D28"/>
  <c r="D23"/>
  <c r="D18"/>
  <c r="D13"/>
  <c r="D223"/>
  <c r="D48" l="1"/>
  <c r="D235"/>
  <c r="D233"/>
  <c r="D230"/>
  <c r="D179"/>
  <c r="B290"/>
  <c r="B285"/>
  <c r="B279"/>
  <c r="B278"/>
  <c r="B277"/>
  <c r="B276"/>
  <c r="B273"/>
  <c r="B272"/>
  <c r="B271"/>
  <c r="B270"/>
  <c r="B269"/>
  <c r="B268"/>
  <c r="B267"/>
  <c r="B266"/>
  <c r="B265"/>
  <c r="B263"/>
  <c r="B262"/>
  <c r="B261"/>
  <c r="B260"/>
  <c r="B259"/>
  <c r="B258"/>
  <c r="B257"/>
  <c r="B256"/>
  <c r="B255"/>
  <c r="B254"/>
  <c r="B253"/>
  <c r="B251"/>
  <c r="B250"/>
  <c r="B249"/>
  <c r="B246"/>
  <c r="B245"/>
  <c r="B243"/>
  <c r="D181"/>
  <c r="D21"/>
  <c r="D11"/>
  <c r="D9"/>
  <c r="D8" l="1"/>
  <c r="D178"/>
  <c r="B292"/>
  <c r="C291"/>
  <c r="B293"/>
  <c r="C245"/>
  <c r="D237" l="1"/>
</calcChain>
</file>

<file path=xl/sharedStrings.xml><?xml version="1.0" encoding="utf-8"?>
<sst xmlns="http://schemas.openxmlformats.org/spreadsheetml/2006/main" count="698" uniqueCount="610">
  <si>
    <t>1.</t>
  </si>
  <si>
    <t>Государственная пошлина за выдачу разрешения на установку рекламной конструкции</t>
  </si>
  <si>
    <t>2.</t>
  </si>
  <si>
    <t>915.1.11.05.024.04.0000.120</t>
  </si>
  <si>
    <t>3.</t>
  </si>
  <si>
    <t>4.</t>
  </si>
  <si>
    <t>Доходы, получаемые в виде арендной платы, а также средства от продажи права на заключение договоров аренды за земли, находящиеся в собственности городских округов (за исключением земельных участков муниципальных бюджетных и автономных учреждений)</t>
  </si>
  <si>
    <t>Доходы от сдачи в аренду имущества</t>
  </si>
  <si>
    <t>915.1.11.05.034.04.0002.120</t>
  </si>
  <si>
    <t>5.</t>
  </si>
  <si>
    <t>6.</t>
  </si>
  <si>
    <t>7.</t>
  </si>
  <si>
    <t>Доходы от перечисления части прибыли, остающейся после уплаты налогов и иных обязательных платежей муниципальных унитарных предприятий, созданных городскими округами</t>
  </si>
  <si>
    <t>915.1.11.07.014.04.0000.120</t>
  </si>
  <si>
    <t>Прочие доходы от сдачи в аренду имущественных комплексов</t>
  </si>
  <si>
    <t>915.1.11.09.044.04.0001.120</t>
  </si>
  <si>
    <t>Прочие доходы от сдачи в аренду имущества</t>
  </si>
  <si>
    <t>915.1.11.09.044.04.0002.120</t>
  </si>
  <si>
    <t>915.1.11.09.044.04.0003.120</t>
  </si>
  <si>
    <t>Плата за право установки и эксплуатации рекламных конструкций на объектах муниципальной собственности</t>
  </si>
  <si>
    <t>Плата за наем жилых помещений муниципального жилищного фонда</t>
  </si>
  <si>
    <t>904.1.11.09.044.04.0004.120</t>
  </si>
  <si>
    <t>905.1.11.09.044.04.0004.120</t>
  </si>
  <si>
    <t>906.1.11.09.044.04.0004.120</t>
  </si>
  <si>
    <t>907.1.11.09.044.04.0004.120</t>
  </si>
  <si>
    <t>Прочие поступления от использования имущества</t>
  </si>
  <si>
    <t>915.1.11.09.044.04.0005.120</t>
  </si>
  <si>
    <t>915.1.11.09.044.04.0006.120</t>
  </si>
  <si>
    <t>Прочие поступления от использования имущества по концессионным соглашениям</t>
  </si>
  <si>
    <t>Доходы от реализации иного имущества, находящегося в собственности городских округов (за исключением имущества муниципальных бюджетных и автономных учреждений, а также имущества муниципальных унитарных предприятий, в том числе казенных), в части реализации основных средств по указанному имуществу</t>
  </si>
  <si>
    <t>915.1.14.02.043.04.0000.410</t>
  </si>
  <si>
    <t>Плата за увеличение площади земельных участков, находящихся в частной собственности, в результате перераспределения таких земельных участков и земель (или) земельных участков, государственная собственность на которые не разграничена и которые расположены в границах городских округов</t>
  </si>
  <si>
    <t>915.1.14.06.312.04.0000.430</t>
  </si>
  <si>
    <t>904.1.17.05.040.04.0004.180</t>
  </si>
  <si>
    <t>905.1.17.05.040.04.0004.180</t>
  </si>
  <si>
    <t>906.1.17.05.040.04.0004.180</t>
  </si>
  <si>
    <t>907.1.17.05.040.04.0004.180</t>
  </si>
  <si>
    <t xml:space="preserve">Код бюджетной классификации </t>
  </si>
  <si>
    <t>000.1.08.00.000.00.0000.000</t>
  </si>
  <si>
    <t>000.1.11.00.000.00.0000.000</t>
  </si>
  <si>
    <t>000.1.14.00.000.00.0000.000</t>
  </si>
  <si>
    <t>000.1.16.00.000.00.0000.000</t>
  </si>
  <si>
    <t>000.1.17.00.000.00.0000.000</t>
  </si>
  <si>
    <t>1.1.</t>
  </si>
  <si>
    <t>Государственная пошлина, в том числе:</t>
  </si>
  <si>
    <t>Доходы от использования имущества, находящегося в государственной и муниципальной собственности, в том числе:</t>
  </si>
  <si>
    <t>Доходы от продажи материальных и нематериальных активов, в том числе:</t>
  </si>
  <si>
    <t>Штрафы, санкции, возмещение ущерба, в том числе:</t>
  </si>
  <si>
    <t>Прочие неналоговые доходы, в том числе:</t>
  </si>
  <si>
    <t xml:space="preserve">Реестр источников доходов </t>
  </si>
  <si>
    <t>№                        п/п</t>
  </si>
  <si>
    <t>Налоги на прибыль, доходы, в том числе:</t>
  </si>
  <si>
    <t>000.1.01.00.000.00.0000.000</t>
  </si>
  <si>
    <t>182.1.01.02.000.01.0000.110</t>
  </si>
  <si>
    <t>Налоги на товары (работы, услуги), реализуемые на территории Российской Федерации, в том числе:</t>
  </si>
  <si>
    <t>000.1.03.00.000.00.0000.000</t>
  </si>
  <si>
    <t>Акцизы по подакцизным товарам (продукции), производимым на территории Российской Федерации</t>
  </si>
  <si>
    <t>100.1.03.02.000.01.0000.110</t>
  </si>
  <si>
    <t>000.1.05.00.000.00.0000.000</t>
  </si>
  <si>
    <t>Налоги на совокупный доход, в том числе:</t>
  </si>
  <si>
    <t>Налог, взимаемый в связи с применением упрощенной системы налогообложения</t>
  </si>
  <si>
    <t>Единый налог на вмененный доход для отдельных видов деятельности</t>
  </si>
  <si>
    <t>Единый сельскохозяйственный налог</t>
  </si>
  <si>
    <t>Налог, взимаемый в связи с применением патентной системы налогообложения</t>
  </si>
  <si>
    <t>182.1.05.01.000.00.0000.110</t>
  </si>
  <si>
    <t>182.1.05.02.000.02.0000.110</t>
  </si>
  <si>
    <t>182.1.05.03.000.01.0000.110</t>
  </si>
  <si>
    <t>182.1.05.04.000.02.0000.110</t>
  </si>
  <si>
    <t>Налоги на имущество, в том числе:</t>
  </si>
  <si>
    <t>000.1.06.00.000.00.0000.000</t>
  </si>
  <si>
    <t>Налог на имущество физических лиц</t>
  </si>
  <si>
    <t>Земельный налог</t>
  </si>
  <si>
    <t>182.1.06.01.000.00.0000.110</t>
  </si>
  <si>
    <t>182.1.06.06.000.00.0000.110</t>
  </si>
  <si>
    <t>000.1.07.00.000.00.0000.000</t>
  </si>
  <si>
    <t>Налоги, сборы и регулярные платежи за пользование природными ресурсами, в том числе:</t>
  </si>
  <si>
    <t>Налог на добычу общераспространенных полезных ископаемых</t>
  </si>
  <si>
    <t>8.</t>
  </si>
  <si>
    <t>000.1.12.00.000.00.0000.000</t>
  </si>
  <si>
    <t>Платежи при пользовании природными ресурсами, в том числе:</t>
  </si>
  <si>
    <t>9.</t>
  </si>
  <si>
    <t>10.</t>
  </si>
  <si>
    <t>11.</t>
  </si>
  <si>
    <t>12.</t>
  </si>
  <si>
    <t>Государственная пошлина по делам, рассматриваемым в судах общей юрисдикции, мировыми судьями (за исключением Верховного Суда Российской Федерации)</t>
  </si>
  <si>
    <t>182.1.08.03.010.01.0000.110</t>
  </si>
  <si>
    <t>182.1.07.01.020.01.0000.110</t>
  </si>
  <si>
    <t>I</t>
  </si>
  <si>
    <t>Наименование источника доходов</t>
  </si>
  <si>
    <t>048.1.12.01.030.01.6000.120</t>
  </si>
  <si>
    <t>048.1.12.01.010.01.6000.120</t>
  </si>
  <si>
    <t xml:space="preserve">Плата за выбросы загрязняющих веществ в атмосферный воздух стационарными объектами </t>
  </si>
  <si>
    <t xml:space="preserve">Плата за сбросы загрязняющих веществ в водные объекты </t>
  </si>
  <si>
    <t>915.1.11.05.012.04.0002.120</t>
  </si>
  <si>
    <t>915.1.11.05.012.04.0001.120</t>
  </si>
  <si>
    <t>Доходы, получаемые по результатам торгов от продажи права на заключение договоров аренды земельных участков, государственная собственность на которые не разграничена и которые расположены в границах городских округов</t>
  </si>
  <si>
    <t>Доходы, получаемые в виде арендной платы за земельные участки, государственная собственность на которые не разграничена и которые расположены в границах городских округов (без проведения торгов)</t>
  </si>
  <si>
    <t>915.1.14.02.043.04.0000.440</t>
  </si>
  <si>
    <t>Доходы от реализации иного имущества, находящегося в собственности городских округов (за исключением имущества муниципальных бюджетных и автономных учреждений, а также имущества муниципальных унитарных предприятий, в том числе казенных), в части реализации материальных запасов по указанному имуществу</t>
  </si>
  <si>
    <t>н</t>
  </si>
  <si>
    <t>нн</t>
  </si>
  <si>
    <t>ГРУППА ИСТОЧНИКОВ ДОХОДОВ 1 - НАЛОГОВЫЕ И НЕНАЛОГОВЫЕ ДОХОДЫ</t>
  </si>
  <si>
    <t>ГРУППА ИСТОЧНИКОВ ДОХОДОВ 2 - БЕЗВОЗМЕЗДНЫЕ ПОСТУПЛЕНИЯ</t>
  </si>
  <si>
    <t>II</t>
  </si>
  <si>
    <t>Прочие субсидии бюджетам городских округов</t>
  </si>
  <si>
    <t>Субвенции бюджетам городских округов на содержание ребенка в семье опекуна и приемной семье, а также вознаграждение, причитающееся приемному родителю</t>
  </si>
  <si>
    <t>Субвенции бюджетам городских округов на предоставление жилых помещений детям-сиротам и детям, оставшимся без попечения родителей, лицам из их числа по договорам найма специализированных жилых помещений</t>
  </si>
  <si>
    <t>Субвенции бюджетам городских округов на выплату единовременного пособия при всех формах устройства детей, лишенных родительского попечения, в семью</t>
  </si>
  <si>
    <t>Прочие межбюджетные трансферты, передаваемые бюджетам городских округов</t>
  </si>
  <si>
    <t>ИТОГО ДОХОДОВ (ГРУППА ДОХОДОВ 1 + ГРУППА ДОХОДОВ 2)</t>
  </si>
  <si>
    <t>Прочие безвозмездные поступления в бюджеты городских округов</t>
  </si>
  <si>
    <r>
      <t xml:space="preserve">Показатели прогноза доходов бюджета по коду классификации доходов бюджета, соответствующему источнику дохордов бюджета </t>
    </r>
    <r>
      <rPr>
        <b/>
        <sz val="11"/>
        <rFont val="Times New Roman"/>
        <family val="1"/>
        <charset val="204"/>
      </rPr>
      <t>(тыс.руб.)</t>
    </r>
  </si>
  <si>
    <t>915.1.11.05.312.04.0000.120</t>
  </si>
  <si>
    <t>Плата по соглашениям об установлении сервитута, заключенным органами местного самоуправления городских округов, государственными или муниципальными предприятиями либо государственными или муниципальными учреждениями в отношении земельных участков, государственная собственность на которые не разграничена и которые расположены в границах городских округов</t>
  </si>
  <si>
    <t>915.1.11.05.324.04.0000.120</t>
  </si>
  <si>
    <t>Плата по соглашениям об установлении сервитута, заключенным органами местного самоуправления городских округов, государственными или муниципальными предприятиями либо государственными или муниципальными учреждениями в отношении земельных участков, находящихся в собственности городских округов</t>
  </si>
  <si>
    <t>Дотации бюджетам бюджетной системы Российской Федерации, в том числе:</t>
  </si>
  <si>
    <t>Субсидии бюджетам бюджетной системы Российской Федерации (межбюджетные субсидии), в том числе:</t>
  </si>
  <si>
    <t>Субвенции бюджетам бюджетной системы Российской Федерации, в том числе:</t>
  </si>
  <si>
    <t>Иные межбюджетные трансферты, в том числе:</t>
  </si>
  <si>
    <t>Доходы, получаемые по результатам торгов от продажи земельных участков, государственная собственность на которые не разграничена и которые расположены в границах городских округов</t>
  </si>
  <si>
    <t>915.1.14.06.012.04.0001.430</t>
  </si>
  <si>
    <t>915.1.14.06.012.04.0002.430</t>
  </si>
  <si>
    <t>Доходы от продажи земельных участков, государственная собственность на которые не разграничена и которые расположены в границах городских округов, предоставляемые в собственность без проведения торгов</t>
  </si>
  <si>
    <t>Доходы получаемые по результатам торгов от продажи земельных участков, находящихся в собственности городских округов</t>
  </si>
  <si>
    <t>915.1.14.06.024.04.0001.430</t>
  </si>
  <si>
    <t>915.1.11.05.034.04.0001.120</t>
  </si>
  <si>
    <t>Доходы от сдачи в аренду имущественных комплексов</t>
  </si>
  <si>
    <t>Плата за размещение отходов производства</t>
  </si>
  <si>
    <t>048.1.12.01.041.01.6000.120</t>
  </si>
  <si>
    <t>048.1.12.01.010.01.2100.120</t>
  </si>
  <si>
    <t>Плата за выбросы загрязняющих веществ в атмосферный воздух стационарными объектами (пени по соответствующему платежу)</t>
  </si>
  <si>
    <t>Плата за размещение отходов производства (пени по соответствующему платежу)</t>
  </si>
  <si>
    <t>048.1.12.01.041.01.2100.120</t>
  </si>
  <si>
    <t>Задолженность и перерасчеты по отмененным налогам, сборам и иным обязательным платежам</t>
  </si>
  <si>
    <r>
      <t>000.2.02.10.000.00.0000</t>
    </r>
    <r>
      <rPr>
        <b/>
        <sz val="11"/>
        <rFont val="Times New Roman"/>
        <family val="1"/>
        <charset val="204"/>
      </rPr>
      <t>.150</t>
    </r>
  </si>
  <si>
    <t>000.2.02.20.000.00.0000.150</t>
  </si>
  <si>
    <t>901.2.02.29.999.04.0000.150</t>
  </si>
  <si>
    <t>911.2.02.29.999.04.0000.150</t>
  </si>
  <si>
    <t>919.2.02.29.999.04.0000.150</t>
  </si>
  <si>
    <t>920.2.02.29.999.04.0000.150</t>
  </si>
  <si>
    <t>921.2.02.29.999.04.0000.150</t>
  </si>
  <si>
    <t>922.2.02.29.999.04.0000.150</t>
  </si>
  <si>
    <t>000.2.02.30.000.00.0000.150</t>
  </si>
  <si>
    <t>901.2.02.30.024.00.0000.150</t>
  </si>
  <si>
    <t>904.2.02.30.027.04.0000.150</t>
  </si>
  <si>
    <t>905.2.02.30.027.04.0000.150</t>
  </si>
  <si>
    <t>906.2.02.30.027.04.0000.150</t>
  </si>
  <si>
    <t>907.2.02.30.027.04.0000.150</t>
  </si>
  <si>
    <t>901.2.02.35.082.04.0000.150</t>
  </si>
  <si>
    <t>904.2.02.35.260.04.0000.150</t>
  </si>
  <si>
    <t>905.2.02.35.260.04.0000.150</t>
  </si>
  <si>
    <t>906.2.02.35.260.04.0000.150</t>
  </si>
  <si>
    <t>907.2.02.35.260.04.0000.150</t>
  </si>
  <si>
    <t>000.2.02.40.000.00.0000.150</t>
  </si>
  <si>
    <t>904.2.02.49.999.04.0000.150</t>
  </si>
  <si>
    <t>905.2.02.49.999.04.0000.150</t>
  </si>
  <si>
    <t>906.2.02.49.999.04.0000.150</t>
  </si>
  <si>
    <t>907.2.02.49.999.04.0000.150</t>
  </si>
  <si>
    <t>920.2.02.49.999.04.0000.150</t>
  </si>
  <si>
    <t>182.1.09.00.000.00.0000.000</t>
  </si>
  <si>
    <t>910.2.02.15.002.04.0000.150</t>
  </si>
  <si>
    <t>Дотации бюджетам городских округов на поддержку мер по обеспечению сбалансированности бюджетов</t>
  </si>
  <si>
    <t>Субвенции бюджетам городских округов на выполнение передаваемых полномочий субъектов Российской Федерации</t>
  </si>
  <si>
    <t>902.2.02.30.024.04.0000.150</t>
  </si>
  <si>
    <t>904.2.02.30.024.04.0000.150</t>
  </si>
  <si>
    <t>905.2.02.30.024.04.0000.150</t>
  </si>
  <si>
    <t>906.2.02.30.024.04.0000.150</t>
  </si>
  <si>
    <t>907.2.02.30.024.04.0000.150</t>
  </si>
  <si>
    <t>910.2.02.30.024.04.0000.150</t>
  </si>
  <si>
    <t>911.2.02.30.024.04.0000.150</t>
  </si>
  <si>
    <t>919.2.02.30.024.04.0000.150</t>
  </si>
  <si>
    <t>920.2.02.30.024.04.0000.150</t>
  </si>
  <si>
    <t>921.2.02.30.024.04.0000.150</t>
  </si>
  <si>
    <t>922.2.02.30.024.04.0000.150</t>
  </si>
  <si>
    <t>000.2.07.04.000.04.0000.150</t>
  </si>
  <si>
    <t>921.2.07.04.050.04.0000.150</t>
  </si>
  <si>
    <t>Налог на доходы физических лиц</t>
  </si>
  <si>
    <t>000.2.03.04.000.04.0000.150</t>
  </si>
  <si>
    <t>000.2.04.04.000.04.0000.150</t>
  </si>
  <si>
    <t>048.1.12.01.030.01.2100.120</t>
  </si>
  <si>
    <t>Плата за сбросы загрязняющих веществ в водные объекты (пени по соответствующему платежу)</t>
  </si>
  <si>
    <t>905.1.11.09.044.04.0007.120</t>
  </si>
  <si>
    <t>907.1.11.09.044.04.0007.120</t>
  </si>
  <si>
    <t>Плата за право на заключение договора о размещении нестационарного торгового объекта, расположенного на земельном участке, находящемся в муниципальной собственности</t>
  </si>
  <si>
    <t>076.1.16.10.123.01.0041.140</t>
  </si>
  <si>
    <t>106.1.16.10.123.01.0041.140</t>
  </si>
  <si>
    <t>182.1.16.10.123.01.0041.140</t>
  </si>
  <si>
    <t>182.1.16.10.129.01.0000.140</t>
  </si>
  <si>
    <t>188.1.16.10.123.01.0041.140</t>
  </si>
  <si>
    <t>322.1.16.10.123.01.0041.140</t>
  </si>
  <si>
    <t>825.1.16.01.053.01.0059.140</t>
  </si>
  <si>
    <t>Административные штрафы, установленные Главой 5 Кодекса Российской Федерации об административных правонарушениях, за административные правонарушения, посягающие на права граждан, налагаемые мировыми судьями, комиссиями по делам несовершеннолетних и защите их прав (штрафы за нарушение порядка рассмотрения обращений граждан)</t>
  </si>
  <si>
    <t>Административные штрафы, установленные Главой 5 Кодекса Российской Федерации об административных правонарушениях, за административные правонарушения, посягающие на права граждан, налагаемые мировыми судьями, комиссиями по делам несовершеннолетних и защите их прав (штрафы за неуплату средств на содержание детей или нетрудоспособных родителей)</t>
  </si>
  <si>
    <t>Административные штрафы, установленные Главой 5 Кодекса Российской Федерации об административных правонарушениях, за административные правонарушения, посягающие на права граждан, налагаемые мировыми судьями, комиссиями по делам несовершеннолетних и защите их прав (иные штрафы)</t>
  </si>
  <si>
    <t>825.1.16.01.053.01.9000.140</t>
  </si>
  <si>
    <t>825.1.16.01.063.01.9000.140</t>
  </si>
  <si>
    <t>825.1.16.01.063.01.0008.140</t>
  </si>
  <si>
    <t>Административные штрафы, установленные Главой 6 Кодекса Российской Федерации об административных правонарушениях, за административные правонарушения, посягающие на здоровье, санитарно-эпидемиологическое благополучие населения и общественную нравственность, налагаемые мировыми судьями, комиссиями по делам несовершеннолетних и защите их прав (штрафы за незаконный оборот наркотических средств, психотропных веществ или их аналогов и незаконные приобретение, хранение, перевозку растений, содержащих наркотические средства или психотропные вещества, либо их частей, содержащих наркотические средства или психотропные вещества)</t>
  </si>
  <si>
    <t>825.1.16.01.063.01.0009.140</t>
  </si>
  <si>
    <t xml:space="preserve">Административные штрафы, установленные Главой 6 Кодекса Российской Федерации об административных правонарушениях, за административные правонарушения, посягающие на здоровье, санитарно-эпидемиологическое благополучие населения и общественную нравственность, налагаемые мировыми судьями, комиссиями по делам несовершеннолетних и защите их прав (штрафы за потребление наркотических средств или психотропных веществ без назначения врача либо новых потенциально опасных психоактивных веществ)
</t>
  </si>
  <si>
    <t>825.1.16.01.063.01.0091.140</t>
  </si>
  <si>
    <t xml:space="preserve">Административные штрафы, установленные Главой 6 Кодекса Российской Федерации об административных правонарушениях, за административные правонарушения, посягающие на здоровье, санитарно-эпидемиологическое благополучие населения и общественную нравственность, налагаемые мировыми судьями, комиссиями по делам несовершеннолетних и защите их прав (штрафы за уклонение от прохождения диагностики, профилактических мероприятий, лечения от наркомании и (или) медицинской и (или) социальной реабилитации в связи с потреблением наркотических средств или психотропных веществ без назначения врача либо новых потенциально опасных психоактивных веществ)
</t>
  </si>
  <si>
    <t>825.1.16.01.143.01.0002.140</t>
  </si>
  <si>
    <t xml:space="preserve">Административные штрафы, установленные Главой 14 Кодекса Российской Федерации об административных правонарушениях, за административные правонарушения в области предпринимательской деятельности и деятельности саморегулируемых организаций, налагаемые мировыми судьями, комиссиями по делам несовершеннолетних и защите их прав (штрафы за незаконную продажу товаров (иных вещей), свободная реализация которых запрещена или ограничена)
</t>
  </si>
  <si>
    <t>825.1.16.01.143.01.0016.140</t>
  </si>
  <si>
    <t>Административные штрафы, установленные Главой 14 Кодекса Российской Федерации об административных правонарушениях, за административные правонарушения в области предпринимательской деятельности и деятельности саморегулируемых организаций, налагаемые мировыми судьями, комиссиями по делам несовершеннолетних и защите их прав (штрафы за нарушение правил продажи этилового спирта, алкогольной и спиртосодержащей продукции)</t>
  </si>
  <si>
    <t>825.1.16.01.143.01.0102.140</t>
  </si>
  <si>
    <t>825.1.16.01.143.01.0171.140</t>
  </si>
  <si>
    <t>825.1.16.01.143.01.9000.140</t>
  </si>
  <si>
    <t>825.1.16.01.153.01.0003.140</t>
  </si>
  <si>
    <t>825.1.16.01.153.01.0005.140</t>
  </si>
  <si>
    <t>825.1.16.01.173.01.0007.140</t>
  </si>
  <si>
    <t>825.1.16.01.173.01.0008.140</t>
  </si>
  <si>
    <t>825.1.16.01.193.01.0401.140</t>
  </si>
  <si>
    <t>825.1.16.01.193.01.9000.140</t>
  </si>
  <si>
    <t>825.1.16.01.203.01.0006.140</t>
  </si>
  <si>
    <t>825.1.16.01.153.01.0006.140</t>
  </si>
  <si>
    <t>825.1.16.01.153.01.0012.140</t>
  </si>
  <si>
    <t>825.1.16.01.153.01.9000.140</t>
  </si>
  <si>
    <t>825.1.16.01.173.01.9000.140</t>
  </si>
  <si>
    <t>825.1.16.01.203.01.0007.140</t>
  </si>
  <si>
    <t>825.1.16.01.203.01.0008.140</t>
  </si>
  <si>
    <t>825.1.16.01.203.01.0012.140</t>
  </si>
  <si>
    <t>825.1.16.01.193.01.0005.140</t>
  </si>
  <si>
    <t>825.1.16.01.193.01.0007.140</t>
  </si>
  <si>
    <t>825.1.16.01.193.01.0012.140</t>
  </si>
  <si>
    <t>825.1.16.01.203.01.0013.140</t>
  </si>
  <si>
    <t>825.1.16.01.063.01.0101.140</t>
  </si>
  <si>
    <t>825.1.16.01.073.01.0017.140</t>
  </si>
  <si>
    <t>825.1.16.01.073.01.0019.140</t>
  </si>
  <si>
    <t>825.1.16.01.073.01.0027.140</t>
  </si>
  <si>
    <t>825.1.16.01.073.01.9000.140</t>
  </si>
  <si>
    <t>825.1.16.01.083.01.0281.140</t>
  </si>
  <si>
    <t>825.1.16.01.093.01.9000.140</t>
  </si>
  <si>
    <t>825.1.16.01.133.01.9000.140</t>
  </si>
  <si>
    <t>825.1.16.01.203.01.0021.140</t>
  </si>
  <si>
    <t>825.1.16.01.203.01.9000.140</t>
  </si>
  <si>
    <t xml:space="preserve">Административные штрафы, установленные Главой 14 Кодекса Российской Федерации об административных правонарушениях, за административные правонарушения в области предпринимательской деятельности и деятельности саморегулируемых организаций, налагаемые мировыми судьями, комиссиями по делам несовершеннолетних и защите их прав (штрафы за незаконную розничную продажу алкогольной и спиртосодержащей пищевой продукции физическими лицами)
</t>
  </si>
  <si>
    <t xml:space="preserve">Административные штрафы, установленные Главой 14 Кодекса Российской Федерации об административных правонарушениях, за административные правонарушения в области предпринимательской деятельности и деятельности саморегулируемых организаций, налагаемые мировыми судьями, комиссиями по делам несовершеннолетних и защите их прав (иные штрафы)
</t>
  </si>
  <si>
    <t xml:space="preserve">Административные штрафы, установленные Главой 15 Кодекса Российской Федерации об административных правонарушениях, за административные правонарушения в области финансов, налогов и сборов, страхования, рынка ценных бумаг (за исключением штрафов, указанных в пункте 6 статьи 46 Бюджетного кодекса Российской Федерации), налагаемые мировыми судьями, комиссиями по делам несовершеннолетних и защите их прав (штрафы за нарушение срока постановки на учет в налоговом органе)
</t>
  </si>
  <si>
    <t xml:space="preserve">Административные штрафы, установленные Главой 15 Кодекса Российской Федерации об административных правонарушениях, за административные правонарушения в области финансов, налогов и сборов, страхования, рынка ценных бумаг (за исключением штрафов, указанных в пункте 6 статьи 46 Бюджетного кодекса Российской Федерации), налагаемые мировыми судьями, комиссиями по делам несовершеннолетних и защите их прав (штрафы за нарушение сроков представления налоговой декларации (расчета по страховым взносам))
</t>
  </si>
  <si>
    <t xml:space="preserve">Административные штрафы, установленные Главой 15 Кодекса Российской Федерации об административных правонарушениях, за административные правонарушения в области финансов, налогов и сборов, страхования, рынка ценных бумаг (за исключением штрафов, указанных в пункте 6 статьи 46 Бюджетного кодекса Российской Федерации), налагаемые мировыми судьями, комиссиями по делам несовершеннолетних и защите их прав (штрафы за непредставление (несообщение) сведений, необходимых для осуществления налогового контроля)
</t>
  </si>
  <si>
    <t>Административные штрафы, установленные Главой 15 Кодекса Российской Федерации об административных правонарушениях, за административные правонарушения в области финансов, налогов и сборов, страхования, рынка ценных бумаг (за исключением штрафов, указанных в пункте 6 статьи 46 Бюджетного кодекса Российской Федерации), налагаемые мировыми судьями, комиссиями по делам несовершеннолетних и защите их прав (штрафы за производство или продажу товаров и продукции, в отношении которых установлены требования по маркировке и (или) нанесению информации, без соответствующей маркировки и (или) информации, а также с нарушением установленного порядка нанесения такой маркировки и (или) информации)</t>
  </si>
  <si>
    <t xml:space="preserve">Административные штрафы, установленные Главой 15 Кодекса Российской Федерации об административных правонарушениях, за административные правонарушения в области финансов, налогов и сборов, страхования, рынка ценных бумаг (за исключением штрафов, указанных в пункте 6 статьи 46 Бюджетного кодекса Российской Федерации), налагаемые мировыми судьями, комиссиями по делам несовершеннолетних и защите их прав (иные штрафы)
</t>
  </si>
  <si>
    <t xml:space="preserve">Административные штрафы, установленные Главой 17 Кодекса Российской Федерации об административных правонарушениях, за административные правонарушения, посягающие на институты государственной власти, налагаемые мировыми судьями, комиссиями по делам несовершеннолетних и защите их прав (штрафы за невыполнение законных требований прокурора, следователя, дознавателя или должностного лица, осуществляющего производство по делу об административном правонарушении)
</t>
  </si>
  <si>
    <t>Административные штрафы, установленные Главой 17 Кодекса Российской Федерации об административных правонарушениях, за административные правонарушения, посягающие на институты государственной власти, налагаемые мировыми судьями, комиссиями по делам несовершеннолетних и защите их прав (штрафы за воспрепятствование законной деятельности должностного лица органа, уполномоченного на осуществление функций по принудительному исполнению исполнительных документов и обеспечению установленного порядка деятельности судов)</t>
  </si>
  <si>
    <t xml:space="preserve">Административные штрафы, установленные Главой 17 Кодекса Российской Федерации об административных правонарушениях, за административные правонарушения, посягающие на институты государственной власти, налагаемые мировыми судьями, комиссиями по делам несовершеннолетних и защите их прав (иные штрафы)
</t>
  </si>
  <si>
    <t>825.1.16.01.193.01.0013.140</t>
  </si>
  <si>
    <t>825.1.16.01.193.01.0020.140</t>
  </si>
  <si>
    <t>825.1.16.01.193.01.0029.140</t>
  </si>
  <si>
    <t>Административные штрафы, установленные Главой 6 Кодекса Российской Федерации об административных правонарушениях, за административные правонарушения, посягающие на здоровье, санитарно-эпидемиологическое благополучие населения и общественную нравственность, налагаемые мировыми судьями, комиссиями по делам несовершеннолетних и защите их прав (штрафы за побои)</t>
  </si>
  <si>
    <t>Административные штрафы, установленные Главой 6 Кодекса Российской Федерации об административных правонарушениях, за административные правонарушения, посягающие на здоровье, санитарно-эпидемиологическое благополучие населения и общественную нравственность, налагаемые мировыми судьями, комиссиями по делам несовершеннолетних и защите их прав (иные штрафы)</t>
  </si>
  <si>
    <t>Административные штрафы, установленные Главой 7 Кодекса Российской Федерации об административных правонарушениях, за административные правонарушения в области охраны собственности, налагаемые мировыми судьями, комиссиями по делам несовершеннолетних и защите их прав (штрафы за уничтожение или повреждение чужого имущества)</t>
  </si>
  <si>
    <t>Административные штрафы, установленные Главой 7 Кодекса Российской Федерации об административных правонарушениях, за административные правонарушения в области охраны собственности, налагаемые мировыми судьями, комиссиями по делам несовершеннолетних и защите их прав (штрафы за самовольное подключение и использование электрической, тепловой энергии, нефти или газа)</t>
  </si>
  <si>
    <t>Административные штрафы, установленные Главой 7 Кодекса Российской Федерации об административных правонарушениях, за административные правонарушения в области охраны собственности, налагаемые мировыми судьями, комиссиями по делам несовершеннолетних и защите их прав (штрафы за мелкое хищение)</t>
  </si>
  <si>
    <t>Административные штрафы, установленные Главой 7 Кодекса Российской Федерации об административных правонарушениях, за административные правонарушения в области охраны собственности, налагаемые мировыми судьями, комиссиями по делам несовершеннолетних и защите их прав (иные штрафы)</t>
  </si>
  <si>
    <t>Административные штрафы, установленные Главой 8 Кодекса Российской Федерации об административных правонарушениях, за административные правонарушения в области охраны окружающей среды и природопользования, налагаемые мировыми судьями, комиссиями по делам несовершеннолетних и защите их прав (штрафы за нарушение требований лесного законодательства об учете древесины и сделок с ней)</t>
  </si>
  <si>
    <t>Административные штрафы, установленные Главой 9 Кодекса Российской Федерации об административных правонарушениях, за административные правонарушения в промышленности, строительстве и энергетике, налагаемые мировыми судьями, комиссиями по делам несовершеннолетних и защите их прав (иные штрафы)</t>
  </si>
  <si>
    <t>Административные штрафы, установленные Главой 13 Кодекса Российской Федерации об административных правонарушениях, за административные правонарушения в области связи и информации, налагаемые мировыми судьями, комиссиями по делам несовершеннолетних и защите их прав (иные штрафы)</t>
  </si>
  <si>
    <t>Административные штрафы, установленные Главой 19 Кодекса Российской Федерации об административных правонарушениях, за административные правонарушения против порядка управления, налагаемые мировыми судьями, комиссиями по делам несовершеннолетних и защите их прав (штрафы за невыполнение в срок законного предписания (постановления, представления, решения) органа (должностного лица), осуществляющего государственный надзор (контроль), организации, уполномоченной в соответствии с федеральными законами на осуществление государственного надзора (должностного лица), органа (должностного лица), осуществляющего муниципальный контроль)</t>
  </si>
  <si>
    <t>Административные штрафы, установленные Главой 19 Кодекса Российской Федерации об административных правонарушениях, за административные правонарушения против порядка управления, налагаемые мировыми судьями, комиссиями по делам несовершеннолетних и защите их прав (штрафы за непредставление сведений (информации))</t>
  </si>
  <si>
    <t>Административные штрафы, установленные Главой 19 Кодекса Российской Федерации об административных правонарушениях, за административные правонарушения против порядка управления, налагаемые мировыми судьями, комиссиями по делам несовершеннолетних и защите их прав (штрафы за передачу либо попытку передачи запрещенных предметов лицам, содержащимся в учреждениях уголовно-исполнительной системы или изоляторах временного содержания)</t>
  </si>
  <si>
    <t>Административные штрафы, установленные Главой 19 Кодекса Российской Федерации об административных правонарушениях, за административные правонарушения против порядка управления, налагаемые мировыми судьями, комиссиями по делам несовершеннолетних и защите их прав (штрафы за заведомо ложный вызов специализированных служб)</t>
  </si>
  <si>
    <t>Административные штрафы, установленные Главой 19 Кодекса Российской Федерации об административных правонарушениях, за административные правонарушения против порядка управления, налагаемые мировыми судьями, комиссиями по делам несовершеннолетних и защите их прав (штрафы за осуществление деятельности, не связанной с извлечением прибыли, без специального разрешения (лицензии))</t>
  </si>
  <si>
    <t>Административные штрафы, установленные Главой 19 Кодекса Российской Федерации об административных правонарушениях, за административные правонарушения против порядка управления, налагаемые мировыми судьями, комиссиями по делам несовершеннолетних и защите их прав (штрафы за незаконное привлечение к трудовой деятельности либо к выполнению работ или оказанию услуг государственного или муниципального служащего либо бывшего государственного или муниципального служащего)</t>
  </si>
  <si>
    <t>Административные штрафы, установленные Главой 19 Кодекса Российской Федерации об административных правонарушениях, за административные правонарушения против порядка управления, налагаемые мировыми судьями, комиссиями по делам несовершеннолетних и защите их прав (штрафы за воспрепятствование законной деятельности должностного лица органа государственного контроля (надзора), должностного лица организации, уполномоченной в соответствии с федеральными законами на осуществление государственного надзора, должностного лица органа муниципального контроля)</t>
  </si>
  <si>
    <t>Административные штрафы, установленные Главой 19 Кодекса Российской Федерации об административных правонарушениях, за административные правонарушения против порядка управления, налагаемые мировыми судьями, комиссиями по делам несовершеннолетних и защите их прав (иные штрафы)</t>
  </si>
  <si>
    <t>Административные штрафы, установленные Главой 20 Кодекса Российской Федерации об административных правонарушениях, за административные правонарушения, посягающие на общественный порядок и общественную безопасность, налагаемые мировыми судьями, комиссиями по делам несовершеннолетних и защите их прав (штрафы за невыполнение требований норм и правил по предупреждению и ликвидации чрезвычайных ситуаций)</t>
  </si>
  <si>
    <t>Административные штрафы, установленные Главой 20 Кодекса Российской Федерации об административных правонарушениях, за административные правонарушения, посягающие на общественный порядок и общественную безопасность, налагаемые мировыми судьями, комиссиями по делам несовершеннолетних и защите их прав (штрафы за невыполнение требований и мероприятий в области гражданской обороны)</t>
  </si>
  <si>
    <t>Административные штрафы, установленные Главой 20 Кодекса Российской Федерации об административных правонарушениях, за административные правонарушения, посягающие на общественный порядок и общественную безопасность, налагаемые мировыми судьями, комиссиями по делам несовершеннолетних и защите их прав (штрафы за нарушение правил производства, приобретения, продажи, передачи, хранения, перевозки, ношения, коллекционирования, экспонирования, уничтожения или учета оружия и патронов к нему, а также нарушение правил производства, продажи, хранения, уничтожения или учета взрывчатых веществ и взрывных устройств, пиротехнических изделий, порядка выдачи свидетельства о прохождении подготовки и проверки знания правил безопасного обращения с оружием и наличия навыков безопасного обращения с оружием или медицинских заключений об отсутствии противопоказаний к владению оружием)</t>
  </si>
  <si>
    <t>Административные штрафы, установленные Главой 20 Кодекса Российской Федерации об административных правонарушениях, за административные правонарушения, посягающие на общественный порядок и общественную безопасность, налагаемые мировыми судьями, комиссиями по делам несовершеннолетних и защите их прав (штрафы за пересылку оружия, нарушение правил перевозки, транспортирования или использования оружия и патронов к нему)</t>
  </si>
  <si>
    <t>Административные штрафы, установленные Главой 20 Кодекса Российской Федерации об административных правонарушениях, за административные правонарушения, посягающие на общественный порядок и общественную безопасность, налагаемые мировыми судьями, комиссиями по делам несовершеннолетних и защите их прав (штрафы за стрельбу из оружия в отведенных для этого местах с нарушением установленных правил или в не отведенных для этого местах)</t>
  </si>
  <si>
    <t>Административные штрафы, установленные Главой 20 Кодекса Российской Федерации об административных правонарушениях, за административные правонарушения, посягающие на общественный порядок и общественную безопасность, налагаемые мировыми судьями, комиссиями по делам несовершеннолетних и защите их прав (штрафы за появление в общественных местах в состоянии опьянения)</t>
  </si>
  <si>
    <t>Административные штрафы, установленные Главой 20 Кодекса Российской Федерации об административных правонарушениях, за административные правонарушения, посягающие на общественный порядок и общественную безопасность, налагаемые мировыми судьями, комиссиями по делам несовершеннолетних и защите их прав (иные штрафы)</t>
  </si>
  <si>
    <t>828.1.16.01.133.01.9000.140</t>
  </si>
  <si>
    <t>828.1.16.01.193.01.0005.140</t>
  </si>
  <si>
    <t>828.1.16.01.193.01.0007.140</t>
  </si>
  <si>
    <t>828.1.16.01.193.01.0401.140</t>
  </si>
  <si>
    <t>828.1.16.10.123.01.0041.140</t>
  </si>
  <si>
    <t>831.1.16.10.123.01.0041.140</t>
  </si>
  <si>
    <t>839.1.16.01.053.01.0027.140</t>
  </si>
  <si>
    <t xml:space="preserve">Административные штрафы, установленные Главой 5 Кодекса Российской Федерации об административных правонарушениях, за административные правонарушения, посягающие на права граждан, налагаемые мировыми судьями, комиссиями по делам несовершеннолетних и защите их прав (штрафы за нарушение трудового законодательства и иных нормативных правовых актов, содержащих нормы трудового права)
</t>
  </si>
  <si>
    <t>839.1.16.01.133.01.9000.141</t>
  </si>
  <si>
    <t>839.1.16.01.193.01.0007.140</t>
  </si>
  <si>
    <t>841.1.16.01.053.01.0035.140</t>
  </si>
  <si>
    <t>841.1.16.01.053.01.0351.140</t>
  </si>
  <si>
    <t>841.1.16.01.063.01.0008.140</t>
  </si>
  <si>
    <t>841.1.16.01.063.01.0009.140</t>
  </si>
  <si>
    <t>841.1.16.01.063.01.0101.140</t>
  </si>
  <si>
    <t>841.1.16.01.063.01.9000.140</t>
  </si>
  <si>
    <t>841.1.16.01.073.01.0017.140</t>
  </si>
  <si>
    <t>841.1.16.01.073.01.0027.140</t>
  </si>
  <si>
    <t>Административные штрафы, установленные Главой 19 Кодекса Российской Федерации об административных правонарушениях, за административные правонарушения против порядка управления, налагаемые мировыми судьями, комиссиями по делам несовершеннолетних и защите их прав (штрафы за нарушение требований к ведению образовательной деятельности и организации образовательного процесса)</t>
  </si>
  <si>
    <t>841.1.16.01.193.01.9000.140</t>
  </si>
  <si>
    <t>841.1.16.01.203.01.0021.140</t>
  </si>
  <si>
    <t>841.1.16.01.203.01.9000.140</t>
  </si>
  <si>
    <t>904.1.16.02.020.02.0000.140</t>
  </si>
  <si>
    <t>Административные штрафы, установленные законами субъектов Российской Федерации об административных правонарушениях, за нарушение муниципальных правовых актов</t>
  </si>
  <si>
    <t>904.1.16.10.123.01.0041.140</t>
  </si>
  <si>
    <t>905.1.16.02.020.02.0000.140</t>
  </si>
  <si>
    <t>905.1.16.10.123.01.0041.140</t>
  </si>
  <si>
    <t>906.1.16.02.020.02.0000.140</t>
  </si>
  <si>
    <t>907.1.16.02.020.02.0000.140</t>
  </si>
  <si>
    <t>915.1.16.01.074.01.0000.140</t>
  </si>
  <si>
    <t>Административные штрафы, установленные главой 7 Кодекса Российской Федерации об административных правонарушениях, за административные правонарушения в области охраны собственности, выявленные должностными лицами органов муниципального контроля</t>
  </si>
  <si>
    <t>915.1.16.01.084.01.0000.140</t>
  </si>
  <si>
    <t>Административные штрафы, установленные главой 8 Кодекса Российской Федерации об административных правонарушениях, за административные правонарушения в области охраны окружающей среды и природопользования, выявленные должностными лицами органов муниципального контроля</t>
  </si>
  <si>
    <t>915.1.16.01.194.01.0000.140</t>
  </si>
  <si>
    <t>915.1.16.07.090.04.0001.140</t>
  </si>
  <si>
    <t>Иные штрафы, неустойки, пени, уплаченные в соответствии с законом или договором в случае неисполнения или ненадлежащего исполнения обязательств перед муниципальным органом, (муниципальным казенным учреждением) городского округа (нарушение условий договоров аренды муниципального имущества (имущественные комплексы))</t>
  </si>
  <si>
    <t>915.1.16.07.090.04.0002.140</t>
  </si>
  <si>
    <t>Иные штрафы, неустойки, пени, уплаченные в соответствии с законом или договором в случае неисполнения или ненадлежащего исполнения обязательств перед муниципальным органом, (муниципальным казенным учреждением) городского округа (нарушение условий договоров аренды муниципального имущества (нежилые помещения и движимое имущество))</t>
  </si>
  <si>
    <t>915.1.16.07.090.04.0003.140</t>
  </si>
  <si>
    <t>Иные штрафы, неустойки, пени, уплаченные в соответствии с законом или договором в случае неисполнения или ненадлежащего исполнения обязательств перед муниципальным органом, (муниципальным казенным учреждением) городского округа (нарушение условий договоров аренды земельных участков)</t>
  </si>
  <si>
    <t>915.1.16.07.090.04.0004.140</t>
  </si>
  <si>
    <t>Иные штрафы, неустойки, пени, уплаченные в соответствии с законом или договором в случае неисполнения или ненадлежащего исполнения обязательств перед муниципальным органом, (муниципальным казенным учреждением) городского округа (нарушение условий договоров аренды земельных участков, заключенных посредством аукциона)</t>
  </si>
  <si>
    <t>915.1.16.07.090.04.0007.140</t>
  </si>
  <si>
    <t>Иные штрафы, неустойки, пени, уплаченные в соответствии с законом или договором в случае неисполнения или ненадлежащего исполнения обязательств перед муниципальным органом, (муниципальным казенным учреждением) городского округа (нарушение условий договоров купли-продажи муниципального имущества)</t>
  </si>
  <si>
    <t>915.1.16.07.090.04.0008.140</t>
  </si>
  <si>
    <t>Иные штрафы, неустойки, пени, уплаченные в соответствии с законом или договором в случае неисполнения или ненадлежащего исполнения обязательств перед муниципальным органом, (муниципальным казенным учреждением) городского округа (нарушение условий договоров купли-продажи земельных участков, заключенных по результатам торгов)</t>
  </si>
  <si>
    <t>915.1.16.07.090.04.0009.140</t>
  </si>
  <si>
    <t>901.2.02.20.299.04.0000.150</t>
  </si>
  <si>
    <t>922.2.02.25.081.04.0000.150</t>
  </si>
  <si>
    <t>920.2.02.25.210.04.0000.150</t>
  </si>
  <si>
    <t>919.2.02.25.242.04.0000.150</t>
  </si>
  <si>
    <t>919.2.02.25.393.04.0000.150</t>
  </si>
  <si>
    <t>Субсидии бюджетам городских округов на обеспечение мероприятий по переселению граждан из аварийного жилищного фонда, в том числе переселению граждан из аварийного жилищного фонда с учетом необходимости развития малоэтажного жилищного строительства, за счет средств, поступивших от государственной корпорации - Фонда содействия реформированию жилищно-коммунального хозяйства</t>
  </si>
  <si>
    <t>Субсидии бюджетам городских округов на государственную поддержку спортивных организаций, осуществляющих подготовку спортивного резерва для спортивных сборных команд, в том числе спортивных сборных команд Российской Федерации</t>
  </si>
  <si>
    <t>Субсидии бюджетам городских округов на внедрение целевой модели цифровой образовательной среды в общеобразовательных организациях и профессиональных образовательных организациях</t>
  </si>
  <si>
    <t>Субсидии бюджетам городских округов на ликвидацию несанкционированных свалок в границах городов и наиболее опасных объектов накопленного экологического вреда окружающей среде</t>
  </si>
  <si>
    <t>Субсидии бюджетам городских округов на финансовое обеспечение дорожной деятельности в рамках реализации национального проекта "Безопасные и качественные автомобильные дороги"</t>
  </si>
  <si>
    <t>906.2.02.35.120.04.0000.150</t>
  </si>
  <si>
    <t>Субвенции бюджетам городских округов на осуществление полномочий по составлению (изменению) списков кандидатов в присяжные заседатели федеральных судов общей юрисдикции в Российской Федерации</t>
  </si>
  <si>
    <t>920.2.02.45.303.04.0000.150</t>
  </si>
  <si>
    <t>Межбюджетные трансферты бюджетам городских округов на ежемесячное денежное вознаграждение за классное руководство педагогическим работникам государственных и муниципальных общеобразовательных организаций</t>
  </si>
  <si>
    <t>920.2.03.04.000.04.0000.150</t>
  </si>
  <si>
    <t>921.2.03.04.000.04.0000.150</t>
  </si>
  <si>
    <t>901.1.17.05.040.04.0008.180</t>
  </si>
  <si>
    <t>Прочие поступления</t>
  </si>
  <si>
    <t>администрации Города Томска</t>
  </si>
  <si>
    <t>А.С. Мальсагова</t>
  </si>
  <si>
    <t>И.о. заместителя Мэра Города Томска –</t>
  </si>
  <si>
    <t xml:space="preserve">начальника департамента финансов </t>
  </si>
  <si>
    <t>бюджета муниципального образования "Город Томск" на 2022 год</t>
  </si>
  <si>
    <t>498.1.16.10.123.01.0041.140</t>
  </si>
  <si>
    <t>824.1.16.01.143.01.0171.140</t>
  </si>
  <si>
    <t>824.1.16.01.153.01.9000.140</t>
  </si>
  <si>
    <t>Административные штрафы, установленные Главой 15 Кодекса Российской Федерации об административных правонарушениях, за административные правонарушения в области финансов, налогов и сборов, страхования, рынка ценных бумаг (за исключением штрафов, указанных в пункте 6 статьи 46 Бюджетного кодекса Российской Федерации), налагаемые мировыми судьями, комиссиями по делам несовершеннолетних и защите их прав (иные штрафы)</t>
  </si>
  <si>
    <t>824.1.16.01.192.01.0000.140</t>
  </si>
  <si>
    <t>Административные штрафы, установленные Главой 19 Кодекса Российской Федерации об административных правонарушениях, за административные правонарушения против порядка управления, налагаемые должностными лицами органов исполнительной власти субъектов Российской Федерации, учреждениями субъектов Российской Федерации</t>
  </si>
  <si>
    <t>825.1.16.01.053.01.0027.140</t>
  </si>
  <si>
    <t>Административные штрафы, установленные Главой 5 Кодекса Российской Федерации об административных правонарушениях, за административные правонарушения, посягающие на права граждан, налагаемые мировыми судьями, комиссиями по делам несовершеннолетних и защите их прав (штрафы за нарушение трудового законодательства и иных нормативных правовых актов, содержащих нормы трудового права)</t>
  </si>
  <si>
    <t>825.1.16.01.063.01.0004.140</t>
  </si>
  <si>
    <t>Административные штрафы, установленные Главой 6 Кодекса Российской Федерации об административных правонарушениях, за административные правонарушения, посягающие на здоровье, санитарно-эпидемиологическое благополучие населения и общественную нравственность, налагаемые мировыми судьями, комиссиями по делам несовершеннолетних и защите их прав (штрафы за нарушение санитарно-эпидемиологических требований к эксплуатации жилых помещений и общественных помещений, зданий, сооружений и транспорта)</t>
  </si>
  <si>
    <t>825.1.16.01.083.01.0028.140</t>
  </si>
  <si>
    <t>Административные штрафы, установленные Главой 8 Кодекса Российской Федерации об административных правонарушениях, за административные правонарушения в области охраны окружающей среды и природопользования, налагаемые мировыми судьями, комиссиями по делам несовершеннолетних и защите их прав (штрафы за незаконную рубку, повреждение лесных насаждений или самовольное выкапывание в лесах деревьев, кустарников, лиан)</t>
  </si>
  <si>
    <t>825.1.16.01.083.01.0037.140</t>
  </si>
  <si>
    <t>Административные штрафы, установленные Главой 8 Кодекса Российской Федерации об административных правонарушениях, за административные правонарушения в области охраны окружающей среды и природопользования, налагаемые мировыми судьями, комиссиями по делам несовершеннолетних и защите их прав (штрафы за нарушение правил охоты, правил, регламентирующих рыболовство и другие виды пользования объектами животного мира)</t>
  </si>
  <si>
    <t>825.1.16.01.093.01.0001.140</t>
  </si>
  <si>
    <t>Административные штрафы, установленные Главой 9 Кодекса Российской Федерации об административных правонарушениях, за административные правонарушения в промышленности, строительстве и энергетике, налагаемые мировыми судьями, комиссиями по делам несовершеннолетних и защите их прав (штрафы за нарушение требований промышленной безопасности или условий лицензий на осуществление видов деятельности в области промышленной безопасности опасных производственных объектов)</t>
  </si>
  <si>
    <t>825.1.16.01.103.01.9000.140</t>
  </si>
  <si>
    <t>Административные штрафы, установленные Главой 10 Кодекса Российской Федерации об административных правонарушениях, за административные правонарушения в сельском хозяйстве, ветеринарии и мелиорации земель, налагаемые мировыми судьями, комиссиями по делам несовершеннолетних и защите их прав (иные штрафы)</t>
  </si>
  <si>
    <t>825.1.16.01.143.01.0055.140</t>
  </si>
  <si>
    <t>Административные штрафы, установленные Главой 14 Кодекса Российской Федерации об административных правонарушениях, за административные правонарушения в области предпринимательской деятельности и деятельности саморегулируемых организаций, налагаемые мировыми судьями, комиссиями по делам несовершеннолетних и защите их прав (штрафы за нарушение условий государственного контракта по государственному оборонному заказу либо условий договора, заключенного в целях выполнения государственного оборонного заказа)</t>
  </si>
  <si>
    <t>825.1.16.01.163.01.0000.140</t>
  </si>
  <si>
    <t>Административные штрафы, установленные Главой 16 Кодекса Российской Федерации об административных правонарушениях, за административные правонарушения в области таможенного дела (нарушение таможенных правил), налагаемые мировыми судьями, комиссиями по делам несовершеннолетних и защите их прав</t>
  </si>
  <si>
    <t>Административные штрафы, установленные Главой 19 Кодекса Российской Федерации об административных правонарушениях, за административные правонарушения против порядка управления, налагаемые мировыми судьями, комиссиями по делам несовершеннолетних и защите их прав (штрафы за нарушение порядка предоставления земельных или лесных участков либо водных объектов)</t>
  </si>
  <si>
    <t>825.1.16.01.193.01.0009.140</t>
  </si>
  <si>
    <t>825.1.16.01.193.01.0028.140</t>
  </si>
  <si>
    <t>Административные штрафы, установленные Главой 19 Кодекса Российской Федерации об административных правонарушениях, за административные правонарушения против порядка управления, налагаемые мировыми судьями, комиссиями по делам несовершеннолетних и защите их прав (штрафы за незаконное вознаграждение от имени юридического лица)</t>
  </si>
  <si>
    <t>825.1.16.01.333.01.0000.140</t>
  </si>
  <si>
    <t>Административные штрафы, установленные Кодексом Российской Федерации об административных правонарушениях, за административные правонарушения в области производства и оборота этилового спирта, алкогольной и спиртосодержащей продукции, а также за административные правонарушения порядка ценообразования в части регулирования цен на этиловый спирт, алкогольную и спиртосодержащую продукцию, налагаемые мировыми судьями, комиссиями по делам несовершеннолетних и защите их прав</t>
  </si>
  <si>
    <t>841.1.16.01.053.01.9000.140</t>
  </si>
  <si>
    <t>841.1.16.01.063.01.0017.140</t>
  </si>
  <si>
    <t>Административные штрафы, установленные Главой 6 Кодекса Российской Федерации об административных правонарушениях, за административные правонарушения, посягающие на здоровье, санитарно-эпидемиологическое благополучие населения и общественную нравственность, налагаемые мировыми судьями, комиссиями по делам несовершеннолетних и защите их прав (штрафы за нарушение законодательства Российской Федерации о защите детей от информации, причиняющей вред их здоровью и (или) развитию)</t>
  </si>
  <si>
    <t>841.1.16.01.143.01.0016.140</t>
  </si>
  <si>
    <t>841.1.16.01.173.01.0007.140</t>
  </si>
  <si>
    <t>825.1.16.01.193.01.0030.140</t>
  </si>
  <si>
    <t>915.1.16.07.090.04.0005.140</t>
  </si>
  <si>
    <t>Иные штрафы, неустойки, пени, уплаченные в соответствии с законом или договором в случае неисполнения или ненадлежащего исполнения обязательств перед муниципальным органом, (муниципальным казенным учреждением) городского округа (нарушение условий соглашений об установлении сервитутов)</t>
  </si>
  <si>
    <t>11.4</t>
  </si>
  <si>
    <t>11.5</t>
  </si>
  <si>
    <t>11.1</t>
  </si>
  <si>
    <t>11.2</t>
  </si>
  <si>
    <t>11.3</t>
  </si>
  <si>
    <t>11.6</t>
  </si>
  <si>
    <t>1.1</t>
  </si>
  <si>
    <t>2.1</t>
  </si>
  <si>
    <t>3.1</t>
  </si>
  <si>
    <t>3.2</t>
  </si>
  <si>
    <t>3.3</t>
  </si>
  <si>
    <t>3.4</t>
  </si>
  <si>
    <t>4.1</t>
  </si>
  <si>
    <t>4.2</t>
  </si>
  <si>
    <t>5.1</t>
  </si>
  <si>
    <t>6.1</t>
  </si>
  <si>
    <t>6.2</t>
  </si>
  <si>
    <t>6.3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</si>
  <si>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</si>
  <si>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</si>
  <si>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</si>
  <si>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</si>
  <si>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</si>
  <si>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</si>
  <si>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</si>
  <si>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</si>
  <si>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</si>
  <si>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</si>
  <si>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</si>
  <si>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</si>
  <si>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</si>
  <si>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</si>
  <si>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</si>
  <si>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</si>
  <si>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</si>
  <si>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</si>
  <si>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</si>
  <si>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9.1</t>
  </si>
  <si>
    <t>9.2</t>
  </si>
  <si>
    <t>9.3</t>
  </si>
  <si>
    <t>9.4</t>
  </si>
  <si>
    <t>9.5</t>
  </si>
  <si>
    <t>9.6</t>
  </si>
  <si>
    <t>10.1</t>
  </si>
  <si>
    <t>12.1</t>
  </si>
  <si>
    <t>12.2</t>
  </si>
  <si>
    <t>12.3</t>
  </si>
  <si>
    <t>12.4</t>
  </si>
  <si>
    <t>12.5</t>
  </si>
  <si>
    <t>12.6</t>
  </si>
  <si>
    <t>000.1.13.00.000.00.0000.000</t>
  </si>
  <si>
    <t>915.1.13.02.994.04.0004.130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</si>
  <si>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</si>
  <si>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</si>
  <si>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</si>
  <si>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</si>
  <si>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</si>
  <si>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</si>
  <si>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</si>
  <si>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</si>
  <si>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</si>
  <si>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</si>
  <si>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</si>
  <si>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</si>
  <si>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</si>
  <si>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</si>
  <si>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</si>
  <si>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</si>
  <si>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</si>
  <si>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</si>
  <si>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</si>
  <si>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</si>
  <si>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</si>
  <si>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</si>
  <si>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</si>
  <si>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</si>
  <si>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</si>
  <si>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12.32</t>
  </si>
  <si>
    <t>12.33</t>
  </si>
  <si>
    <t>12.34</t>
  </si>
  <si>
    <t>12.35</t>
  </si>
  <si>
    <t>12.36</t>
  </si>
  <si>
    <t>12.37</t>
  </si>
  <si>
    <t>12.38</t>
  </si>
  <si>
    <t>12.39</t>
  </si>
  <si>
    <t>12.40</t>
  </si>
  <si>
    <t>12.41</t>
  </si>
  <si>
    <t>12.42</t>
  </si>
  <si>
    <t>12.43</t>
  </si>
  <si>
    <t>12.44</t>
  </si>
  <si>
    <t>12.45</t>
  </si>
  <si>
    <t>12.46</t>
  </si>
  <si>
    <t>12.47</t>
  </si>
  <si>
    <t>12.48</t>
  </si>
  <si>
    <t>12.49</t>
  </si>
  <si>
    <t>12.50</t>
  </si>
  <si>
    <t>12.51</t>
  </si>
  <si>
    <t>12.52</t>
  </si>
  <si>
    <t>12.53</t>
  </si>
  <si>
    <t>12.54</t>
  </si>
  <si>
    <t>12.55</t>
  </si>
  <si>
    <t>12.56</t>
  </si>
  <si>
    <t>12.57</t>
  </si>
  <si>
    <t>12.58</t>
  </si>
  <si>
    <t>12.59</t>
  </si>
  <si>
    <t>12.60</t>
  </si>
  <si>
    <t>12.61</t>
  </si>
  <si>
    <t>12.62</t>
  </si>
  <si>
    <t>12.63</t>
  </si>
  <si>
    <t>12.64</t>
  </si>
  <si>
    <t>12.65</t>
  </si>
  <si>
    <t>12.66</t>
  </si>
  <si>
    <t>12.67</t>
  </si>
  <si>
    <t>12.68</t>
  </si>
  <si>
    <t>12.69</t>
  </si>
  <si>
    <t>12.70</t>
  </si>
  <si>
    <t>12.71</t>
  </si>
  <si>
    <t>12.72</t>
  </si>
  <si>
    <t>12.73</t>
  </si>
  <si>
    <t>12.74</t>
  </si>
  <si>
    <t>12.75</t>
  </si>
  <si>
    <t>12.76</t>
  </si>
  <si>
    <t>12.77</t>
  </si>
  <si>
    <t>12.78</t>
  </si>
  <si>
    <t>12.79</t>
  </si>
  <si>
    <t>12.80</t>
  </si>
  <si>
    <t>12.81</t>
  </si>
  <si>
    <t>12.82</t>
  </si>
  <si>
    <t>12.83</t>
  </si>
  <si>
    <t>12.84</t>
  </si>
  <si>
    <t>12.85</t>
  </si>
  <si>
    <t>12.86</t>
  </si>
  <si>
    <t>12.87</t>
  </si>
  <si>
    <t>12.88</t>
  </si>
  <si>
    <t>12.89</t>
  </si>
  <si>
    <t>12.90</t>
  </si>
  <si>
    <t>12.91</t>
  </si>
  <si>
    <t>12.92</t>
  </si>
  <si>
    <t>12.93</t>
  </si>
  <si>
    <t>12.94</t>
  </si>
  <si>
    <t>12.95</t>
  </si>
  <si>
    <t>12.96</t>
  </si>
  <si>
    <t>12.97</t>
  </si>
  <si>
    <t>12.98</t>
  </si>
  <si>
    <t>12.99</t>
  </si>
  <si>
    <t>12.100</t>
  </si>
  <si>
    <t>12.101</t>
  </si>
  <si>
    <t>12.102</t>
  </si>
  <si>
    <t>12.103</t>
  </si>
  <si>
    <t>12.104</t>
  </si>
  <si>
    <t>13.</t>
  </si>
  <si>
    <t>13.1</t>
  </si>
  <si>
    <t>13.2</t>
  </si>
  <si>
    <t>13.3</t>
  </si>
  <si>
    <t>13.4</t>
  </si>
  <si>
    <t>13.5</t>
  </si>
  <si>
    <t>13.6</t>
  </si>
  <si>
    <t xml:space="preserve">Доходы от оказания платных услуг и компенсации затрат государства, в том числе: </t>
  </si>
  <si>
    <t>910.1.17.05.040.04.0008.180</t>
  </si>
  <si>
    <t>825.1.16.01.113.01.0000.140</t>
  </si>
  <si>
    <t>Административные штрафы, установленные Главой 11 Кодекса Российской Федерации об административных правонарушениях, за административные правонарушения на транспорте, налагаемые мировыми судьями, комиссиями по делам несовершеннолетних и защите их прав</t>
  </si>
  <si>
    <t>12.105</t>
  </si>
  <si>
    <t>12.106</t>
  </si>
  <si>
    <t>920.2.02.25.169.04.0000.150</t>
  </si>
  <si>
    <t>Субсидии бюджетам городских округов на создание (обновление) материально-технической базы для реализации основных и дополнительных общеобразовательных программ цифрового и гуманитарного профилей в общеобразовательных организациях, расположенных в сельской местности и малых городах</t>
  </si>
  <si>
    <t>920.2.02.25.253.04.0000.150</t>
  </si>
  <si>
    <t>Субсидии бюджетам городских округов на создание дополнительных мест для детей в возрасте от 1,5 до 3 лет любой направленности в организациях, осуществляющих образовательную деятельность (за исключением государственных, муниципальных), и у индивидуальных предпринимателей, осуществляющих образовательную деятельность по образовательным программам дошкольного образования, в том числе адаптированным, и присмотр и уход за детьми</t>
  </si>
  <si>
    <t>920.2.02.25.304.04.0000.150</t>
  </si>
  <si>
    <t>Субсидии бюджетам городских округов на организацию бесплатного горячего питания обучающихся, получающих начальное общее образование в государственных и муниципальных образовательных организациях</t>
  </si>
  <si>
    <t>914.2.02.25.305.04.0000.150</t>
  </si>
  <si>
    <t>Субсидии бюджетам городских округов на создание новых мест в общеобразовательных организациях в связи с ростом числа обучающихся, вызванным демографическим фактором</t>
  </si>
  <si>
    <t>914.2.02.25.520.04.0000.150</t>
  </si>
  <si>
    <t>Субсидии бюджетам городских округов на реализацию мероприятий по содействию создания в субъектах Российской Федерации новых мест в общеобразовательных организациях</t>
  </si>
  <si>
    <t>920.2.02.35.304.04.0000.150</t>
  </si>
  <si>
    <t>Субвенции бюджетам городских округов на организацию бесплатного горячего питания обучающихся, получающих начальное общее образование в государственных и муниципальных образовательных организациях</t>
  </si>
  <si>
    <t>921.2.04.04.000.04.0000.150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</si>
  <si>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</si>
  <si>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</si>
  <si>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</si>
  <si>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</si>
  <si>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</si>
  <si>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</si>
  <si>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</si>
  <si>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</si>
  <si>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</si>
  <si>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</si>
  <si>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</si>
  <si>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</si>
  <si>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</si>
  <si>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</si>
  <si>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</si>
  <si>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</si>
  <si>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</si>
  <si>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</si>
  <si>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</si>
  <si>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</si>
  <si>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</si>
  <si>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</si>
  <si>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</si>
  <si>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</si>
  <si>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</si>
  <si>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</si>
  <si>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</si>
  <si>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</si>
  <si>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</si>
  <si>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</si>
  <si>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</si>
  <si>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</si>
  <si>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</si>
  <si>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4.3</t>
  </si>
  <si>
    <t>4.4</t>
  </si>
  <si>
    <t>4.5</t>
  </si>
  <si>
    <t>4.6</t>
  </si>
  <si>
    <t>5.2</t>
  </si>
  <si>
    <t>7.1</t>
  </si>
  <si>
    <t>2.16</t>
  </si>
  <si>
    <t>2.17</t>
  </si>
  <si>
    <t>Субсидии бюджетам городских округов на обеспечение мероприятий по переселению граждан из аварийного жилищного фонда, в том числе переселению граждан из аварийного жилищного фонда с учетом необходимости развития малоэтажного жилищного строительства, за счет средств бюджетов</t>
  </si>
  <si>
    <t>901.2.02.20.302.04.0000.150</t>
  </si>
  <si>
    <t xml:space="preserve">Поступления от возмещения затрат </t>
  </si>
  <si>
    <t>Плата за право на заключение договора о размещении нестационарного торгового объекта, расположенного на земельном участке,государственная собственность на который не разграничена</t>
  </si>
  <si>
    <t>Прочие безвозмездные поступления от государственных (муниципальных) организаций в бюджеты городских округов</t>
  </si>
  <si>
    <t>Прочие безвозмездные поступления от негосударственных организаций в бюджеты городских округов</t>
  </si>
  <si>
    <t>915.1.08.07.150.01.0000.110</t>
  </si>
  <si>
    <t>919.1.08.07.173.01.0000.110</t>
  </si>
  <si>
    <t>Государственная пошлина за выдачу органом местного самоуправления городского округа специального разрешения на движение по автомобильным дорогам транспортных средств, осуществляющих перевозки опасных, тяжеловесных и (или) крупногабаритных грузов, зачисляемая в бюджеты городских округов</t>
  </si>
  <si>
    <t>Административные штрафы, установленные главой 19 Кодекса Российской Федерации об административных правонарушениях, за административные правонарушения против порядка управления, выявленные должностными лицами органов муниципального контроля</t>
  </si>
  <si>
    <t>Доходы от денежных взысканий (штрафов), поступающие в счет погашения задолженности, образовавшейся до 1 января 2020 года, подлежащие зачислению в бюджет муниципального образования по нормативам, действовавшим в 2019 году (доходы бюджетов городских округов за исключением доходов, направляемых на формирование муниципального дорожного фонда, а также иных платежей в случае принятия решения финансовым органом муниципального образования о раздельном учете задолженности)</t>
  </si>
  <si>
    <t>Доходы от денежных взысканий (штрафов), поступающие в счет погашения задолженности, образовавшейся до 1 января 2020 года, подлежащие зачислению в федеральный бюджет и бюджет муниципального образования по нормативам, действовавшим в 2019 году</t>
  </si>
</sst>
</file>

<file path=xl/styles.xml><?xml version="1.0" encoding="utf-8"?>
<styleSheet xmlns="http://schemas.openxmlformats.org/spreadsheetml/2006/main">
  <numFmts count="5">
    <numFmt numFmtId="164" formatCode="_-* #,##0.00_р_._-;\-* #,##0.00_р_._-;_-* &quot;-&quot;??_р_._-;_-@_-"/>
    <numFmt numFmtId="165" formatCode="#,##0.0"/>
    <numFmt numFmtId="166" formatCode="#,##0.0_ ;\-#,##0.0\ "/>
    <numFmt numFmtId="167" formatCode="0.0"/>
    <numFmt numFmtId="168" formatCode="#,##0.000"/>
  </numFmts>
  <fonts count="13"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0"/>
      <name val="Arial Cyr"/>
      <charset val="204"/>
    </font>
    <font>
      <b/>
      <sz val="14"/>
      <color indexed="8"/>
      <name val="Times New Roman"/>
      <family val="1"/>
      <charset val="204"/>
    </font>
    <font>
      <b/>
      <sz val="12"/>
      <name val="Arial Cyr"/>
      <charset val="204"/>
    </font>
    <font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FFFF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/>
    <xf numFmtId="164" fontId="4" fillId="0" borderId="0" applyFont="0" applyFill="0" applyBorder="0" applyAlignment="0" applyProtection="0"/>
  </cellStyleXfs>
  <cellXfs count="5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65" fontId="0" fillId="0" borderId="0" xfId="0" applyNumberFormat="1"/>
    <xf numFmtId="0" fontId="1" fillId="0" borderId="1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right" vertical="top"/>
    </xf>
    <xf numFmtId="0" fontId="0" fillId="0" borderId="0" xfId="0" applyBorder="1"/>
    <xf numFmtId="0" fontId="1" fillId="2" borderId="1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165" fontId="1" fillId="0" borderId="0" xfId="0" applyNumberFormat="1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165" fontId="2" fillId="2" borderId="1" xfId="0" applyNumberFormat="1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center" vertical="top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165" fontId="3" fillId="2" borderId="1" xfId="0" applyNumberFormat="1" applyFont="1" applyFill="1" applyBorder="1" applyAlignment="1">
      <alignment vertical="top" wrapText="1"/>
    </xf>
    <xf numFmtId="165" fontId="1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165" fontId="3" fillId="2" borderId="1" xfId="0" applyNumberFormat="1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left" vertical="top" wrapText="1"/>
    </xf>
    <xf numFmtId="165" fontId="1" fillId="2" borderId="1" xfId="0" applyNumberFormat="1" applyFont="1" applyFill="1" applyBorder="1" applyAlignment="1">
      <alignment horizontal="right" vertical="top" wrapText="1"/>
    </xf>
    <xf numFmtId="165" fontId="7" fillId="2" borderId="1" xfId="0" applyNumberFormat="1" applyFont="1" applyFill="1" applyBorder="1" applyAlignment="1">
      <alignment vertical="top" wrapText="1"/>
    </xf>
    <xf numFmtId="165" fontId="9" fillId="2" borderId="1" xfId="0" applyNumberFormat="1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0" fillId="2" borderId="1" xfId="0" applyFill="1" applyBorder="1"/>
    <xf numFmtId="166" fontId="7" fillId="2" borderId="1" xfId="0" applyNumberFormat="1" applyFont="1" applyFill="1" applyBorder="1" applyAlignment="1">
      <alignment vertical="top" wrapText="1"/>
    </xf>
    <xf numFmtId="0" fontId="10" fillId="0" borderId="0" xfId="0" applyFont="1" applyAlignment="1">
      <alignment horizontal="right" vertical="top"/>
    </xf>
    <xf numFmtId="49" fontId="3" fillId="2" borderId="1" xfId="0" applyNumberFormat="1" applyFont="1" applyFill="1" applyBorder="1" applyAlignment="1">
      <alignment horizontal="center" vertical="top"/>
    </xf>
    <xf numFmtId="49" fontId="1" fillId="2" borderId="1" xfId="0" applyNumberFormat="1" applyFont="1" applyFill="1" applyBorder="1" applyAlignment="1">
      <alignment horizontal="center" vertical="top"/>
    </xf>
    <xf numFmtId="49" fontId="0" fillId="3" borderId="0" xfId="0" applyNumberFormat="1" applyFill="1"/>
    <xf numFmtId="49" fontId="0" fillId="2" borderId="0" xfId="0" applyNumberFormat="1" applyFill="1"/>
    <xf numFmtId="167" fontId="0" fillId="0" borderId="0" xfId="0" applyNumberFormat="1"/>
    <xf numFmtId="0" fontId="11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165" fontId="0" fillId="2" borderId="0" xfId="0" applyNumberFormat="1" applyFill="1"/>
    <xf numFmtId="168" fontId="0" fillId="0" borderId="0" xfId="0" applyNumberFormat="1" applyAlignment="1">
      <alignment vertical="center"/>
    </xf>
    <xf numFmtId="16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165" fontId="1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65" fontId="3" fillId="0" borderId="1" xfId="0" applyNumberFormat="1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1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Финансовый 2" xfId="2"/>
  </cellStyles>
  <dxfs count="0"/>
  <tableStyles count="0" defaultTableStyle="TableStyleMedium9" defaultPivotStyle="PivotStyleLight16"/>
  <colors>
    <mruColors>
      <color rgb="FFCCFFFF"/>
      <color rgb="FFCCE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94"/>
  <sheetViews>
    <sheetView tabSelected="1" view="pageBreakPreview" topLeftCell="A225" zoomScaleNormal="80" zoomScaleSheetLayoutView="100" workbookViewId="0">
      <selection activeCell="A230" sqref="A230:XFD230"/>
    </sheetView>
  </sheetViews>
  <sheetFormatPr defaultRowHeight="15"/>
  <cols>
    <col min="1" max="1" width="7.5703125" style="30" customWidth="1"/>
    <col min="2" max="2" width="28.140625" customWidth="1"/>
    <col min="3" max="3" width="58.7109375" customWidth="1"/>
    <col min="4" max="4" width="27" customWidth="1"/>
    <col min="5" max="5" width="10.7109375" customWidth="1"/>
    <col min="6" max="6" width="12.85546875" customWidth="1"/>
    <col min="7" max="7" width="27.140625" customWidth="1"/>
    <col min="8" max="8" width="32.5703125" customWidth="1"/>
    <col min="9" max="9" width="17.28515625" customWidth="1"/>
  </cols>
  <sheetData>
    <row r="1" spans="1:7" ht="18.75">
      <c r="A1" s="46" t="s">
        <v>49</v>
      </c>
      <c r="B1" s="46"/>
      <c r="C1" s="46"/>
      <c r="D1" s="46"/>
    </row>
    <row r="2" spans="1:7" ht="18.75">
      <c r="A2" s="46" t="s">
        <v>344</v>
      </c>
      <c r="B2" s="46"/>
      <c r="C2" s="46"/>
      <c r="D2" s="46"/>
    </row>
    <row r="3" spans="1:7">
      <c r="A3" s="31"/>
    </row>
    <row r="4" spans="1:7" ht="74.25" customHeight="1">
      <c r="A4" s="47" t="s">
        <v>50</v>
      </c>
      <c r="B4" s="50" t="s">
        <v>37</v>
      </c>
      <c r="C4" s="50" t="s">
        <v>88</v>
      </c>
      <c r="D4" s="53" t="s">
        <v>111</v>
      </c>
    </row>
    <row r="5" spans="1:7" ht="12" customHeight="1">
      <c r="A5" s="48"/>
      <c r="B5" s="51"/>
      <c r="C5" s="51"/>
      <c r="D5" s="53"/>
      <c r="G5" s="2"/>
    </row>
    <row r="6" spans="1:7" ht="15" hidden="1" customHeight="1">
      <c r="A6" s="49"/>
      <c r="B6" s="52"/>
      <c r="C6" s="52"/>
      <c r="D6" s="53"/>
    </row>
    <row r="7" spans="1:7">
      <c r="A7" s="29">
        <v>1</v>
      </c>
      <c r="B7" s="1">
        <v>2</v>
      </c>
      <c r="C7" s="1">
        <v>3</v>
      </c>
      <c r="D7" s="1">
        <v>4</v>
      </c>
    </row>
    <row r="8" spans="1:7" ht="30.75" customHeight="1">
      <c r="A8" s="28" t="s">
        <v>87</v>
      </c>
      <c r="B8" s="12"/>
      <c r="C8" s="18" t="s">
        <v>101</v>
      </c>
      <c r="D8" s="11">
        <f>D9+D11+D13+D18+D21+D23+D27+D28+D48+D55+D57+D64+D171</f>
        <v>7975239.5000000009</v>
      </c>
      <c r="G8" s="2"/>
    </row>
    <row r="9" spans="1:7" ht="18" customHeight="1">
      <c r="A9" s="28" t="s">
        <v>0</v>
      </c>
      <c r="B9" s="12" t="s">
        <v>52</v>
      </c>
      <c r="C9" s="18" t="s">
        <v>51</v>
      </c>
      <c r="D9" s="19">
        <f>D10</f>
        <v>4207704</v>
      </c>
      <c r="G9" s="2"/>
    </row>
    <row r="10" spans="1:7">
      <c r="A10" s="29" t="s">
        <v>387</v>
      </c>
      <c r="B10" s="14" t="s">
        <v>53</v>
      </c>
      <c r="C10" s="20" t="s">
        <v>177</v>
      </c>
      <c r="D10" s="17">
        <v>4207704</v>
      </c>
    </row>
    <row r="11" spans="1:7" ht="31.5" customHeight="1">
      <c r="A11" s="28" t="s">
        <v>2</v>
      </c>
      <c r="B11" s="12" t="s">
        <v>55</v>
      </c>
      <c r="C11" s="18" t="s">
        <v>54</v>
      </c>
      <c r="D11" s="16">
        <f>D12</f>
        <v>41302</v>
      </c>
    </row>
    <row r="12" spans="1:7" ht="30">
      <c r="A12" s="29" t="s">
        <v>388</v>
      </c>
      <c r="B12" s="14" t="s">
        <v>57</v>
      </c>
      <c r="C12" s="20" t="s">
        <v>56</v>
      </c>
      <c r="D12" s="17">
        <v>41302</v>
      </c>
      <c r="G12" s="2"/>
    </row>
    <row r="13" spans="1:7" ht="18" customHeight="1">
      <c r="A13" s="28" t="s">
        <v>4</v>
      </c>
      <c r="B13" s="12" t="s">
        <v>58</v>
      </c>
      <c r="C13" s="18" t="s">
        <v>59</v>
      </c>
      <c r="D13" s="19">
        <f>SUM(D14:D17)</f>
        <v>1287324</v>
      </c>
    </row>
    <row r="14" spans="1:7" ht="30">
      <c r="A14" s="29" t="s">
        <v>389</v>
      </c>
      <c r="B14" s="14" t="s">
        <v>64</v>
      </c>
      <c r="C14" s="20" t="s">
        <v>60</v>
      </c>
      <c r="D14" s="21">
        <v>1183845</v>
      </c>
      <c r="G14" s="2"/>
    </row>
    <row r="15" spans="1:7" ht="30">
      <c r="A15" s="29" t="s">
        <v>390</v>
      </c>
      <c r="B15" s="14" t="s">
        <v>65</v>
      </c>
      <c r="C15" s="20" t="s">
        <v>61</v>
      </c>
      <c r="D15" s="21">
        <v>2500</v>
      </c>
    </row>
    <row r="16" spans="1:7">
      <c r="A16" s="29" t="s">
        <v>391</v>
      </c>
      <c r="B16" s="14" t="s">
        <v>66</v>
      </c>
      <c r="C16" s="20" t="s">
        <v>62</v>
      </c>
      <c r="D16" s="21">
        <v>514</v>
      </c>
    </row>
    <row r="17" spans="1:7" ht="30">
      <c r="A17" s="29" t="s">
        <v>392</v>
      </c>
      <c r="B17" s="14" t="s">
        <v>67</v>
      </c>
      <c r="C17" s="20" t="s">
        <v>63</v>
      </c>
      <c r="D17" s="21">
        <v>100465</v>
      </c>
    </row>
    <row r="18" spans="1:7" ht="18.75" customHeight="1">
      <c r="A18" s="28" t="s">
        <v>5</v>
      </c>
      <c r="B18" s="12" t="s">
        <v>69</v>
      </c>
      <c r="C18" s="18" t="s">
        <v>68</v>
      </c>
      <c r="D18" s="19">
        <f>SUM(D19:D20)</f>
        <v>1661242.8</v>
      </c>
    </row>
    <row r="19" spans="1:7">
      <c r="A19" s="29" t="s">
        <v>393</v>
      </c>
      <c r="B19" s="14" t="s">
        <v>72</v>
      </c>
      <c r="C19" s="20" t="s">
        <v>70</v>
      </c>
      <c r="D19" s="21">
        <v>457781</v>
      </c>
    </row>
    <row r="20" spans="1:7">
      <c r="A20" s="29" t="s">
        <v>394</v>
      </c>
      <c r="B20" s="14" t="s">
        <v>73</v>
      </c>
      <c r="C20" s="20" t="s">
        <v>71</v>
      </c>
      <c r="D20" s="21">
        <v>1203461.8</v>
      </c>
      <c r="F20" s="2"/>
    </row>
    <row r="21" spans="1:7" ht="31.5" customHeight="1">
      <c r="A21" s="28" t="s">
        <v>9</v>
      </c>
      <c r="B21" s="12" t="s">
        <v>74</v>
      </c>
      <c r="C21" s="18" t="s">
        <v>75</v>
      </c>
      <c r="D21" s="19">
        <f>D22</f>
        <v>13477</v>
      </c>
    </row>
    <row r="22" spans="1:7" ht="18.75" customHeight="1">
      <c r="A22" s="29" t="s">
        <v>395</v>
      </c>
      <c r="B22" s="14" t="s">
        <v>86</v>
      </c>
      <c r="C22" s="20" t="s">
        <v>76</v>
      </c>
      <c r="D22" s="21">
        <v>13477</v>
      </c>
    </row>
    <row r="23" spans="1:7" ht="18" customHeight="1">
      <c r="A23" s="28" t="s">
        <v>10</v>
      </c>
      <c r="B23" s="12" t="s">
        <v>38</v>
      </c>
      <c r="C23" s="18" t="s">
        <v>44</v>
      </c>
      <c r="D23" s="19">
        <f>SUM(D24:D26)</f>
        <v>117937</v>
      </c>
      <c r="F23" s="2"/>
    </row>
    <row r="24" spans="1:7" ht="45.75" customHeight="1">
      <c r="A24" s="29" t="s">
        <v>396</v>
      </c>
      <c r="B24" s="14" t="s">
        <v>85</v>
      </c>
      <c r="C24" s="20" t="s">
        <v>84</v>
      </c>
      <c r="D24" s="21">
        <v>114297</v>
      </c>
    </row>
    <row r="25" spans="1:7" ht="30">
      <c r="A25" s="29" t="s">
        <v>397</v>
      </c>
      <c r="B25" s="14" t="s">
        <v>604</v>
      </c>
      <c r="C25" s="43" t="s">
        <v>1</v>
      </c>
      <c r="D25" s="17">
        <v>3140</v>
      </c>
    </row>
    <row r="26" spans="1:7" s="13" customFormat="1" ht="90">
      <c r="A26" s="29" t="s">
        <v>398</v>
      </c>
      <c r="B26" s="14" t="s">
        <v>605</v>
      </c>
      <c r="C26" s="43" t="s">
        <v>606</v>
      </c>
      <c r="D26" s="17">
        <v>500</v>
      </c>
    </row>
    <row r="27" spans="1:7" ht="31.5" customHeight="1">
      <c r="A27" s="28" t="s">
        <v>11</v>
      </c>
      <c r="B27" s="12" t="s">
        <v>160</v>
      </c>
      <c r="C27" s="15" t="s">
        <v>134</v>
      </c>
      <c r="D27" s="16">
        <v>4</v>
      </c>
    </row>
    <row r="28" spans="1:7" ht="29.25" customHeight="1">
      <c r="A28" s="28" t="s">
        <v>77</v>
      </c>
      <c r="B28" s="12" t="s">
        <v>39</v>
      </c>
      <c r="C28" s="15" t="s">
        <v>45</v>
      </c>
      <c r="D28" s="16">
        <f>SUM(D29:D47)</f>
        <v>451622.39999999997</v>
      </c>
      <c r="E28" s="2"/>
    </row>
    <row r="29" spans="1:7" s="13" customFormat="1" ht="63.75" customHeight="1">
      <c r="A29" s="29" t="s">
        <v>399</v>
      </c>
      <c r="B29" s="14" t="s">
        <v>94</v>
      </c>
      <c r="C29" s="20" t="s">
        <v>95</v>
      </c>
      <c r="D29" s="22">
        <v>19510.2</v>
      </c>
      <c r="G29" s="36"/>
    </row>
    <row r="30" spans="1:7" ht="60">
      <c r="A30" s="29" t="s">
        <v>400</v>
      </c>
      <c r="B30" s="14" t="s">
        <v>93</v>
      </c>
      <c r="C30" s="20" t="s">
        <v>96</v>
      </c>
      <c r="D30" s="23">
        <v>264624.3</v>
      </c>
    </row>
    <row r="31" spans="1:7" ht="75" customHeight="1">
      <c r="A31" s="29" t="s">
        <v>401</v>
      </c>
      <c r="B31" s="14" t="s">
        <v>3</v>
      </c>
      <c r="C31" s="6" t="s">
        <v>6</v>
      </c>
      <c r="D31" s="17">
        <v>14000</v>
      </c>
    </row>
    <row r="32" spans="1:7" ht="19.5" customHeight="1">
      <c r="A32" s="29" t="s">
        <v>402</v>
      </c>
      <c r="B32" s="14" t="s">
        <v>126</v>
      </c>
      <c r="C32" s="6" t="s">
        <v>127</v>
      </c>
      <c r="D32" s="17">
        <v>241.2</v>
      </c>
    </row>
    <row r="33" spans="1:7">
      <c r="A33" s="29" t="s">
        <v>403</v>
      </c>
      <c r="B33" s="14" t="s">
        <v>8</v>
      </c>
      <c r="C33" s="6" t="s">
        <v>7</v>
      </c>
      <c r="D33" s="17">
        <v>1217.8</v>
      </c>
    </row>
    <row r="34" spans="1:7" ht="105">
      <c r="A34" s="29" t="s">
        <v>404</v>
      </c>
      <c r="B34" s="14" t="s">
        <v>112</v>
      </c>
      <c r="C34" s="24" t="s">
        <v>113</v>
      </c>
      <c r="D34" s="17">
        <v>418.5</v>
      </c>
      <c r="E34" s="44"/>
      <c r="G34" s="2"/>
    </row>
    <row r="35" spans="1:7" ht="93" customHeight="1">
      <c r="A35" s="29" t="s">
        <v>405</v>
      </c>
      <c r="B35" s="14" t="s">
        <v>114</v>
      </c>
      <c r="C35" s="24" t="s">
        <v>115</v>
      </c>
      <c r="D35" s="23">
        <v>12.1</v>
      </c>
      <c r="E35" s="44"/>
    </row>
    <row r="36" spans="1:7" ht="45.75" customHeight="1">
      <c r="A36" s="29" t="s">
        <v>406</v>
      </c>
      <c r="B36" s="14" t="s">
        <v>13</v>
      </c>
      <c r="C36" s="6" t="s">
        <v>12</v>
      </c>
      <c r="D36" s="23">
        <v>1987.4</v>
      </c>
    </row>
    <row r="37" spans="1:7" ht="16.5" customHeight="1">
      <c r="A37" s="29" t="s">
        <v>407</v>
      </c>
      <c r="B37" s="14" t="s">
        <v>15</v>
      </c>
      <c r="C37" s="6" t="s">
        <v>14</v>
      </c>
      <c r="D37" s="17">
        <v>46342.7</v>
      </c>
    </row>
    <row r="38" spans="1:7">
      <c r="A38" s="29" t="s">
        <v>408</v>
      </c>
      <c r="B38" s="14" t="s">
        <v>17</v>
      </c>
      <c r="C38" s="6" t="s">
        <v>16</v>
      </c>
      <c r="D38" s="17">
        <v>9042.2000000000007</v>
      </c>
    </row>
    <row r="39" spans="1:7" ht="33" customHeight="1">
      <c r="A39" s="29" t="s">
        <v>409</v>
      </c>
      <c r="B39" s="14" t="s">
        <v>18</v>
      </c>
      <c r="C39" s="6" t="s">
        <v>19</v>
      </c>
      <c r="D39" s="17">
        <v>68121.600000000006</v>
      </c>
    </row>
    <row r="40" spans="1:7" ht="18" customHeight="1">
      <c r="A40" s="29" t="s">
        <v>410</v>
      </c>
      <c r="B40" s="14" t="s">
        <v>21</v>
      </c>
      <c r="C40" s="6" t="s">
        <v>20</v>
      </c>
      <c r="D40" s="17">
        <v>3921.8</v>
      </c>
    </row>
    <row r="41" spans="1:7" ht="18" customHeight="1">
      <c r="A41" s="29" t="s">
        <v>411</v>
      </c>
      <c r="B41" s="14" t="s">
        <v>22</v>
      </c>
      <c r="C41" s="6" t="s">
        <v>20</v>
      </c>
      <c r="D41" s="17">
        <v>6867.9</v>
      </c>
    </row>
    <row r="42" spans="1:7" ht="18" customHeight="1">
      <c r="A42" s="29" t="s">
        <v>412</v>
      </c>
      <c r="B42" s="14" t="s">
        <v>23</v>
      </c>
      <c r="C42" s="6" t="s">
        <v>20</v>
      </c>
      <c r="D42" s="17">
        <v>9890.5</v>
      </c>
    </row>
    <row r="43" spans="1:7" ht="18" customHeight="1">
      <c r="A43" s="29" t="s">
        <v>413</v>
      </c>
      <c r="B43" s="14" t="s">
        <v>24</v>
      </c>
      <c r="C43" s="6" t="s">
        <v>20</v>
      </c>
      <c r="D43" s="17">
        <v>3490.9</v>
      </c>
    </row>
    <row r="44" spans="1:7">
      <c r="A44" s="29" t="s">
        <v>414</v>
      </c>
      <c r="B44" s="14" t="s">
        <v>26</v>
      </c>
      <c r="C44" s="6" t="s">
        <v>25</v>
      </c>
      <c r="D44" s="17">
        <v>1059.8</v>
      </c>
    </row>
    <row r="45" spans="1:7" ht="30">
      <c r="A45" s="29" t="s">
        <v>415</v>
      </c>
      <c r="B45" s="14" t="s">
        <v>27</v>
      </c>
      <c r="C45" s="6" t="s">
        <v>28</v>
      </c>
      <c r="D45" s="17">
        <v>334.1</v>
      </c>
    </row>
    <row r="46" spans="1:7" ht="48" customHeight="1">
      <c r="A46" s="29" t="s">
        <v>416</v>
      </c>
      <c r="B46" s="14" t="s">
        <v>182</v>
      </c>
      <c r="C46" s="6" t="s">
        <v>184</v>
      </c>
      <c r="D46" s="17">
        <v>62.8</v>
      </c>
    </row>
    <row r="47" spans="1:7" ht="48" customHeight="1">
      <c r="A47" s="29" t="s">
        <v>417</v>
      </c>
      <c r="B47" s="14" t="s">
        <v>183</v>
      </c>
      <c r="C47" s="6" t="s">
        <v>184</v>
      </c>
      <c r="D47" s="17">
        <v>476.6</v>
      </c>
    </row>
    <row r="48" spans="1:7" ht="27.75" customHeight="1">
      <c r="A48" s="28" t="s">
        <v>80</v>
      </c>
      <c r="B48" s="12" t="s">
        <v>78</v>
      </c>
      <c r="C48" s="15" t="s">
        <v>79</v>
      </c>
      <c r="D48" s="16">
        <f>SUM(D49:D54)</f>
        <v>7558.3</v>
      </c>
      <c r="G48" s="2"/>
    </row>
    <row r="49" spans="1:7" ht="30.75" customHeight="1">
      <c r="A49" s="29" t="s">
        <v>418</v>
      </c>
      <c r="B49" s="14" t="s">
        <v>130</v>
      </c>
      <c r="C49" s="6" t="s">
        <v>131</v>
      </c>
      <c r="D49" s="17">
        <v>1.3</v>
      </c>
    </row>
    <row r="50" spans="1:7" ht="36" customHeight="1">
      <c r="A50" s="29" t="s">
        <v>419</v>
      </c>
      <c r="B50" s="14" t="s">
        <v>90</v>
      </c>
      <c r="C50" s="6" t="s">
        <v>91</v>
      </c>
      <c r="D50" s="17">
        <v>2270</v>
      </c>
    </row>
    <row r="51" spans="1:7" ht="36" customHeight="1">
      <c r="A51" s="29" t="s">
        <v>420</v>
      </c>
      <c r="B51" s="14" t="s">
        <v>180</v>
      </c>
      <c r="C51" s="6" t="s">
        <v>181</v>
      </c>
      <c r="D51" s="17">
        <v>20</v>
      </c>
    </row>
    <row r="52" spans="1:7" ht="18.75" customHeight="1">
      <c r="A52" s="29" t="s">
        <v>421</v>
      </c>
      <c r="B52" s="14" t="s">
        <v>89</v>
      </c>
      <c r="C52" s="6" t="s">
        <v>92</v>
      </c>
      <c r="D52" s="17">
        <v>1945</v>
      </c>
    </row>
    <row r="53" spans="1:7" ht="30">
      <c r="A53" s="29" t="s">
        <v>422</v>
      </c>
      <c r="B53" s="14" t="s">
        <v>133</v>
      </c>
      <c r="C53" s="6" t="s">
        <v>132</v>
      </c>
      <c r="D53" s="17">
        <v>22</v>
      </c>
    </row>
    <row r="54" spans="1:7">
      <c r="A54" s="29" t="s">
        <v>423</v>
      </c>
      <c r="B54" s="14" t="s">
        <v>129</v>
      </c>
      <c r="C54" s="6" t="s">
        <v>128</v>
      </c>
      <c r="D54" s="17">
        <v>3300</v>
      </c>
    </row>
    <row r="55" spans="1:7" ht="28.5">
      <c r="A55" s="28" t="s">
        <v>81</v>
      </c>
      <c r="B55" s="12" t="s">
        <v>431</v>
      </c>
      <c r="C55" s="34" t="s">
        <v>538</v>
      </c>
      <c r="D55" s="16">
        <f>D56</f>
        <v>59.4</v>
      </c>
    </row>
    <row r="56" spans="1:7" ht="17.25" customHeight="1">
      <c r="A56" s="29" t="s">
        <v>424</v>
      </c>
      <c r="B56" s="14" t="s">
        <v>432</v>
      </c>
      <c r="C56" s="35" t="s">
        <v>600</v>
      </c>
      <c r="D56" s="17">
        <v>59.4</v>
      </c>
    </row>
    <row r="57" spans="1:7" ht="28.5">
      <c r="A57" s="28" t="s">
        <v>82</v>
      </c>
      <c r="B57" s="12" t="s">
        <v>40</v>
      </c>
      <c r="C57" s="15" t="s">
        <v>46</v>
      </c>
      <c r="D57" s="16">
        <f>SUM(D58:D63)</f>
        <v>101639.29999999999</v>
      </c>
      <c r="G57" s="2"/>
    </row>
    <row r="58" spans="1:7" ht="90.75" customHeight="1">
      <c r="A58" s="29" t="s">
        <v>383</v>
      </c>
      <c r="B58" s="14" t="s">
        <v>30</v>
      </c>
      <c r="C58" s="24" t="s">
        <v>29</v>
      </c>
      <c r="D58" s="17">
        <v>20815</v>
      </c>
    </row>
    <row r="59" spans="1:7" ht="90.75" customHeight="1">
      <c r="A59" s="29" t="s">
        <v>384</v>
      </c>
      <c r="B59" s="14" t="s">
        <v>97</v>
      </c>
      <c r="C59" s="24" t="s">
        <v>98</v>
      </c>
      <c r="D59" s="17">
        <v>1000</v>
      </c>
    </row>
    <row r="60" spans="1:7" ht="46.5" customHeight="1">
      <c r="A60" s="29" t="s">
        <v>385</v>
      </c>
      <c r="B60" s="14" t="s">
        <v>121</v>
      </c>
      <c r="C60" s="6" t="s">
        <v>120</v>
      </c>
      <c r="D60" s="17">
        <v>17472.599999999999</v>
      </c>
    </row>
    <row r="61" spans="1:7" ht="60">
      <c r="A61" s="29" t="s">
        <v>381</v>
      </c>
      <c r="B61" s="14" t="s">
        <v>122</v>
      </c>
      <c r="C61" s="6" t="s">
        <v>123</v>
      </c>
      <c r="D61" s="17">
        <v>54769.2</v>
      </c>
    </row>
    <row r="62" spans="1:7" ht="30.75" customHeight="1">
      <c r="A62" s="29" t="s">
        <v>382</v>
      </c>
      <c r="B62" s="14" t="s">
        <v>125</v>
      </c>
      <c r="C62" s="6" t="s">
        <v>124</v>
      </c>
      <c r="D62" s="17">
        <v>1336.1</v>
      </c>
    </row>
    <row r="63" spans="1:7" ht="75" customHeight="1">
      <c r="A63" s="29" t="s">
        <v>386</v>
      </c>
      <c r="B63" s="14" t="s">
        <v>32</v>
      </c>
      <c r="C63" s="24" t="s">
        <v>31</v>
      </c>
      <c r="D63" s="17">
        <v>6246.4</v>
      </c>
    </row>
    <row r="64" spans="1:7" s="13" customFormat="1" ht="18" customHeight="1">
      <c r="A64" s="28" t="s">
        <v>83</v>
      </c>
      <c r="B64" s="12" t="s">
        <v>41</v>
      </c>
      <c r="C64" s="15" t="s">
        <v>47</v>
      </c>
      <c r="D64" s="16">
        <f>SUM(D65:D170)</f>
        <v>33807.9</v>
      </c>
    </row>
    <row r="65" spans="1:4" s="13" customFormat="1" ht="107.25" customHeight="1">
      <c r="A65" s="29" t="s">
        <v>425</v>
      </c>
      <c r="B65" s="14" t="s">
        <v>351</v>
      </c>
      <c r="C65" s="6" t="s">
        <v>352</v>
      </c>
      <c r="D65" s="17">
        <v>56.2</v>
      </c>
    </row>
    <row r="66" spans="1:4" s="13" customFormat="1" ht="106.5" customHeight="1">
      <c r="A66" s="29" t="s">
        <v>426</v>
      </c>
      <c r="B66" s="14" t="s">
        <v>281</v>
      </c>
      <c r="C66" s="6" t="s">
        <v>282</v>
      </c>
      <c r="D66" s="17">
        <v>8.4</v>
      </c>
    </row>
    <row r="67" spans="1:4" s="13" customFormat="1" ht="108.75" customHeight="1">
      <c r="A67" s="29" t="s">
        <v>427</v>
      </c>
      <c r="B67" s="14" t="s">
        <v>285</v>
      </c>
      <c r="C67" s="6" t="s">
        <v>282</v>
      </c>
      <c r="D67" s="17">
        <v>19.5</v>
      </c>
    </row>
    <row r="68" spans="1:4" s="13" customFormat="1" ht="92.25" customHeight="1">
      <c r="A68" s="29" t="s">
        <v>428</v>
      </c>
      <c r="B68" s="14" t="s">
        <v>191</v>
      </c>
      <c r="C68" s="24" t="s">
        <v>192</v>
      </c>
      <c r="D68" s="17">
        <v>16.3</v>
      </c>
    </row>
    <row r="69" spans="1:4" s="13" customFormat="1" ht="90.75" customHeight="1">
      <c r="A69" s="29" t="s">
        <v>429</v>
      </c>
      <c r="B69" s="14" t="s">
        <v>286</v>
      </c>
      <c r="C69" s="24" t="s">
        <v>193</v>
      </c>
      <c r="D69" s="17">
        <v>7.6</v>
      </c>
    </row>
    <row r="70" spans="1:4" s="13" customFormat="1" ht="75.75" customHeight="1">
      <c r="A70" s="29" t="s">
        <v>430</v>
      </c>
      <c r="B70" s="14" t="s">
        <v>195</v>
      </c>
      <c r="C70" s="24" t="s">
        <v>194</v>
      </c>
      <c r="D70" s="17">
        <v>29.1</v>
      </c>
    </row>
    <row r="71" spans="1:4" s="13" customFormat="1" ht="75.75" customHeight="1">
      <c r="A71" s="29" t="s">
        <v>433</v>
      </c>
      <c r="B71" s="14" t="s">
        <v>373</v>
      </c>
      <c r="C71" s="24" t="s">
        <v>194</v>
      </c>
      <c r="D71" s="17">
        <v>11</v>
      </c>
    </row>
    <row r="72" spans="1:4" s="13" customFormat="1" ht="135.75" customHeight="1">
      <c r="A72" s="29" t="s">
        <v>434</v>
      </c>
      <c r="B72" s="14" t="s">
        <v>353</v>
      </c>
      <c r="C72" s="24" t="s">
        <v>354</v>
      </c>
      <c r="D72" s="17">
        <v>2.8</v>
      </c>
    </row>
    <row r="73" spans="1:4" s="13" customFormat="1" ht="165.75" customHeight="1">
      <c r="A73" s="29" t="s">
        <v>435</v>
      </c>
      <c r="B73" s="14" t="s">
        <v>197</v>
      </c>
      <c r="C73" s="24" t="s">
        <v>198</v>
      </c>
      <c r="D73" s="17">
        <v>80.3</v>
      </c>
    </row>
    <row r="74" spans="1:4" s="13" customFormat="1" ht="165.75" customHeight="1">
      <c r="A74" s="29" t="s">
        <v>436</v>
      </c>
      <c r="B74" s="14" t="s">
        <v>287</v>
      </c>
      <c r="C74" s="24" t="s">
        <v>198</v>
      </c>
      <c r="D74" s="17">
        <v>4</v>
      </c>
    </row>
    <row r="75" spans="1:4" s="13" customFormat="1" ht="135.75" customHeight="1">
      <c r="A75" s="29" t="s">
        <v>437</v>
      </c>
      <c r="B75" s="14" t="s">
        <v>199</v>
      </c>
      <c r="C75" s="24" t="s">
        <v>200</v>
      </c>
      <c r="D75" s="17">
        <v>145</v>
      </c>
    </row>
    <row r="76" spans="1:4" s="13" customFormat="1" ht="135.75" customHeight="1">
      <c r="A76" s="29" t="s">
        <v>438</v>
      </c>
      <c r="B76" s="14" t="s">
        <v>288</v>
      </c>
      <c r="C76" s="24" t="s">
        <v>200</v>
      </c>
      <c r="D76" s="17">
        <v>3.6</v>
      </c>
    </row>
    <row r="77" spans="1:4" s="13" customFormat="1" ht="135.75" customHeight="1">
      <c r="A77" s="29" t="s">
        <v>439</v>
      </c>
      <c r="B77" s="14" t="s">
        <v>374</v>
      </c>
      <c r="C77" s="24" t="s">
        <v>375</v>
      </c>
      <c r="D77" s="17">
        <v>3</v>
      </c>
    </row>
    <row r="78" spans="1:4" s="13" customFormat="1" ht="179.25" customHeight="1">
      <c r="A78" s="29" t="s">
        <v>440</v>
      </c>
      <c r="B78" s="14" t="s">
        <v>201</v>
      </c>
      <c r="C78" s="24" t="s">
        <v>202</v>
      </c>
      <c r="D78" s="17">
        <v>180.6</v>
      </c>
    </row>
    <row r="79" spans="1:4" s="13" customFormat="1" ht="107.25" customHeight="1">
      <c r="A79" s="29" t="s">
        <v>441</v>
      </c>
      <c r="B79" s="14" t="s">
        <v>228</v>
      </c>
      <c r="C79" s="24" t="s">
        <v>251</v>
      </c>
      <c r="D79" s="17">
        <v>27.8</v>
      </c>
    </row>
    <row r="80" spans="1:4" s="13" customFormat="1" ht="107.25" customHeight="1">
      <c r="A80" s="29" t="s">
        <v>442</v>
      </c>
      <c r="B80" s="14" t="s">
        <v>289</v>
      </c>
      <c r="C80" s="24" t="s">
        <v>251</v>
      </c>
      <c r="D80" s="17">
        <v>9.5</v>
      </c>
    </row>
    <row r="81" spans="1:4" s="13" customFormat="1" ht="107.25" customHeight="1">
      <c r="A81" s="29" t="s">
        <v>443</v>
      </c>
      <c r="B81" s="14" t="s">
        <v>196</v>
      </c>
      <c r="C81" s="24" t="s">
        <v>252</v>
      </c>
      <c r="D81" s="17">
        <v>41.8</v>
      </c>
    </row>
    <row r="82" spans="1:4" s="13" customFormat="1" ht="107.25" customHeight="1">
      <c r="A82" s="29" t="s">
        <v>444</v>
      </c>
      <c r="B82" s="14" t="s">
        <v>290</v>
      </c>
      <c r="C82" s="24" t="s">
        <v>252</v>
      </c>
      <c r="D82" s="17">
        <v>11.1</v>
      </c>
    </row>
    <row r="83" spans="1:4" s="13" customFormat="1" ht="90" customHeight="1">
      <c r="A83" s="29" t="s">
        <v>445</v>
      </c>
      <c r="B83" s="14" t="s">
        <v>229</v>
      </c>
      <c r="C83" s="24" t="s">
        <v>253</v>
      </c>
      <c r="D83" s="17">
        <v>3.3</v>
      </c>
    </row>
    <row r="84" spans="1:4" s="13" customFormat="1" ht="93" customHeight="1">
      <c r="A84" s="29" t="s">
        <v>446</v>
      </c>
      <c r="B84" s="14" t="s">
        <v>291</v>
      </c>
      <c r="C84" s="24" t="s">
        <v>253</v>
      </c>
      <c r="D84" s="17">
        <v>0.2</v>
      </c>
    </row>
    <row r="85" spans="1:4" s="13" customFormat="1" ht="106.5" customHeight="1">
      <c r="A85" s="29" t="s">
        <v>447</v>
      </c>
      <c r="B85" s="14" t="s">
        <v>230</v>
      </c>
      <c r="C85" s="24" t="s">
        <v>254</v>
      </c>
      <c r="D85" s="17">
        <v>103.7</v>
      </c>
    </row>
    <row r="86" spans="1:4" s="13" customFormat="1" ht="90">
      <c r="A86" s="29" t="s">
        <v>448</v>
      </c>
      <c r="B86" s="14" t="s">
        <v>231</v>
      </c>
      <c r="C86" s="24" t="s">
        <v>255</v>
      </c>
      <c r="D86" s="17">
        <v>224.2</v>
      </c>
    </row>
    <row r="87" spans="1:4" s="13" customFormat="1" ht="90">
      <c r="A87" s="29" t="s">
        <v>449</v>
      </c>
      <c r="B87" s="14" t="s">
        <v>292</v>
      </c>
      <c r="C87" s="24" t="s">
        <v>255</v>
      </c>
      <c r="D87" s="17">
        <v>34.700000000000003</v>
      </c>
    </row>
    <row r="88" spans="1:4" s="13" customFormat="1" ht="76.5" customHeight="1">
      <c r="A88" s="29" t="s">
        <v>450</v>
      </c>
      <c r="B88" s="14" t="s">
        <v>232</v>
      </c>
      <c r="C88" s="24" t="s">
        <v>256</v>
      </c>
      <c r="D88" s="17">
        <v>2.5</v>
      </c>
    </row>
    <row r="89" spans="1:4" s="13" customFormat="1" ht="75">
      <c r="A89" s="29" t="s">
        <v>451</v>
      </c>
      <c r="B89" s="14" t="s">
        <v>304</v>
      </c>
      <c r="C89" s="24" t="s">
        <v>305</v>
      </c>
      <c r="D89" s="17">
        <v>220.1</v>
      </c>
    </row>
    <row r="90" spans="1:4" s="13" customFormat="1" ht="108" customHeight="1">
      <c r="A90" s="29" t="s">
        <v>452</v>
      </c>
      <c r="B90" s="14" t="s">
        <v>355</v>
      </c>
      <c r="C90" s="24" t="s">
        <v>356</v>
      </c>
      <c r="D90" s="17">
        <v>15</v>
      </c>
    </row>
    <row r="91" spans="1:4" s="13" customFormat="1" ht="106.5" customHeight="1">
      <c r="A91" s="29" t="s">
        <v>453</v>
      </c>
      <c r="B91" s="14" t="s">
        <v>357</v>
      </c>
      <c r="C91" s="24" t="s">
        <v>358</v>
      </c>
      <c r="D91" s="17">
        <v>0.3</v>
      </c>
    </row>
    <row r="92" spans="1:4" s="13" customFormat="1" ht="106.5" customHeight="1">
      <c r="A92" s="29" t="s">
        <v>454</v>
      </c>
      <c r="B92" s="14" t="s">
        <v>233</v>
      </c>
      <c r="C92" s="24" t="s">
        <v>257</v>
      </c>
      <c r="D92" s="17">
        <v>179.2</v>
      </c>
    </row>
    <row r="93" spans="1:4" s="13" customFormat="1" ht="75.75" customHeight="1">
      <c r="A93" s="29" t="s">
        <v>455</v>
      </c>
      <c r="B93" s="14" t="s">
        <v>306</v>
      </c>
      <c r="C93" s="24" t="s">
        <v>307</v>
      </c>
      <c r="D93" s="17">
        <v>52.9</v>
      </c>
    </row>
    <row r="94" spans="1:4" s="13" customFormat="1" ht="120.75" customHeight="1">
      <c r="A94" s="29" t="s">
        <v>456</v>
      </c>
      <c r="B94" s="14" t="s">
        <v>359</v>
      </c>
      <c r="C94" s="24" t="s">
        <v>360</v>
      </c>
      <c r="D94" s="17">
        <v>15</v>
      </c>
    </row>
    <row r="95" spans="1:4" s="13" customFormat="1" ht="90">
      <c r="A95" s="29" t="s">
        <v>457</v>
      </c>
      <c r="B95" s="14" t="s">
        <v>234</v>
      </c>
      <c r="C95" s="24" t="s">
        <v>258</v>
      </c>
      <c r="D95" s="17">
        <v>11</v>
      </c>
    </row>
    <row r="96" spans="1:4" s="13" customFormat="1" ht="90">
      <c r="A96" s="29" t="s">
        <v>458</v>
      </c>
      <c r="B96" s="14" t="s">
        <v>361</v>
      </c>
      <c r="C96" s="24" t="s">
        <v>362</v>
      </c>
      <c r="D96" s="17">
        <v>3.4</v>
      </c>
    </row>
    <row r="97" spans="1:4" s="13" customFormat="1" ht="75">
      <c r="A97" s="29" t="s">
        <v>459</v>
      </c>
      <c r="B97" s="14" t="s">
        <v>540</v>
      </c>
      <c r="C97" s="24" t="s">
        <v>541</v>
      </c>
      <c r="D97" s="17">
        <v>12.5</v>
      </c>
    </row>
    <row r="98" spans="1:4" s="13" customFormat="1" ht="75.75" customHeight="1">
      <c r="A98" s="29" t="s">
        <v>460</v>
      </c>
      <c r="B98" s="14" t="s">
        <v>235</v>
      </c>
      <c r="C98" s="24" t="s">
        <v>259</v>
      </c>
      <c r="D98" s="17">
        <v>58.5</v>
      </c>
    </row>
    <row r="99" spans="1:4" s="13" customFormat="1" ht="75.75" customHeight="1">
      <c r="A99" s="29" t="s">
        <v>461</v>
      </c>
      <c r="B99" s="14" t="s">
        <v>275</v>
      </c>
      <c r="C99" s="24" t="s">
        <v>259</v>
      </c>
      <c r="D99" s="17">
        <v>10</v>
      </c>
    </row>
    <row r="100" spans="1:4" s="13" customFormat="1" ht="75.75" customHeight="1">
      <c r="A100" s="29" t="s">
        <v>462</v>
      </c>
      <c r="B100" s="14" t="s">
        <v>283</v>
      </c>
      <c r="C100" s="24" t="s">
        <v>259</v>
      </c>
      <c r="D100" s="17">
        <v>5.6</v>
      </c>
    </row>
    <row r="101" spans="1:4" s="13" customFormat="1" ht="121.5" customHeight="1">
      <c r="A101" s="29" t="s">
        <v>463</v>
      </c>
      <c r="B101" s="14" t="s">
        <v>203</v>
      </c>
      <c r="C101" s="24" t="s">
        <v>204</v>
      </c>
      <c r="D101" s="17">
        <v>1.1000000000000001</v>
      </c>
    </row>
    <row r="102" spans="1:4" s="13" customFormat="1" ht="120.75" customHeight="1">
      <c r="A102" s="29" t="s">
        <v>464</v>
      </c>
      <c r="B102" s="14" t="s">
        <v>205</v>
      </c>
      <c r="C102" s="24" t="s">
        <v>206</v>
      </c>
      <c r="D102" s="17">
        <v>415</v>
      </c>
    </row>
    <row r="103" spans="1:4" s="13" customFormat="1" ht="120.75" customHeight="1">
      <c r="A103" s="29" t="s">
        <v>465</v>
      </c>
      <c r="B103" s="14" t="s">
        <v>376</v>
      </c>
      <c r="C103" s="24" t="s">
        <v>206</v>
      </c>
      <c r="D103" s="17">
        <v>5</v>
      </c>
    </row>
    <row r="104" spans="1:4" s="13" customFormat="1" ht="136.5" customHeight="1">
      <c r="A104" s="29" t="s">
        <v>466</v>
      </c>
      <c r="B104" s="14" t="s">
        <v>363</v>
      </c>
      <c r="C104" s="24" t="s">
        <v>364</v>
      </c>
      <c r="D104" s="17">
        <v>7.5</v>
      </c>
    </row>
    <row r="105" spans="1:4" s="13" customFormat="1" ht="121.5" customHeight="1">
      <c r="A105" s="29" t="s">
        <v>467</v>
      </c>
      <c r="B105" s="14" t="s">
        <v>207</v>
      </c>
      <c r="C105" s="24" t="s">
        <v>204</v>
      </c>
      <c r="D105" s="17">
        <v>75.5</v>
      </c>
    </row>
    <row r="106" spans="1:4" s="13" customFormat="1" ht="121.5" customHeight="1">
      <c r="A106" s="29" t="s">
        <v>468</v>
      </c>
      <c r="B106" s="14" t="s">
        <v>346</v>
      </c>
      <c r="C106" s="24" t="s">
        <v>238</v>
      </c>
      <c r="D106" s="17">
        <v>75</v>
      </c>
    </row>
    <row r="107" spans="1:4" s="13" customFormat="1" ht="122.25" customHeight="1">
      <c r="A107" s="29" t="s">
        <v>469</v>
      </c>
      <c r="B107" s="14" t="s">
        <v>208</v>
      </c>
      <c r="C107" s="24" t="s">
        <v>238</v>
      </c>
      <c r="D107" s="17">
        <v>60.8</v>
      </c>
    </row>
    <row r="108" spans="1:4" s="13" customFormat="1" ht="91.5" customHeight="1">
      <c r="A108" s="29" t="s">
        <v>470</v>
      </c>
      <c r="B108" s="14" t="s">
        <v>209</v>
      </c>
      <c r="C108" s="24" t="s">
        <v>239</v>
      </c>
      <c r="D108" s="17">
        <v>177.1</v>
      </c>
    </row>
    <row r="109" spans="1:4" s="13" customFormat="1" ht="121.5" customHeight="1">
      <c r="A109" s="29" t="s">
        <v>471</v>
      </c>
      <c r="B109" s="14" t="s">
        <v>210</v>
      </c>
      <c r="C109" s="24" t="s">
        <v>240</v>
      </c>
      <c r="D109" s="17">
        <v>0.3</v>
      </c>
    </row>
    <row r="110" spans="1:4" s="13" customFormat="1" ht="134.25" customHeight="1">
      <c r="A110" s="29" t="s">
        <v>472</v>
      </c>
      <c r="B110" s="14" t="s">
        <v>211</v>
      </c>
      <c r="C110" s="24" t="s">
        <v>241</v>
      </c>
      <c r="D110" s="17">
        <v>279.3</v>
      </c>
    </row>
    <row r="111" spans="1:4" s="13" customFormat="1" ht="132.75" customHeight="1">
      <c r="A111" s="29" t="s">
        <v>473</v>
      </c>
      <c r="B111" s="14" t="s">
        <v>217</v>
      </c>
      <c r="C111" s="24" t="s">
        <v>242</v>
      </c>
      <c r="D111" s="17">
        <v>102.8</v>
      </c>
    </row>
    <row r="112" spans="1:4" s="13" customFormat="1" ht="178.5" customHeight="1">
      <c r="A112" s="29" t="s">
        <v>474</v>
      </c>
      <c r="B112" s="14" t="s">
        <v>218</v>
      </c>
      <c r="C112" s="24" t="s">
        <v>243</v>
      </c>
      <c r="D112" s="17">
        <v>26.7</v>
      </c>
    </row>
    <row r="113" spans="1:4" s="13" customFormat="1" ht="106.5" customHeight="1">
      <c r="A113" s="29" t="s">
        <v>475</v>
      </c>
      <c r="B113" s="14" t="s">
        <v>347</v>
      </c>
      <c r="C113" s="24" t="s">
        <v>348</v>
      </c>
      <c r="D113" s="17">
        <v>25</v>
      </c>
    </row>
    <row r="114" spans="1:4" s="13" customFormat="1" ht="108" customHeight="1">
      <c r="A114" s="29" t="s">
        <v>476</v>
      </c>
      <c r="B114" s="14" t="s">
        <v>219</v>
      </c>
      <c r="C114" s="24" t="s">
        <v>244</v>
      </c>
      <c r="D114" s="17">
        <v>163.69999999999999</v>
      </c>
    </row>
    <row r="115" spans="1:4" s="13" customFormat="1" ht="75" customHeight="1">
      <c r="A115" s="29" t="s">
        <v>477</v>
      </c>
      <c r="B115" s="14" t="s">
        <v>365</v>
      </c>
      <c r="C115" s="24" t="s">
        <v>366</v>
      </c>
      <c r="D115" s="17">
        <v>2.5</v>
      </c>
    </row>
    <row r="116" spans="1:4" s="13" customFormat="1" ht="122.25" customHeight="1">
      <c r="A116" s="29" t="s">
        <v>478</v>
      </c>
      <c r="B116" s="14" t="s">
        <v>212</v>
      </c>
      <c r="C116" s="24" t="s">
        <v>245</v>
      </c>
      <c r="D116" s="17">
        <v>7.3</v>
      </c>
    </row>
    <row r="117" spans="1:4" s="13" customFormat="1" ht="122.25" customHeight="1">
      <c r="A117" s="29" t="s">
        <v>479</v>
      </c>
      <c r="B117" s="14" t="s">
        <v>377</v>
      </c>
      <c r="C117" s="24" t="s">
        <v>245</v>
      </c>
      <c r="D117" s="17">
        <v>0.6</v>
      </c>
    </row>
    <row r="118" spans="1:4" s="13" customFormat="1" ht="150">
      <c r="A118" s="29" t="s">
        <v>480</v>
      </c>
      <c r="B118" s="14" t="s">
        <v>213</v>
      </c>
      <c r="C118" s="24" t="s">
        <v>246</v>
      </c>
      <c r="D118" s="17">
        <v>25.8</v>
      </c>
    </row>
    <row r="119" spans="1:4" s="13" customFormat="1" ht="91.5" customHeight="1">
      <c r="A119" s="29" t="s">
        <v>481</v>
      </c>
      <c r="B119" s="14" t="s">
        <v>220</v>
      </c>
      <c r="C119" s="24" t="s">
        <v>247</v>
      </c>
      <c r="D119" s="17">
        <v>18.2</v>
      </c>
    </row>
    <row r="120" spans="1:4" s="13" customFormat="1" ht="90">
      <c r="A120" s="29" t="s">
        <v>482</v>
      </c>
      <c r="B120" s="14" t="s">
        <v>349</v>
      </c>
      <c r="C120" s="24" t="s">
        <v>350</v>
      </c>
      <c r="D120" s="17">
        <v>25</v>
      </c>
    </row>
    <row r="121" spans="1:4" s="13" customFormat="1" ht="164.25" customHeight="1">
      <c r="A121" s="29" t="s">
        <v>483</v>
      </c>
      <c r="B121" s="14" t="s">
        <v>224</v>
      </c>
      <c r="C121" s="24" t="s">
        <v>260</v>
      </c>
      <c r="D121" s="17">
        <v>10035.200000000001</v>
      </c>
    </row>
    <row r="122" spans="1:4" s="13" customFormat="1" ht="162" customHeight="1">
      <c r="A122" s="29" t="s">
        <v>484</v>
      </c>
      <c r="B122" s="14" t="s">
        <v>276</v>
      </c>
      <c r="C122" s="24" t="s">
        <v>260</v>
      </c>
      <c r="D122" s="17">
        <v>250</v>
      </c>
    </row>
    <row r="123" spans="1:4" s="13" customFormat="1" ht="90">
      <c r="A123" s="29" t="s">
        <v>485</v>
      </c>
      <c r="B123" s="14" t="s">
        <v>225</v>
      </c>
      <c r="C123" s="24" t="s">
        <v>261</v>
      </c>
      <c r="D123" s="17">
        <v>2.2999999999999998</v>
      </c>
    </row>
    <row r="124" spans="1:4" s="13" customFormat="1" ht="90">
      <c r="A124" s="29" t="s">
        <v>486</v>
      </c>
      <c r="B124" s="14" t="s">
        <v>277</v>
      </c>
      <c r="C124" s="24" t="s">
        <v>261</v>
      </c>
      <c r="D124" s="17">
        <v>5</v>
      </c>
    </row>
    <row r="125" spans="1:4" s="13" customFormat="1" ht="90">
      <c r="A125" s="29" t="s">
        <v>487</v>
      </c>
      <c r="B125" s="14" t="s">
        <v>284</v>
      </c>
      <c r="C125" s="24" t="s">
        <v>261</v>
      </c>
      <c r="D125" s="17">
        <v>1.1000000000000001</v>
      </c>
    </row>
    <row r="126" spans="1:4" s="13" customFormat="1" ht="105">
      <c r="A126" s="29" t="s">
        <v>488</v>
      </c>
      <c r="B126" s="14" t="s">
        <v>368</v>
      </c>
      <c r="C126" s="24" t="s">
        <v>367</v>
      </c>
      <c r="D126" s="17">
        <v>1</v>
      </c>
    </row>
    <row r="127" spans="1:4" s="13" customFormat="1" ht="121.5" customHeight="1">
      <c r="A127" s="29" t="s">
        <v>489</v>
      </c>
      <c r="B127" s="14" t="s">
        <v>226</v>
      </c>
      <c r="C127" s="24" t="s">
        <v>262</v>
      </c>
      <c r="D127" s="17">
        <v>24.2</v>
      </c>
    </row>
    <row r="128" spans="1:4" s="13" customFormat="1" ht="93" customHeight="1">
      <c r="A128" s="29" t="s">
        <v>490</v>
      </c>
      <c r="B128" s="14" t="s">
        <v>248</v>
      </c>
      <c r="C128" s="24" t="s">
        <v>263</v>
      </c>
      <c r="D128" s="17">
        <v>28.8</v>
      </c>
    </row>
    <row r="129" spans="1:4" s="13" customFormat="1" ht="106.5" customHeight="1">
      <c r="A129" s="29" t="s">
        <v>491</v>
      </c>
      <c r="B129" s="14" t="s">
        <v>249</v>
      </c>
      <c r="C129" s="24" t="s">
        <v>264</v>
      </c>
      <c r="D129" s="17">
        <v>5</v>
      </c>
    </row>
    <row r="130" spans="1:4" s="13" customFormat="1" ht="90" customHeight="1">
      <c r="A130" s="29" t="s">
        <v>492</v>
      </c>
      <c r="B130" s="14" t="s">
        <v>369</v>
      </c>
      <c r="C130" s="24" t="s">
        <v>370</v>
      </c>
      <c r="D130" s="17">
        <v>500</v>
      </c>
    </row>
    <row r="131" spans="1:4" s="13" customFormat="1" ht="121.5" customHeight="1">
      <c r="A131" s="29" t="s">
        <v>493</v>
      </c>
      <c r="B131" s="14" t="s">
        <v>250</v>
      </c>
      <c r="C131" s="24" t="s">
        <v>265</v>
      </c>
      <c r="D131" s="17">
        <v>140</v>
      </c>
    </row>
    <row r="132" spans="1:4" s="13" customFormat="1" ht="108" customHeight="1">
      <c r="A132" s="29" t="s">
        <v>494</v>
      </c>
      <c r="B132" s="14" t="s">
        <v>378</v>
      </c>
      <c r="C132" s="24" t="s">
        <v>293</v>
      </c>
      <c r="D132" s="17">
        <v>1.5</v>
      </c>
    </row>
    <row r="133" spans="1:4" s="13" customFormat="1" ht="151.5" customHeight="1">
      <c r="A133" s="29" t="s">
        <v>495</v>
      </c>
      <c r="B133" s="14" t="s">
        <v>214</v>
      </c>
      <c r="C133" s="24" t="s">
        <v>266</v>
      </c>
      <c r="D133" s="17">
        <v>156.9</v>
      </c>
    </row>
    <row r="134" spans="1:4" s="13" customFormat="1" ht="150.75" customHeight="1">
      <c r="A134" s="29" t="s">
        <v>496</v>
      </c>
      <c r="B134" s="14" t="s">
        <v>278</v>
      </c>
      <c r="C134" s="24" t="s">
        <v>266</v>
      </c>
      <c r="D134" s="17">
        <v>150</v>
      </c>
    </row>
    <row r="135" spans="1:4" s="13" customFormat="1" ht="76.5" customHeight="1">
      <c r="A135" s="29" t="s">
        <v>497</v>
      </c>
      <c r="B135" s="14" t="s">
        <v>215</v>
      </c>
      <c r="C135" s="24" t="s">
        <v>267</v>
      </c>
      <c r="D135" s="17">
        <v>128.19999999999999</v>
      </c>
    </row>
    <row r="136" spans="1:4" s="13" customFormat="1" ht="75.75" customHeight="1">
      <c r="A136" s="29" t="s">
        <v>498</v>
      </c>
      <c r="B136" s="14" t="s">
        <v>294</v>
      </c>
      <c r="C136" s="24" t="s">
        <v>267</v>
      </c>
      <c r="D136" s="17">
        <v>9.6999999999999993</v>
      </c>
    </row>
    <row r="137" spans="1:4" s="13" customFormat="1" ht="75">
      <c r="A137" s="29" t="s">
        <v>499</v>
      </c>
      <c r="B137" s="14" t="s">
        <v>308</v>
      </c>
      <c r="C137" s="24" t="s">
        <v>607</v>
      </c>
      <c r="D137" s="17">
        <v>14.3</v>
      </c>
    </row>
    <row r="138" spans="1:4" s="13" customFormat="1" ht="106.5" customHeight="1">
      <c r="A138" s="29" t="s">
        <v>500</v>
      </c>
      <c r="B138" s="14" t="s">
        <v>216</v>
      </c>
      <c r="C138" s="24" t="s">
        <v>268</v>
      </c>
      <c r="D138" s="17">
        <v>32.5</v>
      </c>
    </row>
    <row r="139" spans="1:4" s="13" customFormat="1" ht="105" customHeight="1">
      <c r="A139" s="29" t="s">
        <v>501</v>
      </c>
      <c r="B139" s="14" t="s">
        <v>221</v>
      </c>
      <c r="C139" s="24" t="s">
        <v>269</v>
      </c>
      <c r="D139" s="17">
        <v>75</v>
      </c>
    </row>
    <row r="140" spans="1:4" s="13" customFormat="1" ht="221.25" customHeight="1">
      <c r="A140" s="29" t="s">
        <v>502</v>
      </c>
      <c r="B140" s="14" t="s">
        <v>222</v>
      </c>
      <c r="C140" s="24" t="s">
        <v>270</v>
      </c>
      <c r="D140" s="17">
        <v>22.3</v>
      </c>
    </row>
    <row r="141" spans="1:4" s="13" customFormat="1" ht="107.25" customHeight="1">
      <c r="A141" s="29" t="s">
        <v>503</v>
      </c>
      <c r="B141" s="14" t="s">
        <v>223</v>
      </c>
      <c r="C141" s="24" t="s">
        <v>271</v>
      </c>
      <c r="D141" s="17">
        <v>0.3</v>
      </c>
    </row>
    <row r="142" spans="1:4" s="13" customFormat="1" ht="121.5" customHeight="1">
      <c r="A142" s="29" t="s">
        <v>504</v>
      </c>
      <c r="B142" s="14" t="s">
        <v>227</v>
      </c>
      <c r="C142" s="24" t="s">
        <v>272</v>
      </c>
      <c r="D142" s="17">
        <v>50</v>
      </c>
    </row>
    <row r="143" spans="1:4" s="13" customFormat="1" ht="105">
      <c r="A143" s="29" t="s">
        <v>505</v>
      </c>
      <c r="B143" s="14" t="s">
        <v>236</v>
      </c>
      <c r="C143" s="24" t="s">
        <v>273</v>
      </c>
      <c r="D143" s="17">
        <v>77.3</v>
      </c>
    </row>
    <row r="144" spans="1:4" s="13" customFormat="1" ht="105">
      <c r="A144" s="29" t="s">
        <v>506</v>
      </c>
      <c r="B144" s="14" t="s">
        <v>295</v>
      </c>
      <c r="C144" s="24" t="s">
        <v>273</v>
      </c>
      <c r="D144" s="17">
        <v>17.5</v>
      </c>
    </row>
    <row r="145" spans="1:4" s="13" customFormat="1" ht="91.5" customHeight="1">
      <c r="A145" s="29" t="s">
        <v>507</v>
      </c>
      <c r="B145" s="14" t="s">
        <v>237</v>
      </c>
      <c r="C145" s="24" t="s">
        <v>274</v>
      </c>
      <c r="D145" s="17">
        <v>5667.4</v>
      </c>
    </row>
    <row r="146" spans="1:4" s="13" customFormat="1" ht="93" customHeight="1">
      <c r="A146" s="29" t="s">
        <v>508</v>
      </c>
      <c r="B146" s="14" t="s">
        <v>296</v>
      </c>
      <c r="C146" s="24" t="s">
        <v>274</v>
      </c>
      <c r="D146" s="17">
        <v>78.599999999999994</v>
      </c>
    </row>
    <row r="147" spans="1:4" s="13" customFormat="1" ht="135" customHeight="1">
      <c r="A147" s="29" t="s">
        <v>509</v>
      </c>
      <c r="B147" s="14" t="s">
        <v>371</v>
      </c>
      <c r="C147" s="24" t="s">
        <v>372</v>
      </c>
      <c r="D147" s="17">
        <v>897</v>
      </c>
    </row>
    <row r="148" spans="1:4" s="13" customFormat="1" ht="47.25" customHeight="1">
      <c r="A148" s="29" t="s">
        <v>510</v>
      </c>
      <c r="B148" s="14" t="s">
        <v>297</v>
      </c>
      <c r="C148" s="24" t="s">
        <v>298</v>
      </c>
      <c r="D148" s="17">
        <v>225.7</v>
      </c>
    </row>
    <row r="149" spans="1:4" s="13" customFormat="1" ht="47.25" customHeight="1">
      <c r="A149" s="29" t="s">
        <v>511</v>
      </c>
      <c r="B149" s="14" t="s">
        <v>300</v>
      </c>
      <c r="C149" s="24" t="s">
        <v>298</v>
      </c>
      <c r="D149" s="17">
        <v>338.8</v>
      </c>
    </row>
    <row r="150" spans="1:4" s="13" customFormat="1" ht="47.25" customHeight="1">
      <c r="A150" s="29" t="s">
        <v>512</v>
      </c>
      <c r="B150" s="14" t="s">
        <v>302</v>
      </c>
      <c r="C150" s="24" t="s">
        <v>298</v>
      </c>
      <c r="D150" s="17">
        <v>784.8</v>
      </c>
    </row>
    <row r="151" spans="1:4" s="13" customFormat="1" ht="47.25" customHeight="1">
      <c r="A151" s="29" t="s">
        <v>513</v>
      </c>
      <c r="B151" s="14" t="s">
        <v>303</v>
      </c>
      <c r="C151" s="24" t="s">
        <v>298</v>
      </c>
      <c r="D151" s="17">
        <v>337.1</v>
      </c>
    </row>
    <row r="152" spans="1:4" s="13" customFormat="1" ht="93" customHeight="1">
      <c r="A152" s="29" t="s">
        <v>514</v>
      </c>
      <c r="B152" s="14" t="s">
        <v>309</v>
      </c>
      <c r="C152" s="24" t="s">
        <v>310</v>
      </c>
      <c r="D152" s="17">
        <v>147.19999999999999</v>
      </c>
    </row>
    <row r="153" spans="1:4" s="13" customFormat="1" ht="91.5" customHeight="1">
      <c r="A153" s="29" t="s">
        <v>515</v>
      </c>
      <c r="B153" s="14" t="s">
        <v>311</v>
      </c>
      <c r="C153" s="24" t="s">
        <v>312</v>
      </c>
      <c r="D153" s="17">
        <v>129</v>
      </c>
    </row>
    <row r="154" spans="1:4" s="13" customFormat="1" ht="76.5" customHeight="1">
      <c r="A154" s="29" t="s">
        <v>516</v>
      </c>
      <c r="B154" s="14" t="s">
        <v>313</v>
      </c>
      <c r="C154" s="24" t="s">
        <v>314</v>
      </c>
      <c r="D154" s="17">
        <v>6073.2</v>
      </c>
    </row>
    <row r="155" spans="1:4" s="13" customFormat="1" ht="93.75" customHeight="1">
      <c r="A155" s="29" t="s">
        <v>517</v>
      </c>
      <c r="B155" s="14" t="s">
        <v>315</v>
      </c>
      <c r="C155" s="24" t="s">
        <v>316</v>
      </c>
      <c r="D155" s="17">
        <v>26.8</v>
      </c>
    </row>
    <row r="156" spans="1:4" s="13" customFormat="1" ht="76.5" customHeight="1">
      <c r="A156" s="29" t="s">
        <v>518</v>
      </c>
      <c r="B156" s="14" t="s">
        <v>379</v>
      </c>
      <c r="C156" s="24" t="s">
        <v>380</v>
      </c>
      <c r="D156" s="17">
        <v>1.5</v>
      </c>
    </row>
    <row r="157" spans="1:4" s="13" customFormat="1" ht="90">
      <c r="A157" s="29" t="s">
        <v>519</v>
      </c>
      <c r="B157" s="14" t="s">
        <v>317</v>
      </c>
      <c r="C157" s="24" t="s">
        <v>318</v>
      </c>
      <c r="D157" s="17">
        <v>148</v>
      </c>
    </row>
    <row r="158" spans="1:4" s="13" customFormat="1" ht="91.5" customHeight="1">
      <c r="A158" s="29" t="s">
        <v>520</v>
      </c>
      <c r="B158" s="14" t="s">
        <v>319</v>
      </c>
      <c r="C158" s="24" t="s">
        <v>320</v>
      </c>
      <c r="D158" s="17">
        <v>23.2</v>
      </c>
    </row>
    <row r="159" spans="1:4" s="13" customFormat="1" ht="91.5" customHeight="1">
      <c r="A159" s="29" t="s">
        <v>521</v>
      </c>
      <c r="B159" s="14" t="s">
        <v>321</v>
      </c>
      <c r="C159" s="24" t="s">
        <v>320</v>
      </c>
      <c r="D159" s="17">
        <v>12.8</v>
      </c>
    </row>
    <row r="160" spans="1:4" ht="119.25" customHeight="1">
      <c r="A160" s="29" t="s">
        <v>522</v>
      </c>
      <c r="B160" s="14" t="s">
        <v>185</v>
      </c>
      <c r="C160" s="24" t="s">
        <v>608</v>
      </c>
      <c r="D160" s="17">
        <v>50</v>
      </c>
    </row>
    <row r="161" spans="1:7" ht="119.25" customHeight="1">
      <c r="A161" s="29" t="s">
        <v>523</v>
      </c>
      <c r="B161" s="14" t="s">
        <v>186</v>
      </c>
      <c r="C161" s="24" t="s">
        <v>608</v>
      </c>
      <c r="D161" s="17">
        <v>11.5</v>
      </c>
    </row>
    <row r="162" spans="1:7" ht="119.25" customHeight="1">
      <c r="A162" s="29" t="s">
        <v>524</v>
      </c>
      <c r="B162" s="14" t="s">
        <v>187</v>
      </c>
      <c r="C162" s="24" t="s">
        <v>608</v>
      </c>
      <c r="D162" s="17">
        <v>60</v>
      </c>
    </row>
    <row r="163" spans="1:7" ht="119.25" customHeight="1">
      <c r="A163" s="29" t="s">
        <v>525</v>
      </c>
      <c r="B163" s="14" t="s">
        <v>189</v>
      </c>
      <c r="C163" s="24" t="s">
        <v>608</v>
      </c>
      <c r="D163" s="17">
        <v>1070</v>
      </c>
    </row>
    <row r="164" spans="1:7" ht="119.25" customHeight="1">
      <c r="A164" s="29" t="s">
        <v>526</v>
      </c>
      <c r="B164" s="14" t="s">
        <v>190</v>
      </c>
      <c r="C164" s="24" t="s">
        <v>608</v>
      </c>
      <c r="D164" s="17">
        <v>1100</v>
      </c>
    </row>
    <row r="165" spans="1:7" ht="119.25" customHeight="1">
      <c r="A165" s="29" t="s">
        <v>527</v>
      </c>
      <c r="B165" s="14" t="s">
        <v>345</v>
      </c>
      <c r="C165" s="24" t="s">
        <v>608</v>
      </c>
      <c r="D165" s="17">
        <v>300</v>
      </c>
    </row>
    <row r="166" spans="1:7" ht="119.25" customHeight="1">
      <c r="A166" s="29" t="s">
        <v>528</v>
      </c>
      <c r="B166" s="14" t="s">
        <v>279</v>
      </c>
      <c r="C166" s="24" t="s">
        <v>608</v>
      </c>
      <c r="D166" s="17">
        <v>623.70000000000005</v>
      </c>
    </row>
    <row r="167" spans="1:7" ht="119.25" customHeight="1">
      <c r="A167" s="29" t="s">
        <v>529</v>
      </c>
      <c r="B167" s="14" t="s">
        <v>280</v>
      </c>
      <c r="C167" s="24" t="s">
        <v>608</v>
      </c>
      <c r="D167" s="17">
        <v>11</v>
      </c>
    </row>
    <row r="168" spans="1:7" ht="119.25" customHeight="1">
      <c r="A168" s="29" t="s">
        <v>530</v>
      </c>
      <c r="B168" s="14" t="s">
        <v>299</v>
      </c>
      <c r="C168" s="24" t="s">
        <v>608</v>
      </c>
      <c r="D168" s="17">
        <v>154.30000000000001</v>
      </c>
    </row>
    <row r="169" spans="1:7" ht="119.25" customHeight="1">
      <c r="A169" s="29" t="s">
        <v>542</v>
      </c>
      <c r="B169" s="14" t="s">
        <v>301</v>
      </c>
      <c r="C169" s="24" t="s">
        <v>608</v>
      </c>
      <c r="D169" s="17">
        <v>204.3</v>
      </c>
    </row>
    <row r="170" spans="1:7" ht="75">
      <c r="A170" s="29" t="s">
        <v>543</v>
      </c>
      <c r="B170" s="14" t="s">
        <v>188</v>
      </c>
      <c r="C170" s="24" t="s">
        <v>609</v>
      </c>
      <c r="D170" s="17">
        <v>500</v>
      </c>
      <c r="F170" s="2"/>
    </row>
    <row r="171" spans="1:7" ht="18" customHeight="1">
      <c r="A171" s="28" t="s">
        <v>531</v>
      </c>
      <c r="B171" s="12" t="s">
        <v>42</v>
      </c>
      <c r="C171" s="15" t="s">
        <v>48</v>
      </c>
      <c r="D171" s="16">
        <f>SUM(D172:D177)</f>
        <v>51561.399999999994</v>
      </c>
      <c r="G171" s="2"/>
    </row>
    <row r="172" spans="1:7" ht="51" customHeight="1">
      <c r="A172" s="29" t="s">
        <v>532</v>
      </c>
      <c r="B172" s="14" t="s">
        <v>33</v>
      </c>
      <c r="C172" s="6" t="s">
        <v>601</v>
      </c>
      <c r="D172" s="17">
        <v>1435.7</v>
      </c>
      <c r="E172" s="2"/>
    </row>
    <row r="173" spans="1:7" ht="50.25" customHeight="1">
      <c r="A173" s="29" t="s">
        <v>533</v>
      </c>
      <c r="B173" s="14" t="s">
        <v>34</v>
      </c>
      <c r="C173" s="6" t="s">
        <v>601</v>
      </c>
      <c r="D173" s="17">
        <v>3746.3</v>
      </c>
    </row>
    <row r="174" spans="1:7" ht="48" customHeight="1">
      <c r="A174" s="29" t="s">
        <v>534</v>
      </c>
      <c r="B174" s="14" t="s">
        <v>35</v>
      </c>
      <c r="C174" s="6" t="s">
        <v>601</v>
      </c>
      <c r="D174" s="17">
        <v>3600</v>
      </c>
    </row>
    <row r="175" spans="1:7" ht="48" customHeight="1">
      <c r="A175" s="29" t="s">
        <v>535</v>
      </c>
      <c r="B175" s="14" t="s">
        <v>36</v>
      </c>
      <c r="C175" s="6" t="s">
        <v>601</v>
      </c>
      <c r="D175" s="17">
        <v>1721.2</v>
      </c>
    </row>
    <row r="176" spans="1:7">
      <c r="A176" s="29" t="s">
        <v>536</v>
      </c>
      <c r="B176" s="14" t="s">
        <v>338</v>
      </c>
      <c r="C176" s="6" t="s">
        <v>339</v>
      </c>
      <c r="D176" s="17">
        <v>41051.199999999997</v>
      </c>
      <c r="E176" s="2"/>
    </row>
    <row r="177" spans="1:7">
      <c r="A177" s="29" t="s">
        <v>537</v>
      </c>
      <c r="B177" s="14" t="s">
        <v>539</v>
      </c>
      <c r="C177" s="6" t="s">
        <v>339</v>
      </c>
      <c r="D177" s="17">
        <v>7</v>
      </c>
    </row>
    <row r="178" spans="1:7" ht="28.5">
      <c r="A178" s="28" t="s">
        <v>103</v>
      </c>
      <c r="B178" s="25"/>
      <c r="C178" s="18" t="s">
        <v>102</v>
      </c>
      <c r="D178" s="42">
        <f>D179+D181+D199+D223+D230+D233+D235</f>
        <v>8672877</v>
      </c>
      <c r="E178" s="2"/>
    </row>
    <row r="179" spans="1:7" ht="28.5">
      <c r="A179" s="28" t="s">
        <v>0</v>
      </c>
      <c r="B179" s="12" t="s">
        <v>135</v>
      </c>
      <c r="C179" s="15" t="s">
        <v>116</v>
      </c>
      <c r="D179" s="16">
        <f>D180</f>
        <v>678528</v>
      </c>
      <c r="G179" s="2"/>
    </row>
    <row r="180" spans="1:7" ht="30">
      <c r="A180" s="29" t="s">
        <v>43</v>
      </c>
      <c r="B180" s="14" t="s">
        <v>161</v>
      </c>
      <c r="C180" s="6" t="s">
        <v>162</v>
      </c>
      <c r="D180" s="26">
        <v>678528</v>
      </c>
    </row>
    <row r="181" spans="1:7" ht="27.75" customHeight="1">
      <c r="A181" s="28" t="s">
        <v>2</v>
      </c>
      <c r="B181" s="12" t="s">
        <v>136</v>
      </c>
      <c r="C181" s="15" t="s">
        <v>117</v>
      </c>
      <c r="D181" s="16">
        <f>SUM(D182:D198)</f>
        <v>2487244.7000000002</v>
      </c>
      <c r="E181" s="2"/>
    </row>
    <row r="182" spans="1:7" ht="108" customHeight="1">
      <c r="A182" s="29" t="s">
        <v>388</v>
      </c>
      <c r="B182" s="14" t="s">
        <v>322</v>
      </c>
      <c r="C182" s="6" t="s">
        <v>327</v>
      </c>
      <c r="D182" s="17">
        <v>166368.70000000001</v>
      </c>
    </row>
    <row r="183" spans="1:7" ht="79.5" customHeight="1">
      <c r="A183" s="29" t="s">
        <v>557</v>
      </c>
      <c r="B183" s="14" t="s">
        <v>599</v>
      </c>
      <c r="C183" s="6" t="s">
        <v>598</v>
      </c>
      <c r="D183" s="17">
        <v>9401</v>
      </c>
    </row>
    <row r="184" spans="1:7" ht="60" customHeight="1">
      <c r="A184" s="29" t="s">
        <v>558</v>
      </c>
      <c r="B184" s="14" t="s">
        <v>323</v>
      </c>
      <c r="C184" s="6" t="s">
        <v>328</v>
      </c>
      <c r="D184" s="17">
        <v>4817</v>
      </c>
    </row>
    <row r="185" spans="1:7" ht="78" customHeight="1">
      <c r="A185" s="29" t="s">
        <v>559</v>
      </c>
      <c r="B185" s="14" t="s">
        <v>544</v>
      </c>
      <c r="C185" s="6" t="s">
        <v>545</v>
      </c>
      <c r="D185" s="17">
        <v>1568.8</v>
      </c>
      <c r="E185" s="37"/>
    </row>
    <row r="186" spans="1:7" ht="46.5" customHeight="1">
      <c r="A186" s="29" t="s">
        <v>560</v>
      </c>
      <c r="B186" s="14" t="s">
        <v>324</v>
      </c>
      <c r="C186" s="6" t="s">
        <v>329</v>
      </c>
      <c r="D186" s="17">
        <v>22181.599999999999</v>
      </c>
    </row>
    <row r="187" spans="1:7" ht="60">
      <c r="A187" s="29" t="s">
        <v>561</v>
      </c>
      <c r="B187" s="14" t="s">
        <v>325</v>
      </c>
      <c r="C187" s="10" t="s">
        <v>330</v>
      </c>
      <c r="D187" s="17">
        <v>90380.800000000003</v>
      </c>
    </row>
    <row r="188" spans="1:7" ht="120.75" customHeight="1">
      <c r="A188" s="29" t="s">
        <v>562</v>
      </c>
      <c r="B188" s="14" t="s">
        <v>546</v>
      </c>
      <c r="C188" s="10" t="s">
        <v>547</v>
      </c>
      <c r="D188" s="17">
        <v>6787</v>
      </c>
    </row>
    <row r="189" spans="1:7" ht="60">
      <c r="A189" s="29" t="s">
        <v>563</v>
      </c>
      <c r="B189" s="14" t="s">
        <v>548</v>
      </c>
      <c r="C189" s="10" t="s">
        <v>549</v>
      </c>
      <c r="D189" s="17">
        <v>275617.09999999998</v>
      </c>
      <c r="E189" s="37"/>
    </row>
    <row r="190" spans="1:7" ht="45">
      <c r="A190" s="29" t="s">
        <v>564</v>
      </c>
      <c r="B190" s="14" t="s">
        <v>550</v>
      </c>
      <c r="C190" s="10" t="s">
        <v>551</v>
      </c>
      <c r="D190" s="17">
        <v>492655.7</v>
      </c>
    </row>
    <row r="191" spans="1:7" ht="46.5" customHeight="1">
      <c r="A191" s="29" t="s">
        <v>565</v>
      </c>
      <c r="B191" s="14" t="s">
        <v>326</v>
      </c>
      <c r="C191" s="10" t="s">
        <v>331</v>
      </c>
      <c r="D191" s="17">
        <v>381300</v>
      </c>
      <c r="E191" s="33"/>
    </row>
    <row r="192" spans="1:7" ht="45.75" customHeight="1">
      <c r="A192" s="29" t="s">
        <v>566</v>
      </c>
      <c r="B192" s="14" t="s">
        <v>552</v>
      </c>
      <c r="C192" s="10" t="s">
        <v>553</v>
      </c>
      <c r="D192" s="17">
        <v>673064.5</v>
      </c>
    </row>
    <row r="193" spans="1:9">
      <c r="A193" s="29" t="s">
        <v>567</v>
      </c>
      <c r="B193" s="14" t="s">
        <v>137</v>
      </c>
      <c r="C193" s="6" t="s">
        <v>104</v>
      </c>
      <c r="D193" s="17">
        <v>605.5</v>
      </c>
      <c r="E193" s="2"/>
    </row>
    <row r="194" spans="1:9">
      <c r="A194" s="29" t="s">
        <v>568</v>
      </c>
      <c r="B194" s="14" t="s">
        <v>138</v>
      </c>
      <c r="C194" s="6" t="s">
        <v>104</v>
      </c>
      <c r="D194" s="17">
        <v>7400.6</v>
      </c>
      <c r="E194" s="2"/>
    </row>
    <row r="195" spans="1:9">
      <c r="A195" s="29" t="s">
        <v>569</v>
      </c>
      <c r="B195" s="14" t="s">
        <v>139</v>
      </c>
      <c r="C195" s="6" t="s">
        <v>104</v>
      </c>
      <c r="D195" s="17">
        <v>58267.8</v>
      </c>
      <c r="E195" s="2"/>
    </row>
    <row r="196" spans="1:9">
      <c r="A196" s="29" t="s">
        <v>570</v>
      </c>
      <c r="B196" s="14" t="s">
        <v>140</v>
      </c>
      <c r="C196" s="6" t="s">
        <v>104</v>
      </c>
      <c r="D196" s="17">
        <v>118769.4</v>
      </c>
      <c r="E196" s="2"/>
    </row>
    <row r="197" spans="1:9">
      <c r="A197" s="29" t="s">
        <v>596</v>
      </c>
      <c r="B197" s="14" t="s">
        <v>141</v>
      </c>
      <c r="C197" s="6" t="s">
        <v>104</v>
      </c>
      <c r="D197" s="17">
        <v>143904</v>
      </c>
      <c r="E197" s="2"/>
    </row>
    <row r="198" spans="1:9">
      <c r="A198" s="29" t="s">
        <v>597</v>
      </c>
      <c r="B198" s="14" t="s">
        <v>142</v>
      </c>
      <c r="C198" s="6" t="s">
        <v>104</v>
      </c>
      <c r="D198" s="17">
        <v>34155.199999999997</v>
      </c>
      <c r="E198" s="2"/>
    </row>
    <row r="199" spans="1:9" ht="28.5">
      <c r="A199" s="28" t="s">
        <v>4</v>
      </c>
      <c r="B199" s="12" t="s">
        <v>143</v>
      </c>
      <c r="C199" s="15" t="s">
        <v>118</v>
      </c>
      <c r="D199" s="16">
        <f>SUM(D200:D222)</f>
        <v>5184013</v>
      </c>
      <c r="H199" s="2"/>
    </row>
    <row r="200" spans="1:9" ht="30">
      <c r="A200" s="29" t="s">
        <v>389</v>
      </c>
      <c r="B200" s="14" t="s">
        <v>144</v>
      </c>
      <c r="C200" s="6" t="s">
        <v>163</v>
      </c>
      <c r="D200" s="17">
        <v>3412.4</v>
      </c>
      <c r="E200" s="32"/>
      <c r="F200" s="32"/>
    </row>
    <row r="201" spans="1:9" ht="30">
      <c r="A201" s="29" t="s">
        <v>390</v>
      </c>
      <c r="B201" s="14" t="s">
        <v>164</v>
      </c>
      <c r="C201" s="6" t="s">
        <v>163</v>
      </c>
      <c r="D201" s="17">
        <v>0.9</v>
      </c>
      <c r="E201" s="32"/>
    </row>
    <row r="202" spans="1:9" ht="30">
      <c r="A202" s="29" t="s">
        <v>391</v>
      </c>
      <c r="B202" s="14" t="s">
        <v>165</v>
      </c>
      <c r="C202" s="6" t="s">
        <v>163</v>
      </c>
      <c r="D202" s="17">
        <f>8362.5+0.1</f>
        <v>8362.6</v>
      </c>
      <c r="E202" s="32"/>
    </row>
    <row r="203" spans="1:9" ht="30">
      <c r="A203" s="29" t="s">
        <v>392</v>
      </c>
      <c r="B203" s="14" t="s">
        <v>166</v>
      </c>
      <c r="C203" s="6" t="s">
        <v>163</v>
      </c>
      <c r="D203" s="17">
        <v>9255.7999999999993</v>
      </c>
      <c r="E203" s="32"/>
      <c r="G203" s="5"/>
      <c r="H203" s="5"/>
      <c r="I203" s="5"/>
    </row>
    <row r="204" spans="1:9" ht="30">
      <c r="A204" s="29" t="s">
        <v>571</v>
      </c>
      <c r="B204" s="14" t="s">
        <v>167</v>
      </c>
      <c r="C204" s="6" t="s">
        <v>163</v>
      </c>
      <c r="D204" s="17">
        <v>11335.1</v>
      </c>
      <c r="E204" s="32"/>
      <c r="G204" s="7"/>
      <c r="H204" s="8"/>
      <c r="I204" s="9"/>
    </row>
    <row r="205" spans="1:9" ht="30">
      <c r="A205" s="29" t="s">
        <v>572</v>
      </c>
      <c r="B205" s="14" t="s">
        <v>168</v>
      </c>
      <c r="C205" s="6" t="s">
        <v>163</v>
      </c>
      <c r="D205" s="17">
        <v>8019.8</v>
      </c>
      <c r="E205" s="32"/>
      <c r="G205" s="7"/>
      <c r="H205" s="8"/>
      <c r="I205" s="9"/>
    </row>
    <row r="206" spans="1:9" ht="30">
      <c r="A206" s="29" t="s">
        <v>573</v>
      </c>
      <c r="B206" s="14" t="s">
        <v>169</v>
      </c>
      <c r="C206" s="6" t="s">
        <v>163</v>
      </c>
      <c r="D206" s="17">
        <v>3202.7</v>
      </c>
      <c r="E206" s="32"/>
      <c r="G206" s="7"/>
      <c r="H206" s="8"/>
      <c r="I206" s="9"/>
    </row>
    <row r="207" spans="1:9" ht="30">
      <c r="A207" s="29" t="s">
        <v>574</v>
      </c>
      <c r="B207" s="14" t="s">
        <v>170</v>
      </c>
      <c r="C207" s="6" t="s">
        <v>163</v>
      </c>
      <c r="D207" s="17">
        <v>305</v>
      </c>
      <c r="E207" s="32"/>
      <c r="G207" s="7"/>
      <c r="H207" s="8"/>
      <c r="I207" s="9"/>
    </row>
    <row r="208" spans="1:9" ht="30">
      <c r="A208" s="29" t="s">
        <v>575</v>
      </c>
      <c r="B208" s="14" t="s">
        <v>171</v>
      </c>
      <c r="C208" s="6" t="s">
        <v>163</v>
      </c>
      <c r="D208" s="17">
        <v>18709.2</v>
      </c>
      <c r="E208" s="32"/>
      <c r="G208" s="7"/>
      <c r="H208" s="8"/>
      <c r="I208" s="9"/>
    </row>
    <row r="209" spans="1:9" ht="30">
      <c r="A209" s="29" t="s">
        <v>576</v>
      </c>
      <c r="B209" s="14" t="s">
        <v>172</v>
      </c>
      <c r="C209" s="6" t="s">
        <v>163</v>
      </c>
      <c r="D209" s="17">
        <v>4875785</v>
      </c>
      <c r="E209" s="32"/>
      <c r="G209" s="7"/>
      <c r="H209" s="8"/>
      <c r="I209" s="9"/>
    </row>
    <row r="210" spans="1:9" ht="30">
      <c r="A210" s="29" t="s">
        <v>577</v>
      </c>
      <c r="B210" s="14" t="s">
        <v>173</v>
      </c>
      <c r="C210" s="6" t="s">
        <v>163</v>
      </c>
      <c r="D210" s="17">
        <v>681.9</v>
      </c>
      <c r="E210" s="32"/>
      <c r="G210" s="7"/>
      <c r="H210" s="8"/>
      <c r="I210" s="9"/>
    </row>
    <row r="211" spans="1:9" ht="30">
      <c r="A211" s="29" t="s">
        <v>578</v>
      </c>
      <c r="B211" s="14" t="s">
        <v>174</v>
      </c>
      <c r="C211" s="6" t="s">
        <v>163</v>
      </c>
      <c r="D211" s="17">
        <v>406</v>
      </c>
      <c r="E211" s="32"/>
      <c r="G211" s="7"/>
      <c r="H211" s="8"/>
      <c r="I211" s="9"/>
    </row>
    <row r="212" spans="1:9" ht="46.5" customHeight="1">
      <c r="A212" s="29" t="s">
        <v>579</v>
      </c>
      <c r="B212" s="14" t="s">
        <v>145</v>
      </c>
      <c r="C212" s="6" t="s">
        <v>105</v>
      </c>
      <c r="D212" s="17">
        <v>25102.400000000001</v>
      </c>
      <c r="E212" s="32"/>
      <c r="F212" s="38"/>
      <c r="G212" s="40"/>
      <c r="H212" s="8"/>
      <c r="I212" s="9"/>
    </row>
    <row r="213" spans="1:9" ht="45.75" customHeight="1">
      <c r="A213" s="29" t="s">
        <v>580</v>
      </c>
      <c r="B213" s="14" t="s">
        <v>146</v>
      </c>
      <c r="C213" s="6" t="s">
        <v>105</v>
      </c>
      <c r="D213" s="17">
        <v>36248.400000000001</v>
      </c>
      <c r="E213" s="32"/>
      <c r="F213" s="39"/>
      <c r="G213" s="7"/>
      <c r="H213" s="8"/>
      <c r="I213" s="9"/>
    </row>
    <row r="214" spans="1:9" ht="45">
      <c r="A214" s="29" t="s">
        <v>581</v>
      </c>
      <c r="B214" s="14" t="s">
        <v>147</v>
      </c>
      <c r="C214" s="6" t="s">
        <v>105</v>
      </c>
      <c r="D214" s="17">
        <v>47433.599999999999</v>
      </c>
      <c r="E214" s="32"/>
      <c r="F214" s="39"/>
      <c r="G214" s="7"/>
      <c r="H214" s="8"/>
      <c r="I214" s="9"/>
    </row>
    <row r="215" spans="1:9" ht="45">
      <c r="A215" s="29" t="s">
        <v>582</v>
      </c>
      <c r="B215" s="14" t="s">
        <v>148</v>
      </c>
      <c r="C215" s="6" t="s">
        <v>105</v>
      </c>
      <c r="D215" s="17">
        <v>30966.7</v>
      </c>
      <c r="E215" s="32"/>
      <c r="F215" s="39"/>
      <c r="G215" s="7"/>
      <c r="H215" s="8"/>
      <c r="I215" s="9"/>
    </row>
    <row r="216" spans="1:9" ht="60">
      <c r="A216" s="29" t="s">
        <v>583</v>
      </c>
      <c r="B216" s="14" t="s">
        <v>149</v>
      </c>
      <c r="C216" s="6" t="s">
        <v>106</v>
      </c>
      <c r="D216" s="17">
        <v>79921.100000000006</v>
      </c>
      <c r="G216" s="7"/>
      <c r="H216" s="8"/>
      <c r="I216" s="9"/>
    </row>
    <row r="217" spans="1:9" ht="60">
      <c r="A217" s="29" t="s">
        <v>584</v>
      </c>
      <c r="B217" s="14" t="s">
        <v>332</v>
      </c>
      <c r="C217" s="6" t="s">
        <v>333</v>
      </c>
      <c r="D217" s="17">
        <v>640</v>
      </c>
      <c r="G217" s="7"/>
      <c r="H217" s="8"/>
      <c r="I217" s="9"/>
    </row>
    <row r="218" spans="1:9" ht="45">
      <c r="A218" s="29" t="s">
        <v>585</v>
      </c>
      <c r="B218" s="14" t="s">
        <v>150</v>
      </c>
      <c r="C218" s="6" t="s">
        <v>107</v>
      </c>
      <c r="D218" s="17">
        <v>628.6</v>
      </c>
      <c r="G218" s="7"/>
      <c r="H218" s="8"/>
      <c r="I218" s="9"/>
    </row>
    <row r="219" spans="1:9" ht="45">
      <c r="A219" s="29" t="s">
        <v>586</v>
      </c>
      <c r="B219" s="14" t="s">
        <v>151</v>
      </c>
      <c r="C219" s="6" t="s">
        <v>107</v>
      </c>
      <c r="D219" s="17">
        <v>1725.7</v>
      </c>
      <c r="E219" s="41"/>
      <c r="G219" s="7"/>
      <c r="H219" s="8"/>
      <c r="I219" s="9"/>
    </row>
    <row r="220" spans="1:9" ht="45">
      <c r="A220" s="29" t="s">
        <v>587</v>
      </c>
      <c r="B220" s="14" t="s">
        <v>152</v>
      </c>
      <c r="C220" s="6" t="s">
        <v>107</v>
      </c>
      <c r="D220" s="17">
        <v>1853.2</v>
      </c>
      <c r="G220" s="7"/>
      <c r="H220" s="8"/>
      <c r="I220" s="9"/>
    </row>
    <row r="221" spans="1:9" ht="45">
      <c r="A221" s="29" t="s">
        <v>588</v>
      </c>
      <c r="B221" s="14" t="s">
        <v>153</v>
      </c>
      <c r="C221" s="6" t="s">
        <v>107</v>
      </c>
      <c r="D221" s="17">
        <v>1062.3</v>
      </c>
      <c r="E221" s="41"/>
      <c r="G221" s="7"/>
      <c r="H221" s="8"/>
      <c r="I221" s="9"/>
    </row>
    <row r="222" spans="1:9" ht="60">
      <c r="A222" s="29" t="s">
        <v>589</v>
      </c>
      <c r="B222" s="14" t="s">
        <v>554</v>
      </c>
      <c r="C222" s="6" t="s">
        <v>555</v>
      </c>
      <c r="D222" s="17">
        <v>18954.599999999999</v>
      </c>
      <c r="G222" s="7"/>
      <c r="H222" s="8"/>
      <c r="I222" s="9"/>
    </row>
    <row r="223" spans="1:9" ht="18" customHeight="1">
      <c r="A223" s="28" t="s">
        <v>5</v>
      </c>
      <c r="B223" s="12" t="s">
        <v>154</v>
      </c>
      <c r="C223" s="15" t="s">
        <v>119</v>
      </c>
      <c r="D223" s="16">
        <f>SUM(D224:D229)</f>
        <v>312616.3</v>
      </c>
      <c r="F223" s="2"/>
    </row>
    <row r="224" spans="1:9" ht="60">
      <c r="A224" s="29" t="s">
        <v>393</v>
      </c>
      <c r="B224" s="3" t="s">
        <v>334</v>
      </c>
      <c r="C224" s="6" t="s">
        <v>335</v>
      </c>
      <c r="D224" s="17">
        <v>259881.8</v>
      </c>
    </row>
    <row r="225" spans="1:6" ht="30">
      <c r="A225" s="29" t="s">
        <v>394</v>
      </c>
      <c r="B225" s="14" t="s">
        <v>155</v>
      </c>
      <c r="C225" s="6" t="s">
        <v>108</v>
      </c>
      <c r="D225" s="17">
        <v>120</v>
      </c>
    </row>
    <row r="226" spans="1:6" ht="30">
      <c r="A226" s="29" t="s">
        <v>590</v>
      </c>
      <c r="B226" s="14" t="s">
        <v>156</v>
      </c>
      <c r="C226" s="6" t="s">
        <v>108</v>
      </c>
      <c r="D226" s="17">
        <v>100</v>
      </c>
    </row>
    <row r="227" spans="1:6" ht="30">
      <c r="A227" s="29" t="s">
        <v>591</v>
      </c>
      <c r="B227" s="14" t="s">
        <v>157</v>
      </c>
      <c r="C227" s="6" t="s">
        <v>108</v>
      </c>
      <c r="D227" s="17">
        <v>600</v>
      </c>
    </row>
    <row r="228" spans="1:6" ht="30">
      <c r="A228" s="29" t="s">
        <v>592</v>
      </c>
      <c r="B228" s="14" t="s">
        <v>158</v>
      </c>
      <c r="C228" s="6" t="s">
        <v>108</v>
      </c>
      <c r="D228" s="17">
        <v>500</v>
      </c>
    </row>
    <row r="229" spans="1:6" ht="30">
      <c r="A229" s="29" t="s">
        <v>593</v>
      </c>
      <c r="B229" s="14" t="s">
        <v>159</v>
      </c>
      <c r="C229" s="6" t="s">
        <v>108</v>
      </c>
      <c r="D229" s="17">
        <v>51414.5</v>
      </c>
    </row>
    <row r="230" spans="1:6" s="13" customFormat="1" ht="32.25" customHeight="1">
      <c r="A230" s="28" t="s">
        <v>9</v>
      </c>
      <c r="B230" s="12" t="s">
        <v>178</v>
      </c>
      <c r="C230" s="15" t="s">
        <v>602</v>
      </c>
      <c r="D230" s="16">
        <f>SUM(D231:D232)</f>
        <v>9524</v>
      </c>
      <c r="E230" s="36"/>
    </row>
    <row r="231" spans="1:6" s="13" customFormat="1" ht="30">
      <c r="A231" s="29" t="s">
        <v>395</v>
      </c>
      <c r="B231" s="14" t="s">
        <v>336</v>
      </c>
      <c r="C231" s="6" t="s">
        <v>602</v>
      </c>
      <c r="D231" s="17">
        <v>8975</v>
      </c>
    </row>
    <row r="232" spans="1:6" s="13" customFormat="1" ht="30">
      <c r="A232" s="29" t="s">
        <v>594</v>
      </c>
      <c r="B232" s="14" t="s">
        <v>337</v>
      </c>
      <c r="C232" s="6" t="s">
        <v>602</v>
      </c>
      <c r="D232" s="17">
        <v>549</v>
      </c>
    </row>
    <row r="233" spans="1:6" s="13" customFormat="1" ht="33" customHeight="1">
      <c r="A233" s="28" t="s">
        <v>10</v>
      </c>
      <c r="B233" s="12" t="s">
        <v>179</v>
      </c>
      <c r="C233" s="15" t="s">
        <v>603</v>
      </c>
      <c r="D233" s="16">
        <f>D234</f>
        <v>950</v>
      </c>
      <c r="F233" s="36"/>
    </row>
    <row r="234" spans="1:6" s="13" customFormat="1" ht="30">
      <c r="A234" s="29" t="s">
        <v>396</v>
      </c>
      <c r="B234" s="14" t="s">
        <v>556</v>
      </c>
      <c r="C234" s="6" t="s">
        <v>603</v>
      </c>
      <c r="D234" s="17">
        <v>950</v>
      </c>
    </row>
    <row r="235" spans="1:6" s="13" customFormat="1" ht="28.5">
      <c r="A235" s="28" t="s">
        <v>11</v>
      </c>
      <c r="B235" s="12" t="s">
        <v>175</v>
      </c>
      <c r="C235" s="15" t="s">
        <v>110</v>
      </c>
      <c r="D235" s="16">
        <f>SUM(D236:D236)</f>
        <v>1</v>
      </c>
    </row>
    <row r="236" spans="1:6" s="13" customFormat="1" ht="15.75" customHeight="1">
      <c r="A236" s="29" t="s">
        <v>595</v>
      </c>
      <c r="B236" s="14" t="s">
        <v>176</v>
      </c>
      <c r="C236" s="6" t="s">
        <v>110</v>
      </c>
      <c r="D236" s="17">
        <v>1</v>
      </c>
    </row>
    <row r="237" spans="1:6" ht="28.5">
      <c r="A237" s="29"/>
      <c r="B237" s="14"/>
      <c r="C237" s="15" t="s">
        <v>109</v>
      </c>
      <c r="D237" s="16">
        <f>D8+D178</f>
        <v>16648116.5</v>
      </c>
      <c r="E237" s="2"/>
      <c r="F237" s="2"/>
    </row>
    <row r="238" spans="1:6">
      <c r="A238" s="31"/>
    </row>
    <row r="239" spans="1:6">
      <c r="A239" s="31"/>
      <c r="F239" s="2"/>
    </row>
    <row r="240" spans="1:6" ht="15.75">
      <c r="A240" s="45" t="s">
        <v>342</v>
      </c>
      <c r="B240" s="45"/>
      <c r="C240" s="45"/>
      <c r="D240" s="4"/>
    </row>
    <row r="241" spans="1:4" ht="15.75">
      <c r="A241" s="45" t="s">
        <v>343</v>
      </c>
      <c r="B241" s="45"/>
      <c r="C241" s="45"/>
    </row>
    <row r="242" spans="1:4" ht="15.75">
      <c r="A242" s="45" t="s">
        <v>340</v>
      </c>
      <c r="B242" s="45"/>
      <c r="C242" s="45"/>
      <c r="D242" s="27" t="s">
        <v>341</v>
      </c>
    </row>
    <row r="243" spans="1:4" hidden="1">
      <c r="A243" s="30">
        <v>48</v>
      </c>
      <c r="B243" s="2" t="e">
        <f>#REF!+#REF!</f>
        <v>#REF!</v>
      </c>
    </row>
    <row r="244" spans="1:4" hidden="1">
      <c r="A244" s="30">
        <v>60</v>
      </c>
    </row>
    <row r="245" spans="1:4" hidden="1">
      <c r="A245" s="30">
        <v>76</v>
      </c>
      <c r="B245" s="2" t="e">
        <f>#REF!+#REF!+#REF!</f>
        <v>#REF!</v>
      </c>
      <c r="C245" s="2" t="e">
        <f>SUM(B243:B290)</f>
        <v>#REF!</v>
      </c>
    </row>
    <row r="246" spans="1:4" hidden="1">
      <c r="A246" s="30">
        <v>81</v>
      </c>
      <c r="B246" s="2" t="e">
        <f>#REF!+#REF!+#REF!</f>
        <v>#REF!</v>
      </c>
    </row>
    <row r="247" spans="1:4" hidden="1">
      <c r="A247" s="30">
        <v>96</v>
      </c>
      <c r="B247" s="2"/>
    </row>
    <row r="248" spans="1:4" hidden="1">
      <c r="A248" s="30">
        <v>100</v>
      </c>
    </row>
    <row r="249" spans="1:4" hidden="1">
      <c r="A249" s="30">
        <v>106</v>
      </c>
      <c r="B249" s="2" t="e">
        <f>#REF!+#REF!+D161</f>
        <v>#REF!</v>
      </c>
    </row>
    <row r="250" spans="1:4" hidden="1">
      <c r="A250" s="30">
        <v>141</v>
      </c>
      <c r="B250" s="2" t="e">
        <f>#REF!+#REF!+#REF!+#REF!+#REF!+#REF!+#REF!</f>
        <v>#REF!</v>
      </c>
    </row>
    <row r="251" spans="1:4" hidden="1">
      <c r="A251" s="30">
        <v>153</v>
      </c>
      <c r="B251" s="2" t="e">
        <f>#REF!</f>
        <v>#REF!</v>
      </c>
    </row>
    <row r="252" spans="1:4" hidden="1">
      <c r="A252" s="30">
        <v>157</v>
      </c>
      <c r="B252">
        <v>0</v>
      </c>
    </row>
    <row r="253" spans="1:4" hidden="1">
      <c r="A253" s="30">
        <v>160</v>
      </c>
      <c r="B253" s="2" t="e">
        <f>#REF!</f>
        <v>#REF!</v>
      </c>
    </row>
    <row r="254" spans="1:4" hidden="1">
      <c r="A254" s="30">
        <v>161</v>
      </c>
      <c r="B254" s="2" t="e">
        <f>#REF!</f>
        <v>#REF!</v>
      </c>
    </row>
    <row r="255" spans="1:4" hidden="1">
      <c r="A255" s="30">
        <v>177</v>
      </c>
      <c r="B255" s="2" t="e">
        <f>#REF!+#REF!+#REF!</f>
        <v>#REF!</v>
      </c>
    </row>
    <row r="256" spans="1:4" hidden="1">
      <c r="A256" s="30">
        <v>180</v>
      </c>
      <c r="B256" s="2" t="e">
        <f>#REF!</f>
        <v>#REF!</v>
      </c>
    </row>
    <row r="257" spans="1:2" hidden="1">
      <c r="A257" s="30">
        <v>182</v>
      </c>
      <c r="B257" s="2" t="e">
        <f>#REF!+#REF!+#REF!+#REF!</f>
        <v>#REF!</v>
      </c>
    </row>
    <row r="258" spans="1:2" hidden="1">
      <c r="A258" s="30">
        <v>188</v>
      </c>
      <c r="B258" s="2" t="e">
        <f>#REF!+#REF!+#REF!+#REF!+#REF!+#REF!+#REF!+#REF!</f>
        <v>#REF!</v>
      </c>
    </row>
    <row r="259" spans="1:2" hidden="1">
      <c r="A259" s="30">
        <v>318</v>
      </c>
      <c r="B259" s="2" t="e">
        <f>#REF!</f>
        <v>#REF!</v>
      </c>
    </row>
    <row r="260" spans="1:2" hidden="1">
      <c r="A260" s="30">
        <v>321</v>
      </c>
      <c r="B260" s="2" t="e">
        <f>#REF!</f>
        <v>#REF!</v>
      </c>
    </row>
    <row r="261" spans="1:2" hidden="1">
      <c r="A261" s="30">
        <v>322</v>
      </c>
      <c r="B261" s="2" t="e">
        <f>#REF!</f>
        <v>#REF!</v>
      </c>
    </row>
    <row r="262" spans="1:2" hidden="1">
      <c r="A262" s="30">
        <v>415</v>
      </c>
      <c r="B262" s="2" t="e">
        <f>#REF!</f>
        <v>#REF!</v>
      </c>
    </row>
    <row r="263" spans="1:2" hidden="1">
      <c r="A263" s="30">
        <v>498</v>
      </c>
      <c r="B263" s="2" t="e">
        <f>#REF!+#REF!+#REF!</f>
        <v>#REF!</v>
      </c>
    </row>
    <row r="264" spans="1:2" hidden="1">
      <c r="A264" s="30">
        <v>801</v>
      </c>
    </row>
    <row r="265" spans="1:2" hidden="1">
      <c r="A265" s="30">
        <v>810</v>
      </c>
      <c r="B265" s="2" t="e">
        <f>#REF!</f>
        <v>#REF!</v>
      </c>
    </row>
    <row r="266" spans="1:2" hidden="1">
      <c r="A266" s="30">
        <v>818</v>
      </c>
      <c r="B266" s="2" t="e">
        <f>#REF!</f>
        <v>#REF!</v>
      </c>
    </row>
    <row r="267" spans="1:2" hidden="1">
      <c r="A267" s="30">
        <v>820</v>
      </c>
      <c r="B267" s="2" t="e">
        <f>#REF!</f>
        <v>#REF!</v>
      </c>
    </row>
    <row r="268" spans="1:2" hidden="1">
      <c r="A268" s="30">
        <v>821</v>
      </c>
      <c r="B268" s="2" t="e">
        <f>#REF!</f>
        <v>#REF!</v>
      </c>
    </row>
    <row r="269" spans="1:2" hidden="1">
      <c r="A269" s="30">
        <v>828</v>
      </c>
      <c r="B269" s="2" t="e">
        <f>#REF!</f>
        <v>#REF!</v>
      </c>
    </row>
    <row r="270" spans="1:2" hidden="1">
      <c r="A270" s="30">
        <v>831</v>
      </c>
      <c r="B270" s="2" t="e">
        <f>#REF!</f>
        <v>#REF!</v>
      </c>
    </row>
    <row r="271" spans="1:2" hidden="1">
      <c r="A271" s="30">
        <v>836</v>
      </c>
      <c r="B271" s="2" t="e">
        <f>#REF!</f>
        <v>#REF!</v>
      </c>
    </row>
    <row r="272" spans="1:2" hidden="1">
      <c r="A272" s="30">
        <v>839</v>
      </c>
      <c r="B272" s="2" t="e">
        <f>#REF!</f>
        <v>#REF!</v>
      </c>
    </row>
    <row r="273" spans="1:2" hidden="1">
      <c r="A273" s="30">
        <v>901</v>
      </c>
      <c r="B273" s="2" t="e">
        <f>#REF!</f>
        <v>#REF!</v>
      </c>
    </row>
    <row r="274" spans="1:2" hidden="1">
      <c r="A274" s="30">
        <v>902</v>
      </c>
    </row>
    <row r="275" spans="1:2" hidden="1">
      <c r="A275" s="30">
        <v>903</v>
      </c>
    </row>
    <row r="276" spans="1:2" hidden="1">
      <c r="A276" s="30">
        <v>904</v>
      </c>
      <c r="B276" s="2" t="e">
        <f>#REF!+#REF!</f>
        <v>#REF!</v>
      </c>
    </row>
    <row r="277" spans="1:2" hidden="1">
      <c r="A277" s="30">
        <v>905</v>
      </c>
      <c r="B277" s="2" t="e">
        <f>#REF!+#REF!</f>
        <v>#REF!</v>
      </c>
    </row>
    <row r="278" spans="1:2" hidden="1">
      <c r="A278" s="30">
        <v>906</v>
      </c>
      <c r="B278" s="2" t="e">
        <f>#REF!+#REF!</f>
        <v>#REF!</v>
      </c>
    </row>
    <row r="279" spans="1:2" hidden="1">
      <c r="A279" s="30">
        <v>907</v>
      </c>
      <c r="B279" s="2" t="e">
        <f>#REF!+#REF!</f>
        <v>#REF!</v>
      </c>
    </row>
    <row r="280" spans="1:2" hidden="1">
      <c r="A280" s="30">
        <v>908</v>
      </c>
    </row>
    <row r="281" spans="1:2" hidden="1">
      <c r="A281" s="30">
        <v>909</v>
      </c>
    </row>
    <row r="282" spans="1:2" hidden="1">
      <c r="A282" s="30">
        <v>910</v>
      </c>
    </row>
    <row r="283" spans="1:2" hidden="1">
      <c r="A283" s="30">
        <v>911</v>
      </c>
    </row>
    <row r="284" spans="1:2" hidden="1">
      <c r="A284" s="30">
        <v>914</v>
      </c>
    </row>
    <row r="285" spans="1:2" hidden="1">
      <c r="A285" s="30">
        <v>915</v>
      </c>
      <c r="B285" s="2" t="e">
        <f>#REF!</f>
        <v>#REF!</v>
      </c>
    </row>
    <row r="286" spans="1:2" hidden="1">
      <c r="A286" s="30">
        <v>919</v>
      </c>
    </row>
    <row r="287" spans="1:2" hidden="1">
      <c r="A287" s="30">
        <v>920</v>
      </c>
    </row>
    <row r="288" spans="1:2" hidden="1">
      <c r="A288" s="30">
        <v>921</v>
      </c>
    </row>
    <row r="289" spans="1:3" hidden="1">
      <c r="A289" s="30">
        <v>922</v>
      </c>
    </row>
    <row r="290" spans="1:3" hidden="1">
      <c r="A290" s="30">
        <v>999</v>
      </c>
      <c r="B290" s="2" t="e">
        <f>#REF!</f>
        <v>#REF!</v>
      </c>
    </row>
    <row r="291" spans="1:3" hidden="1">
      <c r="C291" s="2" t="e">
        <f>B243+B246+B249+B251+B255+B257+B258+B259+B260+B261+B262+B263+B267+B269+B270+B271+B272+B276+B277+B278+B279+B285+B290</f>
        <v>#REF!</v>
      </c>
    </row>
    <row r="292" spans="1:3" hidden="1">
      <c r="A292" s="30" t="s">
        <v>99</v>
      </c>
      <c r="B292" s="2">
        <f>D9+D11+D13+D18+D21+D23</f>
        <v>7328986.7999999998</v>
      </c>
    </row>
    <row r="293" spans="1:3" hidden="1">
      <c r="A293" s="30" t="s">
        <v>100</v>
      </c>
      <c r="B293" s="2" t="e">
        <f>D171+D64+#REF!+D57+D48+D28</f>
        <v>#REF!</v>
      </c>
    </row>
    <row r="294" spans="1:3" hidden="1"/>
  </sheetData>
  <mergeCells count="10">
    <mergeCell ref="E34:E35"/>
    <mergeCell ref="A241:C241"/>
    <mergeCell ref="A242:C242"/>
    <mergeCell ref="A240:C240"/>
    <mergeCell ref="A1:D1"/>
    <mergeCell ref="A2:D2"/>
    <mergeCell ref="A4:A6"/>
    <mergeCell ref="B4:B6"/>
    <mergeCell ref="C4:C6"/>
    <mergeCell ref="D4:D6"/>
  </mergeCells>
  <pageMargins left="0.19685039370078741" right="0.15748031496062992" top="0.19685039370078741" bottom="0.15748031496062992" header="0.15748031496062992" footer="0.15748031496062992"/>
  <pageSetup paperSize="9" scale="82" firstPageNumber="84" fitToHeight="30" orientation="portrait" useFirstPageNumber="1" r:id="rId1"/>
  <headerFooter>
    <oddFooter>&amp;R&amp;P</oddFooter>
  </headerFooter>
  <rowBreaks count="1" manualBreakCount="1">
    <brk id="165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2022</vt:lpstr>
      <vt:lpstr>'2022'!Заголовки_для_печати</vt:lpstr>
      <vt:lpstr>'2022'!Область_печати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Fedyakshina</dc:creator>
  <cp:lastModifiedBy>Kalachnikova</cp:lastModifiedBy>
  <cp:lastPrinted>2021-09-28T10:45:00Z</cp:lastPrinted>
  <dcterms:created xsi:type="dcterms:W3CDTF">2016-09-26T08:41:34Z</dcterms:created>
  <dcterms:modified xsi:type="dcterms:W3CDTF">2021-09-28T10:45:01Z</dcterms:modified>
</cp:coreProperties>
</file>