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Z_1BA014CF_238A_4B98_992F_5768B04C5414_.wvu.PrintArea" localSheetId="0" hidden="1">Лист1!$A$1:$H$66</definedName>
    <definedName name="Z_1BA014CF_238A_4B98_992F_5768B04C5414_.wvu.PrintTitles" localSheetId="0" hidden="1">Лист1!$3:$6</definedName>
    <definedName name="Z_1BCF0F81_2DFD_49D8_9D9D_3991A7C1D547_.wvu.PrintArea" localSheetId="0" hidden="1">Лист1!$A$1:$H$66</definedName>
    <definedName name="Z_1BCF0F81_2DFD_49D8_9D9D_3991A7C1D547_.wvu.PrintTitles" localSheetId="0" hidden="1">Лист1!$3:$6</definedName>
    <definedName name="Z_4FF66201_062E_4F96_93B3_0D2FC9BB4D52_.wvu.PrintArea" localSheetId="0" hidden="1">Лист1!$A$1:$H$66</definedName>
    <definedName name="Z_4FF66201_062E_4F96_93B3_0D2FC9BB4D52_.wvu.PrintTitles" localSheetId="0" hidden="1">Лист1!$3:$6</definedName>
    <definedName name="Z_939F626A_463C_4488_AEE5_88051B04ABE9_.wvu.PrintTitles" localSheetId="0" hidden="1">Лист1!$3:$6</definedName>
    <definedName name="Z_B9DD509E_6BFD_4C8E_9392_EA84A9207649_.wvu.PrintArea" localSheetId="0" hidden="1">Лист1!$A$1:$H$66</definedName>
    <definedName name="Z_B9DD509E_6BFD_4C8E_9392_EA84A9207649_.wvu.PrintTitles" localSheetId="0" hidden="1">Лист1!$3:$6</definedName>
    <definedName name="Z_F8842C54_A5DB_4780_8487_E86FAB9BBDE2_.wvu.PrintArea" localSheetId="0" hidden="1">Лист1!$A$1:$H$66</definedName>
    <definedName name="Z_F8842C54_A5DB_4780_8487_E86FAB9BBDE2_.wvu.PrintTitles" localSheetId="0" hidden="1">Лист1!$3:$6</definedName>
    <definedName name="_xlnm.Print_Titles" localSheetId="0">Лист1!$3:$6</definedName>
    <definedName name="_xlnm.Print_Area" localSheetId="0">Лист1!$A$1:$H$66</definedName>
  </definedNames>
  <calcPr calcId="125725"/>
  <customWorkbookViews>
    <customWorkbookView name="Курятникова - Личное представление" guid="{4FF66201-062E-4F96-93B3-0D2FC9BB4D52}" mergeInterval="0" personalView="1" maximized="1" xWindow="1" yWindow="1" windowWidth="1916" windowHeight="817" activeSheetId="1"/>
    <customWorkbookView name="Утропова - Личное представление" guid="{F8842C54-A5DB-4780-8487-E86FAB9BBDE2}" mergeInterval="0" personalView="1" maximized="1" xWindow="1" yWindow="1" windowWidth="1916" windowHeight="850" activeSheetId="1"/>
    <customWorkbookView name="Дроздова - Личное представление" guid="{1BCF0F81-2DFD-49D8-9D9D-3991A7C1D547}" mergeInterval="0" personalView="1" maximized="1" windowWidth="1916" windowHeight="834" activeSheetId="1"/>
    <customWorkbookView name="Самойлова - Личное представление" guid="{939F626A-463C-4488-AEE5-88051B04ABE9}" mergeInterval="0" personalView="1" maximized="1" xWindow="1" yWindow="1" windowWidth="1916" windowHeight="804" activeSheetId="1"/>
    <customWorkbookView name="Осипова - Личное представление" guid="{1BA014CF-238A-4B98-992F-5768B04C5414}" mergeInterval="0" personalView="1" maximized="1" xWindow="1" yWindow="1" windowWidth="1916" windowHeight="850" activeSheetId="1"/>
    <customWorkbookView name="Tarabrina - Личное представление" guid="{B9DD509E-6BFD-4C8E-9392-EA84A9207649}" mergeInterval="0" personalView="1" maximized="1" xWindow="1" yWindow="1" windowWidth="1916" windowHeight="850" activeSheetId="1" showComments="commIndAndComment"/>
  </customWorkbookViews>
</workbook>
</file>

<file path=xl/calcChain.xml><?xml version="1.0" encoding="utf-8"?>
<calcChain xmlns="http://schemas.openxmlformats.org/spreadsheetml/2006/main">
  <c r="H49" i="1"/>
  <c r="E49"/>
  <c r="D49"/>
  <c r="G49"/>
  <c r="F53"/>
  <c r="F54"/>
  <c r="H53"/>
  <c r="H54"/>
  <c r="G53"/>
  <c r="G54"/>
  <c r="F55"/>
  <c r="C53"/>
  <c r="C54"/>
  <c r="C55"/>
  <c r="F50"/>
  <c r="F51"/>
  <c r="G50"/>
  <c r="G51"/>
  <c r="H50"/>
  <c r="H51"/>
  <c r="F52"/>
  <c r="C50"/>
  <c r="D50"/>
  <c r="E50"/>
  <c r="C51"/>
  <c r="D51"/>
  <c r="E51"/>
  <c r="C52"/>
  <c r="C61"/>
  <c r="C57"/>
  <c r="C56"/>
  <c r="G66"/>
  <c r="C49" l="1"/>
  <c r="D7"/>
  <c r="E7"/>
  <c r="G7"/>
  <c r="H7"/>
  <c r="C7"/>
  <c r="E47"/>
  <c r="E46" s="1"/>
  <c r="F47"/>
  <c r="F46" s="1"/>
  <c r="G47"/>
  <c r="G46" s="1"/>
  <c r="H47"/>
  <c r="H46" s="1"/>
  <c r="D47"/>
  <c r="D46" s="1"/>
  <c r="C48"/>
  <c r="C35"/>
  <c r="E34"/>
  <c r="E33" s="1"/>
  <c r="F34"/>
  <c r="F33" s="1"/>
  <c r="G34"/>
  <c r="G33" s="1"/>
  <c r="H34"/>
  <c r="H33" s="1"/>
  <c r="D34"/>
  <c r="D33" s="1"/>
  <c r="C33" s="1"/>
  <c r="E19"/>
  <c r="F19"/>
  <c r="F18" s="1"/>
  <c r="F17" s="1"/>
  <c r="G19"/>
  <c r="G18" s="1"/>
  <c r="G17" s="1"/>
  <c r="H19"/>
  <c r="H18" s="1"/>
  <c r="H17" s="1"/>
  <c r="D19"/>
  <c r="D18" s="1"/>
  <c r="D17" s="1"/>
  <c r="C20"/>
  <c r="F16"/>
  <c r="C16"/>
  <c r="E15"/>
  <c r="E14" s="1"/>
  <c r="G15"/>
  <c r="H15"/>
  <c r="D15"/>
  <c r="D14" s="1"/>
  <c r="F8"/>
  <c r="F7" s="1"/>
  <c r="F15" l="1"/>
  <c r="C14"/>
  <c r="C15"/>
  <c r="C34"/>
  <c r="C46"/>
  <c r="C47"/>
  <c r="C19"/>
  <c r="G14"/>
  <c r="F14" s="1"/>
  <c r="E18"/>
  <c r="D43"/>
  <c r="D42" s="1"/>
  <c r="E43"/>
  <c r="E42" s="1"/>
  <c r="G43"/>
  <c r="G42" s="1"/>
  <c r="H43"/>
  <c r="H42" s="1"/>
  <c r="D28"/>
  <c r="D27" s="1"/>
  <c r="E28"/>
  <c r="E27" s="1"/>
  <c r="G28"/>
  <c r="G27" s="1"/>
  <c r="H28"/>
  <c r="H27" s="1"/>
  <c r="F45"/>
  <c r="C45"/>
  <c r="F44"/>
  <c r="C44"/>
  <c r="F41"/>
  <c r="C41"/>
  <c r="F40"/>
  <c r="C40"/>
  <c r="F39"/>
  <c r="C39"/>
  <c r="F38"/>
  <c r="C38"/>
  <c r="H37"/>
  <c r="G37"/>
  <c r="E37"/>
  <c r="D37"/>
  <c r="D22"/>
  <c r="E22"/>
  <c r="G22"/>
  <c r="H22"/>
  <c r="F25"/>
  <c r="C25"/>
  <c r="F32"/>
  <c r="C32"/>
  <c r="F31"/>
  <c r="C31"/>
  <c r="F30"/>
  <c r="C30"/>
  <c r="F29"/>
  <c r="C29"/>
  <c r="F26"/>
  <c r="C26"/>
  <c r="F24"/>
  <c r="C24"/>
  <c r="F23"/>
  <c r="C23"/>
  <c r="D36" l="1"/>
  <c r="H36"/>
  <c r="F28"/>
  <c r="F27" s="1"/>
  <c r="E36"/>
  <c r="F43"/>
  <c r="F42" s="1"/>
  <c r="G36"/>
  <c r="C18"/>
  <c r="E17"/>
  <c r="C17" s="1"/>
  <c r="C28"/>
  <c r="C27" s="1"/>
  <c r="C43"/>
  <c r="C42" s="1"/>
  <c r="H21"/>
  <c r="C37"/>
  <c r="D21"/>
  <c r="E21"/>
  <c r="F22"/>
  <c r="G21"/>
  <c r="C22"/>
  <c r="F37"/>
  <c r="F36" l="1"/>
  <c r="C36"/>
  <c r="C21"/>
  <c r="F21"/>
  <c r="F13" l="1"/>
  <c r="F12"/>
  <c r="F11"/>
  <c r="C11"/>
  <c r="C12"/>
  <c r="C13"/>
  <c r="D10"/>
  <c r="D9" s="1"/>
  <c r="D66" s="1"/>
  <c r="E10"/>
  <c r="E9" s="1"/>
  <c r="G10"/>
  <c r="G9" s="1"/>
  <c r="H10"/>
  <c r="H9" s="1"/>
  <c r="H66" s="1"/>
  <c r="E56"/>
  <c r="C58"/>
  <c r="C59"/>
  <c r="C60"/>
  <c r="C62"/>
  <c r="C65"/>
  <c r="G64"/>
  <c r="G63" s="1"/>
  <c r="F63" s="1"/>
  <c r="F65"/>
  <c r="H57"/>
  <c r="G57"/>
  <c r="G61"/>
  <c r="H61"/>
  <c r="F62"/>
  <c r="F60"/>
  <c r="F59"/>
  <c r="F58"/>
  <c r="E66" l="1"/>
  <c r="C10"/>
  <c r="C9" s="1"/>
  <c r="C66" s="1"/>
  <c r="F10"/>
  <c r="F9" s="1"/>
  <c r="F64"/>
  <c r="H56"/>
  <c r="F57"/>
  <c r="G56"/>
  <c r="F61"/>
  <c r="F56" l="1"/>
  <c r="F49" l="1"/>
  <c r="F66" s="1"/>
</calcChain>
</file>

<file path=xl/sharedStrings.xml><?xml version="1.0" encoding="utf-8"?>
<sst xmlns="http://schemas.openxmlformats.org/spreadsheetml/2006/main" count="103" uniqueCount="86">
  <si>
    <t>т.р.</t>
  </si>
  <si>
    <t>№ п/п</t>
  </si>
  <si>
    <t>Наименование</t>
  </si>
  <si>
    <t>Всего</t>
  </si>
  <si>
    <t>местный бюджет</t>
  </si>
  <si>
    <t>безвозмездные поступления</t>
  </si>
  <si>
    <t>1.</t>
  </si>
  <si>
    <t>Администрация Кировского района Города Томска</t>
  </si>
  <si>
    <t>Подпрограмма "Благоустройство территории"</t>
  </si>
  <si>
    <t>2.</t>
  </si>
  <si>
    <t>Администрация Ленинского района Города Томска</t>
  </si>
  <si>
    <t>3.</t>
  </si>
  <si>
    <t>Администрация Октябрьского района Города Томска</t>
  </si>
  <si>
    <t>4.</t>
  </si>
  <si>
    <t>Администрация Советского района Города Томска</t>
  </si>
  <si>
    <t>Департамент капитального строительства администрации Города Томска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</si>
  <si>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</si>
  <si>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 xml:space="preserve"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 </t>
  </si>
  <si>
    <t>ВСЕГО</t>
  </si>
  <si>
    <t>Муниципальная программа "Развитие образования" на 2015 - 2025 годы"</t>
  </si>
  <si>
    <t>Капитальный ремонт МАОУ лицей № 8 им. Н.Н. Рукавишникова г. Томска по адресу: г. Томск, пр. Кирова,12 (решение судов)</t>
  </si>
  <si>
    <t>Подпрограмма "Строительство, реконструкция, ремонт и приобретение в муниципальную собственность спортивных объектов"</t>
  </si>
  <si>
    <t>Муниципальная программа "Формирование современной городской среды" на 2018-2024 годы"</t>
  </si>
  <si>
    <t>Муниципальная программа "Развитие физической культуры и спорта, формирование здорового образа жизни на 2015-2025 годы"</t>
  </si>
  <si>
    <t>2.1</t>
  </si>
  <si>
    <t xml:space="preserve"> Расходы бюджета муниципального образования "Город Томск"  по капитальному ремонту</t>
  </si>
  <si>
    <t>Капитальный ремонт кровли МБДОУ № 62 г. Томска, ул. Мокрушина, 16/2</t>
  </si>
  <si>
    <t>Капитальный ремонт спортивного зала МАОУ СОШ № 47 г. Томска по адресу: г. Томск, ул. Пушкина, 54/1 (решение судов)</t>
  </si>
  <si>
    <t>Проект бюджета на 2022 год</t>
  </si>
  <si>
    <t xml:space="preserve"> Уточненный план на 2021 год по состоянию на 01.07.2021 с учетом корректировки разовых расходов</t>
  </si>
  <si>
    <t>Капитальный ремонт спортивного зала МАОУ СОШ № 41 г. Томска по адресу: г. Томск, ул. Тверская, 74а (софинансирование)</t>
  </si>
  <si>
    <t>Поддержка жилищного хозяйства</t>
  </si>
  <si>
    <t>Капитальный ремонт квартиры № 26 жилого дома, расположенного по адресу: г.Томск, ул. Киевская, 78/1</t>
  </si>
  <si>
    <t>Капитальный ремонт квартиры № 4 жилого дома, расположенного по адресу: г.Томск, ул. Киевская, 86а</t>
  </si>
  <si>
    <t>Капитальный ремонт квартиры № 118 жилого дома, расположенного по адресу: г.Томск, ул. Киевская, 89</t>
  </si>
  <si>
    <t>Капитальный ремонт квартиры № 423 жилого дома, расположенного по адресу: г.Томск, пос. Спутник, 18</t>
  </si>
  <si>
    <t>Капитальный ремонт квартиры № 701 жилого дома, расположенного по адресу: г.Томск, ул. И. Черных, 123</t>
  </si>
  <si>
    <t>Капитальный ремонт квартиры № 112 жилого дома, расположенного по адресу: г.Томск, ул. А. Угрюмова,1/2</t>
  </si>
  <si>
    <t>Капитальный ремонт квартиры № 101 жилого дома, расположенного по адресу: г.Томск, ул. Железнодорожная, 7</t>
  </si>
  <si>
    <t>Капитальный ремонт квартиры № 26 жилого дома, расположенного по адресу: г.Томск, ул. Ивановского, 11</t>
  </si>
  <si>
    <t>Капитальный ремонт квартиры № 43 жилого дома, расположенного по адресу: г.Томск, ул. Лазарева, 2</t>
  </si>
  <si>
    <t>Капитальный ремонт квартиры № 48 жилого дома, расположенного по адресу: г.Томск, ул. Беринга, 5</t>
  </si>
  <si>
    <t>Капитальный ремонт квартиры № 26 жилого дома, расположенного по адресу: г.Томск, ул. Железнодорожная, 7а</t>
  </si>
  <si>
    <t>Капитальный ремонт квартиры № 96 жилого дома, расположенного по адресу: г.Томск, ул. Алтайская, 76/1</t>
  </si>
  <si>
    <t>Капитальный ремонт квартиры № 35 жилого дома, расположенного по адресу: г.Томск, ул. Алтайская, 157</t>
  </si>
  <si>
    <t>Капитальный ремонт квартиры № 14 жилого дома, расположенного по адресу: г. Томск, ул. Алтайская, 107</t>
  </si>
  <si>
    <t>Капитальный ремонт квартиры № 3 жилого дома, расположенного по адресу: г. Томск, пр. Комсомольский, 55/4</t>
  </si>
  <si>
    <t>Капитальный ремонт квартиры № 2 жилого дома, расположенного по адресу: г. Томск, ул. Лебедева, 77а</t>
  </si>
  <si>
    <t>Капитальный ремонт квартиры № 50 жилого дома, расположенного по адресу: г. Томск, пр. Фрунзе, 107</t>
  </si>
  <si>
    <t>Подпрограмма "Создание маневренного жилищного фонда"</t>
  </si>
  <si>
    <t>Счетная палата Города Томска</t>
  </si>
  <si>
    <t xml:space="preserve">Капитальный ремонт здания Счетной палаты Города Томска, расположенного по адресу: г.Томск, пр. Ленина, 112А </t>
  </si>
  <si>
    <t>5.</t>
  </si>
  <si>
    <t>3.1</t>
  </si>
  <si>
    <t>1.1</t>
  </si>
  <si>
    <t>2.2</t>
  </si>
  <si>
    <t>4.1</t>
  </si>
  <si>
    <t>4.2</t>
  </si>
  <si>
    <t>4.3</t>
  </si>
  <si>
    <t>5.1</t>
  </si>
  <si>
    <t>5.2</t>
  </si>
  <si>
    <t>5.3</t>
  </si>
  <si>
    <t>6</t>
  </si>
  <si>
    <t>6.1.1</t>
  </si>
  <si>
    <t>2.2.1</t>
  </si>
  <si>
    <t>3.1.1</t>
  </si>
  <si>
    <t>4.2.1</t>
  </si>
  <si>
    <t>4.3.1</t>
  </si>
  <si>
    <t>5.2.1</t>
  </si>
  <si>
    <t>5.3.1</t>
  </si>
  <si>
    <t>МП "Расселение аварийного жилья и создание маневренного жилищного фонда"</t>
  </si>
  <si>
    <t xml:space="preserve">Капитальный ремонт системы автоматической пожарной сигнализации, системы оповещения и управления эвакуацией людей при пожаре МАУ ДО ДЮСШ № 3 Города Томска по адресу: г. Томск, ул. К. Маркса, 50 </t>
  </si>
  <si>
    <t>МП "Развитие дорожного хозяйства" на 2015-2025 годы"</t>
  </si>
  <si>
    <t>6.1.</t>
  </si>
  <si>
    <t>6.3.1</t>
  </si>
  <si>
    <t>Подпрограмма "Развитие улично-дорожной сети"</t>
  </si>
  <si>
    <t>Капитальный ремонт коммунального моста через р. Томь в г. Томске</t>
  </si>
  <si>
    <t>Капитальный ремонт дворовых территорий многоквартирных домов, внутриквартальных проездов и общественных пространств</t>
  </si>
  <si>
    <t>6.3.2</t>
  </si>
  <si>
    <t>МП "Развитие инженерной инфраструктуры для обеспечения населения коммунальными услугами на 2015-2025 годы"</t>
  </si>
  <si>
    <t>6.2.</t>
  </si>
  <si>
    <t>6.3.</t>
  </si>
  <si>
    <t>Подпрограмма "Развитие инженерной инфраструктуры"</t>
  </si>
  <si>
    <t>Капитальный ремонт объекта: "Сети канализации для ликвидации несанкционированных стоков от объектов, расположенных по ул. Беленца, напротив жилого дома № 2 по ул. М. Горького, в районе пл. Конная напротив ТЭЦ-1 по ул. Беленца,2"</t>
  </si>
  <si>
    <t>6.4.</t>
  </si>
  <si>
    <t>6.4.1</t>
  </si>
</sst>
</file>

<file path=xl/styles.xml><?xml version="1.0" encoding="utf-8"?>
<styleSheet xmlns="http://schemas.openxmlformats.org/spreadsheetml/2006/main">
  <numFmts count="2">
    <numFmt numFmtId="164" formatCode="#,##0.0_р_."/>
    <numFmt numFmtId="165" formatCode="#,##0.0"/>
  </numFmts>
  <fonts count="19"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top" wrapText="1" shrinkToFit="1"/>
    </xf>
    <xf numFmtId="0" fontId="8" fillId="0" borderId="0" xfId="0" applyFont="1" applyFill="1" applyAlignment="1">
      <alignment vertical="top" wrapText="1" shrinkToFit="1"/>
    </xf>
    <xf numFmtId="0" fontId="3" fillId="0" borderId="0" xfId="0" applyFont="1" applyFill="1" applyAlignment="1">
      <alignment vertical="top" wrapText="1" shrinkToFit="1"/>
    </xf>
    <xf numFmtId="1" fontId="4" fillId="2" borderId="1" xfId="1" applyNumberFormat="1" applyFont="1" applyFill="1" applyBorder="1" applyAlignment="1" applyProtection="1">
      <alignment horizontal="left" vertical="center" wrapText="1"/>
      <protection locked="0"/>
    </xf>
    <xf numFmtId="1" fontId="9" fillId="2" borderId="1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>
      <alignment vertical="top" wrapText="1" shrinkToFit="1"/>
    </xf>
    <xf numFmtId="0" fontId="3" fillId="0" borderId="0" xfId="0" applyFont="1" applyFill="1" applyBorder="1" applyAlignment="1">
      <alignment vertical="top" wrapText="1" shrinkToFit="1"/>
    </xf>
    <xf numFmtId="0" fontId="11" fillId="0" borderId="0" xfId="0" applyFont="1" applyFill="1" applyBorder="1" applyAlignment="1">
      <alignment vertical="top" wrapText="1" shrinkToFit="1"/>
    </xf>
    <xf numFmtId="0" fontId="2" fillId="0" borderId="0" xfId="0" applyFont="1" applyFill="1" applyBorder="1" applyAlignment="1">
      <alignment vertical="top" wrapText="1" shrinkToFit="1"/>
    </xf>
    <xf numFmtId="0" fontId="12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165" fontId="6" fillId="2" borderId="1" xfId="0" applyNumberFormat="1" applyFont="1" applyFill="1" applyBorder="1" applyAlignment="1">
      <alignment horizontal="right" vertical="center" wrapText="1" shrinkToFit="1"/>
    </xf>
    <xf numFmtId="165" fontId="4" fillId="2" borderId="1" xfId="0" applyNumberFormat="1" applyFont="1" applyFill="1" applyBorder="1" applyAlignment="1">
      <alignment horizontal="right" vertical="center" wrapText="1" shrinkToFit="1"/>
    </xf>
    <xf numFmtId="165" fontId="9" fillId="2" borderId="1" xfId="0" applyNumberFormat="1" applyFont="1" applyFill="1" applyBorder="1" applyAlignment="1">
      <alignment horizontal="right" vertical="center" wrapText="1" shrinkToFit="1"/>
    </xf>
    <xf numFmtId="1" fontId="12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6" fillId="0" borderId="1" xfId="0" applyNumberFormat="1" applyFont="1" applyFill="1" applyBorder="1" applyAlignment="1">
      <alignment horizontal="right" vertical="center" wrapText="1" shrinkToFit="1"/>
    </xf>
    <xf numFmtId="1" fontId="4" fillId="0" borderId="1" xfId="1" applyNumberFormat="1" applyFont="1" applyFill="1" applyBorder="1" applyAlignment="1" applyProtection="1">
      <alignment horizontal="left" vertical="center" wrapText="1"/>
      <protection locked="0"/>
    </xf>
    <xf numFmtId="1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vertical="top"/>
    </xf>
    <xf numFmtId="1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vertical="center" wrapText="1"/>
    </xf>
    <xf numFmtId="164" fontId="14" fillId="0" borderId="0" xfId="1" applyNumberFormat="1" applyFont="1" applyFill="1" applyBorder="1" applyAlignment="1" applyProtection="1">
      <alignment horizontal="right" vertical="center"/>
      <protection locked="0"/>
    </xf>
    <xf numFmtId="164" fontId="14" fillId="2" borderId="0" xfId="1" applyNumberFormat="1" applyFont="1" applyFill="1" applyBorder="1" applyAlignment="1" applyProtection="1">
      <alignment horizontal="right" vertical="center"/>
      <protection locked="0"/>
    </xf>
    <xf numFmtId="1" fontId="9" fillId="0" borderId="1" xfId="1" applyNumberFormat="1" applyFont="1" applyFill="1" applyBorder="1" applyAlignment="1" applyProtection="1">
      <alignment horizontal="left" vertical="center" wrapText="1"/>
      <protection locked="0"/>
    </xf>
    <xf numFmtId="4" fontId="2" fillId="2" borderId="0" xfId="0" applyNumberFormat="1" applyFont="1" applyFill="1" applyAlignment="1">
      <alignment vertical="center"/>
    </xf>
    <xf numFmtId="1" fontId="7" fillId="3" borderId="1" xfId="1" applyNumberFormat="1" applyFont="1" applyFill="1" applyBorder="1" applyAlignment="1" applyProtection="1">
      <alignment horizontal="left" vertical="center" wrapText="1"/>
      <protection locked="0"/>
    </xf>
    <xf numFmtId="165" fontId="7" fillId="3" borderId="1" xfId="0" applyNumberFormat="1" applyFont="1" applyFill="1" applyBorder="1" applyAlignment="1">
      <alignment horizontal="right" vertical="center" wrapText="1" shrinkToFit="1"/>
    </xf>
    <xf numFmtId="1" fontId="6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vertical="top" wrapText="1" shrinkToFit="1"/>
    </xf>
    <xf numFmtId="0" fontId="15" fillId="0" borderId="0" xfId="0" applyFont="1" applyFill="1" applyBorder="1" applyAlignment="1">
      <alignment vertical="top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164" fontId="4" fillId="3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6" fillId="3" borderId="1" xfId="0" applyFont="1" applyFill="1" applyBorder="1" applyAlignment="1">
      <alignment horizontal="center" vertical="center" wrapText="1" shrinkToFit="1"/>
    </xf>
    <xf numFmtId="49" fontId="7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vertical="center" wrapText="1" shrinkToFit="1"/>
    </xf>
    <xf numFmtId="0" fontId="4" fillId="3" borderId="1" xfId="1" applyFont="1" applyFill="1" applyBorder="1" applyAlignment="1">
      <alignment horizontal="left" vertical="center" wrapText="1" shrinkToFit="1"/>
    </xf>
    <xf numFmtId="165" fontId="4" fillId="3" borderId="1" xfId="1" applyNumberFormat="1" applyFont="1" applyFill="1" applyBorder="1" applyAlignment="1">
      <alignment horizontal="right" vertical="center" wrapText="1" shrinkToFit="1"/>
    </xf>
    <xf numFmtId="1" fontId="12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left" vertical="top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2" fontId="4" fillId="0" borderId="1" xfId="1" applyNumberFormat="1" applyFont="1" applyFill="1" applyBorder="1" applyAlignment="1" applyProtection="1">
      <alignment horizontal="left" vertical="top" wrapText="1"/>
      <protection locked="0"/>
    </xf>
    <xf numFmtId="165" fontId="4" fillId="0" borderId="1" xfId="0" applyNumberFormat="1" applyFont="1" applyFill="1" applyBorder="1" applyAlignment="1">
      <alignment horizontal="right" vertical="center" wrapText="1" shrinkToFit="1"/>
    </xf>
    <xf numFmtId="1" fontId="9" fillId="0" borderId="1" xfId="1" applyNumberFormat="1" applyFont="1" applyFill="1" applyBorder="1" applyAlignment="1" applyProtection="1">
      <alignment horizontal="left" vertical="top" wrapText="1"/>
      <protection locked="0"/>
    </xf>
    <xf numFmtId="165" fontId="9" fillId="0" borderId="1" xfId="0" applyNumberFormat="1" applyFont="1" applyFill="1" applyBorder="1" applyAlignment="1">
      <alignment horizontal="right" vertical="center" wrapText="1" shrinkToFit="1"/>
    </xf>
    <xf numFmtId="0" fontId="6" fillId="0" borderId="1" xfId="1" applyFont="1" applyFill="1" applyBorder="1" applyAlignment="1">
      <alignment horizontal="left" vertical="center" wrapText="1"/>
    </xf>
    <xf numFmtId="1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65" fontId="12" fillId="0" borderId="1" xfId="0" applyNumberFormat="1" applyFont="1" applyFill="1" applyBorder="1" applyAlignment="1">
      <alignment horizontal="right" vertical="center" wrapText="1" shrinkToFit="1"/>
    </xf>
    <xf numFmtId="49" fontId="9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" xfId="0" applyNumberFormat="1" applyFont="1" applyFill="1" applyBorder="1" applyAlignment="1">
      <alignment horizontal="center" vertical="center" wrapText="1" shrinkToFit="1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1" fontId="4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8" fillId="0" borderId="1" xfId="0" applyNumberFormat="1" applyFont="1" applyFill="1" applyBorder="1" applyAlignment="1">
      <alignment horizontal="right" vertical="center" wrapText="1" shrinkToFit="1"/>
    </xf>
    <xf numFmtId="165" fontId="18" fillId="2" borderId="1" xfId="0" applyNumberFormat="1" applyFont="1" applyFill="1" applyBorder="1" applyAlignment="1">
      <alignment horizontal="right" vertical="center" wrapText="1" shrinkToFit="1"/>
    </xf>
    <xf numFmtId="165" fontId="4" fillId="0" borderId="1" xfId="1" applyNumberFormat="1" applyFont="1" applyFill="1" applyBorder="1" applyAlignment="1">
      <alignment horizontal="right" vertical="center" wrapText="1" shrinkToFit="1"/>
    </xf>
    <xf numFmtId="0" fontId="1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shrinkToFit="1"/>
    </xf>
    <xf numFmtId="0" fontId="4" fillId="3" borderId="1" xfId="1" applyFont="1" applyFill="1" applyBorder="1" applyAlignment="1" applyProtection="1">
      <alignment horizontal="center" vertical="center" wrapText="1" shrinkToFit="1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2"/>
  <sheetViews>
    <sheetView tabSelected="1" view="pageBreakPreview" zoomScale="90" zoomScaleNormal="100" zoomScaleSheetLayoutView="90" workbookViewId="0">
      <pane ySplit="3105" topLeftCell="A47" activePane="bottomLeft"/>
      <selection activeCell="F48" sqref="F48"/>
      <selection pane="bottomLeft" activeCell="H50" sqref="H50"/>
    </sheetView>
  </sheetViews>
  <sheetFormatPr defaultColWidth="9.140625" defaultRowHeight="12.75"/>
  <cols>
    <col min="1" max="1" width="11" style="2" customWidth="1"/>
    <col min="2" max="2" width="60.5703125" style="3" customWidth="1"/>
    <col min="3" max="3" width="14" style="17" customWidth="1"/>
    <col min="4" max="4" width="13.42578125" style="2" customWidth="1"/>
    <col min="5" max="5" width="16.5703125" style="2" customWidth="1"/>
    <col min="6" max="6" width="12.7109375" style="2" customWidth="1"/>
    <col min="7" max="7" width="13.140625" style="2" customWidth="1"/>
    <col min="8" max="8" width="17.140625" style="2" customWidth="1"/>
    <col min="9" max="10" width="9.140625" style="1"/>
    <col min="11" max="11" width="57.140625" style="1" customWidth="1"/>
    <col min="12" max="256" width="9.140625" style="1"/>
    <col min="257" max="257" width="11" style="1" customWidth="1"/>
    <col min="258" max="258" width="56.140625" style="1" customWidth="1"/>
    <col min="259" max="259" width="14" style="1" customWidth="1"/>
    <col min="260" max="260" width="14.5703125" style="1" customWidth="1"/>
    <col min="261" max="261" width="17.28515625" style="1" customWidth="1"/>
    <col min="262" max="262" width="13.28515625" style="1" customWidth="1"/>
    <col min="263" max="263" width="14.28515625" style="1" customWidth="1"/>
    <col min="264" max="264" width="17.140625" style="1" customWidth="1"/>
    <col min="265" max="266" width="9.140625" style="1"/>
    <col min="267" max="267" width="57.140625" style="1" customWidth="1"/>
    <col min="268" max="512" width="9.140625" style="1"/>
    <col min="513" max="513" width="11" style="1" customWidth="1"/>
    <col min="514" max="514" width="56.140625" style="1" customWidth="1"/>
    <col min="515" max="515" width="14" style="1" customWidth="1"/>
    <col min="516" max="516" width="14.5703125" style="1" customWidth="1"/>
    <col min="517" max="517" width="17.28515625" style="1" customWidth="1"/>
    <col min="518" max="518" width="13.28515625" style="1" customWidth="1"/>
    <col min="519" max="519" width="14.28515625" style="1" customWidth="1"/>
    <col min="520" max="520" width="17.140625" style="1" customWidth="1"/>
    <col min="521" max="522" width="9.140625" style="1"/>
    <col min="523" max="523" width="57.140625" style="1" customWidth="1"/>
    <col min="524" max="768" width="9.140625" style="1"/>
    <col min="769" max="769" width="11" style="1" customWidth="1"/>
    <col min="770" max="770" width="56.140625" style="1" customWidth="1"/>
    <col min="771" max="771" width="14" style="1" customWidth="1"/>
    <col min="772" max="772" width="14.5703125" style="1" customWidth="1"/>
    <col min="773" max="773" width="17.28515625" style="1" customWidth="1"/>
    <col min="774" max="774" width="13.28515625" style="1" customWidth="1"/>
    <col min="775" max="775" width="14.28515625" style="1" customWidth="1"/>
    <col min="776" max="776" width="17.140625" style="1" customWidth="1"/>
    <col min="777" max="778" width="9.140625" style="1"/>
    <col min="779" max="779" width="57.140625" style="1" customWidth="1"/>
    <col min="780" max="1024" width="9.140625" style="1"/>
    <col min="1025" max="1025" width="11" style="1" customWidth="1"/>
    <col min="1026" max="1026" width="56.140625" style="1" customWidth="1"/>
    <col min="1027" max="1027" width="14" style="1" customWidth="1"/>
    <col min="1028" max="1028" width="14.5703125" style="1" customWidth="1"/>
    <col min="1029" max="1029" width="17.28515625" style="1" customWidth="1"/>
    <col min="1030" max="1030" width="13.28515625" style="1" customWidth="1"/>
    <col min="1031" max="1031" width="14.28515625" style="1" customWidth="1"/>
    <col min="1032" max="1032" width="17.140625" style="1" customWidth="1"/>
    <col min="1033" max="1034" width="9.140625" style="1"/>
    <col min="1035" max="1035" width="57.140625" style="1" customWidth="1"/>
    <col min="1036" max="1280" width="9.140625" style="1"/>
    <col min="1281" max="1281" width="11" style="1" customWidth="1"/>
    <col min="1282" max="1282" width="56.140625" style="1" customWidth="1"/>
    <col min="1283" max="1283" width="14" style="1" customWidth="1"/>
    <col min="1284" max="1284" width="14.5703125" style="1" customWidth="1"/>
    <col min="1285" max="1285" width="17.28515625" style="1" customWidth="1"/>
    <col min="1286" max="1286" width="13.28515625" style="1" customWidth="1"/>
    <col min="1287" max="1287" width="14.28515625" style="1" customWidth="1"/>
    <col min="1288" max="1288" width="17.140625" style="1" customWidth="1"/>
    <col min="1289" max="1290" width="9.140625" style="1"/>
    <col min="1291" max="1291" width="57.140625" style="1" customWidth="1"/>
    <col min="1292" max="1536" width="9.140625" style="1"/>
    <col min="1537" max="1537" width="11" style="1" customWidth="1"/>
    <col min="1538" max="1538" width="56.140625" style="1" customWidth="1"/>
    <col min="1539" max="1539" width="14" style="1" customWidth="1"/>
    <col min="1540" max="1540" width="14.5703125" style="1" customWidth="1"/>
    <col min="1541" max="1541" width="17.28515625" style="1" customWidth="1"/>
    <col min="1542" max="1542" width="13.28515625" style="1" customWidth="1"/>
    <col min="1543" max="1543" width="14.28515625" style="1" customWidth="1"/>
    <col min="1544" max="1544" width="17.140625" style="1" customWidth="1"/>
    <col min="1545" max="1546" width="9.140625" style="1"/>
    <col min="1547" max="1547" width="57.140625" style="1" customWidth="1"/>
    <col min="1548" max="1792" width="9.140625" style="1"/>
    <col min="1793" max="1793" width="11" style="1" customWidth="1"/>
    <col min="1794" max="1794" width="56.140625" style="1" customWidth="1"/>
    <col min="1795" max="1795" width="14" style="1" customWidth="1"/>
    <col min="1796" max="1796" width="14.5703125" style="1" customWidth="1"/>
    <col min="1797" max="1797" width="17.28515625" style="1" customWidth="1"/>
    <col min="1798" max="1798" width="13.28515625" style="1" customWidth="1"/>
    <col min="1799" max="1799" width="14.28515625" style="1" customWidth="1"/>
    <col min="1800" max="1800" width="17.140625" style="1" customWidth="1"/>
    <col min="1801" max="1802" width="9.140625" style="1"/>
    <col min="1803" max="1803" width="57.140625" style="1" customWidth="1"/>
    <col min="1804" max="2048" width="9.140625" style="1"/>
    <col min="2049" max="2049" width="11" style="1" customWidth="1"/>
    <col min="2050" max="2050" width="56.140625" style="1" customWidth="1"/>
    <col min="2051" max="2051" width="14" style="1" customWidth="1"/>
    <col min="2052" max="2052" width="14.5703125" style="1" customWidth="1"/>
    <col min="2053" max="2053" width="17.28515625" style="1" customWidth="1"/>
    <col min="2054" max="2054" width="13.28515625" style="1" customWidth="1"/>
    <col min="2055" max="2055" width="14.28515625" style="1" customWidth="1"/>
    <col min="2056" max="2056" width="17.140625" style="1" customWidth="1"/>
    <col min="2057" max="2058" width="9.140625" style="1"/>
    <col min="2059" max="2059" width="57.140625" style="1" customWidth="1"/>
    <col min="2060" max="2304" width="9.140625" style="1"/>
    <col min="2305" max="2305" width="11" style="1" customWidth="1"/>
    <col min="2306" max="2306" width="56.140625" style="1" customWidth="1"/>
    <col min="2307" max="2307" width="14" style="1" customWidth="1"/>
    <col min="2308" max="2308" width="14.5703125" style="1" customWidth="1"/>
    <col min="2309" max="2309" width="17.28515625" style="1" customWidth="1"/>
    <col min="2310" max="2310" width="13.28515625" style="1" customWidth="1"/>
    <col min="2311" max="2311" width="14.28515625" style="1" customWidth="1"/>
    <col min="2312" max="2312" width="17.140625" style="1" customWidth="1"/>
    <col min="2313" max="2314" width="9.140625" style="1"/>
    <col min="2315" max="2315" width="57.140625" style="1" customWidth="1"/>
    <col min="2316" max="2560" width="9.140625" style="1"/>
    <col min="2561" max="2561" width="11" style="1" customWidth="1"/>
    <col min="2562" max="2562" width="56.140625" style="1" customWidth="1"/>
    <col min="2563" max="2563" width="14" style="1" customWidth="1"/>
    <col min="2564" max="2564" width="14.5703125" style="1" customWidth="1"/>
    <col min="2565" max="2565" width="17.28515625" style="1" customWidth="1"/>
    <col min="2566" max="2566" width="13.28515625" style="1" customWidth="1"/>
    <col min="2567" max="2567" width="14.28515625" style="1" customWidth="1"/>
    <col min="2568" max="2568" width="17.140625" style="1" customWidth="1"/>
    <col min="2569" max="2570" width="9.140625" style="1"/>
    <col min="2571" max="2571" width="57.140625" style="1" customWidth="1"/>
    <col min="2572" max="2816" width="9.140625" style="1"/>
    <col min="2817" max="2817" width="11" style="1" customWidth="1"/>
    <col min="2818" max="2818" width="56.140625" style="1" customWidth="1"/>
    <col min="2819" max="2819" width="14" style="1" customWidth="1"/>
    <col min="2820" max="2820" width="14.5703125" style="1" customWidth="1"/>
    <col min="2821" max="2821" width="17.28515625" style="1" customWidth="1"/>
    <col min="2822" max="2822" width="13.28515625" style="1" customWidth="1"/>
    <col min="2823" max="2823" width="14.28515625" style="1" customWidth="1"/>
    <col min="2824" max="2824" width="17.140625" style="1" customWidth="1"/>
    <col min="2825" max="2826" width="9.140625" style="1"/>
    <col min="2827" max="2827" width="57.140625" style="1" customWidth="1"/>
    <col min="2828" max="3072" width="9.140625" style="1"/>
    <col min="3073" max="3073" width="11" style="1" customWidth="1"/>
    <col min="3074" max="3074" width="56.140625" style="1" customWidth="1"/>
    <col min="3075" max="3075" width="14" style="1" customWidth="1"/>
    <col min="3076" max="3076" width="14.5703125" style="1" customWidth="1"/>
    <col min="3077" max="3077" width="17.28515625" style="1" customWidth="1"/>
    <col min="3078" max="3078" width="13.28515625" style="1" customWidth="1"/>
    <col min="3079" max="3079" width="14.28515625" style="1" customWidth="1"/>
    <col min="3080" max="3080" width="17.140625" style="1" customWidth="1"/>
    <col min="3081" max="3082" width="9.140625" style="1"/>
    <col min="3083" max="3083" width="57.140625" style="1" customWidth="1"/>
    <col min="3084" max="3328" width="9.140625" style="1"/>
    <col min="3329" max="3329" width="11" style="1" customWidth="1"/>
    <col min="3330" max="3330" width="56.140625" style="1" customWidth="1"/>
    <col min="3331" max="3331" width="14" style="1" customWidth="1"/>
    <col min="3332" max="3332" width="14.5703125" style="1" customWidth="1"/>
    <col min="3333" max="3333" width="17.28515625" style="1" customWidth="1"/>
    <col min="3334" max="3334" width="13.28515625" style="1" customWidth="1"/>
    <col min="3335" max="3335" width="14.28515625" style="1" customWidth="1"/>
    <col min="3336" max="3336" width="17.140625" style="1" customWidth="1"/>
    <col min="3337" max="3338" width="9.140625" style="1"/>
    <col min="3339" max="3339" width="57.140625" style="1" customWidth="1"/>
    <col min="3340" max="3584" width="9.140625" style="1"/>
    <col min="3585" max="3585" width="11" style="1" customWidth="1"/>
    <col min="3586" max="3586" width="56.140625" style="1" customWidth="1"/>
    <col min="3587" max="3587" width="14" style="1" customWidth="1"/>
    <col min="3588" max="3588" width="14.5703125" style="1" customWidth="1"/>
    <col min="3589" max="3589" width="17.28515625" style="1" customWidth="1"/>
    <col min="3590" max="3590" width="13.28515625" style="1" customWidth="1"/>
    <col min="3591" max="3591" width="14.28515625" style="1" customWidth="1"/>
    <col min="3592" max="3592" width="17.140625" style="1" customWidth="1"/>
    <col min="3593" max="3594" width="9.140625" style="1"/>
    <col min="3595" max="3595" width="57.140625" style="1" customWidth="1"/>
    <col min="3596" max="3840" width="9.140625" style="1"/>
    <col min="3841" max="3841" width="11" style="1" customWidth="1"/>
    <col min="3842" max="3842" width="56.140625" style="1" customWidth="1"/>
    <col min="3843" max="3843" width="14" style="1" customWidth="1"/>
    <col min="3844" max="3844" width="14.5703125" style="1" customWidth="1"/>
    <col min="3845" max="3845" width="17.28515625" style="1" customWidth="1"/>
    <col min="3846" max="3846" width="13.28515625" style="1" customWidth="1"/>
    <col min="3847" max="3847" width="14.28515625" style="1" customWidth="1"/>
    <col min="3848" max="3848" width="17.140625" style="1" customWidth="1"/>
    <col min="3849" max="3850" width="9.140625" style="1"/>
    <col min="3851" max="3851" width="57.140625" style="1" customWidth="1"/>
    <col min="3852" max="4096" width="9.140625" style="1"/>
    <col min="4097" max="4097" width="11" style="1" customWidth="1"/>
    <col min="4098" max="4098" width="56.140625" style="1" customWidth="1"/>
    <col min="4099" max="4099" width="14" style="1" customWidth="1"/>
    <col min="4100" max="4100" width="14.5703125" style="1" customWidth="1"/>
    <col min="4101" max="4101" width="17.28515625" style="1" customWidth="1"/>
    <col min="4102" max="4102" width="13.28515625" style="1" customWidth="1"/>
    <col min="4103" max="4103" width="14.28515625" style="1" customWidth="1"/>
    <col min="4104" max="4104" width="17.140625" style="1" customWidth="1"/>
    <col min="4105" max="4106" width="9.140625" style="1"/>
    <col min="4107" max="4107" width="57.140625" style="1" customWidth="1"/>
    <col min="4108" max="4352" width="9.140625" style="1"/>
    <col min="4353" max="4353" width="11" style="1" customWidth="1"/>
    <col min="4354" max="4354" width="56.140625" style="1" customWidth="1"/>
    <col min="4355" max="4355" width="14" style="1" customWidth="1"/>
    <col min="4356" max="4356" width="14.5703125" style="1" customWidth="1"/>
    <col min="4357" max="4357" width="17.28515625" style="1" customWidth="1"/>
    <col min="4358" max="4358" width="13.28515625" style="1" customWidth="1"/>
    <col min="4359" max="4359" width="14.28515625" style="1" customWidth="1"/>
    <col min="4360" max="4360" width="17.140625" style="1" customWidth="1"/>
    <col min="4361" max="4362" width="9.140625" style="1"/>
    <col min="4363" max="4363" width="57.140625" style="1" customWidth="1"/>
    <col min="4364" max="4608" width="9.140625" style="1"/>
    <col min="4609" max="4609" width="11" style="1" customWidth="1"/>
    <col min="4610" max="4610" width="56.140625" style="1" customWidth="1"/>
    <col min="4611" max="4611" width="14" style="1" customWidth="1"/>
    <col min="4612" max="4612" width="14.5703125" style="1" customWidth="1"/>
    <col min="4613" max="4613" width="17.28515625" style="1" customWidth="1"/>
    <col min="4614" max="4614" width="13.28515625" style="1" customWidth="1"/>
    <col min="4615" max="4615" width="14.28515625" style="1" customWidth="1"/>
    <col min="4616" max="4616" width="17.140625" style="1" customWidth="1"/>
    <col min="4617" max="4618" width="9.140625" style="1"/>
    <col min="4619" max="4619" width="57.140625" style="1" customWidth="1"/>
    <col min="4620" max="4864" width="9.140625" style="1"/>
    <col min="4865" max="4865" width="11" style="1" customWidth="1"/>
    <col min="4866" max="4866" width="56.140625" style="1" customWidth="1"/>
    <col min="4867" max="4867" width="14" style="1" customWidth="1"/>
    <col min="4868" max="4868" width="14.5703125" style="1" customWidth="1"/>
    <col min="4869" max="4869" width="17.28515625" style="1" customWidth="1"/>
    <col min="4870" max="4870" width="13.28515625" style="1" customWidth="1"/>
    <col min="4871" max="4871" width="14.28515625" style="1" customWidth="1"/>
    <col min="4872" max="4872" width="17.140625" style="1" customWidth="1"/>
    <col min="4873" max="4874" width="9.140625" style="1"/>
    <col min="4875" max="4875" width="57.140625" style="1" customWidth="1"/>
    <col min="4876" max="5120" width="9.140625" style="1"/>
    <col min="5121" max="5121" width="11" style="1" customWidth="1"/>
    <col min="5122" max="5122" width="56.140625" style="1" customWidth="1"/>
    <col min="5123" max="5123" width="14" style="1" customWidth="1"/>
    <col min="5124" max="5124" width="14.5703125" style="1" customWidth="1"/>
    <col min="5125" max="5125" width="17.28515625" style="1" customWidth="1"/>
    <col min="5126" max="5126" width="13.28515625" style="1" customWidth="1"/>
    <col min="5127" max="5127" width="14.28515625" style="1" customWidth="1"/>
    <col min="5128" max="5128" width="17.140625" style="1" customWidth="1"/>
    <col min="5129" max="5130" width="9.140625" style="1"/>
    <col min="5131" max="5131" width="57.140625" style="1" customWidth="1"/>
    <col min="5132" max="5376" width="9.140625" style="1"/>
    <col min="5377" max="5377" width="11" style="1" customWidth="1"/>
    <col min="5378" max="5378" width="56.140625" style="1" customWidth="1"/>
    <col min="5379" max="5379" width="14" style="1" customWidth="1"/>
    <col min="5380" max="5380" width="14.5703125" style="1" customWidth="1"/>
    <col min="5381" max="5381" width="17.28515625" style="1" customWidth="1"/>
    <col min="5382" max="5382" width="13.28515625" style="1" customWidth="1"/>
    <col min="5383" max="5383" width="14.28515625" style="1" customWidth="1"/>
    <col min="5384" max="5384" width="17.140625" style="1" customWidth="1"/>
    <col min="5385" max="5386" width="9.140625" style="1"/>
    <col min="5387" max="5387" width="57.140625" style="1" customWidth="1"/>
    <col min="5388" max="5632" width="9.140625" style="1"/>
    <col min="5633" max="5633" width="11" style="1" customWidth="1"/>
    <col min="5634" max="5634" width="56.140625" style="1" customWidth="1"/>
    <col min="5635" max="5635" width="14" style="1" customWidth="1"/>
    <col min="5636" max="5636" width="14.5703125" style="1" customWidth="1"/>
    <col min="5637" max="5637" width="17.28515625" style="1" customWidth="1"/>
    <col min="5638" max="5638" width="13.28515625" style="1" customWidth="1"/>
    <col min="5639" max="5639" width="14.28515625" style="1" customWidth="1"/>
    <col min="5640" max="5640" width="17.140625" style="1" customWidth="1"/>
    <col min="5641" max="5642" width="9.140625" style="1"/>
    <col min="5643" max="5643" width="57.140625" style="1" customWidth="1"/>
    <col min="5644" max="5888" width="9.140625" style="1"/>
    <col min="5889" max="5889" width="11" style="1" customWidth="1"/>
    <col min="5890" max="5890" width="56.140625" style="1" customWidth="1"/>
    <col min="5891" max="5891" width="14" style="1" customWidth="1"/>
    <col min="5892" max="5892" width="14.5703125" style="1" customWidth="1"/>
    <col min="5893" max="5893" width="17.28515625" style="1" customWidth="1"/>
    <col min="5894" max="5894" width="13.28515625" style="1" customWidth="1"/>
    <col min="5895" max="5895" width="14.28515625" style="1" customWidth="1"/>
    <col min="5896" max="5896" width="17.140625" style="1" customWidth="1"/>
    <col min="5897" max="5898" width="9.140625" style="1"/>
    <col min="5899" max="5899" width="57.140625" style="1" customWidth="1"/>
    <col min="5900" max="6144" width="9.140625" style="1"/>
    <col min="6145" max="6145" width="11" style="1" customWidth="1"/>
    <col min="6146" max="6146" width="56.140625" style="1" customWidth="1"/>
    <col min="6147" max="6147" width="14" style="1" customWidth="1"/>
    <col min="6148" max="6148" width="14.5703125" style="1" customWidth="1"/>
    <col min="6149" max="6149" width="17.28515625" style="1" customWidth="1"/>
    <col min="6150" max="6150" width="13.28515625" style="1" customWidth="1"/>
    <col min="6151" max="6151" width="14.28515625" style="1" customWidth="1"/>
    <col min="6152" max="6152" width="17.140625" style="1" customWidth="1"/>
    <col min="6153" max="6154" width="9.140625" style="1"/>
    <col min="6155" max="6155" width="57.140625" style="1" customWidth="1"/>
    <col min="6156" max="6400" width="9.140625" style="1"/>
    <col min="6401" max="6401" width="11" style="1" customWidth="1"/>
    <col min="6402" max="6402" width="56.140625" style="1" customWidth="1"/>
    <col min="6403" max="6403" width="14" style="1" customWidth="1"/>
    <col min="6404" max="6404" width="14.5703125" style="1" customWidth="1"/>
    <col min="6405" max="6405" width="17.28515625" style="1" customWidth="1"/>
    <col min="6406" max="6406" width="13.28515625" style="1" customWidth="1"/>
    <col min="6407" max="6407" width="14.28515625" style="1" customWidth="1"/>
    <col min="6408" max="6408" width="17.140625" style="1" customWidth="1"/>
    <col min="6409" max="6410" width="9.140625" style="1"/>
    <col min="6411" max="6411" width="57.140625" style="1" customWidth="1"/>
    <col min="6412" max="6656" width="9.140625" style="1"/>
    <col min="6657" max="6657" width="11" style="1" customWidth="1"/>
    <col min="6658" max="6658" width="56.140625" style="1" customWidth="1"/>
    <col min="6659" max="6659" width="14" style="1" customWidth="1"/>
    <col min="6660" max="6660" width="14.5703125" style="1" customWidth="1"/>
    <col min="6661" max="6661" width="17.28515625" style="1" customWidth="1"/>
    <col min="6662" max="6662" width="13.28515625" style="1" customWidth="1"/>
    <col min="6663" max="6663" width="14.28515625" style="1" customWidth="1"/>
    <col min="6664" max="6664" width="17.140625" style="1" customWidth="1"/>
    <col min="6665" max="6666" width="9.140625" style="1"/>
    <col min="6667" max="6667" width="57.140625" style="1" customWidth="1"/>
    <col min="6668" max="6912" width="9.140625" style="1"/>
    <col min="6913" max="6913" width="11" style="1" customWidth="1"/>
    <col min="6914" max="6914" width="56.140625" style="1" customWidth="1"/>
    <col min="6915" max="6915" width="14" style="1" customWidth="1"/>
    <col min="6916" max="6916" width="14.5703125" style="1" customWidth="1"/>
    <col min="6917" max="6917" width="17.28515625" style="1" customWidth="1"/>
    <col min="6918" max="6918" width="13.28515625" style="1" customWidth="1"/>
    <col min="6919" max="6919" width="14.28515625" style="1" customWidth="1"/>
    <col min="6920" max="6920" width="17.140625" style="1" customWidth="1"/>
    <col min="6921" max="6922" width="9.140625" style="1"/>
    <col min="6923" max="6923" width="57.140625" style="1" customWidth="1"/>
    <col min="6924" max="7168" width="9.140625" style="1"/>
    <col min="7169" max="7169" width="11" style="1" customWidth="1"/>
    <col min="7170" max="7170" width="56.140625" style="1" customWidth="1"/>
    <col min="7171" max="7171" width="14" style="1" customWidth="1"/>
    <col min="7172" max="7172" width="14.5703125" style="1" customWidth="1"/>
    <col min="7173" max="7173" width="17.28515625" style="1" customWidth="1"/>
    <col min="7174" max="7174" width="13.28515625" style="1" customWidth="1"/>
    <col min="7175" max="7175" width="14.28515625" style="1" customWidth="1"/>
    <col min="7176" max="7176" width="17.140625" style="1" customWidth="1"/>
    <col min="7177" max="7178" width="9.140625" style="1"/>
    <col min="7179" max="7179" width="57.140625" style="1" customWidth="1"/>
    <col min="7180" max="7424" width="9.140625" style="1"/>
    <col min="7425" max="7425" width="11" style="1" customWidth="1"/>
    <col min="7426" max="7426" width="56.140625" style="1" customWidth="1"/>
    <col min="7427" max="7427" width="14" style="1" customWidth="1"/>
    <col min="7428" max="7428" width="14.5703125" style="1" customWidth="1"/>
    <col min="7429" max="7429" width="17.28515625" style="1" customWidth="1"/>
    <col min="7430" max="7430" width="13.28515625" style="1" customWidth="1"/>
    <col min="7431" max="7431" width="14.28515625" style="1" customWidth="1"/>
    <col min="7432" max="7432" width="17.140625" style="1" customWidth="1"/>
    <col min="7433" max="7434" width="9.140625" style="1"/>
    <col min="7435" max="7435" width="57.140625" style="1" customWidth="1"/>
    <col min="7436" max="7680" width="9.140625" style="1"/>
    <col min="7681" max="7681" width="11" style="1" customWidth="1"/>
    <col min="7682" max="7682" width="56.140625" style="1" customWidth="1"/>
    <col min="7683" max="7683" width="14" style="1" customWidth="1"/>
    <col min="7684" max="7684" width="14.5703125" style="1" customWidth="1"/>
    <col min="7685" max="7685" width="17.28515625" style="1" customWidth="1"/>
    <col min="7686" max="7686" width="13.28515625" style="1" customWidth="1"/>
    <col min="7687" max="7687" width="14.28515625" style="1" customWidth="1"/>
    <col min="7688" max="7688" width="17.140625" style="1" customWidth="1"/>
    <col min="7689" max="7690" width="9.140625" style="1"/>
    <col min="7691" max="7691" width="57.140625" style="1" customWidth="1"/>
    <col min="7692" max="7936" width="9.140625" style="1"/>
    <col min="7937" max="7937" width="11" style="1" customWidth="1"/>
    <col min="7938" max="7938" width="56.140625" style="1" customWidth="1"/>
    <col min="7939" max="7939" width="14" style="1" customWidth="1"/>
    <col min="7940" max="7940" width="14.5703125" style="1" customWidth="1"/>
    <col min="7941" max="7941" width="17.28515625" style="1" customWidth="1"/>
    <col min="7942" max="7942" width="13.28515625" style="1" customWidth="1"/>
    <col min="7943" max="7943" width="14.28515625" style="1" customWidth="1"/>
    <col min="7944" max="7944" width="17.140625" style="1" customWidth="1"/>
    <col min="7945" max="7946" width="9.140625" style="1"/>
    <col min="7947" max="7947" width="57.140625" style="1" customWidth="1"/>
    <col min="7948" max="8192" width="9.140625" style="1"/>
    <col min="8193" max="8193" width="11" style="1" customWidth="1"/>
    <col min="8194" max="8194" width="56.140625" style="1" customWidth="1"/>
    <col min="8195" max="8195" width="14" style="1" customWidth="1"/>
    <col min="8196" max="8196" width="14.5703125" style="1" customWidth="1"/>
    <col min="8197" max="8197" width="17.28515625" style="1" customWidth="1"/>
    <col min="8198" max="8198" width="13.28515625" style="1" customWidth="1"/>
    <col min="8199" max="8199" width="14.28515625" style="1" customWidth="1"/>
    <col min="8200" max="8200" width="17.140625" style="1" customWidth="1"/>
    <col min="8201" max="8202" width="9.140625" style="1"/>
    <col min="8203" max="8203" width="57.140625" style="1" customWidth="1"/>
    <col min="8204" max="8448" width="9.140625" style="1"/>
    <col min="8449" max="8449" width="11" style="1" customWidth="1"/>
    <col min="8450" max="8450" width="56.140625" style="1" customWidth="1"/>
    <col min="8451" max="8451" width="14" style="1" customWidth="1"/>
    <col min="8452" max="8452" width="14.5703125" style="1" customWidth="1"/>
    <col min="8453" max="8453" width="17.28515625" style="1" customWidth="1"/>
    <col min="8454" max="8454" width="13.28515625" style="1" customWidth="1"/>
    <col min="8455" max="8455" width="14.28515625" style="1" customWidth="1"/>
    <col min="8456" max="8456" width="17.140625" style="1" customWidth="1"/>
    <col min="8457" max="8458" width="9.140625" style="1"/>
    <col min="8459" max="8459" width="57.140625" style="1" customWidth="1"/>
    <col min="8460" max="8704" width="9.140625" style="1"/>
    <col min="8705" max="8705" width="11" style="1" customWidth="1"/>
    <col min="8706" max="8706" width="56.140625" style="1" customWidth="1"/>
    <col min="8707" max="8707" width="14" style="1" customWidth="1"/>
    <col min="8708" max="8708" width="14.5703125" style="1" customWidth="1"/>
    <col min="8709" max="8709" width="17.28515625" style="1" customWidth="1"/>
    <col min="8710" max="8710" width="13.28515625" style="1" customWidth="1"/>
    <col min="8711" max="8711" width="14.28515625" style="1" customWidth="1"/>
    <col min="8712" max="8712" width="17.140625" style="1" customWidth="1"/>
    <col min="8713" max="8714" width="9.140625" style="1"/>
    <col min="8715" max="8715" width="57.140625" style="1" customWidth="1"/>
    <col min="8716" max="8960" width="9.140625" style="1"/>
    <col min="8961" max="8961" width="11" style="1" customWidth="1"/>
    <col min="8962" max="8962" width="56.140625" style="1" customWidth="1"/>
    <col min="8963" max="8963" width="14" style="1" customWidth="1"/>
    <col min="8964" max="8964" width="14.5703125" style="1" customWidth="1"/>
    <col min="8965" max="8965" width="17.28515625" style="1" customWidth="1"/>
    <col min="8966" max="8966" width="13.28515625" style="1" customWidth="1"/>
    <col min="8967" max="8967" width="14.28515625" style="1" customWidth="1"/>
    <col min="8968" max="8968" width="17.140625" style="1" customWidth="1"/>
    <col min="8969" max="8970" width="9.140625" style="1"/>
    <col min="8971" max="8971" width="57.140625" style="1" customWidth="1"/>
    <col min="8972" max="9216" width="9.140625" style="1"/>
    <col min="9217" max="9217" width="11" style="1" customWidth="1"/>
    <col min="9218" max="9218" width="56.140625" style="1" customWidth="1"/>
    <col min="9219" max="9219" width="14" style="1" customWidth="1"/>
    <col min="9220" max="9220" width="14.5703125" style="1" customWidth="1"/>
    <col min="9221" max="9221" width="17.28515625" style="1" customWidth="1"/>
    <col min="9222" max="9222" width="13.28515625" style="1" customWidth="1"/>
    <col min="9223" max="9223" width="14.28515625" style="1" customWidth="1"/>
    <col min="9224" max="9224" width="17.140625" style="1" customWidth="1"/>
    <col min="9225" max="9226" width="9.140625" style="1"/>
    <col min="9227" max="9227" width="57.140625" style="1" customWidth="1"/>
    <col min="9228" max="9472" width="9.140625" style="1"/>
    <col min="9473" max="9473" width="11" style="1" customWidth="1"/>
    <col min="9474" max="9474" width="56.140625" style="1" customWidth="1"/>
    <col min="9475" max="9475" width="14" style="1" customWidth="1"/>
    <col min="9476" max="9476" width="14.5703125" style="1" customWidth="1"/>
    <col min="9477" max="9477" width="17.28515625" style="1" customWidth="1"/>
    <col min="9478" max="9478" width="13.28515625" style="1" customWidth="1"/>
    <col min="9479" max="9479" width="14.28515625" style="1" customWidth="1"/>
    <col min="9480" max="9480" width="17.140625" style="1" customWidth="1"/>
    <col min="9481" max="9482" width="9.140625" style="1"/>
    <col min="9483" max="9483" width="57.140625" style="1" customWidth="1"/>
    <col min="9484" max="9728" width="9.140625" style="1"/>
    <col min="9729" max="9729" width="11" style="1" customWidth="1"/>
    <col min="9730" max="9730" width="56.140625" style="1" customWidth="1"/>
    <col min="9731" max="9731" width="14" style="1" customWidth="1"/>
    <col min="9732" max="9732" width="14.5703125" style="1" customWidth="1"/>
    <col min="9733" max="9733" width="17.28515625" style="1" customWidth="1"/>
    <col min="9734" max="9734" width="13.28515625" style="1" customWidth="1"/>
    <col min="9735" max="9735" width="14.28515625" style="1" customWidth="1"/>
    <col min="9736" max="9736" width="17.140625" style="1" customWidth="1"/>
    <col min="9737" max="9738" width="9.140625" style="1"/>
    <col min="9739" max="9739" width="57.140625" style="1" customWidth="1"/>
    <col min="9740" max="9984" width="9.140625" style="1"/>
    <col min="9985" max="9985" width="11" style="1" customWidth="1"/>
    <col min="9986" max="9986" width="56.140625" style="1" customWidth="1"/>
    <col min="9987" max="9987" width="14" style="1" customWidth="1"/>
    <col min="9988" max="9988" width="14.5703125" style="1" customWidth="1"/>
    <col min="9989" max="9989" width="17.28515625" style="1" customWidth="1"/>
    <col min="9990" max="9990" width="13.28515625" style="1" customWidth="1"/>
    <col min="9991" max="9991" width="14.28515625" style="1" customWidth="1"/>
    <col min="9992" max="9992" width="17.140625" style="1" customWidth="1"/>
    <col min="9993" max="9994" width="9.140625" style="1"/>
    <col min="9995" max="9995" width="57.140625" style="1" customWidth="1"/>
    <col min="9996" max="10240" width="9.140625" style="1"/>
    <col min="10241" max="10241" width="11" style="1" customWidth="1"/>
    <col min="10242" max="10242" width="56.140625" style="1" customWidth="1"/>
    <col min="10243" max="10243" width="14" style="1" customWidth="1"/>
    <col min="10244" max="10244" width="14.5703125" style="1" customWidth="1"/>
    <col min="10245" max="10245" width="17.28515625" style="1" customWidth="1"/>
    <col min="10246" max="10246" width="13.28515625" style="1" customWidth="1"/>
    <col min="10247" max="10247" width="14.28515625" style="1" customWidth="1"/>
    <col min="10248" max="10248" width="17.140625" style="1" customWidth="1"/>
    <col min="10249" max="10250" width="9.140625" style="1"/>
    <col min="10251" max="10251" width="57.140625" style="1" customWidth="1"/>
    <col min="10252" max="10496" width="9.140625" style="1"/>
    <col min="10497" max="10497" width="11" style="1" customWidth="1"/>
    <col min="10498" max="10498" width="56.140625" style="1" customWidth="1"/>
    <col min="10499" max="10499" width="14" style="1" customWidth="1"/>
    <col min="10500" max="10500" width="14.5703125" style="1" customWidth="1"/>
    <col min="10501" max="10501" width="17.28515625" style="1" customWidth="1"/>
    <col min="10502" max="10502" width="13.28515625" style="1" customWidth="1"/>
    <col min="10503" max="10503" width="14.28515625" style="1" customWidth="1"/>
    <col min="10504" max="10504" width="17.140625" style="1" customWidth="1"/>
    <col min="10505" max="10506" width="9.140625" style="1"/>
    <col min="10507" max="10507" width="57.140625" style="1" customWidth="1"/>
    <col min="10508" max="10752" width="9.140625" style="1"/>
    <col min="10753" max="10753" width="11" style="1" customWidth="1"/>
    <col min="10754" max="10754" width="56.140625" style="1" customWidth="1"/>
    <col min="10755" max="10755" width="14" style="1" customWidth="1"/>
    <col min="10756" max="10756" width="14.5703125" style="1" customWidth="1"/>
    <col min="10757" max="10757" width="17.28515625" style="1" customWidth="1"/>
    <col min="10758" max="10758" width="13.28515625" style="1" customWidth="1"/>
    <col min="10759" max="10759" width="14.28515625" style="1" customWidth="1"/>
    <col min="10760" max="10760" width="17.140625" style="1" customWidth="1"/>
    <col min="10761" max="10762" width="9.140625" style="1"/>
    <col min="10763" max="10763" width="57.140625" style="1" customWidth="1"/>
    <col min="10764" max="11008" width="9.140625" style="1"/>
    <col min="11009" max="11009" width="11" style="1" customWidth="1"/>
    <col min="11010" max="11010" width="56.140625" style="1" customWidth="1"/>
    <col min="11011" max="11011" width="14" style="1" customWidth="1"/>
    <col min="11012" max="11012" width="14.5703125" style="1" customWidth="1"/>
    <col min="11013" max="11013" width="17.28515625" style="1" customWidth="1"/>
    <col min="11014" max="11014" width="13.28515625" style="1" customWidth="1"/>
    <col min="11015" max="11015" width="14.28515625" style="1" customWidth="1"/>
    <col min="11016" max="11016" width="17.140625" style="1" customWidth="1"/>
    <col min="11017" max="11018" width="9.140625" style="1"/>
    <col min="11019" max="11019" width="57.140625" style="1" customWidth="1"/>
    <col min="11020" max="11264" width="9.140625" style="1"/>
    <col min="11265" max="11265" width="11" style="1" customWidth="1"/>
    <col min="11266" max="11266" width="56.140625" style="1" customWidth="1"/>
    <col min="11267" max="11267" width="14" style="1" customWidth="1"/>
    <col min="11268" max="11268" width="14.5703125" style="1" customWidth="1"/>
    <col min="11269" max="11269" width="17.28515625" style="1" customWidth="1"/>
    <col min="11270" max="11270" width="13.28515625" style="1" customWidth="1"/>
    <col min="11271" max="11271" width="14.28515625" style="1" customWidth="1"/>
    <col min="11272" max="11272" width="17.140625" style="1" customWidth="1"/>
    <col min="11273" max="11274" width="9.140625" style="1"/>
    <col min="11275" max="11275" width="57.140625" style="1" customWidth="1"/>
    <col min="11276" max="11520" width="9.140625" style="1"/>
    <col min="11521" max="11521" width="11" style="1" customWidth="1"/>
    <col min="11522" max="11522" width="56.140625" style="1" customWidth="1"/>
    <col min="11523" max="11523" width="14" style="1" customWidth="1"/>
    <col min="11524" max="11524" width="14.5703125" style="1" customWidth="1"/>
    <col min="11525" max="11525" width="17.28515625" style="1" customWidth="1"/>
    <col min="11526" max="11526" width="13.28515625" style="1" customWidth="1"/>
    <col min="11527" max="11527" width="14.28515625" style="1" customWidth="1"/>
    <col min="11528" max="11528" width="17.140625" style="1" customWidth="1"/>
    <col min="11529" max="11530" width="9.140625" style="1"/>
    <col min="11531" max="11531" width="57.140625" style="1" customWidth="1"/>
    <col min="11532" max="11776" width="9.140625" style="1"/>
    <col min="11777" max="11777" width="11" style="1" customWidth="1"/>
    <col min="11778" max="11778" width="56.140625" style="1" customWidth="1"/>
    <col min="11779" max="11779" width="14" style="1" customWidth="1"/>
    <col min="11780" max="11780" width="14.5703125" style="1" customWidth="1"/>
    <col min="11781" max="11781" width="17.28515625" style="1" customWidth="1"/>
    <col min="11782" max="11782" width="13.28515625" style="1" customWidth="1"/>
    <col min="11783" max="11783" width="14.28515625" style="1" customWidth="1"/>
    <col min="11784" max="11784" width="17.140625" style="1" customWidth="1"/>
    <col min="11785" max="11786" width="9.140625" style="1"/>
    <col min="11787" max="11787" width="57.140625" style="1" customWidth="1"/>
    <col min="11788" max="12032" width="9.140625" style="1"/>
    <col min="12033" max="12033" width="11" style="1" customWidth="1"/>
    <col min="12034" max="12034" width="56.140625" style="1" customWidth="1"/>
    <col min="12035" max="12035" width="14" style="1" customWidth="1"/>
    <col min="12036" max="12036" width="14.5703125" style="1" customWidth="1"/>
    <col min="12037" max="12037" width="17.28515625" style="1" customWidth="1"/>
    <col min="12038" max="12038" width="13.28515625" style="1" customWidth="1"/>
    <col min="12039" max="12039" width="14.28515625" style="1" customWidth="1"/>
    <col min="12040" max="12040" width="17.140625" style="1" customWidth="1"/>
    <col min="12041" max="12042" width="9.140625" style="1"/>
    <col min="12043" max="12043" width="57.140625" style="1" customWidth="1"/>
    <col min="12044" max="12288" width="9.140625" style="1"/>
    <col min="12289" max="12289" width="11" style="1" customWidth="1"/>
    <col min="12290" max="12290" width="56.140625" style="1" customWidth="1"/>
    <col min="12291" max="12291" width="14" style="1" customWidth="1"/>
    <col min="12292" max="12292" width="14.5703125" style="1" customWidth="1"/>
    <col min="12293" max="12293" width="17.28515625" style="1" customWidth="1"/>
    <col min="12294" max="12294" width="13.28515625" style="1" customWidth="1"/>
    <col min="12295" max="12295" width="14.28515625" style="1" customWidth="1"/>
    <col min="12296" max="12296" width="17.140625" style="1" customWidth="1"/>
    <col min="12297" max="12298" width="9.140625" style="1"/>
    <col min="12299" max="12299" width="57.140625" style="1" customWidth="1"/>
    <col min="12300" max="12544" width="9.140625" style="1"/>
    <col min="12545" max="12545" width="11" style="1" customWidth="1"/>
    <col min="12546" max="12546" width="56.140625" style="1" customWidth="1"/>
    <col min="12547" max="12547" width="14" style="1" customWidth="1"/>
    <col min="12548" max="12548" width="14.5703125" style="1" customWidth="1"/>
    <col min="12549" max="12549" width="17.28515625" style="1" customWidth="1"/>
    <col min="12550" max="12550" width="13.28515625" style="1" customWidth="1"/>
    <col min="12551" max="12551" width="14.28515625" style="1" customWidth="1"/>
    <col min="12552" max="12552" width="17.140625" style="1" customWidth="1"/>
    <col min="12553" max="12554" width="9.140625" style="1"/>
    <col min="12555" max="12555" width="57.140625" style="1" customWidth="1"/>
    <col min="12556" max="12800" width="9.140625" style="1"/>
    <col min="12801" max="12801" width="11" style="1" customWidth="1"/>
    <col min="12802" max="12802" width="56.140625" style="1" customWidth="1"/>
    <col min="12803" max="12803" width="14" style="1" customWidth="1"/>
    <col min="12804" max="12804" width="14.5703125" style="1" customWidth="1"/>
    <col min="12805" max="12805" width="17.28515625" style="1" customWidth="1"/>
    <col min="12806" max="12806" width="13.28515625" style="1" customWidth="1"/>
    <col min="12807" max="12807" width="14.28515625" style="1" customWidth="1"/>
    <col min="12808" max="12808" width="17.140625" style="1" customWidth="1"/>
    <col min="12809" max="12810" width="9.140625" style="1"/>
    <col min="12811" max="12811" width="57.140625" style="1" customWidth="1"/>
    <col min="12812" max="13056" width="9.140625" style="1"/>
    <col min="13057" max="13057" width="11" style="1" customWidth="1"/>
    <col min="13058" max="13058" width="56.140625" style="1" customWidth="1"/>
    <col min="13059" max="13059" width="14" style="1" customWidth="1"/>
    <col min="13060" max="13060" width="14.5703125" style="1" customWidth="1"/>
    <col min="13061" max="13061" width="17.28515625" style="1" customWidth="1"/>
    <col min="13062" max="13062" width="13.28515625" style="1" customWidth="1"/>
    <col min="13063" max="13063" width="14.28515625" style="1" customWidth="1"/>
    <col min="13064" max="13064" width="17.140625" style="1" customWidth="1"/>
    <col min="13065" max="13066" width="9.140625" style="1"/>
    <col min="13067" max="13067" width="57.140625" style="1" customWidth="1"/>
    <col min="13068" max="13312" width="9.140625" style="1"/>
    <col min="13313" max="13313" width="11" style="1" customWidth="1"/>
    <col min="13314" max="13314" width="56.140625" style="1" customWidth="1"/>
    <col min="13315" max="13315" width="14" style="1" customWidth="1"/>
    <col min="13316" max="13316" width="14.5703125" style="1" customWidth="1"/>
    <col min="13317" max="13317" width="17.28515625" style="1" customWidth="1"/>
    <col min="13318" max="13318" width="13.28515625" style="1" customWidth="1"/>
    <col min="13319" max="13319" width="14.28515625" style="1" customWidth="1"/>
    <col min="13320" max="13320" width="17.140625" style="1" customWidth="1"/>
    <col min="13321" max="13322" width="9.140625" style="1"/>
    <col min="13323" max="13323" width="57.140625" style="1" customWidth="1"/>
    <col min="13324" max="13568" width="9.140625" style="1"/>
    <col min="13569" max="13569" width="11" style="1" customWidth="1"/>
    <col min="13570" max="13570" width="56.140625" style="1" customWidth="1"/>
    <col min="13571" max="13571" width="14" style="1" customWidth="1"/>
    <col min="13572" max="13572" width="14.5703125" style="1" customWidth="1"/>
    <col min="13573" max="13573" width="17.28515625" style="1" customWidth="1"/>
    <col min="13574" max="13574" width="13.28515625" style="1" customWidth="1"/>
    <col min="13575" max="13575" width="14.28515625" style="1" customWidth="1"/>
    <col min="13576" max="13576" width="17.140625" style="1" customWidth="1"/>
    <col min="13577" max="13578" width="9.140625" style="1"/>
    <col min="13579" max="13579" width="57.140625" style="1" customWidth="1"/>
    <col min="13580" max="13824" width="9.140625" style="1"/>
    <col min="13825" max="13825" width="11" style="1" customWidth="1"/>
    <col min="13826" max="13826" width="56.140625" style="1" customWidth="1"/>
    <col min="13827" max="13827" width="14" style="1" customWidth="1"/>
    <col min="13828" max="13828" width="14.5703125" style="1" customWidth="1"/>
    <col min="13829" max="13829" width="17.28515625" style="1" customWidth="1"/>
    <col min="13830" max="13830" width="13.28515625" style="1" customWidth="1"/>
    <col min="13831" max="13831" width="14.28515625" style="1" customWidth="1"/>
    <col min="13832" max="13832" width="17.140625" style="1" customWidth="1"/>
    <col min="13833" max="13834" width="9.140625" style="1"/>
    <col min="13835" max="13835" width="57.140625" style="1" customWidth="1"/>
    <col min="13836" max="14080" width="9.140625" style="1"/>
    <col min="14081" max="14081" width="11" style="1" customWidth="1"/>
    <col min="14082" max="14082" width="56.140625" style="1" customWidth="1"/>
    <col min="14083" max="14083" width="14" style="1" customWidth="1"/>
    <col min="14084" max="14084" width="14.5703125" style="1" customWidth="1"/>
    <col min="14085" max="14085" width="17.28515625" style="1" customWidth="1"/>
    <col min="14086" max="14086" width="13.28515625" style="1" customWidth="1"/>
    <col min="14087" max="14087" width="14.28515625" style="1" customWidth="1"/>
    <col min="14088" max="14088" width="17.140625" style="1" customWidth="1"/>
    <col min="14089" max="14090" width="9.140625" style="1"/>
    <col min="14091" max="14091" width="57.140625" style="1" customWidth="1"/>
    <col min="14092" max="14336" width="9.140625" style="1"/>
    <col min="14337" max="14337" width="11" style="1" customWidth="1"/>
    <col min="14338" max="14338" width="56.140625" style="1" customWidth="1"/>
    <col min="14339" max="14339" width="14" style="1" customWidth="1"/>
    <col min="14340" max="14340" width="14.5703125" style="1" customWidth="1"/>
    <col min="14341" max="14341" width="17.28515625" style="1" customWidth="1"/>
    <col min="14342" max="14342" width="13.28515625" style="1" customWidth="1"/>
    <col min="14343" max="14343" width="14.28515625" style="1" customWidth="1"/>
    <col min="14344" max="14344" width="17.140625" style="1" customWidth="1"/>
    <col min="14345" max="14346" width="9.140625" style="1"/>
    <col min="14347" max="14347" width="57.140625" style="1" customWidth="1"/>
    <col min="14348" max="14592" width="9.140625" style="1"/>
    <col min="14593" max="14593" width="11" style="1" customWidth="1"/>
    <col min="14594" max="14594" width="56.140625" style="1" customWidth="1"/>
    <col min="14595" max="14595" width="14" style="1" customWidth="1"/>
    <col min="14596" max="14596" width="14.5703125" style="1" customWidth="1"/>
    <col min="14597" max="14597" width="17.28515625" style="1" customWidth="1"/>
    <col min="14598" max="14598" width="13.28515625" style="1" customWidth="1"/>
    <col min="14599" max="14599" width="14.28515625" style="1" customWidth="1"/>
    <col min="14600" max="14600" width="17.140625" style="1" customWidth="1"/>
    <col min="14601" max="14602" width="9.140625" style="1"/>
    <col min="14603" max="14603" width="57.140625" style="1" customWidth="1"/>
    <col min="14604" max="14848" width="9.140625" style="1"/>
    <col min="14849" max="14849" width="11" style="1" customWidth="1"/>
    <col min="14850" max="14850" width="56.140625" style="1" customWidth="1"/>
    <col min="14851" max="14851" width="14" style="1" customWidth="1"/>
    <col min="14852" max="14852" width="14.5703125" style="1" customWidth="1"/>
    <col min="14853" max="14853" width="17.28515625" style="1" customWidth="1"/>
    <col min="14854" max="14854" width="13.28515625" style="1" customWidth="1"/>
    <col min="14855" max="14855" width="14.28515625" style="1" customWidth="1"/>
    <col min="14856" max="14856" width="17.140625" style="1" customWidth="1"/>
    <col min="14857" max="14858" width="9.140625" style="1"/>
    <col min="14859" max="14859" width="57.140625" style="1" customWidth="1"/>
    <col min="14860" max="15104" width="9.140625" style="1"/>
    <col min="15105" max="15105" width="11" style="1" customWidth="1"/>
    <col min="15106" max="15106" width="56.140625" style="1" customWidth="1"/>
    <col min="15107" max="15107" width="14" style="1" customWidth="1"/>
    <col min="15108" max="15108" width="14.5703125" style="1" customWidth="1"/>
    <col min="15109" max="15109" width="17.28515625" style="1" customWidth="1"/>
    <col min="15110" max="15110" width="13.28515625" style="1" customWidth="1"/>
    <col min="15111" max="15111" width="14.28515625" style="1" customWidth="1"/>
    <col min="15112" max="15112" width="17.140625" style="1" customWidth="1"/>
    <col min="15113" max="15114" width="9.140625" style="1"/>
    <col min="15115" max="15115" width="57.140625" style="1" customWidth="1"/>
    <col min="15116" max="15360" width="9.140625" style="1"/>
    <col min="15361" max="15361" width="11" style="1" customWidth="1"/>
    <col min="15362" max="15362" width="56.140625" style="1" customWidth="1"/>
    <col min="15363" max="15363" width="14" style="1" customWidth="1"/>
    <col min="15364" max="15364" width="14.5703125" style="1" customWidth="1"/>
    <col min="15365" max="15365" width="17.28515625" style="1" customWidth="1"/>
    <col min="15366" max="15366" width="13.28515625" style="1" customWidth="1"/>
    <col min="15367" max="15367" width="14.28515625" style="1" customWidth="1"/>
    <col min="15368" max="15368" width="17.140625" style="1" customWidth="1"/>
    <col min="15369" max="15370" width="9.140625" style="1"/>
    <col min="15371" max="15371" width="57.140625" style="1" customWidth="1"/>
    <col min="15372" max="15616" width="9.140625" style="1"/>
    <col min="15617" max="15617" width="11" style="1" customWidth="1"/>
    <col min="15618" max="15618" width="56.140625" style="1" customWidth="1"/>
    <col min="15619" max="15619" width="14" style="1" customWidth="1"/>
    <col min="15620" max="15620" width="14.5703125" style="1" customWidth="1"/>
    <col min="15621" max="15621" width="17.28515625" style="1" customWidth="1"/>
    <col min="15622" max="15622" width="13.28515625" style="1" customWidth="1"/>
    <col min="15623" max="15623" width="14.28515625" style="1" customWidth="1"/>
    <col min="15624" max="15624" width="17.140625" style="1" customWidth="1"/>
    <col min="15625" max="15626" width="9.140625" style="1"/>
    <col min="15627" max="15627" width="57.140625" style="1" customWidth="1"/>
    <col min="15628" max="15872" width="9.140625" style="1"/>
    <col min="15873" max="15873" width="11" style="1" customWidth="1"/>
    <col min="15874" max="15874" width="56.140625" style="1" customWidth="1"/>
    <col min="15875" max="15875" width="14" style="1" customWidth="1"/>
    <col min="15876" max="15876" width="14.5703125" style="1" customWidth="1"/>
    <col min="15877" max="15877" width="17.28515625" style="1" customWidth="1"/>
    <col min="15878" max="15878" width="13.28515625" style="1" customWidth="1"/>
    <col min="15879" max="15879" width="14.28515625" style="1" customWidth="1"/>
    <col min="15880" max="15880" width="17.140625" style="1" customWidth="1"/>
    <col min="15881" max="15882" width="9.140625" style="1"/>
    <col min="15883" max="15883" width="57.140625" style="1" customWidth="1"/>
    <col min="15884" max="16128" width="9.140625" style="1"/>
    <col min="16129" max="16129" width="11" style="1" customWidth="1"/>
    <col min="16130" max="16130" width="56.140625" style="1" customWidth="1"/>
    <col min="16131" max="16131" width="14" style="1" customWidth="1"/>
    <col min="16132" max="16132" width="14.5703125" style="1" customWidth="1"/>
    <col min="16133" max="16133" width="17.28515625" style="1" customWidth="1"/>
    <col min="16134" max="16134" width="13.28515625" style="1" customWidth="1"/>
    <col min="16135" max="16135" width="14.28515625" style="1" customWidth="1"/>
    <col min="16136" max="16136" width="17.140625" style="1" customWidth="1"/>
    <col min="16137" max="16138" width="9.140625" style="1"/>
    <col min="16139" max="16139" width="57.140625" style="1" customWidth="1"/>
    <col min="16140" max="16384" width="9.140625" style="1"/>
  </cols>
  <sheetData>
    <row r="1" spans="1:8" ht="28.5" customHeight="1">
      <c r="A1" s="72" t="s">
        <v>25</v>
      </c>
      <c r="B1" s="72"/>
      <c r="C1" s="72"/>
      <c r="D1" s="72"/>
      <c r="E1" s="72"/>
      <c r="F1" s="72"/>
      <c r="G1" s="72"/>
      <c r="H1" s="72"/>
    </row>
    <row r="2" spans="1:8" ht="12.75" customHeight="1">
      <c r="C2" s="4"/>
      <c r="D2" s="5"/>
      <c r="E2" s="5"/>
      <c r="H2" s="6" t="s">
        <v>0</v>
      </c>
    </row>
    <row r="3" spans="1:8" s="7" customFormat="1" ht="15.75" customHeight="1">
      <c r="A3" s="73" t="s">
        <v>1</v>
      </c>
      <c r="B3" s="73" t="s">
        <v>2</v>
      </c>
      <c r="C3" s="74" t="s">
        <v>29</v>
      </c>
      <c r="D3" s="74"/>
      <c r="E3" s="74"/>
      <c r="F3" s="73" t="s">
        <v>28</v>
      </c>
      <c r="G3" s="73"/>
      <c r="H3" s="73"/>
    </row>
    <row r="4" spans="1:8" s="7" customFormat="1" ht="36.75" customHeight="1">
      <c r="A4" s="73"/>
      <c r="B4" s="73"/>
      <c r="C4" s="74"/>
      <c r="D4" s="74"/>
      <c r="E4" s="74"/>
      <c r="F4" s="73"/>
      <c r="G4" s="73"/>
      <c r="H4" s="73"/>
    </row>
    <row r="5" spans="1:8" s="7" customFormat="1" ht="39.75" customHeight="1">
      <c r="A5" s="73"/>
      <c r="B5" s="73"/>
      <c r="C5" s="38" t="s">
        <v>3</v>
      </c>
      <c r="D5" s="38" t="s">
        <v>4</v>
      </c>
      <c r="E5" s="38" t="s">
        <v>5</v>
      </c>
      <c r="F5" s="37" t="s">
        <v>3</v>
      </c>
      <c r="G5" s="37" t="s">
        <v>4</v>
      </c>
      <c r="H5" s="37" t="s">
        <v>5</v>
      </c>
    </row>
    <row r="6" spans="1:8" s="7" customFormat="1" ht="15" customHeight="1">
      <c r="A6" s="39">
        <v>1</v>
      </c>
      <c r="B6" s="39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39">
        <v>8</v>
      </c>
    </row>
    <row r="7" spans="1:8" s="7" customFormat="1" ht="24" customHeight="1">
      <c r="A7" s="40" t="s">
        <v>6</v>
      </c>
      <c r="B7" s="32" t="s">
        <v>50</v>
      </c>
      <c r="C7" s="33">
        <f>C8</f>
        <v>0</v>
      </c>
      <c r="D7" s="33">
        <f t="shared" ref="D7:H7" si="0">D8</f>
        <v>0</v>
      </c>
      <c r="E7" s="33">
        <f t="shared" si="0"/>
        <v>0</v>
      </c>
      <c r="F7" s="33">
        <f t="shared" si="0"/>
        <v>1576.4</v>
      </c>
      <c r="G7" s="33">
        <f t="shared" si="0"/>
        <v>1576.4</v>
      </c>
      <c r="H7" s="33">
        <f t="shared" si="0"/>
        <v>0</v>
      </c>
    </row>
    <row r="8" spans="1:8" s="7" customFormat="1" ht="47.25">
      <c r="A8" s="66" t="s">
        <v>54</v>
      </c>
      <c r="B8" s="68" t="s">
        <v>51</v>
      </c>
      <c r="C8" s="19">
        <v>0</v>
      </c>
      <c r="D8" s="19">
        <v>0</v>
      </c>
      <c r="E8" s="19">
        <v>0</v>
      </c>
      <c r="F8" s="19">
        <f>G8+H8</f>
        <v>1576.4</v>
      </c>
      <c r="G8" s="19">
        <v>1576.4</v>
      </c>
      <c r="H8" s="19">
        <v>0</v>
      </c>
    </row>
    <row r="9" spans="1:8" s="8" customFormat="1" ht="15.75">
      <c r="A9" s="40" t="s">
        <v>9</v>
      </c>
      <c r="B9" s="32" t="s">
        <v>7</v>
      </c>
      <c r="C9" s="33">
        <f>C10+C14</f>
        <v>9491.7999999999993</v>
      </c>
      <c r="D9" s="33">
        <f t="shared" ref="D9:H9" si="1">D10+D14</f>
        <v>9491.7999999999993</v>
      </c>
      <c r="E9" s="33">
        <f t="shared" si="1"/>
        <v>0</v>
      </c>
      <c r="F9" s="33">
        <f t="shared" si="1"/>
        <v>11450.9</v>
      </c>
      <c r="G9" s="33">
        <f>G10+G14</f>
        <v>11450.9</v>
      </c>
      <c r="H9" s="33">
        <f t="shared" si="1"/>
        <v>0</v>
      </c>
    </row>
    <row r="10" spans="1:8" s="8" customFormat="1" ht="15.75">
      <c r="A10" s="66" t="s">
        <v>24</v>
      </c>
      <c r="B10" s="10" t="s">
        <v>31</v>
      </c>
      <c r="C10" s="19">
        <f>D10+E10</f>
        <v>0</v>
      </c>
      <c r="D10" s="19">
        <f t="shared" ref="D10:H10" si="2">D11+D12+D13</f>
        <v>0</v>
      </c>
      <c r="E10" s="19">
        <f t="shared" si="2"/>
        <v>0</v>
      </c>
      <c r="F10" s="19">
        <f>G10+H10</f>
        <v>1310</v>
      </c>
      <c r="G10" s="19">
        <f t="shared" si="2"/>
        <v>1310</v>
      </c>
      <c r="H10" s="19">
        <f t="shared" si="2"/>
        <v>0</v>
      </c>
    </row>
    <row r="11" spans="1:8" s="8" customFormat="1" ht="31.5">
      <c r="A11" s="41"/>
      <c r="B11" s="52" t="s">
        <v>32</v>
      </c>
      <c r="C11" s="18">
        <f t="shared" ref="C11:C13" si="3">D11+E11</f>
        <v>0</v>
      </c>
      <c r="D11" s="18">
        <v>0</v>
      </c>
      <c r="E11" s="18">
        <v>0</v>
      </c>
      <c r="F11" s="18">
        <f t="shared" ref="F11:F13" si="4">G11+H11</f>
        <v>500</v>
      </c>
      <c r="G11" s="18">
        <v>500</v>
      </c>
      <c r="H11" s="18">
        <v>0</v>
      </c>
    </row>
    <row r="12" spans="1:8" s="8" customFormat="1" ht="31.5">
      <c r="A12" s="41"/>
      <c r="B12" s="52" t="s">
        <v>33</v>
      </c>
      <c r="C12" s="18">
        <f t="shared" si="3"/>
        <v>0</v>
      </c>
      <c r="D12" s="18">
        <v>0</v>
      </c>
      <c r="E12" s="18">
        <v>0</v>
      </c>
      <c r="F12" s="18">
        <f t="shared" si="4"/>
        <v>500</v>
      </c>
      <c r="G12" s="18">
        <v>500</v>
      </c>
      <c r="H12" s="18">
        <v>0</v>
      </c>
    </row>
    <row r="13" spans="1:8" s="8" customFormat="1" ht="31.5">
      <c r="A13" s="41"/>
      <c r="B13" s="52" t="s">
        <v>34</v>
      </c>
      <c r="C13" s="18">
        <f t="shared" si="3"/>
        <v>0</v>
      </c>
      <c r="D13" s="18">
        <v>0</v>
      </c>
      <c r="E13" s="18">
        <v>0</v>
      </c>
      <c r="F13" s="18">
        <f t="shared" si="4"/>
        <v>310</v>
      </c>
      <c r="G13" s="18">
        <v>310</v>
      </c>
      <c r="H13" s="18">
        <v>0</v>
      </c>
    </row>
    <row r="14" spans="1:8" s="9" customFormat="1" ht="31.5">
      <c r="A14" s="66" t="s">
        <v>55</v>
      </c>
      <c r="B14" s="55" t="s">
        <v>22</v>
      </c>
      <c r="C14" s="56">
        <f t="shared" ref="C14:C20" si="5">D14+E14</f>
        <v>9491.7999999999993</v>
      </c>
      <c r="D14" s="56">
        <f>D15</f>
        <v>9491.7999999999993</v>
      </c>
      <c r="E14" s="56">
        <f>E15</f>
        <v>0</v>
      </c>
      <c r="F14" s="56">
        <f>G14+H14</f>
        <v>10140.9</v>
      </c>
      <c r="G14" s="56">
        <f>G15</f>
        <v>10140.9</v>
      </c>
      <c r="H14" s="56">
        <v>0</v>
      </c>
    </row>
    <row r="15" spans="1:8" s="12" customFormat="1" ht="15.75">
      <c r="A15" s="66" t="s">
        <v>64</v>
      </c>
      <c r="B15" s="57" t="s">
        <v>8</v>
      </c>
      <c r="C15" s="58">
        <f t="shared" si="5"/>
        <v>9491.7999999999993</v>
      </c>
      <c r="D15" s="58">
        <f>D16</f>
        <v>9491.7999999999993</v>
      </c>
      <c r="E15" s="58">
        <f t="shared" ref="E15:H15" si="6">E16</f>
        <v>0</v>
      </c>
      <c r="F15" s="58">
        <f>G15+H15</f>
        <v>10140.9</v>
      </c>
      <c r="G15" s="58">
        <f t="shared" si="6"/>
        <v>10140.9</v>
      </c>
      <c r="H15" s="58">
        <f t="shared" si="6"/>
        <v>0</v>
      </c>
    </row>
    <row r="16" spans="1:8" s="12" customFormat="1" ht="47.25">
      <c r="A16" s="60"/>
      <c r="B16" s="59" t="s">
        <v>77</v>
      </c>
      <c r="C16" s="22">
        <f t="shared" si="5"/>
        <v>9491.7999999999993</v>
      </c>
      <c r="D16" s="22">
        <v>9491.7999999999993</v>
      </c>
      <c r="E16" s="22">
        <v>0</v>
      </c>
      <c r="F16" s="22">
        <f>G16+H16</f>
        <v>10140.9</v>
      </c>
      <c r="G16" s="22">
        <v>10140.9</v>
      </c>
      <c r="H16" s="22">
        <v>0</v>
      </c>
    </row>
    <row r="17" spans="1:8" s="8" customFormat="1" ht="15.75">
      <c r="A17" s="40" t="s">
        <v>11</v>
      </c>
      <c r="B17" s="32" t="s">
        <v>10</v>
      </c>
      <c r="C17" s="33">
        <f t="shared" si="5"/>
        <v>9167.7000000000007</v>
      </c>
      <c r="D17" s="33">
        <f>D18</f>
        <v>9167.7000000000007</v>
      </c>
      <c r="E17" s="33">
        <f t="shared" ref="E17:H17" si="7">E18</f>
        <v>0</v>
      </c>
      <c r="F17" s="33">
        <f t="shared" si="7"/>
        <v>9167.7000000000007</v>
      </c>
      <c r="G17" s="33">
        <f t="shared" si="7"/>
        <v>9167.7000000000007</v>
      </c>
      <c r="H17" s="33">
        <f t="shared" si="7"/>
        <v>0</v>
      </c>
    </row>
    <row r="18" spans="1:8" s="8" customFormat="1" ht="31.5">
      <c r="A18" s="61" t="s">
        <v>53</v>
      </c>
      <c r="B18" s="55" t="s">
        <v>22</v>
      </c>
      <c r="C18" s="56">
        <f t="shared" si="5"/>
        <v>9167.7000000000007</v>
      </c>
      <c r="D18" s="56">
        <f>D19</f>
        <v>9167.7000000000007</v>
      </c>
      <c r="E18" s="56">
        <f t="shared" ref="E18:H18" si="8">E19</f>
        <v>0</v>
      </c>
      <c r="F18" s="56">
        <f t="shared" si="8"/>
        <v>9167.7000000000007</v>
      </c>
      <c r="G18" s="56">
        <f t="shared" si="8"/>
        <v>9167.7000000000007</v>
      </c>
      <c r="H18" s="56">
        <f t="shared" si="8"/>
        <v>0</v>
      </c>
    </row>
    <row r="19" spans="1:8" s="9" customFormat="1" ht="15.75">
      <c r="A19" s="61" t="s">
        <v>65</v>
      </c>
      <c r="B19" s="57" t="s">
        <v>8</v>
      </c>
      <c r="C19" s="58">
        <f t="shared" si="5"/>
        <v>9167.7000000000007</v>
      </c>
      <c r="D19" s="58">
        <f>D20</f>
        <v>9167.7000000000007</v>
      </c>
      <c r="E19" s="58">
        <f t="shared" ref="E19:H19" si="9">E20</f>
        <v>0</v>
      </c>
      <c r="F19" s="58">
        <f t="shared" si="9"/>
        <v>9167.7000000000007</v>
      </c>
      <c r="G19" s="58">
        <f t="shared" si="9"/>
        <v>9167.7000000000007</v>
      </c>
      <c r="H19" s="58">
        <f t="shared" si="9"/>
        <v>0</v>
      </c>
    </row>
    <row r="20" spans="1:8" s="7" customFormat="1" ht="47.25">
      <c r="A20" s="62"/>
      <c r="B20" s="59" t="s">
        <v>77</v>
      </c>
      <c r="C20" s="22">
        <f t="shared" si="5"/>
        <v>9167.7000000000007</v>
      </c>
      <c r="D20" s="63">
        <v>9167.7000000000007</v>
      </c>
      <c r="E20" s="22">
        <v>0</v>
      </c>
      <c r="F20" s="22">
        <v>9167.7000000000007</v>
      </c>
      <c r="G20" s="63">
        <v>9167.7000000000007</v>
      </c>
      <c r="H20" s="63">
        <v>0</v>
      </c>
    </row>
    <row r="21" spans="1:8" s="8" customFormat="1" ht="15.75">
      <c r="A21" s="40" t="s">
        <v>13</v>
      </c>
      <c r="B21" s="32" t="s">
        <v>12</v>
      </c>
      <c r="C21" s="33">
        <f>C22+C27+C33</f>
        <v>13640.8</v>
      </c>
      <c r="D21" s="33">
        <f t="shared" ref="D21:H21" si="10">D22+D27+D33</f>
        <v>13640.8</v>
      </c>
      <c r="E21" s="33">
        <f t="shared" si="10"/>
        <v>0</v>
      </c>
      <c r="F21" s="33">
        <f t="shared" si="10"/>
        <v>16877.900000000001</v>
      </c>
      <c r="G21" s="33">
        <f t="shared" si="10"/>
        <v>16877.900000000001</v>
      </c>
      <c r="H21" s="33">
        <f t="shared" si="10"/>
        <v>0</v>
      </c>
    </row>
    <row r="22" spans="1:8" s="8" customFormat="1" ht="15.75">
      <c r="A22" s="61" t="s">
        <v>56</v>
      </c>
      <c r="B22" s="10" t="s">
        <v>31</v>
      </c>
      <c r="C22" s="19">
        <f>C23+C24+C25+C26</f>
        <v>0</v>
      </c>
      <c r="D22" s="19">
        <f t="shared" ref="D22:H22" si="11">D23+D24+D25+D26</f>
        <v>0</v>
      </c>
      <c r="E22" s="19">
        <f t="shared" si="11"/>
        <v>0</v>
      </c>
      <c r="F22" s="19">
        <f t="shared" si="11"/>
        <v>2644.8</v>
      </c>
      <c r="G22" s="19">
        <f t="shared" si="11"/>
        <v>2644.8</v>
      </c>
      <c r="H22" s="19">
        <f t="shared" si="11"/>
        <v>0</v>
      </c>
    </row>
    <row r="23" spans="1:8" s="8" customFormat="1" ht="31.5">
      <c r="A23" s="41"/>
      <c r="B23" s="52" t="s">
        <v>39</v>
      </c>
      <c r="C23" s="18">
        <f t="shared" ref="C23:C26" si="12">D23+E23</f>
        <v>0</v>
      </c>
      <c r="D23" s="18">
        <v>0</v>
      </c>
      <c r="E23" s="18">
        <v>0</v>
      </c>
      <c r="F23" s="18">
        <f t="shared" ref="F23:F26" si="13">G23+H23</f>
        <v>519.20000000000005</v>
      </c>
      <c r="G23" s="18">
        <v>519.20000000000005</v>
      </c>
      <c r="H23" s="18">
        <v>0</v>
      </c>
    </row>
    <row r="24" spans="1:8" s="8" customFormat="1" ht="31.5">
      <c r="A24" s="41"/>
      <c r="B24" s="52" t="s">
        <v>40</v>
      </c>
      <c r="C24" s="18">
        <f t="shared" si="12"/>
        <v>0</v>
      </c>
      <c r="D24" s="18">
        <v>0</v>
      </c>
      <c r="E24" s="18">
        <v>0</v>
      </c>
      <c r="F24" s="18">
        <f t="shared" si="13"/>
        <v>912.6</v>
      </c>
      <c r="G24" s="18">
        <v>912.6</v>
      </c>
      <c r="H24" s="18">
        <v>0</v>
      </c>
    </row>
    <row r="25" spans="1:8" s="8" customFormat="1" ht="31.5">
      <c r="A25" s="41"/>
      <c r="B25" s="52" t="s">
        <v>41</v>
      </c>
      <c r="C25" s="18">
        <f t="shared" ref="C25" si="14">D25+E25</f>
        <v>0</v>
      </c>
      <c r="D25" s="18">
        <v>0</v>
      </c>
      <c r="E25" s="18">
        <v>0</v>
      </c>
      <c r="F25" s="18">
        <f t="shared" ref="F25" si="15">G25+H25</f>
        <v>693.9</v>
      </c>
      <c r="G25" s="18">
        <v>693.9</v>
      </c>
      <c r="H25" s="18">
        <v>0</v>
      </c>
    </row>
    <row r="26" spans="1:8" s="8" customFormat="1" ht="47.25">
      <c r="A26" s="41"/>
      <c r="B26" s="52" t="s">
        <v>42</v>
      </c>
      <c r="C26" s="18">
        <f t="shared" si="12"/>
        <v>0</v>
      </c>
      <c r="D26" s="18">
        <v>0</v>
      </c>
      <c r="E26" s="18">
        <v>0</v>
      </c>
      <c r="F26" s="18">
        <f t="shared" si="13"/>
        <v>519.1</v>
      </c>
      <c r="G26" s="18">
        <v>519.1</v>
      </c>
      <c r="H26" s="18">
        <v>0</v>
      </c>
    </row>
    <row r="27" spans="1:8" s="8" customFormat="1" ht="31.5">
      <c r="A27" s="61" t="s">
        <v>57</v>
      </c>
      <c r="B27" s="10" t="s">
        <v>70</v>
      </c>
      <c r="C27" s="19">
        <f>C28</f>
        <v>0</v>
      </c>
      <c r="D27" s="19">
        <f t="shared" ref="D27:H27" si="16">D28</f>
        <v>0</v>
      </c>
      <c r="E27" s="19">
        <f t="shared" si="16"/>
        <v>0</v>
      </c>
      <c r="F27" s="19">
        <f t="shared" si="16"/>
        <v>592.29999999999995</v>
      </c>
      <c r="G27" s="19">
        <f t="shared" si="16"/>
        <v>592.29999999999995</v>
      </c>
      <c r="H27" s="19">
        <f t="shared" si="16"/>
        <v>0</v>
      </c>
    </row>
    <row r="28" spans="1:8" s="8" customFormat="1" ht="31.5">
      <c r="A28" s="61" t="s">
        <v>66</v>
      </c>
      <c r="B28" s="53" t="s">
        <v>49</v>
      </c>
      <c r="C28" s="19">
        <f>C29+C30+C31+C32</f>
        <v>0</v>
      </c>
      <c r="D28" s="19">
        <f t="shared" ref="D28:H28" si="17">D29+D30+D31+D32</f>
        <v>0</v>
      </c>
      <c r="E28" s="19">
        <f t="shared" si="17"/>
        <v>0</v>
      </c>
      <c r="F28" s="19">
        <f t="shared" si="17"/>
        <v>592.29999999999995</v>
      </c>
      <c r="G28" s="19">
        <f t="shared" si="17"/>
        <v>592.29999999999995</v>
      </c>
      <c r="H28" s="19">
        <f t="shared" si="17"/>
        <v>0</v>
      </c>
    </row>
    <row r="29" spans="1:8" s="8" customFormat="1" ht="31.5">
      <c r="A29" s="41"/>
      <c r="B29" s="52" t="s">
        <v>35</v>
      </c>
      <c r="C29" s="18">
        <f t="shared" ref="C29:C31" si="18">D29+E29</f>
        <v>0</v>
      </c>
      <c r="D29" s="18">
        <v>0</v>
      </c>
      <c r="E29" s="18">
        <v>0</v>
      </c>
      <c r="F29" s="18">
        <f t="shared" ref="F29:F31" si="19">G29+H29</f>
        <v>166.7</v>
      </c>
      <c r="G29" s="18">
        <v>166.7</v>
      </c>
      <c r="H29" s="18">
        <v>0</v>
      </c>
    </row>
    <row r="30" spans="1:8" s="8" customFormat="1" ht="31.5">
      <c r="A30" s="41"/>
      <c r="B30" s="52" t="s">
        <v>36</v>
      </c>
      <c r="C30" s="18">
        <f t="shared" si="18"/>
        <v>0</v>
      </c>
      <c r="D30" s="18">
        <v>0</v>
      </c>
      <c r="E30" s="18">
        <v>0</v>
      </c>
      <c r="F30" s="18">
        <f t="shared" si="19"/>
        <v>206.8</v>
      </c>
      <c r="G30" s="18">
        <v>206.8</v>
      </c>
      <c r="H30" s="18">
        <v>0</v>
      </c>
    </row>
    <row r="31" spans="1:8" s="8" customFormat="1" ht="31.5">
      <c r="A31" s="41"/>
      <c r="B31" s="52" t="s">
        <v>37</v>
      </c>
      <c r="C31" s="18">
        <f t="shared" si="18"/>
        <v>0</v>
      </c>
      <c r="D31" s="18">
        <v>0</v>
      </c>
      <c r="E31" s="18">
        <v>0</v>
      </c>
      <c r="F31" s="18">
        <f t="shared" si="19"/>
        <v>104.4</v>
      </c>
      <c r="G31" s="18">
        <v>104.4</v>
      </c>
      <c r="H31" s="18">
        <v>0</v>
      </c>
    </row>
    <row r="32" spans="1:8" s="8" customFormat="1" ht="47.25">
      <c r="A32" s="54"/>
      <c r="B32" s="52" t="s">
        <v>38</v>
      </c>
      <c r="C32" s="18">
        <f t="shared" ref="C32" si="20">D32+E32</f>
        <v>0</v>
      </c>
      <c r="D32" s="18">
        <v>0</v>
      </c>
      <c r="E32" s="18">
        <v>0</v>
      </c>
      <c r="F32" s="18">
        <f t="shared" ref="F32" si="21">G32+H32</f>
        <v>114.4</v>
      </c>
      <c r="G32" s="18">
        <v>114.4</v>
      </c>
      <c r="H32" s="18">
        <v>0</v>
      </c>
    </row>
    <row r="33" spans="1:42" s="14" customFormat="1" ht="31.5">
      <c r="A33" s="61" t="s">
        <v>58</v>
      </c>
      <c r="B33" s="55" t="s">
        <v>22</v>
      </c>
      <c r="C33" s="56">
        <f>D33+E33</f>
        <v>13640.8</v>
      </c>
      <c r="D33" s="56">
        <f>D34</f>
        <v>13640.8</v>
      </c>
      <c r="E33" s="56">
        <f t="shared" ref="E33:H33" si="22">E34</f>
        <v>0</v>
      </c>
      <c r="F33" s="56">
        <f t="shared" si="22"/>
        <v>13640.8</v>
      </c>
      <c r="G33" s="56">
        <f t="shared" si="22"/>
        <v>13640.8</v>
      </c>
      <c r="H33" s="56">
        <f t="shared" si="22"/>
        <v>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s="14" customFormat="1" ht="15.75">
      <c r="A34" s="61" t="s">
        <v>67</v>
      </c>
      <c r="B34" s="57" t="s">
        <v>8</v>
      </c>
      <c r="C34" s="58">
        <f>D34+E34</f>
        <v>13640.8</v>
      </c>
      <c r="D34" s="58">
        <f>D35</f>
        <v>13640.8</v>
      </c>
      <c r="E34" s="58">
        <f t="shared" ref="E34:H34" si="23">E35</f>
        <v>0</v>
      </c>
      <c r="F34" s="58">
        <f t="shared" si="23"/>
        <v>13640.8</v>
      </c>
      <c r="G34" s="58">
        <f t="shared" si="23"/>
        <v>13640.8</v>
      </c>
      <c r="H34" s="58">
        <f t="shared" si="23"/>
        <v>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s="15" customFormat="1" ht="47.25">
      <c r="A35" s="65"/>
      <c r="B35" s="59" t="s">
        <v>77</v>
      </c>
      <c r="C35" s="22">
        <f>D35+E35</f>
        <v>13640.8</v>
      </c>
      <c r="D35" s="22">
        <v>13640.8</v>
      </c>
      <c r="E35" s="22">
        <v>0</v>
      </c>
      <c r="F35" s="22">
        <v>13640.8</v>
      </c>
      <c r="G35" s="22">
        <v>13640.8</v>
      </c>
      <c r="H35" s="22">
        <v>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s="15" customFormat="1" ht="15.75">
      <c r="A36" s="40" t="s">
        <v>52</v>
      </c>
      <c r="B36" s="32" t="s">
        <v>14</v>
      </c>
      <c r="C36" s="33">
        <f>C37+C42+C46</f>
        <v>13766.6</v>
      </c>
      <c r="D36" s="33">
        <f t="shared" ref="D36:H36" si="24">D37+D42+D46</f>
        <v>13766.6</v>
      </c>
      <c r="E36" s="33">
        <f t="shared" si="24"/>
        <v>0</v>
      </c>
      <c r="F36" s="33">
        <f t="shared" si="24"/>
        <v>17401.099999999999</v>
      </c>
      <c r="G36" s="33">
        <f t="shared" si="24"/>
        <v>17401.099999999999</v>
      </c>
      <c r="H36" s="33">
        <f t="shared" si="24"/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s="15" customFormat="1" ht="15.75">
      <c r="A37" s="61" t="s">
        <v>59</v>
      </c>
      <c r="B37" s="10" t="s">
        <v>31</v>
      </c>
      <c r="C37" s="19">
        <f>C38+C39+C40+C41</f>
        <v>0</v>
      </c>
      <c r="D37" s="19">
        <f t="shared" ref="D37" si="25">D38+D39+D40+D41</f>
        <v>0</v>
      </c>
      <c r="E37" s="19">
        <f t="shared" ref="E37" si="26">E38+E39+E40+E41</f>
        <v>0</v>
      </c>
      <c r="F37" s="19">
        <f t="shared" ref="F37" si="27">F38+F39+F40+F41</f>
        <v>2919.9</v>
      </c>
      <c r="G37" s="19">
        <f t="shared" ref="G37" si="28">G38+G39+G40+G41</f>
        <v>2919.9</v>
      </c>
      <c r="H37" s="19">
        <f t="shared" ref="H37" si="29">H38+H39+H40+H41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s="15" customFormat="1" ht="31.5">
      <c r="A38" s="41"/>
      <c r="B38" s="52" t="s">
        <v>45</v>
      </c>
      <c r="C38" s="18">
        <f t="shared" ref="C38:C41" si="30">D38+E38</f>
        <v>0</v>
      </c>
      <c r="D38" s="18">
        <v>0</v>
      </c>
      <c r="E38" s="18">
        <v>0</v>
      </c>
      <c r="F38" s="18">
        <f t="shared" ref="F38:F41" si="31">G38+H38</f>
        <v>884.8</v>
      </c>
      <c r="G38" s="18">
        <v>884.8</v>
      </c>
      <c r="H38" s="18"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s="15" customFormat="1" ht="47.25">
      <c r="A39" s="41"/>
      <c r="B39" s="52" t="s">
        <v>46</v>
      </c>
      <c r="C39" s="18">
        <f t="shared" si="30"/>
        <v>0</v>
      </c>
      <c r="D39" s="18">
        <v>0</v>
      </c>
      <c r="E39" s="18">
        <v>0</v>
      </c>
      <c r="F39" s="18">
        <f t="shared" si="31"/>
        <v>676.5</v>
      </c>
      <c r="G39" s="18">
        <v>676.5</v>
      </c>
      <c r="H39" s="18"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s="15" customFormat="1" ht="31.5">
      <c r="A40" s="41"/>
      <c r="B40" s="52" t="s">
        <v>47</v>
      </c>
      <c r="C40" s="18">
        <f t="shared" si="30"/>
        <v>0</v>
      </c>
      <c r="D40" s="18">
        <v>0</v>
      </c>
      <c r="E40" s="18">
        <v>0</v>
      </c>
      <c r="F40" s="18">
        <f t="shared" si="31"/>
        <v>564.20000000000005</v>
      </c>
      <c r="G40" s="18">
        <v>564.20000000000005</v>
      </c>
      <c r="H40" s="18"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s="15" customFormat="1" ht="31.5">
      <c r="A41" s="41"/>
      <c r="B41" s="52" t="s">
        <v>48</v>
      </c>
      <c r="C41" s="18">
        <f t="shared" si="30"/>
        <v>0</v>
      </c>
      <c r="D41" s="18">
        <v>0</v>
      </c>
      <c r="E41" s="18">
        <v>0</v>
      </c>
      <c r="F41" s="18">
        <f t="shared" si="31"/>
        <v>794.4</v>
      </c>
      <c r="G41" s="18">
        <v>794.4</v>
      </c>
      <c r="H41" s="18">
        <v>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s="15" customFormat="1" ht="31.5">
      <c r="A42" s="61" t="s">
        <v>60</v>
      </c>
      <c r="B42" s="10" t="s">
        <v>70</v>
      </c>
      <c r="C42" s="19">
        <f>C43</f>
        <v>0</v>
      </c>
      <c r="D42" s="19">
        <f t="shared" ref="D42:H42" si="32">D43</f>
        <v>0</v>
      </c>
      <c r="E42" s="19">
        <f t="shared" si="32"/>
        <v>0</v>
      </c>
      <c r="F42" s="19">
        <f t="shared" si="32"/>
        <v>714.6</v>
      </c>
      <c r="G42" s="19">
        <f t="shared" si="32"/>
        <v>714.6</v>
      </c>
      <c r="H42" s="19">
        <f t="shared" si="32"/>
        <v>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s="15" customFormat="1" ht="31.5">
      <c r="A43" s="61" t="s">
        <v>68</v>
      </c>
      <c r="B43" s="53" t="s">
        <v>49</v>
      </c>
      <c r="C43" s="19">
        <f>C44+C45</f>
        <v>0</v>
      </c>
      <c r="D43" s="19">
        <f t="shared" ref="D43:H43" si="33">D44+D45</f>
        <v>0</v>
      </c>
      <c r="E43" s="19">
        <f t="shared" si="33"/>
        <v>0</v>
      </c>
      <c r="F43" s="19">
        <f t="shared" si="33"/>
        <v>714.6</v>
      </c>
      <c r="G43" s="19">
        <f t="shared" si="33"/>
        <v>714.6</v>
      </c>
      <c r="H43" s="19">
        <f t="shared" si="33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s="15" customFormat="1" ht="31.5">
      <c r="A44" s="41"/>
      <c r="B44" s="52" t="s">
        <v>43</v>
      </c>
      <c r="C44" s="18">
        <f t="shared" ref="C44:C45" si="34">D44+E44</f>
        <v>0</v>
      </c>
      <c r="D44" s="18">
        <v>0</v>
      </c>
      <c r="E44" s="18">
        <v>0</v>
      </c>
      <c r="F44" s="18">
        <f t="shared" ref="F44:F45" si="35">G44+H44</f>
        <v>357.3</v>
      </c>
      <c r="G44" s="18">
        <v>357.3</v>
      </c>
      <c r="H44" s="18">
        <v>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s="15" customFormat="1" ht="31.5">
      <c r="A45" s="41"/>
      <c r="B45" s="52" t="s">
        <v>44</v>
      </c>
      <c r="C45" s="18">
        <f t="shared" si="34"/>
        <v>0</v>
      </c>
      <c r="D45" s="18">
        <v>0</v>
      </c>
      <c r="E45" s="18">
        <v>0</v>
      </c>
      <c r="F45" s="18">
        <f t="shared" si="35"/>
        <v>357.3</v>
      </c>
      <c r="G45" s="18">
        <v>357.3</v>
      </c>
      <c r="H45" s="18"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s="15" customFormat="1" ht="31.5">
      <c r="A46" s="61" t="s">
        <v>61</v>
      </c>
      <c r="B46" s="55" t="s">
        <v>22</v>
      </c>
      <c r="C46" s="56">
        <f t="shared" ref="C46:C62" si="36">D46+E46</f>
        <v>13766.6</v>
      </c>
      <c r="D46" s="56">
        <f>D47</f>
        <v>13766.6</v>
      </c>
      <c r="E46" s="56">
        <f t="shared" ref="E46:H46" si="37">E47</f>
        <v>0</v>
      </c>
      <c r="F46" s="56">
        <f t="shared" si="37"/>
        <v>13766.6</v>
      </c>
      <c r="G46" s="56">
        <f t="shared" si="37"/>
        <v>13766.6</v>
      </c>
      <c r="H46" s="56">
        <f t="shared" si="37"/>
        <v>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s="15" customFormat="1" ht="15.75">
      <c r="A47" s="61" t="s">
        <v>69</v>
      </c>
      <c r="B47" s="57" t="s">
        <v>8</v>
      </c>
      <c r="C47" s="58">
        <f t="shared" si="36"/>
        <v>13766.6</v>
      </c>
      <c r="D47" s="58">
        <f>D48</f>
        <v>13766.6</v>
      </c>
      <c r="E47" s="58">
        <f t="shared" ref="E47:H47" si="38">E48</f>
        <v>0</v>
      </c>
      <c r="F47" s="58">
        <f t="shared" si="38"/>
        <v>13766.6</v>
      </c>
      <c r="G47" s="58">
        <f t="shared" si="38"/>
        <v>13766.6</v>
      </c>
      <c r="H47" s="58">
        <f t="shared" si="38"/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s="15" customFormat="1" ht="47.25">
      <c r="A48" s="62"/>
      <c r="B48" s="59" t="s">
        <v>77</v>
      </c>
      <c r="C48" s="22">
        <f t="shared" si="36"/>
        <v>13766.6</v>
      </c>
      <c r="D48" s="22">
        <v>13766.6</v>
      </c>
      <c r="E48" s="22">
        <v>0</v>
      </c>
      <c r="F48" s="22">
        <v>13766.6</v>
      </c>
      <c r="G48" s="22">
        <v>13766.6</v>
      </c>
      <c r="H48" s="22"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s="15" customFormat="1" ht="31.5">
      <c r="A49" s="67" t="s">
        <v>62</v>
      </c>
      <c r="B49" s="32" t="s">
        <v>15</v>
      </c>
      <c r="C49" s="33">
        <f>D49+E49</f>
        <v>78435.3</v>
      </c>
      <c r="D49" s="33">
        <f>D50+D56+D63+D53</f>
        <v>0</v>
      </c>
      <c r="E49" s="33">
        <f>E56+E63+E50+E53</f>
        <v>78435.3</v>
      </c>
      <c r="F49" s="33">
        <f t="shared" ref="F49:F55" si="39">G49+H49</f>
        <v>151492.50000000003</v>
      </c>
      <c r="G49" s="33">
        <f>G50+G53+G56+G63</f>
        <v>151492.50000000003</v>
      </c>
      <c r="H49" s="33">
        <f>H50+H56+H63+H53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s="15" customFormat="1" ht="31.5">
      <c r="A50" s="61" t="s">
        <v>73</v>
      </c>
      <c r="B50" s="23" t="s">
        <v>72</v>
      </c>
      <c r="C50" s="56">
        <f>C51</f>
        <v>0</v>
      </c>
      <c r="D50" s="56">
        <f>D51</f>
        <v>0</v>
      </c>
      <c r="E50" s="56">
        <f>E51</f>
        <v>0</v>
      </c>
      <c r="F50" s="56">
        <f t="shared" si="39"/>
        <v>582.1</v>
      </c>
      <c r="G50" s="56">
        <f>G51</f>
        <v>582.1</v>
      </c>
      <c r="H50" s="56">
        <f>H51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s="15" customFormat="1" ht="24" customHeight="1">
      <c r="A51" s="64" t="s">
        <v>63</v>
      </c>
      <c r="B51" s="11" t="s">
        <v>75</v>
      </c>
      <c r="C51" s="58">
        <f>D51+E51</f>
        <v>0</v>
      </c>
      <c r="D51" s="58">
        <f>D52</f>
        <v>0</v>
      </c>
      <c r="E51" s="58">
        <f>E52</f>
        <v>0</v>
      </c>
      <c r="F51" s="58">
        <f t="shared" si="39"/>
        <v>582.1</v>
      </c>
      <c r="G51" s="58">
        <f>G52</f>
        <v>582.1</v>
      </c>
      <c r="H51" s="58">
        <f>H52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s="15" customFormat="1" ht="31.5">
      <c r="A52" s="61"/>
      <c r="B52" s="21" t="s">
        <v>76</v>
      </c>
      <c r="C52" s="22">
        <f>D52+E52</f>
        <v>0</v>
      </c>
      <c r="D52" s="22">
        <v>0</v>
      </c>
      <c r="E52" s="22">
        <v>0</v>
      </c>
      <c r="F52" s="22">
        <f t="shared" si="39"/>
        <v>582.1</v>
      </c>
      <c r="G52" s="22">
        <v>582.1</v>
      </c>
      <c r="H52" s="22">
        <v>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s="15" customFormat="1" ht="47.25">
      <c r="A53" s="61" t="s">
        <v>80</v>
      </c>
      <c r="B53" s="23" t="s">
        <v>79</v>
      </c>
      <c r="C53" s="56">
        <f>D53+E53</f>
        <v>0</v>
      </c>
      <c r="D53" s="56">
        <v>0</v>
      </c>
      <c r="E53" s="56">
        <v>0</v>
      </c>
      <c r="F53" s="56">
        <f t="shared" si="39"/>
        <v>3608.1</v>
      </c>
      <c r="G53" s="56">
        <f>G54</f>
        <v>3608.1</v>
      </c>
      <c r="H53" s="56">
        <f>H54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s="15" customFormat="1" ht="24" customHeight="1">
      <c r="A54" s="64" t="s">
        <v>63</v>
      </c>
      <c r="B54" s="11" t="s">
        <v>82</v>
      </c>
      <c r="C54" s="58">
        <f>D54+E54</f>
        <v>0</v>
      </c>
      <c r="D54" s="58">
        <v>0</v>
      </c>
      <c r="E54" s="58">
        <v>0</v>
      </c>
      <c r="F54" s="58">
        <f t="shared" si="39"/>
        <v>3608.1</v>
      </c>
      <c r="G54" s="58">
        <f>G55</f>
        <v>3608.1</v>
      </c>
      <c r="H54" s="58">
        <f>H55</f>
        <v>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s="15" customFormat="1" ht="78.75">
      <c r="A55" s="61"/>
      <c r="B55" s="21" t="s">
        <v>83</v>
      </c>
      <c r="C55" s="69">
        <f>D55+E55</f>
        <v>17</v>
      </c>
      <c r="D55" s="69">
        <v>17</v>
      </c>
      <c r="E55" s="22">
        <v>0</v>
      </c>
      <c r="F55" s="22">
        <f t="shared" si="39"/>
        <v>3608.1</v>
      </c>
      <c r="G55" s="22">
        <v>3608.1</v>
      </c>
      <c r="H55" s="22"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s="13" customFormat="1" ht="31.5">
      <c r="A56" s="61" t="s">
        <v>81</v>
      </c>
      <c r="B56" s="23" t="s">
        <v>19</v>
      </c>
      <c r="C56" s="56">
        <f t="shared" si="36"/>
        <v>78435.3</v>
      </c>
      <c r="D56" s="56">
        <v>0</v>
      </c>
      <c r="E56" s="56">
        <f>E57+E61</f>
        <v>78435.3</v>
      </c>
      <c r="F56" s="56">
        <f t="shared" ref="F56:F65" si="40">G56+H56</f>
        <v>144746.20000000001</v>
      </c>
      <c r="G56" s="56">
        <f>G57+G61</f>
        <v>144746.20000000001</v>
      </c>
      <c r="H56" s="56">
        <f>H57+H61</f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s="13" customFormat="1" ht="47.25">
      <c r="A57" s="64" t="s">
        <v>74</v>
      </c>
      <c r="B57" s="11" t="s">
        <v>16</v>
      </c>
      <c r="C57" s="20">
        <f t="shared" si="36"/>
        <v>9178.5</v>
      </c>
      <c r="D57" s="20">
        <v>0</v>
      </c>
      <c r="E57" s="20">
        <v>9178.5</v>
      </c>
      <c r="F57" s="20">
        <f t="shared" si="40"/>
        <v>42215.1</v>
      </c>
      <c r="G57" s="20">
        <f>G58+G59+G60</f>
        <v>42215.1</v>
      </c>
      <c r="H57" s="20">
        <f>H58+H59+H60</f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s="13" customFormat="1" ht="36.75" customHeight="1">
      <c r="A58" s="44"/>
      <c r="B58" s="21" t="s">
        <v>26</v>
      </c>
      <c r="C58" s="18">
        <f t="shared" si="36"/>
        <v>0</v>
      </c>
      <c r="D58" s="18">
        <v>0</v>
      </c>
      <c r="E58" s="18">
        <v>0</v>
      </c>
      <c r="F58" s="18">
        <f t="shared" si="40"/>
        <v>25632.3</v>
      </c>
      <c r="G58" s="18">
        <v>25632.3</v>
      </c>
      <c r="H58" s="18"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s="36" customFormat="1" ht="54.75" customHeight="1">
      <c r="A59" s="45"/>
      <c r="B59" s="50" t="s">
        <v>27</v>
      </c>
      <c r="C59" s="69">
        <f t="shared" si="36"/>
        <v>547.9</v>
      </c>
      <c r="D59" s="69">
        <v>547.9</v>
      </c>
      <c r="E59" s="22">
        <v>0</v>
      </c>
      <c r="F59" s="22">
        <f t="shared" si="40"/>
        <v>1405.8</v>
      </c>
      <c r="G59" s="22">
        <v>1405.8</v>
      </c>
      <c r="H59" s="22"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s="15" customFormat="1" ht="47.25">
      <c r="A60" s="46"/>
      <c r="B60" s="34" t="s">
        <v>30</v>
      </c>
      <c r="C60" s="70">
        <f t="shared" si="36"/>
        <v>1281.9000000000001</v>
      </c>
      <c r="D60" s="70">
        <v>1281.9000000000001</v>
      </c>
      <c r="E60" s="18">
        <v>0</v>
      </c>
      <c r="F60" s="18">
        <f t="shared" si="40"/>
        <v>15177</v>
      </c>
      <c r="G60" s="18">
        <v>15177</v>
      </c>
      <c r="H60" s="18">
        <v>0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s="15" customFormat="1" ht="63">
      <c r="A61" s="51" t="s">
        <v>78</v>
      </c>
      <c r="B61" s="11" t="s">
        <v>17</v>
      </c>
      <c r="C61" s="20">
        <f t="shared" si="36"/>
        <v>69256.800000000003</v>
      </c>
      <c r="D61" s="20">
        <v>0</v>
      </c>
      <c r="E61" s="20">
        <v>69256.800000000003</v>
      </c>
      <c r="F61" s="20">
        <f t="shared" si="40"/>
        <v>102531.1</v>
      </c>
      <c r="G61" s="20">
        <f>G62</f>
        <v>102531.1</v>
      </c>
      <c r="H61" s="20">
        <f>H62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s="15" customFormat="1" ht="54" customHeight="1">
      <c r="A62" s="44"/>
      <c r="B62" s="16" t="s">
        <v>20</v>
      </c>
      <c r="C62" s="70">
        <f t="shared" si="36"/>
        <v>64712.2</v>
      </c>
      <c r="D62" s="70">
        <v>64712.2</v>
      </c>
      <c r="E62" s="18">
        <v>0</v>
      </c>
      <c r="F62" s="18">
        <f t="shared" si="40"/>
        <v>102531.1</v>
      </c>
      <c r="G62" s="18">
        <v>102531.1</v>
      </c>
      <c r="H62" s="18">
        <v>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s="13" customFormat="1" ht="53.25" customHeight="1">
      <c r="A63" s="44" t="s">
        <v>84</v>
      </c>
      <c r="B63" s="23" t="s">
        <v>23</v>
      </c>
      <c r="C63" s="19">
        <v>0</v>
      </c>
      <c r="D63" s="19">
        <v>0</v>
      </c>
      <c r="E63" s="19">
        <v>0</v>
      </c>
      <c r="F63" s="19">
        <f t="shared" si="40"/>
        <v>2556.1</v>
      </c>
      <c r="G63" s="19">
        <f>G64</f>
        <v>2556.1</v>
      </c>
      <c r="H63" s="19">
        <v>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s="14" customFormat="1" ht="53.25" customHeight="1">
      <c r="A64" s="43" t="s">
        <v>85</v>
      </c>
      <c r="B64" s="30" t="s">
        <v>21</v>
      </c>
      <c r="C64" s="20">
        <v>0</v>
      </c>
      <c r="D64" s="20">
        <v>0</v>
      </c>
      <c r="E64" s="20">
        <v>0</v>
      </c>
      <c r="F64" s="20">
        <f t="shared" si="40"/>
        <v>2556.1</v>
      </c>
      <c r="G64" s="20">
        <f>G65</f>
        <v>2556.1</v>
      </c>
      <c r="H64" s="20">
        <v>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s="15" customFormat="1" ht="72.75" customHeight="1">
      <c r="A65" s="42"/>
      <c r="B65" s="34" t="s">
        <v>71</v>
      </c>
      <c r="C65" s="18">
        <f>D65+E65</f>
        <v>0</v>
      </c>
      <c r="D65" s="18">
        <v>0</v>
      </c>
      <c r="E65" s="18">
        <v>0</v>
      </c>
      <c r="F65" s="18">
        <f t="shared" si="40"/>
        <v>2556.1</v>
      </c>
      <c r="G65" s="18">
        <v>2556.1</v>
      </c>
      <c r="H65" s="18">
        <v>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ht="15.75">
      <c r="A66" s="47"/>
      <c r="B66" s="48" t="s">
        <v>18</v>
      </c>
      <c r="C66" s="49">
        <f t="shared" ref="C66:H66" si="41">C7+C9+C17+C21+C36+C49</f>
        <v>124502.20000000001</v>
      </c>
      <c r="D66" s="49">
        <f t="shared" si="41"/>
        <v>46066.9</v>
      </c>
      <c r="E66" s="49">
        <f t="shared" si="41"/>
        <v>78435.3</v>
      </c>
      <c r="F66" s="49">
        <f t="shared" si="41"/>
        <v>207966.50000000003</v>
      </c>
      <c r="G66" s="49">
        <f>G7+G9+G17+G21+G36+G49</f>
        <v>207966.50000000003</v>
      </c>
      <c r="H66" s="49">
        <f t="shared" si="41"/>
        <v>0</v>
      </c>
      <c r="I66" s="71"/>
    </row>
    <row r="68" spans="1:42" ht="15.75">
      <c r="A68" s="5"/>
      <c r="B68" s="24"/>
      <c r="C68" s="25"/>
      <c r="D68" s="5"/>
      <c r="F68" s="31"/>
    </row>
    <row r="69" spans="1:42" ht="15.75">
      <c r="A69" s="5"/>
      <c r="B69" s="26"/>
      <c r="C69" s="25"/>
      <c r="D69" s="5"/>
    </row>
    <row r="70" spans="1:42">
      <c r="A70" s="5"/>
      <c r="B70" s="27"/>
      <c r="C70" s="4"/>
      <c r="D70" s="5"/>
    </row>
    <row r="71" spans="1:42" ht="16.5">
      <c r="A71" s="5"/>
      <c r="B71" s="29"/>
      <c r="C71" s="28"/>
      <c r="D71" s="5"/>
    </row>
    <row r="72" spans="1:42">
      <c r="A72" s="5"/>
      <c r="B72" s="27"/>
      <c r="C72" s="4"/>
      <c r="D72" s="5"/>
    </row>
  </sheetData>
  <customSheetViews>
    <customSheetView guid="{4FF66201-062E-4F96-93B3-0D2FC9BB4D52}" printArea="1">
      <pane xSplit="2" ySplit="5" topLeftCell="C6" activePane="bottomRight" state="frozen"/>
      <selection pane="bottomRight" activeCell="B48" sqref="B48"/>
      <pageMargins left="0.43307086614173229" right="0.19685039370078741" top="0.74803149606299213" bottom="0.74803149606299213" header="0.31496062992125984" footer="0.31496062992125984"/>
      <pageSetup paperSize="9" scale="60" fitToHeight="6" orientation="portrait" r:id="rId1"/>
    </customSheetView>
    <customSheetView guid="{F8842C54-A5DB-4780-8487-E86FAB9BBDE2}" scale="90" showPageBreaks="1" printArea="1" view="pageBreakPreview">
      <pane xSplit="2" ySplit="5" topLeftCell="C48" activePane="bottomRight" state="frozen"/>
      <selection pane="bottomRight" activeCell="G50" sqref="G50"/>
      <pageMargins left="0.15748031496062992" right="0.19685039370078741" top="0.74803149606299213" bottom="0.74803149606299213" header="0.31496062992125984" footer="0.31496062992125984"/>
      <pageSetup paperSize="9" scale="62" fitToHeight="6" orientation="portrait" r:id="rId2"/>
    </customSheetView>
    <customSheetView guid="{1BCF0F81-2DFD-49D8-9D9D-3991A7C1D547}" scale="90" showPageBreaks="1" printArea="1" view="pageBreakPreview" topLeftCell="A25">
      <selection activeCell="D33" sqref="D33"/>
      <pageMargins left="0" right="0" top="0.78740157480314965" bottom="0" header="0.43307086614173229" footer="0.15748031496062992"/>
      <printOptions horizontalCentered="1"/>
      <pageSetup paperSize="9" scale="90" firstPageNumber="189" fitToHeight="6" orientation="landscape" useFirstPageNumber="1" r:id="rId3"/>
      <headerFooter>
        <oddFooter>&amp;R&amp;P</oddFooter>
      </headerFooter>
    </customSheetView>
    <customSheetView guid="{939F626A-463C-4488-AEE5-88051B04ABE9}" scale="85" showPageBreaks="1" fitToPage="1" view="pageBreakPreview">
      <pane xSplit="2" ySplit="5" topLeftCell="C66" activePane="bottomRight" state="frozen"/>
      <selection pane="bottomRight" activeCell="J91" sqref="J91"/>
      <pageMargins left="0.27559055118110237" right="0.19685039370078741" top="0.74803149606299213" bottom="0.35433070866141736" header="0.31496062992125984" footer="0.23622047244094491"/>
      <pageSetup paperSize="9" scale="10" fitToHeight="6" orientation="portrait" r:id="rId4"/>
      <headerFooter>
        <oddHeader xml:space="preserve">&amp;C&amp;P1
</oddHeader>
        <oddFooter>Страница &amp;С</oddFooter>
      </headerFooter>
    </customSheetView>
    <customSheetView guid="{1BA014CF-238A-4B98-992F-5768B04C5414}" printArea="1">
      <pane xSplit="2" ySplit="5" topLeftCell="C52" activePane="bottomRight" state="frozen"/>
      <selection pane="bottomRight" activeCell="G61" sqref="G61"/>
      <pageMargins left="0.19685039370078741" right="0.23622047244094491" top="0.74803149606299213" bottom="0.23622047244094491" header="0.31496062992125984" footer="0.15748031496062992"/>
      <pageSetup paperSize="9" scale="62" fitToHeight="6" orientation="portrait" r:id="rId5"/>
    </customSheetView>
    <customSheetView guid="{B9DD509E-6BFD-4C8E-9392-EA84A9207649}" showPageBreaks="1" printArea="1" topLeftCell="C1">
      <selection activeCell="E9" sqref="E9"/>
      <pageMargins left="0" right="0" top="0.78740157480314965" bottom="0.35433070866141736" header="0.43307086614173229" footer="0.15748031496062992"/>
      <printOptions horizontalCentered="1"/>
      <pageSetup paperSize="9" scale="90" firstPageNumber="170" fitToHeight="6" orientation="landscape" useFirstPageNumber="1" r:id="rId6"/>
      <headerFooter>
        <oddFooter>&amp;R&amp;P</oddFooter>
      </headerFooter>
    </customSheetView>
  </customSheetViews>
  <mergeCells count="5">
    <mergeCell ref="A1:H1"/>
    <mergeCell ref="A3:A5"/>
    <mergeCell ref="B3:B5"/>
    <mergeCell ref="C3:E4"/>
    <mergeCell ref="F3:H4"/>
  </mergeCells>
  <printOptions horizontalCentered="1"/>
  <pageMargins left="0" right="0" top="0.78740157480314965" bottom="0.35433070866141736" header="0.43307086614173229" footer="0.15748031496062992"/>
  <pageSetup paperSize="9" scale="90" firstPageNumber="168" fitToHeight="6" orientation="landscape" useFirstPageNumber="1" r:id="rId7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4FF66201-062E-4F96-93B3-0D2FC9BB4D52}">
      <pageMargins left="0.7" right="0.7" top="0.75" bottom="0.75" header="0.3" footer="0.3"/>
    </customSheetView>
    <customSheetView guid="{F8842C54-A5DB-4780-8487-E86FAB9BBDE2}">
      <pageMargins left="0.7" right="0.7" top="0.75" bottom="0.75" header="0.3" footer="0.3"/>
    </customSheetView>
    <customSheetView guid="{1BCF0F81-2DFD-49D8-9D9D-3991A7C1D547}">
      <pageMargins left="0.7" right="0.7" top="0.75" bottom="0.75" header="0.3" footer="0.3"/>
    </customSheetView>
    <customSheetView guid="{939F626A-463C-4488-AEE5-88051B04ABE9}">
      <pageMargins left="0.7" right="0.7" top="0.75" bottom="0.75" header="0.3" footer="0.3"/>
    </customSheetView>
    <customSheetView guid="{1BA014CF-238A-4B98-992F-5768B04C5414}">
      <pageMargins left="0.7" right="0.7" top="0.75" bottom="0.75" header="0.3" footer="0.3"/>
    </customSheetView>
    <customSheetView guid="{B9DD509E-6BFD-4C8E-9392-EA84A920764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4FF66201-062E-4F96-93B3-0D2FC9BB4D52}">
      <pageMargins left="0.7" right="0.7" top="0.75" bottom="0.75" header="0.3" footer="0.3"/>
    </customSheetView>
    <customSheetView guid="{F8842C54-A5DB-4780-8487-E86FAB9BBDE2}">
      <pageMargins left="0.7" right="0.7" top="0.75" bottom="0.75" header="0.3" footer="0.3"/>
    </customSheetView>
    <customSheetView guid="{1BCF0F81-2DFD-49D8-9D9D-3991A7C1D547}">
      <pageMargins left="0.7" right="0.7" top="0.75" bottom="0.75" header="0.3" footer="0.3"/>
    </customSheetView>
    <customSheetView guid="{939F626A-463C-4488-AEE5-88051B04ABE9}">
      <pageMargins left="0.7" right="0.7" top="0.75" bottom="0.75" header="0.3" footer="0.3"/>
    </customSheetView>
    <customSheetView guid="{1BA014CF-238A-4B98-992F-5768B04C5414}">
      <pageMargins left="0.7" right="0.7" top="0.75" bottom="0.75" header="0.3" footer="0.3"/>
    </customSheetView>
    <customSheetView guid="{B9DD509E-6BFD-4C8E-9392-EA84A9207649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Tarabrina</cp:lastModifiedBy>
  <cp:lastPrinted>2021-09-29T08:46:36Z</cp:lastPrinted>
  <dcterms:created xsi:type="dcterms:W3CDTF">2019-10-02T02:06:43Z</dcterms:created>
  <dcterms:modified xsi:type="dcterms:W3CDTF">2021-09-29T09:51:16Z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