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Results and Projects\2023\EXCEL PROJECTS\School Management Dashboard\"/>
    </mc:Choice>
  </mc:AlternateContent>
  <xr:revisionPtr revIDLastSave="0" documentId="13_ncr:1_{0B867AAD-0EDA-4BFA-A57A-EAB83933C30B}" xr6:coauthVersionLast="47" xr6:coauthVersionMax="47" xr10:uidLastSave="{00000000-0000-0000-0000-000000000000}"/>
  <bookViews>
    <workbookView xWindow="-108" yWindow="-108" windowWidth="23256" windowHeight="12456" tabRatio="739" xr2:uid="{D8D3BA76-3B71-4FCA-A1C8-2C85287307AE}"/>
  </bookViews>
  <sheets>
    <sheet name="Dataset" sheetId="1" r:id="rId1"/>
    <sheet name="Pivot Tables" sheetId="2" r:id="rId2"/>
    <sheet name="Dynamic Images" sheetId="3" r:id="rId3"/>
    <sheet name="Dashboard" sheetId="9" r:id="rId4"/>
    <sheet name="Events" sheetId="11" r:id="rId5"/>
    <sheet name="Teachers" sheetId="12" r:id="rId6"/>
  </sheets>
  <definedNames>
    <definedName name="Adam_Hisham">'Dynamic Images'!$C$2</definedName>
    <definedName name="Do_Elesawy">'Dynamic Images'!$C$3</definedName>
    <definedName name="first_img">INDIRECT('Dynamic Images'!$F$2)</definedName>
    <definedName name="Jean_Ali">'Dynamic Images'!$C$4</definedName>
    <definedName name="Kenzi_Mohamd">'Dynamic Images'!$C$5</definedName>
    <definedName name="NativeTimeline_Full_Date">#N/A</definedName>
    <definedName name="Rony_Beyablo">'Dynamic Images'!$C$6</definedName>
    <definedName name="Rovan_Hossam">'Dynamic Images'!$C$7</definedName>
    <definedName name="second_img">INDIRECT('Dynamic Images'!$F$3)</definedName>
    <definedName name="third_img">INDIRECT('Dynamic Images'!$F$4)</definedName>
  </definedNames>
  <calcPr calcId="191029"/>
  <pivotCaches>
    <pivotCache cacheId="0" r:id="rId7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8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6" i="2" l="1"/>
  <c r="D36" i="2" s="1"/>
  <c r="C35" i="2"/>
  <c r="D35" i="2" s="1"/>
  <c r="C34" i="2"/>
  <c r="D34" i="2" s="1"/>
  <c r="F5" i="2"/>
  <c r="F6" i="2"/>
  <c r="F4" i="2"/>
  <c r="M6" i="2"/>
  <c r="M4" i="2"/>
  <c r="M5" i="2"/>
  <c r="F2" i="3" l="1" a="1"/>
  <c r="F2" i="3" s="1"/>
  <c r="G2" i="3" s="1"/>
  <c r="H2" i="3"/>
  <c r="H4" i="3"/>
  <c r="H3" i="3"/>
  <c r="F7" i="2"/>
  <c r="G4" i="3" l="1"/>
  <c r="G3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<sst xmlns="http://schemas.openxmlformats.org/spreadsheetml/2006/main" count="1043" uniqueCount="191">
  <si>
    <t>Year</t>
  </si>
  <si>
    <t>Day</t>
  </si>
  <si>
    <t>Month</t>
  </si>
  <si>
    <t>Full Date</t>
  </si>
  <si>
    <t>Quarterly</t>
  </si>
  <si>
    <t>Educational stage</t>
  </si>
  <si>
    <t>Students_Name</t>
  </si>
  <si>
    <t>Top</t>
  </si>
  <si>
    <t>Best Students</t>
  </si>
  <si>
    <t>Class</t>
  </si>
  <si>
    <t>PO Number</t>
  </si>
  <si>
    <t>Department Full Name</t>
  </si>
  <si>
    <t>Project Shortname</t>
  </si>
  <si>
    <t>Projects Value</t>
  </si>
  <si>
    <t>Target</t>
  </si>
  <si>
    <t>May</t>
  </si>
  <si>
    <t>Q1</t>
  </si>
  <si>
    <t>Primary school</t>
  </si>
  <si>
    <t>Rovan_Hossam</t>
  </si>
  <si>
    <t>Best</t>
  </si>
  <si>
    <t>Teachers</t>
  </si>
  <si>
    <t>Code &amp; Messaging Second &amp; Solutions</t>
  </si>
  <si>
    <t>Freshman Orientation</t>
  </si>
  <si>
    <t>June</t>
  </si>
  <si>
    <t>Q2</t>
  </si>
  <si>
    <t>Preschool</t>
  </si>
  <si>
    <t>Rony_Beyablo</t>
  </si>
  <si>
    <t>Students</t>
  </si>
  <si>
    <t>Senior First Day Quad Takeover</t>
  </si>
  <si>
    <t>July</t>
  </si>
  <si>
    <t>Q3</t>
  </si>
  <si>
    <t>Elementary School</t>
  </si>
  <si>
    <t>Adam_Hisham</t>
  </si>
  <si>
    <t>Parents</t>
  </si>
  <si>
    <t>Back to School Dance (on the Quad)</t>
  </si>
  <si>
    <t>August</t>
  </si>
  <si>
    <t>Q4</t>
  </si>
  <si>
    <t>Kenzi_Mohamd</t>
  </si>
  <si>
    <t>Freshman Elections</t>
  </si>
  <si>
    <t>September</t>
  </si>
  <si>
    <t>Do_Elesawy</t>
  </si>
  <si>
    <t>Fall Sports Rally</t>
  </si>
  <si>
    <t>October</t>
  </si>
  <si>
    <t>Jean_Ali</t>
  </si>
  <si>
    <t>Valentines Grams by the Senior Classes</t>
  </si>
  <si>
    <t>November</t>
  </si>
  <si>
    <t>Good</t>
  </si>
  <si>
    <t>Spring Sports Rally</t>
  </si>
  <si>
    <t>December</t>
  </si>
  <si>
    <t>Elimination Game</t>
  </si>
  <si>
    <t>January</t>
  </si>
  <si>
    <t>February</t>
  </si>
  <si>
    <t>March</t>
  </si>
  <si>
    <t>April</t>
  </si>
  <si>
    <t xml:space="preserve">Direct &amp; Boards Services &amp; Satisfactions </t>
  </si>
  <si>
    <t xml:space="preserve">Negotiation Assurance &amp; Papers </t>
  </si>
  <si>
    <t>Netflxo Barmon Systems</t>
  </si>
  <si>
    <t>Pen Colors &amp; Center</t>
  </si>
  <si>
    <t>Call Motions &amp; Insurance</t>
  </si>
  <si>
    <t>Data Collectors &amp; Call Informations</t>
  </si>
  <si>
    <t>851256-</t>
  </si>
  <si>
    <t>851285-</t>
  </si>
  <si>
    <t xml:space="preserve">E2E Centralized &amp; Qaulity Types </t>
  </si>
  <si>
    <t>Actual</t>
  </si>
  <si>
    <t>Events</t>
  </si>
  <si>
    <t>Row Labels</t>
  </si>
  <si>
    <t>Grand Total</t>
  </si>
  <si>
    <t>Sum of Actual</t>
  </si>
  <si>
    <t>Back to School Dance</t>
  </si>
  <si>
    <t>Junior Prom</t>
  </si>
  <si>
    <t>Names without "_"</t>
  </si>
  <si>
    <t>Names</t>
  </si>
  <si>
    <t>Adam Hisham</t>
  </si>
  <si>
    <t>Do Elesawy</t>
  </si>
  <si>
    <t>Jean Ali</t>
  </si>
  <si>
    <t>Kenzi Mohamd</t>
  </si>
  <si>
    <t>Rony Beyablo</t>
  </si>
  <si>
    <t>Rovan Hossam</t>
  </si>
  <si>
    <t>Images</t>
  </si>
  <si>
    <t>Rank</t>
  </si>
  <si>
    <t>Name</t>
  </si>
  <si>
    <t>Name on Dashboard</t>
  </si>
  <si>
    <t>Percentages</t>
  </si>
  <si>
    <t>1st</t>
  </si>
  <si>
    <t>2nd</t>
  </si>
  <si>
    <t>3rd</t>
  </si>
  <si>
    <t>Top students finder</t>
  </si>
  <si>
    <t>Final Name</t>
  </si>
  <si>
    <t>Percentage</t>
  </si>
  <si>
    <t>Primary School</t>
  </si>
  <si>
    <t>Top Student Finder</t>
  </si>
  <si>
    <t>February12021</t>
  </si>
  <si>
    <t>March12021</t>
  </si>
  <si>
    <t>April12021</t>
  </si>
  <si>
    <t>May12021</t>
  </si>
  <si>
    <t>June12021</t>
  </si>
  <si>
    <t>July12021</t>
  </si>
  <si>
    <t>August12021</t>
  </si>
  <si>
    <t>September12021</t>
  </si>
  <si>
    <t>October12021</t>
  </si>
  <si>
    <t>November12021</t>
  </si>
  <si>
    <t>December12021</t>
  </si>
  <si>
    <t>January12022</t>
  </si>
  <si>
    <t>February12022</t>
  </si>
  <si>
    <t>March12022</t>
  </si>
  <si>
    <t>April12022</t>
  </si>
  <si>
    <t>May12022</t>
  </si>
  <si>
    <t>June12022</t>
  </si>
  <si>
    <t>July12022</t>
  </si>
  <si>
    <t>August12022</t>
  </si>
  <si>
    <t>September12022</t>
  </si>
  <si>
    <t>October12022</t>
  </si>
  <si>
    <t>November12022</t>
  </si>
  <si>
    <t>December12022</t>
  </si>
  <si>
    <t>January12023</t>
  </si>
  <si>
    <t>February12023</t>
  </si>
  <si>
    <t>March12023</t>
  </si>
  <si>
    <t>April12023</t>
  </si>
  <si>
    <t>May12023</t>
  </si>
  <si>
    <t>June12023</t>
  </si>
  <si>
    <t>July12023</t>
  </si>
  <si>
    <t>August12023</t>
  </si>
  <si>
    <t>September12023</t>
  </si>
  <si>
    <t>Total Students</t>
  </si>
  <si>
    <t>Total Schools</t>
  </si>
  <si>
    <t>Sum of Total Students</t>
  </si>
  <si>
    <t>Sum of Total Schools</t>
  </si>
  <si>
    <t>February22021</t>
  </si>
  <si>
    <t>February32021</t>
  </si>
  <si>
    <t>March22021</t>
  </si>
  <si>
    <t>March32021</t>
  </si>
  <si>
    <t>April22021</t>
  </si>
  <si>
    <t>April32021</t>
  </si>
  <si>
    <t>May22021</t>
  </si>
  <si>
    <t>May32021</t>
  </si>
  <si>
    <t>June22021</t>
  </si>
  <si>
    <t>June32021</t>
  </si>
  <si>
    <t>July22021</t>
  </si>
  <si>
    <t>July32021</t>
  </si>
  <si>
    <t>August32021</t>
  </si>
  <si>
    <t>August22021</t>
  </si>
  <si>
    <t>September32021</t>
  </si>
  <si>
    <t>September22021</t>
  </si>
  <si>
    <t>October32021</t>
  </si>
  <si>
    <t>October22021</t>
  </si>
  <si>
    <t>November32021</t>
  </si>
  <si>
    <t>November22021</t>
  </si>
  <si>
    <t>December32021</t>
  </si>
  <si>
    <t>December22021</t>
  </si>
  <si>
    <t>January22022</t>
  </si>
  <si>
    <t>January32022</t>
  </si>
  <si>
    <t>February22022</t>
  </si>
  <si>
    <t>February32022</t>
  </si>
  <si>
    <t>March22022</t>
  </si>
  <si>
    <t>March32022</t>
  </si>
  <si>
    <t>April22022</t>
  </si>
  <si>
    <t>April32022</t>
  </si>
  <si>
    <t>May22022</t>
  </si>
  <si>
    <t>May32022</t>
  </si>
  <si>
    <t>June22022</t>
  </si>
  <si>
    <t>June32022</t>
  </si>
  <si>
    <t>July22022</t>
  </si>
  <si>
    <t>July32022</t>
  </si>
  <si>
    <t>August22022</t>
  </si>
  <si>
    <t>August32022</t>
  </si>
  <si>
    <t>September22022</t>
  </si>
  <si>
    <t>September32022</t>
  </si>
  <si>
    <t>October22022</t>
  </si>
  <si>
    <t>October32022</t>
  </si>
  <si>
    <t>November22022</t>
  </si>
  <si>
    <t>November32022</t>
  </si>
  <si>
    <t>December22022</t>
  </si>
  <si>
    <t>December32022</t>
  </si>
  <si>
    <t>January22023</t>
  </si>
  <si>
    <t>January32023</t>
  </si>
  <si>
    <t>February22023</t>
  </si>
  <si>
    <t>February32023</t>
  </si>
  <si>
    <t>March22023</t>
  </si>
  <si>
    <t>March32023</t>
  </si>
  <si>
    <t>April22023</t>
  </si>
  <si>
    <t>April32023</t>
  </si>
  <si>
    <t>May22023</t>
  </si>
  <si>
    <t>May32023</t>
  </si>
  <si>
    <t>June22023</t>
  </si>
  <si>
    <t>June32023</t>
  </si>
  <si>
    <t>July22023</t>
  </si>
  <si>
    <t>July32023</t>
  </si>
  <si>
    <t>August22023</t>
  </si>
  <si>
    <t>August32023</t>
  </si>
  <si>
    <t>September22023</t>
  </si>
  <si>
    <t>September32023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</si>
</sst>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(* #,##0.00_);_(* \(#,##0.00\);_(* &quot;-&quot;??_);_(@_)"/>
    <numFmt numFmtId="164" formatCode="[$-409]d/mmm/yy;@"/>
    <numFmt numFmtId="165" formatCode="_(* #,##0_);_(* \(#,##0\);_(* &quot;-&quot;??_);_(@_)"/>
    <numFmt numFmtId="166" formatCode="0.0%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0"/>
      <name val="Arial"/>
      <family val="2"/>
    </font>
    <font>
      <sz val="14"/>
      <color theme="1" tint="0.249977111117893"/>
      <name val="Calibri"/>
      <family val="2"/>
      <scheme val="minor"/>
    </font>
    <font>
      <sz val="14"/>
      <color theme="1" tint="0.249977111117893"/>
      <name val="Calibri Light"/>
      <family val="2"/>
      <scheme val="major"/>
    </font>
    <font>
      <sz val="11"/>
      <color theme="0"/>
      <name val="Abadi"/>
      <family val="2"/>
    </font>
    <font>
      <sz val="24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2"/>
      <color theme="0" tint="-4.9989318521683403E-2"/>
      <name val="Calibri"/>
      <family val="2"/>
      <scheme val="minor"/>
    </font>
    <font>
      <sz val="26"/>
      <color theme="1"/>
      <name val="Calibri"/>
      <family val="2"/>
      <scheme val="minor"/>
    </font>
    <font>
      <sz val="8"/>
      <name val="Calibri"/>
      <family val="2"/>
      <scheme val="minor"/>
    </font>
    <font>
      <sz val="14"/>
      <color rgb="FF40404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7A197"/>
        <bgColor indexed="64"/>
      </patternFill>
    </fill>
    <fill>
      <patternFill patternType="solid">
        <fgColor rgb="FFE3DFEF"/>
        <bgColor indexed="64"/>
      </patternFill>
    </fill>
    <fill>
      <patternFill patternType="solid">
        <fgColor rgb="FF312B57"/>
        <bgColor indexed="64"/>
      </patternFill>
    </fill>
    <fill>
      <patternFill patternType="solid">
        <fgColor rgb="FF5F549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3" fillId="0" borderId="0"/>
    <xf numFmtId="164" fontId="1" fillId="0" borderId="0"/>
    <xf numFmtId="43" fontId="3" fillId="0" borderId="0" applyFont="0" applyFill="0" applyBorder="0" applyAlignment="0" applyProtection="0"/>
  </cellStyleXfs>
  <cellXfs count="47">
    <xf numFmtId="0" fontId="0" fillId="0" borderId="0" xfId="0"/>
    <xf numFmtId="0" fontId="2" fillId="2" borderId="0" xfId="0" applyFont="1" applyFill="1" applyAlignment="1">
      <alignment horizontal="center" vertical="center"/>
    </xf>
    <xf numFmtId="1" fontId="4" fillId="0" borderId="0" xfId="3" applyNumberFormat="1" applyFont="1" applyAlignment="1">
      <alignment horizontal="center" vertical="center"/>
    </xf>
    <xf numFmtId="14" fontId="4" fillId="0" borderId="0" xfId="3" applyNumberFormat="1" applyFont="1" applyAlignment="1">
      <alignment horizontal="center" vertical="center"/>
    </xf>
    <xf numFmtId="1" fontId="4" fillId="0" borderId="0" xfId="2" applyNumberFormat="1" applyFont="1" applyFill="1" applyBorder="1" applyAlignment="1">
      <alignment horizontal="center" vertical="center"/>
    </xf>
    <xf numFmtId="1" fontId="4" fillId="0" borderId="0" xfId="4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4" fontId="4" fillId="0" borderId="0" xfId="3" applyFont="1" applyAlignment="1">
      <alignment horizontal="left" vertical="center"/>
    </xf>
    <xf numFmtId="165" fontId="4" fillId="0" borderId="0" xfId="5" applyNumberFormat="1" applyFont="1" applyFill="1" applyBorder="1" applyAlignment="1">
      <alignment horizontal="center" vertical="center"/>
    </xf>
    <xf numFmtId="165" fontId="4" fillId="0" borderId="0" xfId="1" applyNumberFormat="1" applyFont="1" applyFill="1" applyBorder="1" applyAlignment="1">
      <alignment horizontal="center" vertical="top"/>
    </xf>
    <xf numFmtId="0" fontId="0" fillId="3" borderId="0" xfId="0" applyFill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pivotButton="1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65" fontId="0" fillId="0" borderId="2" xfId="1" applyNumberFormat="1" applyFont="1" applyBorder="1"/>
    <xf numFmtId="165" fontId="0" fillId="0" borderId="4" xfId="1" applyNumberFormat="1" applyFont="1" applyBorder="1"/>
    <xf numFmtId="165" fontId="0" fillId="0" borderId="6" xfId="1" applyNumberFormat="1" applyFont="1" applyBorder="1"/>
    <xf numFmtId="0" fontId="2" fillId="2" borderId="7" xfId="0" applyFont="1" applyFill="1" applyBorder="1" applyAlignment="1">
      <alignment horizontal="left" vertical="top"/>
    </xf>
    <xf numFmtId="0" fontId="5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6" fillId="4" borderId="0" xfId="0" applyFont="1" applyFill="1" applyAlignment="1">
      <alignment horizontal="center"/>
    </xf>
    <xf numFmtId="165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8" fillId="0" borderId="0" xfId="0" applyFont="1"/>
    <xf numFmtId="0" fontId="9" fillId="5" borderId="0" xfId="0" applyFont="1" applyFill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" fontId="0" fillId="0" borderId="0" xfId="0" applyNumberFormat="1" applyAlignment="1">
      <alignment horizontal="left"/>
    </xf>
    <xf numFmtId="10" fontId="2" fillId="2" borderId="0" xfId="2" applyNumberFormat="1" applyFont="1" applyFill="1" applyAlignment="1">
      <alignment horizontal="center" vertical="center"/>
    </xf>
    <xf numFmtId="10" fontId="4" fillId="0" borderId="0" xfId="2" applyNumberFormat="1" applyFont="1" applyFill="1" applyBorder="1" applyAlignment="1">
      <alignment horizontal="center" vertical="center"/>
    </xf>
    <xf numFmtId="10" fontId="0" fillId="0" borderId="0" xfId="2" applyNumberFormat="1" applyFont="1"/>
    <xf numFmtId="1" fontId="2" fillId="2" borderId="0" xfId="0" applyNumberFormat="1" applyFont="1" applyFill="1" applyAlignment="1">
      <alignment horizontal="center" vertical="center"/>
    </xf>
    <xf numFmtId="1" fontId="0" fillId="0" borderId="0" xfId="0" applyNumberFormat="1"/>
    <xf numFmtId="1" fontId="12" fillId="0" borderId="0" xfId="0" applyNumberFormat="1" applyFont="1" applyAlignment="1">
      <alignment horizontal="center" vertical="center"/>
    </xf>
    <xf numFmtId="166" fontId="10" fillId="0" borderId="8" xfId="2" applyNumberFormat="1" applyFont="1" applyBorder="1" applyAlignment="1">
      <alignment horizontal="center" vertical="center"/>
    </xf>
    <xf numFmtId="0" fontId="0" fillId="0" borderId="0" xfId="0" applyNumberFormat="1"/>
    <xf numFmtId="0" fontId="0" fillId="0" borderId="0" xfId="0" applyProtection="1">
      <protection locked="0"/>
    </xf>
    <xf numFmtId="1" fontId="4" fillId="0" borderId="0" xfId="3" applyNumberFormat="1" applyFont="1" applyAlignment="1" applyProtection="1">
      <alignment horizontal="center" vertical="center"/>
      <protection locked="0"/>
    </xf>
  </cellXfs>
  <cellStyles count="6">
    <cellStyle name="Comma" xfId="1" builtinId="3"/>
    <cellStyle name="Comma 2" xfId="5" xr:uid="{E740F175-5E0D-4EC2-B4D0-B3AD5D74CEC9}"/>
    <cellStyle name="Normal" xfId="0" builtinId="0"/>
    <cellStyle name="Normal 2 2" xfId="4" xr:uid="{191F9DED-1990-44DE-849A-13B9C46242D4}"/>
    <cellStyle name="Normal 3" xfId="3" xr:uid="{F2B0B3A7-F4BF-486F-96CE-58CC7061E4AD}"/>
    <cellStyle name="Percent" xfId="2" builtinId="5"/>
  </cellStyles>
  <dxfs count="66"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font>
        <strike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Calibri Light"/>
        <family val="2"/>
        <scheme val="major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Calibri"/>
        <family val="2"/>
        <scheme val="minor"/>
      </font>
      <numFmt numFmtId="165" formatCode="_(* #,##0_);_(* \(#,##0\);_(* &quot;-&quot;??_);_(@_)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Calibri"/>
        <family val="2"/>
        <scheme val="minor"/>
      </font>
      <numFmt numFmtId="165" formatCode="_(* #,##0_);_(* \(#,##0\);_(* &quot;-&quot;??_);_(@_)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Calibri Light"/>
        <family val="2"/>
        <scheme val="major"/>
      </font>
      <numFmt numFmtId="165" formatCode="_(* #,##0_);_(* \(#,##0\);_(* &quot;-&quot;??_);_(@_)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Calibri Light"/>
        <family val="2"/>
        <scheme val="major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Calibri Light"/>
        <family val="2"/>
        <scheme val="major"/>
      </font>
      <numFmt numFmtId="0" formatCode="General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Calibri Light"/>
        <family val="2"/>
        <scheme val="maj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border>
        <top style="thin">
          <color theme="0" tint="-0.499984740745262"/>
        </top>
      </border>
    </dxf>
    <dxf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Calibri Light"/>
        <family val="2"/>
        <scheme val="maj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border>
        <bottom style="thin">
          <color theme="0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Calibri"/>
        <family val="2"/>
        <scheme val="minor"/>
      </font>
      <fill>
        <patternFill patternType="solid">
          <fgColor indexed="64"/>
          <bgColor rgb="FFF7A19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Timeline Style 1" pivot="0" table="0" count="8" xr9:uid="{D1424782-23CB-4FFF-BD44-8514607B8A0E}">
      <tableStyleElement type="wholeTable" dxfId="65"/>
      <tableStyleElement type="headerRow" dxfId="64"/>
    </tableStyle>
  </tableStyles>
  <colors>
    <mruColors>
      <color rgb="FFF2F0F5"/>
      <color rgb="FF5F5490"/>
      <color rgb="FF34A25A"/>
      <color rgb="FFFFC000"/>
      <color rgb="FFCC9306"/>
      <color rgb="FF312B57"/>
      <color rgb="FFE3DFEF"/>
      <color rgb="FFF7A1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1/relationships/timelineCache" Target="timelineCaches/timelineCach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microsoft.com/office/2011/relationships/chartColorStyle" Target="colors1.xml"/><Relationship Id="rId1" Type="http://schemas.microsoft.com/office/2011/relationships/chartStyle" Target="style1.xml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Dashboard.xlsx]Pivot Tables!PivotTable1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</c:pivotFmt>
      <c:pivotFmt>
        <c:idx val="4"/>
        <c:spPr>
          <a:blipFill>
            <a:blip xmlns:r="http://schemas.openxmlformats.org/officeDocument/2006/relationships" r:embed="rId4"/>
            <a:stretch>
              <a:fillRect/>
            </a:stretch>
          </a:blipFill>
          <a:ln>
            <a:noFill/>
          </a:ln>
          <a:effectLst/>
        </c:spPr>
      </c:pivotFmt>
      <c:pivotFmt>
        <c:idx val="5"/>
        <c:spPr>
          <a:blipFill>
            <a:blip xmlns:r="http://schemas.openxmlformats.org/officeDocument/2006/relationships" r:embed="rId5"/>
            <a:stretch>
              <a:fillRect/>
            </a:stretch>
          </a:blip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blipFill>
            <a:blip xmlns:r="http://schemas.openxmlformats.org/officeDocument/2006/relationships" r:embed="rId6"/>
            <a:stretch>
              <a:fillRect/>
            </a:stretch>
          </a:blipFill>
          <a:ln>
            <a:noFill/>
          </a:ln>
          <a:effectLst/>
        </c:spPr>
      </c:pivotFmt>
      <c:pivotFmt>
        <c:idx val="10"/>
        <c:spPr>
          <a:blipFill>
            <a:blip xmlns:r="http://schemas.openxmlformats.org/officeDocument/2006/relationships" r:embed="rId7"/>
            <a:stretch>
              <a:fillRect/>
            </a:stretch>
          </a:blipFill>
          <a:ln>
            <a:noFill/>
          </a:ln>
          <a:effectLst/>
        </c:spPr>
      </c:pivotFmt>
      <c:pivotFmt>
        <c:idx val="11"/>
        <c:spPr>
          <a:blipFill>
            <a:blip xmlns:r="http://schemas.openxmlformats.org/officeDocument/2006/relationships" r:embed="rId8"/>
            <a:stretch>
              <a:fillRect/>
            </a:stretch>
          </a:blip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136-4404-B97A-0D693C1AB057}"/>
              </c:ext>
            </c:extLst>
          </c:dPt>
          <c:dPt>
            <c:idx val="1"/>
            <c:invertIfNegative val="0"/>
            <c:bubble3D val="0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136-4404-B97A-0D693C1AB057}"/>
              </c:ext>
            </c:extLst>
          </c:dPt>
          <c:dPt>
            <c:idx val="2"/>
            <c:invertIfNegative val="0"/>
            <c:bubble3D val="0"/>
            <c:spPr>
              <a:blipFill>
                <a:blip xmlns:r="http://schemas.openxmlformats.org/officeDocument/2006/relationships" r:embed="rId8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136-4404-B97A-0D693C1AB057}"/>
              </c:ext>
            </c:extLst>
          </c:dPt>
          <c:cat>
            <c:strRef>
              <c:f>'Pivot Tables'!$B$4:$B$7</c:f>
              <c:strCache>
                <c:ptCount val="3"/>
                <c:pt idx="0">
                  <c:v>Elementary School</c:v>
                </c:pt>
                <c:pt idx="1">
                  <c:v>Preschool</c:v>
                </c:pt>
                <c:pt idx="2">
                  <c:v>Primary School</c:v>
                </c:pt>
              </c:strCache>
            </c:strRef>
          </c:cat>
          <c:val>
            <c:numRef>
              <c:f>'Pivot Tables'!$C$4:$C$7</c:f>
              <c:numCache>
                <c:formatCode>General</c:formatCode>
                <c:ptCount val="3"/>
                <c:pt idx="0">
                  <c:v>20</c:v>
                </c:pt>
                <c:pt idx="1">
                  <c:v>31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36-4404-B97A-0D693C1AB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27"/>
        <c:axId val="1040887791"/>
        <c:axId val="170980159"/>
      </c:barChart>
      <c:catAx>
        <c:axId val="104088779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0980159"/>
        <c:crosses val="autoZero"/>
        <c:auto val="1"/>
        <c:lblAlgn val="ctr"/>
        <c:lblOffset val="100"/>
        <c:noMultiLvlLbl val="0"/>
      </c:catAx>
      <c:valAx>
        <c:axId val="17098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887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13" Type="http://schemas.openxmlformats.org/officeDocument/2006/relationships/hyperlink" Target="#Events!A1"/><Relationship Id="rId18" Type="http://schemas.openxmlformats.org/officeDocument/2006/relationships/image" Target="../media/image26.emf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chart" Target="../charts/chart1.xml"/><Relationship Id="rId17" Type="http://schemas.openxmlformats.org/officeDocument/2006/relationships/image" Target="../media/image25.svg"/><Relationship Id="rId2" Type="http://schemas.openxmlformats.org/officeDocument/2006/relationships/image" Target="../media/image8.svg"/><Relationship Id="rId16" Type="http://schemas.openxmlformats.org/officeDocument/2006/relationships/image" Target="../media/image24.png"/><Relationship Id="rId20" Type="http://schemas.openxmlformats.org/officeDocument/2006/relationships/image" Target="../media/image28.emf"/><Relationship Id="rId1" Type="http://schemas.openxmlformats.org/officeDocument/2006/relationships/image" Target="../media/image7.png"/><Relationship Id="rId6" Type="http://schemas.openxmlformats.org/officeDocument/2006/relationships/image" Target="../media/image12.svg"/><Relationship Id="rId11" Type="http://schemas.openxmlformats.org/officeDocument/2006/relationships/image" Target="../media/image17.svg"/><Relationship Id="rId5" Type="http://schemas.openxmlformats.org/officeDocument/2006/relationships/image" Target="../media/image11.png"/><Relationship Id="rId15" Type="http://schemas.openxmlformats.org/officeDocument/2006/relationships/hyperlink" Target="#Teachers!A1"/><Relationship Id="rId10" Type="http://schemas.openxmlformats.org/officeDocument/2006/relationships/image" Target="../media/image16.png"/><Relationship Id="rId19" Type="http://schemas.openxmlformats.org/officeDocument/2006/relationships/image" Target="../media/image27.emf"/><Relationship Id="rId4" Type="http://schemas.openxmlformats.org/officeDocument/2006/relationships/image" Target="../media/image10.svg"/><Relationship Id="rId9" Type="http://schemas.openxmlformats.org/officeDocument/2006/relationships/image" Target="../media/image15.jpeg"/><Relationship Id="rId14" Type="http://schemas.openxmlformats.org/officeDocument/2006/relationships/hyperlink" Target="#Dashboard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13" Type="http://schemas.openxmlformats.org/officeDocument/2006/relationships/hyperlink" Target="#Teachers!A1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hyperlink" Target="#Dashboard!A1"/><Relationship Id="rId2" Type="http://schemas.openxmlformats.org/officeDocument/2006/relationships/image" Target="../media/image8.svg"/><Relationship Id="rId1" Type="http://schemas.openxmlformats.org/officeDocument/2006/relationships/image" Target="../media/image7.png"/><Relationship Id="rId6" Type="http://schemas.openxmlformats.org/officeDocument/2006/relationships/image" Target="../media/image12.svg"/><Relationship Id="rId11" Type="http://schemas.openxmlformats.org/officeDocument/2006/relationships/image" Target="../media/image17.sv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svg"/><Relationship Id="rId9" Type="http://schemas.openxmlformats.org/officeDocument/2006/relationships/image" Target="../media/image32.jpeg"/><Relationship Id="rId14" Type="http://schemas.openxmlformats.org/officeDocument/2006/relationships/hyperlink" Target="#Events!A1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13" Type="http://schemas.openxmlformats.org/officeDocument/2006/relationships/hyperlink" Target="#Teachers!A1"/><Relationship Id="rId18" Type="http://schemas.openxmlformats.org/officeDocument/2006/relationships/image" Target="../media/image37.jpe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hyperlink" Target="#Dashboard!A1"/><Relationship Id="rId17" Type="http://schemas.openxmlformats.org/officeDocument/2006/relationships/image" Target="../media/image36.jpeg"/><Relationship Id="rId2" Type="http://schemas.openxmlformats.org/officeDocument/2006/relationships/image" Target="../media/image8.svg"/><Relationship Id="rId16" Type="http://schemas.openxmlformats.org/officeDocument/2006/relationships/image" Target="../media/image35.jpeg"/><Relationship Id="rId1" Type="http://schemas.openxmlformats.org/officeDocument/2006/relationships/image" Target="../media/image7.png"/><Relationship Id="rId6" Type="http://schemas.openxmlformats.org/officeDocument/2006/relationships/image" Target="../media/image12.svg"/><Relationship Id="rId11" Type="http://schemas.openxmlformats.org/officeDocument/2006/relationships/image" Target="../media/image17.svg"/><Relationship Id="rId5" Type="http://schemas.openxmlformats.org/officeDocument/2006/relationships/image" Target="../media/image11.png"/><Relationship Id="rId15" Type="http://schemas.openxmlformats.org/officeDocument/2006/relationships/image" Target="../media/image34.jpeg"/><Relationship Id="rId10" Type="http://schemas.openxmlformats.org/officeDocument/2006/relationships/image" Target="../media/image16.png"/><Relationship Id="rId19" Type="http://schemas.openxmlformats.org/officeDocument/2006/relationships/image" Target="../media/image38.jpeg"/><Relationship Id="rId4" Type="http://schemas.openxmlformats.org/officeDocument/2006/relationships/image" Target="../media/image10.svg"/><Relationship Id="rId9" Type="http://schemas.openxmlformats.org/officeDocument/2006/relationships/image" Target="../media/image33.jpeg"/><Relationship Id="rId14" Type="http://schemas.openxmlformats.org/officeDocument/2006/relationships/hyperlink" Target="#Events!A1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1.emf"/><Relationship Id="rId2" Type="http://schemas.openxmlformats.org/officeDocument/2006/relationships/image" Target="../media/image30.emf"/><Relationship Id="rId1" Type="http://schemas.openxmlformats.org/officeDocument/2006/relationships/image" Target="../media/image2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329598</xdr:colOff>
      <xdr:row>3</xdr:row>
      <xdr:rowOff>403599</xdr:rowOff>
    </xdr:from>
    <xdr:to>
      <xdr:col>2</xdr:col>
      <xdr:colOff>1701198</xdr:colOff>
      <xdr:row>3</xdr:row>
      <xdr:rowOff>1777894</xdr:rowOff>
    </xdr:to>
    <xdr:pic>
      <xdr:nvPicPr>
        <xdr:cNvPr id="3" name="Picture 2" descr="Child writing with a pencil">
          <a:extLst>
            <a:ext uri="{FF2B5EF4-FFF2-40B4-BE49-F238E27FC236}">
              <a16:creationId xmlns:a16="http://schemas.microsoft.com/office/drawing/2014/main" id="{7A46100A-A600-55BA-032A-EC4A089C0B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471" t="5199" r="18335" b="37197"/>
        <a:stretch/>
      </xdr:blipFill>
      <xdr:spPr>
        <a:xfrm>
          <a:off x="5337027" y="5900885"/>
          <a:ext cx="1371600" cy="1374295"/>
        </a:xfrm>
        <a:prstGeom prst="ellipse">
          <a:avLst/>
        </a:prstGeom>
        <a:ln w="63500" cap="rnd">
          <a:noFill/>
        </a:ln>
        <a:effectLst/>
      </xdr:spPr>
    </xdr:pic>
    <xdr:clientData/>
  </xdr:twoCellAnchor>
  <xdr:twoCellAnchor editAs="oneCell">
    <xdr:from>
      <xdr:col>2</xdr:col>
      <xdr:colOff>330316</xdr:colOff>
      <xdr:row>5</xdr:row>
      <xdr:rowOff>337705</xdr:rowOff>
    </xdr:from>
    <xdr:to>
      <xdr:col>2</xdr:col>
      <xdr:colOff>1701916</xdr:colOff>
      <xdr:row>5</xdr:row>
      <xdr:rowOff>1711749</xdr:rowOff>
    </xdr:to>
    <xdr:pic>
      <xdr:nvPicPr>
        <xdr:cNvPr id="5" name="Picture 4" descr="Child with eyeglasses">
          <a:extLst>
            <a:ext uri="{FF2B5EF4-FFF2-40B4-BE49-F238E27FC236}">
              <a16:creationId xmlns:a16="http://schemas.microsoft.com/office/drawing/2014/main" id="{479B2D57-40EC-21CA-C1E2-95D9B19804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166" t="7182" r="26998" b="27769"/>
        <a:stretch/>
      </xdr:blipFill>
      <xdr:spPr>
        <a:xfrm>
          <a:off x="5337745" y="10624705"/>
          <a:ext cx="1371600" cy="1374044"/>
        </a:xfrm>
        <a:prstGeom prst="ellipse">
          <a:avLst/>
        </a:prstGeom>
        <a:ln w="63500" cap="rnd">
          <a:noFill/>
        </a:ln>
        <a:effectLst/>
      </xdr:spPr>
    </xdr:pic>
    <xdr:clientData/>
  </xdr:twoCellAnchor>
  <xdr:twoCellAnchor editAs="oneCell">
    <xdr:from>
      <xdr:col>2</xdr:col>
      <xdr:colOff>329957</xdr:colOff>
      <xdr:row>4</xdr:row>
      <xdr:rowOff>372305</xdr:rowOff>
    </xdr:from>
    <xdr:to>
      <xdr:col>2</xdr:col>
      <xdr:colOff>1701557</xdr:colOff>
      <xdr:row>4</xdr:row>
      <xdr:rowOff>1743294</xdr:rowOff>
    </xdr:to>
    <xdr:pic>
      <xdr:nvPicPr>
        <xdr:cNvPr id="7" name="Picture 6" descr="Child wearing a red shirt">
          <a:extLst>
            <a:ext uri="{FF2B5EF4-FFF2-40B4-BE49-F238E27FC236}">
              <a16:creationId xmlns:a16="http://schemas.microsoft.com/office/drawing/2014/main" id="{B2FAEB33-4A81-74AC-B702-6355BB185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757" t="9872" r="8517" b="19877"/>
        <a:stretch/>
      </xdr:blipFill>
      <xdr:spPr>
        <a:xfrm>
          <a:off x="5337386" y="8264448"/>
          <a:ext cx="1371600" cy="1370989"/>
        </a:xfrm>
        <a:prstGeom prst="ellipse">
          <a:avLst/>
        </a:prstGeom>
        <a:ln w="63500" cap="rnd">
          <a:noFill/>
        </a:ln>
        <a:effectLst/>
      </xdr:spPr>
    </xdr:pic>
    <xdr:clientData/>
  </xdr:twoCellAnchor>
  <xdr:twoCellAnchor editAs="oneCell">
    <xdr:from>
      <xdr:col>2</xdr:col>
      <xdr:colOff>339603</xdr:colOff>
      <xdr:row>6</xdr:row>
      <xdr:rowOff>624556</xdr:rowOff>
    </xdr:from>
    <xdr:to>
      <xdr:col>2</xdr:col>
      <xdr:colOff>1711203</xdr:colOff>
      <xdr:row>6</xdr:row>
      <xdr:rowOff>1995707</xdr:rowOff>
    </xdr:to>
    <xdr:pic>
      <xdr:nvPicPr>
        <xdr:cNvPr id="9" name="Picture 8" descr="Child in basketball court">
          <a:extLst>
            <a:ext uri="{FF2B5EF4-FFF2-40B4-BE49-F238E27FC236}">
              <a16:creationId xmlns:a16="http://schemas.microsoft.com/office/drawing/2014/main" id="{E8B4AB89-87BA-01B4-A801-312EA21BB4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01" t="12968" r="51849" b="39314"/>
        <a:stretch/>
      </xdr:blipFill>
      <xdr:spPr>
        <a:xfrm>
          <a:off x="5347032" y="13306413"/>
          <a:ext cx="1371600" cy="1371151"/>
        </a:xfrm>
        <a:prstGeom prst="ellipse">
          <a:avLst/>
        </a:prstGeom>
        <a:ln w="63500" cap="rnd">
          <a:noFill/>
        </a:ln>
        <a:effectLst/>
      </xdr:spPr>
    </xdr:pic>
    <xdr:clientData/>
  </xdr:twoCellAnchor>
  <xdr:twoCellAnchor editAs="oneCell">
    <xdr:from>
      <xdr:col>2</xdr:col>
      <xdr:colOff>329239</xdr:colOff>
      <xdr:row>2</xdr:row>
      <xdr:rowOff>434326</xdr:rowOff>
    </xdr:from>
    <xdr:to>
      <xdr:col>2</xdr:col>
      <xdr:colOff>1700839</xdr:colOff>
      <xdr:row>2</xdr:row>
      <xdr:rowOff>1809189</xdr:rowOff>
    </xdr:to>
    <xdr:pic>
      <xdr:nvPicPr>
        <xdr:cNvPr id="17" name="Picture 16" descr="Two girls with skateboards">
          <a:extLst>
            <a:ext uri="{FF2B5EF4-FFF2-40B4-BE49-F238E27FC236}">
              <a16:creationId xmlns:a16="http://schemas.microsoft.com/office/drawing/2014/main" id="{B7FFB797-A9DC-CB04-A0F8-759808C682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381" t="1835" r="39635" b="58986"/>
        <a:stretch/>
      </xdr:blipFill>
      <xdr:spPr>
        <a:xfrm>
          <a:off x="5336668" y="3536755"/>
          <a:ext cx="1371600" cy="1374863"/>
        </a:xfrm>
        <a:prstGeom prst="ellipse">
          <a:avLst/>
        </a:prstGeom>
        <a:ln w="63500" cap="rnd">
          <a:noFill/>
        </a:ln>
        <a:effectLst/>
      </xdr:spPr>
    </xdr:pic>
    <xdr:clientData/>
  </xdr:twoCellAnchor>
  <xdr:twoCellAnchor editAs="oneCell">
    <xdr:from>
      <xdr:col>2</xdr:col>
      <xdr:colOff>380999</xdr:colOff>
      <xdr:row>1</xdr:row>
      <xdr:rowOff>526147</xdr:rowOff>
    </xdr:from>
    <xdr:to>
      <xdr:col>2</xdr:col>
      <xdr:colOff>1752599</xdr:colOff>
      <xdr:row>1</xdr:row>
      <xdr:rowOff>1894785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729C676-403C-6227-2126-A74F05FF2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88428" y="1233718"/>
          <a:ext cx="1371600" cy="1368638"/>
        </a:xfrm>
        <a:prstGeom prst="ellipse">
          <a:avLst/>
        </a:prstGeom>
        <a:ln w="63500" cap="rnd">
          <a:noFill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62133</xdr:rowOff>
    </xdr:from>
    <xdr:to>
      <xdr:col>4</xdr:col>
      <xdr:colOff>30480</xdr:colOff>
      <xdr:row>51</xdr:row>
      <xdr:rowOff>116997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B89F227-F426-FC38-F9BF-F0AEDCB5991B}"/>
            </a:ext>
          </a:extLst>
        </xdr:cNvPr>
        <xdr:cNvSpPr/>
      </xdr:nvSpPr>
      <xdr:spPr>
        <a:xfrm>
          <a:off x="0" y="62133"/>
          <a:ext cx="2453249" cy="9521249"/>
        </a:xfrm>
        <a:prstGeom prst="rect">
          <a:avLst/>
        </a:prstGeom>
        <a:solidFill>
          <a:srgbClr val="312B57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4</xdr:col>
      <xdr:colOff>34386</xdr:colOff>
      <xdr:row>4</xdr:row>
      <xdr:rowOff>24207</xdr:rowOff>
    </xdr:from>
    <xdr:to>
      <xdr:col>32</xdr:col>
      <xdr:colOff>108857</xdr:colOff>
      <xdr:row>47</xdr:row>
      <xdr:rowOff>151011</xdr:rowOff>
    </xdr:to>
    <xdr:sp macro="" textlink="">
      <xdr:nvSpPr>
        <xdr:cNvPr id="4" name="Rectangle: Top Corners Rounded 3">
          <a:extLst>
            <a:ext uri="{FF2B5EF4-FFF2-40B4-BE49-F238E27FC236}">
              <a16:creationId xmlns:a16="http://schemas.microsoft.com/office/drawing/2014/main" id="{8F0A74F0-0920-4E06-A41D-231B817C4385}"/>
            </a:ext>
          </a:extLst>
        </xdr:cNvPr>
        <xdr:cNvSpPr/>
      </xdr:nvSpPr>
      <xdr:spPr>
        <a:xfrm rot="5400000" flipH="1">
          <a:off x="6993219" y="-3789864"/>
          <a:ext cx="7928233" cy="17007804"/>
        </a:xfrm>
        <a:prstGeom prst="round2SameRect">
          <a:avLst>
            <a:gd name="adj1" fmla="val 2209"/>
            <a:gd name="adj2" fmla="val 0"/>
          </a:avLst>
        </a:prstGeom>
        <a:solidFill>
          <a:srgbClr val="F2F0F5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4</xdr:col>
      <xdr:colOff>503070</xdr:colOff>
      <xdr:row>4</xdr:row>
      <xdr:rowOff>24207</xdr:rowOff>
    </xdr:from>
    <xdr:to>
      <xdr:col>31</xdr:col>
      <xdr:colOff>396122</xdr:colOff>
      <xdr:row>7</xdr:row>
      <xdr:rowOff>144524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B74C21FC-EC40-0EBB-751B-8CE50998401E}"/>
            </a:ext>
          </a:extLst>
        </xdr:cNvPr>
        <xdr:cNvSpPr/>
      </xdr:nvSpPr>
      <xdr:spPr>
        <a:xfrm>
          <a:off x="2922118" y="749921"/>
          <a:ext cx="16221623" cy="66460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4</xdr:col>
      <xdr:colOff>473470</xdr:colOff>
      <xdr:row>8</xdr:row>
      <xdr:rowOff>113639</xdr:rowOff>
    </xdr:from>
    <xdr:to>
      <xdr:col>11</xdr:col>
      <xdr:colOff>8441</xdr:colOff>
      <xdr:row>14</xdr:row>
      <xdr:rowOff>120714</xdr:rowOff>
    </xdr:to>
    <xdr:sp macro="" textlink="">
      <xdr:nvSpPr>
        <xdr:cNvPr id="16" name="Rectangle: Top Corners Rounded 15">
          <a:extLst>
            <a:ext uri="{FF2B5EF4-FFF2-40B4-BE49-F238E27FC236}">
              <a16:creationId xmlns:a16="http://schemas.microsoft.com/office/drawing/2014/main" id="{D4FEC11B-2B5C-7348-4EB1-42919B411A2F}"/>
            </a:ext>
          </a:extLst>
        </xdr:cNvPr>
        <xdr:cNvSpPr/>
      </xdr:nvSpPr>
      <xdr:spPr>
        <a:xfrm rot="5400000">
          <a:off x="4254727" y="232029"/>
          <a:ext cx="1105252" cy="3796941"/>
        </a:xfrm>
        <a:prstGeom prst="round2Same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4</xdr:col>
      <xdr:colOff>332945</xdr:colOff>
      <xdr:row>8</xdr:row>
      <xdr:rowOff>112006</xdr:rowOff>
    </xdr:from>
    <xdr:to>
      <xdr:col>4</xdr:col>
      <xdr:colOff>470385</xdr:colOff>
      <xdr:row>14</xdr:row>
      <xdr:rowOff>83693</xdr:rowOff>
    </xdr:to>
    <xdr:sp macro="" textlink="">
      <xdr:nvSpPr>
        <xdr:cNvPr id="17" name="Rectangle: Top Corners Rounded 16">
          <a:extLst>
            <a:ext uri="{FF2B5EF4-FFF2-40B4-BE49-F238E27FC236}">
              <a16:creationId xmlns:a16="http://schemas.microsoft.com/office/drawing/2014/main" id="{2D9BA3CF-D933-5A4C-B916-EE81539F6015}"/>
            </a:ext>
          </a:extLst>
        </xdr:cNvPr>
        <xdr:cNvSpPr/>
      </xdr:nvSpPr>
      <xdr:spPr>
        <a:xfrm rot="16200000">
          <a:off x="2291514" y="2092391"/>
          <a:ext cx="1097102" cy="137440"/>
        </a:xfrm>
        <a:prstGeom prst="round2SameRect">
          <a:avLst>
            <a:gd name="adj1" fmla="val 50000"/>
            <a:gd name="adj2" fmla="val 0"/>
          </a:avLst>
        </a:prstGeom>
        <a:solidFill>
          <a:srgbClr val="F7A197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11</xdr:col>
      <xdr:colOff>477734</xdr:colOff>
      <xdr:row>8</xdr:row>
      <xdr:rowOff>113693</xdr:rowOff>
    </xdr:from>
    <xdr:to>
      <xdr:col>17</xdr:col>
      <xdr:colOff>602130</xdr:colOff>
      <xdr:row>14</xdr:row>
      <xdr:rowOff>117111</xdr:rowOff>
    </xdr:to>
    <xdr:sp macro="" textlink="">
      <xdr:nvSpPr>
        <xdr:cNvPr id="20" name="Rectangle: Top Corners Rounded 19">
          <a:extLst>
            <a:ext uri="{FF2B5EF4-FFF2-40B4-BE49-F238E27FC236}">
              <a16:creationId xmlns:a16="http://schemas.microsoft.com/office/drawing/2014/main" id="{BF8ABE7F-F08D-D137-0E89-1B5E759D3A21}"/>
            </a:ext>
          </a:extLst>
        </xdr:cNvPr>
        <xdr:cNvSpPr/>
      </xdr:nvSpPr>
      <xdr:spPr>
        <a:xfrm rot="5400000">
          <a:off x="8509915" y="287666"/>
          <a:ext cx="1128833" cy="3781996"/>
        </a:xfrm>
        <a:prstGeom prst="round2Same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11</xdr:col>
      <xdr:colOff>317031</xdr:colOff>
      <xdr:row>8</xdr:row>
      <xdr:rowOff>112006</xdr:rowOff>
    </xdr:from>
    <xdr:to>
      <xdr:col>11</xdr:col>
      <xdr:colOff>474208</xdr:colOff>
      <xdr:row>14</xdr:row>
      <xdr:rowOff>120715</xdr:rowOff>
    </xdr:to>
    <xdr:sp macro="" textlink="">
      <xdr:nvSpPr>
        <xdr:cNvPr id="21" name="Rectangle: Top Corners Rounded 20">
          <a:extLst>
            <a:ext uri="{FF2B5EF4-FFF2-40B4-BE49-F238E27FC236}">
              <a16:creationId xmlns:a16="http://schemas.microsoft.com/office/drawing/2014/main" id="{F523225E-A6A0-11EE-A628-991F6C7BCFED}"/>
            </a:ext>
          </a:extLst>
        </xdr:cNvPr>
        <xdr:cNvSpPr/>
      </xdr:nvSpPr>
      <xdr:spPr>
        <a:xfrm rot="16200000">
          <a:off x="6534158" y="2101033"/>
          <a:ext cx="1134124" cy="157177"/>
        </a:xfrm>
        <a:prstGeom prst="round2SameRect">
          <a:avLst>
            <a:gd name="adj1" fmla="val 50000"/>
            <a:gd name="adj2" fmla="val 0"/>
          </a:avLst>
        </a:prstGeom>
        <a:solidFill>
          <a:srgbClr val="5F549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18</xdr:col>
      <xdr:colOff>443077</xdr:colOff>
      <xdr:row>8</xdr:row>
      <xdr:rowOff>113691</xdr:rowOff>
    </xdr:from>
    <xdr:to>
      <xdr:col>24</xdr:col>
      <xdr:colOff>560793</xdr:colOff>
      <xdr:row>14</xdr:row>
      <xdr:rowOff>120713</xdr:rowOff>
    </xdr:to>
    <xdr:sp macro="" textlink="">
      <xdr:nvSpPr>
        <xdr:cNvPr id="23" name="Rectangle: Top Corners Rounded 22">
          <a:extLst>
            <a:ext uri="{FF2B5EF4-FFF2-40B4-BE49-F238E27FC236}">
              <a16:creationId xmlns:a16="http://schemas.microsoft.com/office/drawing/2014/main" id="{3DF4937E-08B9-2B4C-CB68-C5B50BD53537}"/>
            </a:ext>
          </a:extLst>
        </xdr:cNvPr>
        <xdr:cNvSpPr/>
      </xdr:nvSpPr>
      <xdr:spPr>
        <a:xfrm rot="5400000">
          <a:off x="12737316" y="292806"/>
          <a:ext cx="1132437" cy="3775316"/>
        </a:xfrm>
        <a:prstGeom prst="round2Same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18</xdr:col>
      <xdr:colOff>301118</xdr:colOff>
      <xdr:row>8</xdr:row>
      <xdr:rowOff>112006</xdr:rowOff>
    </xdr:from>
    <xdr:to>
      <xdr:col>18</xdr:col>
      <xdr:colOff>458017</xdr:colOff>
      <xdr:row>14</xdr:row>
      <xdr:rowOff>119027</xdr:rowOff>
    </xdr:to>
    <xdr:sp macro="" textlink="">
      <xdr:nvSpPr>
        <xdr:cNvPr id="24" name="Rectangle: Top Corners Rounded 23">
          <a:extLst>
            <a:ext uri="{FF2B5EF4-FFF2-40B4-BE49-F238E27FC236}">
              <a16:creationId xmlns:a16="http://schemas.microsoft.com/office/drawing/2014/main" id="{D43D4631-972F-D205-23ED-EA32D0629D8B}"/>
            </a:ext>
          </a:extLst>
        </xdr:cNvPr>
        <xdr:cNvSpPr/>
      </xdr:nvSpPr>
      <xdr:spPr>
        <a:xfrm rot="16200000">
          <a:off x="10786150" y="2100328"/>
          <a:ext cx="1132436" cy="156899"/>
        </a:xfrm>
        <a:prstGeom prst="round2SameRect">
          <a:avLst>
            <a:gd name="adj1" fmla="val 50000"/>
            <a:gd name="adj2" fmla="val 0"/>
          </a:avLst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25</xdr:col>
      <xdr:colOff>438663</xdr:colOff>
      <xdr:row>8</xdr:row>
      <xdr:rowOff>113691</xdr:rowOff>
    </xdr:from>
    <xdr:to>
      <xdr:col>31</xdr:col>
      <xdr:colOff>556380</xdr:colOff>
      <xdr:row>14</xdr:row>
      <xdr:rowOff>120713</xdr:rowOff>
    </xdr:to>
    <xdr:sp macro="" textlink="">
      <xdr:nvSpPr>
        <xdr:cNvPr id="26" name="Rectangle: Top Corners Rounded 25">
          <a:extLst>
            <a:ext uri="{FF2B5EF4-FFF2-40B4-BE49-F238E27FC236}">
              <a16:creationId xmlns:a16="http://schemas.microsoft.com/office/drawing/2014/main" id="{C9D02DB7-7145-0729-0C9C-DFF2F76FF612}"/>
            </a:ext>
          </a:extLst>
        </xdr:cNvPr>
        <xdr:cNvSpPr/>
      </xdr:nvSpPr>
      <xdr:spPr>
        <a:xfrm rot="5400000">
          <a:off x="17000103" y="292805"/>
          <a:ext cx="1132437" cy="3775317"/>
        </a:xfrm>
        <a:prstGeom prst="round2Same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25</xdr:col>
      <xdr:colOff>278243</xdr:colOff>
      <xdr:row>8</xdr:row>
      <xdr:rowOff>112006</xdr:rowOff>
    </xdr:from>
    <xdr:to>
      <xdr:col>25</xdr:col>
      <xdr:colOff>435142</xdr:colOff>
      <xdr:row>14</xdr:row>
      <xdr:rowOff>119027</xdr:rowOff>
    </xdr:to>
    <xdr:sp macro="" textlink="">
      <xdr:nvSpPr>
        <xdr:cNvPr id="27" name="Rectangle: Top Corners Rounded 26">
          <a:extLst>
            <a:ext uri="{FF2B5EF4-FFF2-40B4-BE49-F238E27FC236}">
              <a16:creationId xmlns:a16="http://schemas.microsoft.com/office/drawing/2014/main" id="{D704FE5C-3288-53A2-D90B-6578D6F61F44}"/>
            </a:ext>
          </a:extLst>
        </xdr:cNvPr>
        <xdr:cNvSpPr/>
      </xdr:nvSpPr>
      <xdr:spPr>
        <a:xfrm rot="16200000">
          <a:off x="15030475" y="2100328"/>
          <a:ext cx="1132436" cy="156899"/>
        </a:xfrm>
        <a:prstGeom prst="round2SameRect">
          <a:avLst>
            <a:gd name="adj1" fmla="val 50000"/>
            <a:gd name="adj2" fmla="val 0"/>
          </a:avLst>
        </a:prstGeom>
        <a:solidFill>
          <a:srgbClr val="34A25A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4</xdr:col>
      <xdr:colOff>287671</xdr:colOff>
      <xdr:row>15</xdr:row>
      <xdr:rowOff>102809</xdr:rowOff>
    </xdr:from>
    <xdr:to>
      <xdr:col>18</xdr:col>
      <xdr:colOff>524</xdr:colOff>
      <xdr:row>30</xdr:row>
      <xdr:rowOff>146275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9CE6F78B-4920-77C3-031F-6227F20665E0}"/>
            </a:ext>
          </a:extLst>
        </xdr:cNvPr>
        <xdr:cNvSpPr/>
      </xdr:nvSpPr>
      <xdr:spPr>
        <a:xfrm>
          <a:off x="2721838" y="2880934"/>
          <a:ext cx="8232436" cy="2821591"/>
        </a:xfrm>
        <a:prstGeom prst="roundRect">
          <a:avLst>
            <a:gd name="adj" fmla="val 5998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18</xdr:col>
      <xdr:colOff>295391</xdr:colOff>
      <xdr:row>15</xdr:row>
      <xdr:rowOff>102809</xdr:rowOff>
    </xdr:from>
    <xdr:to>
      <xdr:col>32</xdr:col>
      <xdr:colOff>6791</xdr:colOff>
      <xdr:row>30</xdr:row>
      <xdr:rowOff>146275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1B92A69B-1AF6-472D-3013-12AEF05972DD}"/>
            </a:ext>
          </a:extLst>
        </xdr:cNvPr>
        <xdr:cNvSpPr/>
      </xdr:nvSpPr>
      <xdr:spPr>
        <a:xfrm>
          <a:off x="11268191" y="2916347"/>
          <a:ext cx="8245800" cy="2857005"/>
        </a:xfrm>
        <a:prstGeom prst="roundRect">
          <a:avLst>
            <a:gd name="adj" fmla="val 5588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4</xdr:col>
      <xdr:colOff>287671</xdr:colOff>
      <xdr:row>31</xdr:row>
      <xdr:rowOff>77493</xdr:rowOff>
    </xdr:from>
    <xdr:to>
      <xdr:col>18</xdr:col>
      <xdr:colOff>524</xdr:colOff>
      <xdr:row>46</xdr:row>
      <xdr:rowOff>120959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57B03254-EBE4-8117-CF89-D4BE8A1FCF54}"/>
            </a:ext>
          </a:extLst>
        </xdr:cNvPr>
        <xdr:cNvSpPr/>
      </xdr:nvSpPr>
      <xdr:spPr>
        <a:xfrm>
          <a:off x="2726071" y="5892139"/>
          <a:ext cx="8247253" cy="2857005"/>
        </a:xfrm>
        <a:prstGeom prst="roundRect">
          <a:avLst>
            <a:gd name="adj" fmla="val 6409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18</xdr:col>
      <xdr:colOff>295390</xdr:colOff>
      <xdr:row>31</xdr:row>
      <xdr:rowOff>77493</xdr:rowOff>
    </xdr:from>
    <xdr:to>
      <xdr:col>32</xdr:col>
      <xdr:colOff>6790</xdr:colOff>
      <xdr:row>46</xdr:row>
      <xdr:rowOff>120959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80021951-9DED-40B8-4529-9D706830DD74}"/>
            </a:ext>
          </a:extLst>
        </xdr:cNvPr>
        <xdr:cNvSpPr/>
      </xdr:nvSpPr>
      <xdr:spPr>
        <a:xfrm>
          <a:off x="11268190" y="5892139"/>
          <a:ext cx="8245800" cy="2857005"/>
        </a:xfrm>
        <a:prstGeom prst="roundRect">
          <a:avLst>
            <a:gd name="adj" fmla="val 5998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5</xdr:col>
      <xdr:colOff>35169</xdr:colOff>
      <xdr:row>5</xdr:row>
      <xdr:rowOff>0</xdr:rowOff>
    </xdr:from>
    <xdr:to>
      <xdr:col>13</xdr:col>
      <xdr:colOff>257907</xdr:colOff>
      <xdr:row>7</xdr:row>
      <xdr:rowOff>82061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CF18EDA4-8641-FB53-5527-4DA14F3EEC39}"/>
            </a:ext>
          </a:extLst>
        </xdr:cNvPr>
        <xdr:cNvSpPr txBox="1"/>
      </xdr:nvSpPr>
      <xdr:spPr>
        <a:xfrm>
          <a:off x="3083169" y="937846"/>
          <a:ext cx="5099538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>
              <a:latin typeface="Abadi" panose="020B0604020104020204" pitchFamily="34" charset="0"/>
            </a:rPr>
            <a:t>Welcome</a:t>
          </a:r>
          <a:r>
            <a:rPr lang="en-IN" sz="2000" baseline="0">
              <a:latin typeface="Abadi" panose="020B0604020104020204" pitchFamily="34" charset="0"/>
            </a:rPr>
            <a:t> to ABC Public International School</a:t>
          </a:r>
          <a:endParaRPr lang="en-IN" sz="2000">
            <a:latin typeface="Abadi" panose="020B0604020104020204" pitchFamily="34" charset="0"/>
          </a:endParaRPr>
        </a:p>
      </xdr:txBody>
    </xdr:sp>
    <xdr:clientData/>
  </xdr:twoCellAnchor>
  <xdr:twoCellAnchor editAs="absolute">
    <xdr:from>
      <xdr:col>25</xdr:col>
      <xdr:colOff>492369</xdr:colOff>
      <xdr:row>4</xdr:row>
      <xdr:rowOff>152400</xdr:rowOff>
    </xdr:from>
    <xdr:to>
      <xdr:col>31</xdr:col>
      <xdr:colOff>304799</xdr:colOff>
      <xdr:row>7</xdr:row>
      <xdr:rowOff>46892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34C5AB07-41B5-3EC3-F20E-5F259737B98D}"/>
            </a:ext>
          </a:extLst>
        </xdr:cNvPr>
        <xdr:cNvSpPr txBox="1"/>
      </xdr:nvSpPr>
      <xdr:spPr>
        <a:xfrm>
          <a:off x="15732369" y="902677"/>
          <a:ext cx="3470030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>
              <a:latin typeface="Abadi" panose="020B0604020104020204" pitchFamily="34" charset="0"/>
            </a:rPr>
            <a:t>School Year 2023 - 2024</a:t>
          </a:r>
        </a:p>
      </xdr:txBody>
    </xdr:sp>
    <xdr:clientData/>
  </xdr:twoCellAnchor>
  <xdr:twoCellAnchor editAs="absolute">
    <xdr:from>
      <xdr:col>12</xdr:col>
      <xdr:colOff>393072</xdr:colOff>
      <xdr:row>9</xdr:row>
      <xdr:rowOff>101999</xdr:rowOff>
    </xdr:from>
    <xdr:to>
      <xdr:col>13</xdr:col>
      <xdr:colOff>583361</xdr:colOff>
      <xdr:row>13</xdr:row>
      <xdr:rowOff>148890</xdr:rowOff>
    </xdr:to>
    <xdr:pic>
      <xdr:nvPicPr>
        <xdr:cNvPr id="38" name="Graphic 37" descr="Professor female with solid fill">
          <a:extLst>
            <a:ext uri="{FF2B5EF4-FFF2-40B4-BE49-F238E27FC236}">
              <a16:creationId xmlns:a16="http://schemas.microsoft.com/office/drawing/2014/main" id="{826956CD-3E44-238E-BBF8-4D954AF49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740929" y="1694035"/>
          <a:ext cx="802611" cy="754462"/>
        </a:xfrm>
        <a:prstGeom prst="rect">
          <a:avLst/>
        </a:prstGeom>
      </xdr:spPr>
    </xdr:pic>
    <xdr:clientData/>
  </xdr:twoCellAnchor>
  <xdr:twoCellAnchor editAs="absolute">
    <xdr:from>
      <xdr:col>19</xdr:col>
      <xdr:colOff>392372</xdr:colOff>
      <xdr:row>9</xdr:row>
      <xdr:rowOff>83214</xdr:rowOff>
    </xdr:from>
    <xdr:to>
      <xdr:col>21</xdr:col>
      <xdr:colOff>7911</xdr:colOff>
      <xdr:row>13</xdr:row>
      <xdr:rowOff>167676</xdr:rowOff>
    </xdr:to>
    <xdr:pic>
      <xdr:nvPicPr>
        <xdr:cNvPr id="40" name="Graphic 39" descr="School girl with solid fill">
          <a:extLst>
            <a:ext uri="{FF2B5EF4-FFF2-40B4-BE49-F238E27FC236}">
              <a16:creationId xmlns:a16="http://schemas.microsoft.com/office/drawing/2014/main" id="{2FEB5606-04A9-7AC0-8C8E-A25A95217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2026479" y="1675250"/>
          <a:ext cx="840182" cy="792033"/>
        </a:xfrm>
        <a:prstGeom prst="rect">
          <a:avLst/>
        </a:prstGeom>
      </xdr:spPr>
    </xdr:pic>
    <xdr:clientData/>
  </xdr:twoCellAnchor>
  <xdr:twoCellAnchor editAs="absolute">
    <xdr:from>
      <xdr:col>5</xdr:col>
      <xdr:colOff>316256</xdr:colOff>
      <xdr:row>9</xdr:row>
      <xdr:rowOff>59746</xdr:rowOff>
    </xdr:from>
    <xdr:to>
      <xdr:col>6</xdr:col>
      <xdr:colOff>584061</xdr:colOff>
      <xdr:row>14</xdr:row>
      <xdr:rowOff>14251</xdr:rowOff>
    </xdr:to>
    <xdr:pic>
      <xdr:nvPicPr>
        <xdr:cNvPr id="42" name="Graphic 41" descr="Schoolhouse with solid fill">
          <a:extLst>
            <a:ext uri="{FF2B5EF4-FFF2-40B4-BE49-F238E27FC236}">
              <a16:creationId xmlns:a16="http://schemas.microsoft.com/office/drawing/2014/main" id="{2F40BA7E-F4ED-F23D-02F1-33994FBA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377863" y="1651782"/>
          <a:ext cx="880127" cy="838969"/>
        </a:xfrm>
        <a:prstGeom prst="rect">
          <a:avLst/>
        </a:prstGeom>
      </xdr:spPr>
    </xdr:pic>
    <xdr:clientData/>
  </xdr:twoCellAnchor>
  <xdr:twoCellAnchor editAs="absolute">
    <xdr:from>
      <xdr:col>4</xdr:col>
      <xdr:colOff>327774</xdr:colOff>
      <xdr:row>16</xdr:row>
      <xdr:rowOff>5860</xdr:rowOff>
    </xdr:from>
    <xdr:to>
      <xdr:col>9</xdr:col>
      <xdr:colOff>250657</xdr:colOff>
      <xdr:row>18</xdr:row>
      <xdr:rowOff>87922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1F996C13-7E36-4697-901D-4ADD9187D864}"/>
            </a:ext>
          </a:extLst>
        </xdr:cNvPr>
        <xdr:cNvSpPr txBox="1"/>
      </xdr:nvSpPr>
      <xdr:spPr>
        <a:xfrm>
          <a:off x="2787563" y="3000386"/>
          <a:ext cx="2997620" cy="4563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400" b="0">
              <a:latin typeface="Abadi" panose="020B0604020104020204" pitchFamily="34" charset="0"/>
            </a:rPr>
            <a:t>Calendar Attendance</a:t>
          </a:r>
        </a:p>
      </xdr:txBody>
    </xdr:sp>
    <xdr:clientData/>
  </xdr:twoCellAnchor>
  <xdr:twoCellAnchor editAs="absolute">
    <xdr:from>
      <xdr:col>18</xdr:col>
      <xdr:colOff>322126</xdr:colOff>
      <xdr:row>16</xdr:row>
      <xdr:rowOff>5860</xdr:rowOff>
    </xdr:from>
    <xdr:to>
      <xdr:col>22</xdr:col>
      <xdr:colOff>437814</xdr:colOff>
      <xdr:row>18</xdr:row>
      <xdr:rowOff>87922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E3033FA2-E2B3-B457-04D6-C863446B4C42}"/>
            </a:ext>
          </a:extLst>
        </xdr:cNvPr>
        <xdr:cNvSpPr txBox="1"/>
      </xdr:nvSpPr>
      <xdr:spPr>
        <a:xfrm>
          <a:off x="11391179" y="3000386"/>
          <a:ext cx="2575477" cy="4563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400" b="0">
              <a:latin typeface="Abadi" panose="020B0604020104020204" pitchFamily="34" charset="0"/>
            </a:rPr>
            <a:t>Educational Stage</a:t>
          </a:r>
        </a:p>
      </xdr:txBody>
    </xdr:sp>
    <xdr:clientData/>
  </xdr:twoCellAnchor>
  <xdr:twoCellAnchor editAs="absolute">
    <xdr:from>
      <xdr:col>4</xdr:col>
      <xdr:colOff>314407</xdr:colOff>
      <xdr:row>31</xdr:row>
      <xdr:rowOff>158260</xdr:rowOff>
    </xdr:from>
    <xdr:to>
      <xdr:col>9</xdr:col>
      <xdr:colOff>294105</xdr:colOff>
      <xdr:row>34</xdr:row>
      <xdr:rowOff>52752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372C0AB5-D9D4-0C4A-1DEA-11C4D81F5937}"/>
            </a:ext>
          </a:extLst>
        </xdr:cNvPr>
        <xdr:cNvSpPr txBox="1"/>
      </xdr:nvSpPr>
      <xdr:spPr>
        <a:xfrm>
          <a:off x="2774196" y="5960155"/>
          <a:ext cx="3054435" cy="455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2400" b="0">
              <a:solidFill>
                <a:schemeClr val="dk1"/>
              </a:solidFill>
              <a:latin typeface="Abadi" panose="020B0604020104020204" pitchFamily="34" charset="0"/>
              <a:ea typeface="+mn-ea"/>
              <a:cs typeface="+mn-cs"/>
            </a:rPr>
            <a:t>Activities and Events</a:t>
          </a:r>
        </a:p>
      </xdr:txBody>
    </xdr:sp>
    <xdr:clientData/>
  </xdr:twoCellAnchor>
  <xdr:twoCellAnchor editAs="absolute">
    <xdr:from>
      <xdr:col>8</xdr:col>
      <xdr:colOff>389176</xdr:colOff>
      <xdr:row>9</xdr:row>
      <xdr:rowOff>93783</xdr:rowOff>
    </xdr:from>
    <xdr:to>
      <xdr:col>10</xdr:col>
      <xdr:colOff>199294</xdr:colOff>
      <xdr:row>11</xdr:row>
      <xdr:rowOff>175844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F1A526E1-D79A-D283-4D53-971DC555A772}"/>
            </a:ext>
          </a:extLst>
        </xdr:cNvPr>
        <xdr:cNvSpPr txBox="1"/>
      </xdr:nvSpPr>
      <xdr:spPr>
        <a:xfrm>
          <a:off x="5250543" y="1743175"/>
          <a:ext cx="1025460" cy="4485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0">
              <a:solidFill>
                <a:schemeClr val="bg2">
                  <a:lumMod val="75000"/>
                </a:schemeClr>
              </a:solidFill>
              <a:latin typeface="Abadi Extra Light" panose="020F0502020204030204" pitchFamily="34" charset="0"/>
            </a:rPr>
            <a:t>Schools</a:t>
          </a:r>
        </a:p>
      </xdr:txBody>
    </xdr:sp>
    <xdr:clientData/>
  </xdr:twoCellAnchor>
  <xdr:twoCellAnchor editAs="absolute">
    <xdr:from>
      <xdr:col>15</xdr:col>
      <xdr:colOff>425496</xdr:colOff>
      <xdr:row>9</xdr:row>
      <xdr:rowOff>93783</xdr:rowOff>
    </xdr:from>
    <xdr:to>
      <xdr:col>17</xdr:col>
      <xdr:colOff>235614</xdr:colOff>
      <xdr:row>11</xdr:row>
      <xdr:rowOff>175844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510C0AC6-1166-0DD9-DED2-94CBC865EC3B}"/>
            </a:ext>
          </a:extLst>
        </xdr:cNvPr>
        <xdr:cNvSpPr txBox="1"/>
      </xdr:nvSpPr>
      <xdr:spPr>
        <a:xfrm>
          <a:off x="9540559" y="1743175"/>
          <a:ext cx="1025460" cy="4485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0">
              <a:solidFill>
                <a:schemeClr val="bg2">
                  <a:lumMod val="75000"/>
                </a:schemeClr>
              </a:solidFill>
              <a:latin typeface="Abadi Extra Light" panose="020F0502020204030204" pitchFamily="34" charset="0"/>
            </a:rPr>
            <a:t>Teachers</a:t>
          </a:r>
        </a:p>
      </xdr:txBody>
    </xdr:sp>
    <xdr:clientData/>
  </xdr:twoCellAnchor>
  <xdr:twoCellAnchor editAs="absolute">
    <xdr:from>
      <xdr:col>22</xdr:col>
      <xdr:colOff>461816</xdr:colOff>
      <xdr:row>9</xdr:row>
      <xdr:rowOff>93783</xdr:rowOff>
    </xdr:from>
    <xdr:to>
      <xdr:col>24</xdr:col>
      <xdr:colOff>271934</xdr:colOff>
      <xdr:row>11</xdr:row>
      <xdr:rowOff>175844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FCABECDC-71B9-5ACF-7A9E-A1EE080FEC4D}"/>
            </a:ext>
          </a:extLst>
        </xdr:cNvPr>
        <xdr:cNvSpPr txBox="1"/>
      </xdr:nvSpPr>
      <xdr:spPr>
        <a:xfrm>
          <a:off x="13830575" y="1743175"/>
          <a:ext cx="1025460" cy="4485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0">
              <a:solidFill>
                <a:schemeClr val="bg2">
                  <a:lumMod val="75000"/>
                </a:schemeClr>
              </a:solidFill>
              <a:latin typeface="Abadi Extra Light" panose="020F0502020204030204" pitchFamily="34" charset="0"/>
            </a:rPr>
            <a:t>Students</a:t>
          </a:r>
        </a:p>
      </xdr:txBody>
    </xdr:sp>
    <xdr:clientData/>
  </xdr:twoCellAnchor>
  <xdr:twoCellAnchor editAs="absolute">
    <xdr:from>
      <xdr:col>29</xdr:col>
      <xdr:colOff>498136</xdr:colOff>
      <xdr:row>9</xdr:row>
      <xdr:rowOff>93783</xdr:rowOff>
    </xdr:from>
    <xdr:to>
      <xdr:col>31</xdr:col>
      <xdr:colOff>125392</xdr:colOff>
      <xdr:row>11</xdr:row>
      <xdr:rowOff>175844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3ADC962B-0FCB-9459-2A86-74C75AA29ADE}"/>
            </a:ext>
          </a:extLst>
        </xdr:cNvPr>
        <xdr:cNvSpPr txBox="1"/>
      </xdr:nvSpPr>
      <xdr:spPr>
        <a:xfrm>
          <a:off x="18120592" y="1743175"/>
          <a:ext cx="842597" cy="4485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0">
              <a:solidFill>
                <a:schemeClr val="bg2">
                  <a:lumMod val="75000"/>
                </a:schemeClr>
              </a:solidFill>
              <a:latin typeface="Abadi Extra Light" panose="020F0502020204030204" pitchFamily="34" charset="0"/>
            </a:rPr>
            <a:t>Parents</a:t>
          </a:r>
        </a:p>
      </xdr:txBody>
    </xdr:sp>
    <xdr:clientData/>
  </xdr:twoCellAnchor>
  <xdr:twoCellAnchor editAs="absolute">
    <xdr:from>
      <xdr:col>7</xdr:col>
      <xdr:colOff>545382</xdr:colOff>
      <xdr:row>9</xdr:row>
      <xdr:rowOff>173729</xdr:rowOff>
    </xdr:from>
    <xdr:to>
      <xdr:col>7</xdr:col>
      <xdr:colOff>545382</xdr:colOff>
      <xdr:row>13</xdr:row>
      <xdr:rowOff>85204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CAD607D4-3039-1A90-424C-E44D6B26AF3A}"/>
            </a:ext>
          </a:extLst>
        </xdr:cNvPr>
        <xdr:cNvCxnSpPr/>
      </xdr:nvCxnSpPr>
      <xdr:spPr>
        <a:xfrm>
          <a:off x="4801233" y="1851750"/>
          <a:ext cx="0" cy="657263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14</xdr:col>
      <xdr:colOff>524723</xdr:colOff>
      <xdr:row>9</xdr:row>
      <xdr:rowOff>174775</xdr:rowOff>
    </xdr:from>
    <xdr:to>
      <xdr:col>14</xdr:col>
      <xdr:colOff>524723</xdr:colOff>
      <xdr:row>13</xdr:row>
      <xdr:rowOff>84157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117D2272-2F94-C6F0-29AE-D40B3C86CDD1}"/>
            </a:ext>
          </a:extLst>
        </xdr:cNvPr>
        <xdr:cNvCxnSpPr/>
      </xdr:nvCxnSpPr>
      <xdr:spPr>
        <a:xfrm>
          <a:off x="9036425" y="1852796"/>
          <a:ext cx="0" cy="65517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21</xdr:col>
      <xdr:colOff>504064</xdr:colOff>
      <xdr:row>9</xdr:row>
      <xdr:rowOff>173729</xdr:rowOff>
    </xdr:from>
    <xdr:to>
      <xdr:col>21</xdr:col>
      <xdr:colOff>504064</xdr:colOff>
      <xdr:row>13</xdr:row>
      <xdr:rowOff>85204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003E86E8-4035-2EC1-1D2B-221999953C75}"/>
            </a:ext>
          </a:extLst>
        </xdr:cNvPr>
        <xdr:cNvCxnSpPr/>
      </xdr:nvCxnSpPr>
      <xdr:spPr>
        <a:xfrm>
          <a:off x="13271617" y="1851750"/>
          <a:ext cx="0" cy="657263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28</xdr:col>
      <xdr:colOff>483406</xdr:colOff>
      <xdr:row>9</xdr:row>
      <xdr:rowOff>173729</xdr:rowOff>
    </xdr:from>
    <xdr:to>
      <xdr:col>28</xdr:col>
      <xdr:colOff>483406</xdr:colOff>
      <xdr:row>13</xdr:row>
      <xdr:rowOff>85204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20F74BA3-7782-976C-AB75-D2C3E68947E4}"/>
            </a:ext>
          </a:extLst>
        </xdr:cNvPr>
        <xdr:cNvCxnSpPr/>
      </xdr:nvCxnSpPr>
      <xdr:spPr>
        <a:xfrm>
          <a:off x="17506810" y="1851750"/>
          <a:ext cx="0" cy="657263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26</xdr:col>
      <xdr:colOff>272143</xdr:colOff>
      <xdr:row>9</xdr:row>
      <xdr:rowOff>13606</xdr:rowOff>
    </xdr:from>
    <xdr:to>
      <xdr:col>27</xdr:col>
      <xdr:colOff>574221</xdr:colOff>
      <xdr:row>14</xdr:row>
      <xdr:rowOff>43542</xdr:rowOff>
    </xdr:to>
    <xdr:pic>
      <xdr:nvPicPr>
        <xdr:cNvPr id="63" name="Graphic 62" descr="Family with two children with solid fill">
          <a:extLst>
            <a:ext uri="{FF2B5EF4-FFF2-40B4-BE49-F238E27FC236}">
              <a16:creationId xmlns:a16="http://schemas.microsoft.com/office/drawing/2014/main" id="{C48CCD2E-2FD2-62FE-C769-23EB17CD5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6192500" y="1605642"/>
          <a:ext cx="914400" cy="914400"/>
        </a:xfrm>
        <a:prstGeom prst="rect">
          <a:avLst/>
        </a:prstGeom>
      </xdr:spPr>
    </xdr:pic>
    <xdr:clientData/>
  </xdr:twoCellAnchor>
  <xdr:twoCellAnchor editAs="absolute">
    <xdr:from>
      <xdr:col>8</xdr:col>
      <xdr:colOff>491074</xdr:colOff>
      <xdr:row>11</xdr:row>
      <xdr:rowOff>71809</xdr:rowOff>
    </xdr:from>
    <xdr:to>
      <xdr:col>10</xdr:col>
      <xdr:colOff>337039</xdr:colOff>
      <xdr:row>13</xdr:row>
      <xdr:rowOff>146538</xdr:rowOff>
    </xdr:to>
    <xdr:sp macro="" textlink="'Pivot Tables'!F7">
      <xdr:nvSpPr>
        <xdr:cNvPr id="64" name="TextBox 63">
          <a:extLst>
            <a:ext uri="{FF2B5EF4-FFF2-40B4-BE49-F238E27FC236}">
              <a16:creationId xmlns:a16="http://schemas.microsoft.com/office/drawing/2014/main" id="{84DC666B-251E-4C0E-82A3-0DF1BA5CC70D}"/>
            </a:ext>
          </a:extLst>
        </xdr:cNvPr>
        <xdr:cNvSpPr txBox="1"/>
      </xdr:nvSpPr>
      <xdr:spPr>
        <a:xfrm>
          <a:off x="5414766" y="2006117"/>
          <a:ext cx="1076888" cy="4264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6D62760C-3650-43F5-8379-23840C2E020E}" type="TxLink">
            <a:rPr lang="en-US" sz="2400" b="1" i="0" u="none" strike="noStrike">
              <a:solidFill>
                <a:srgbClr val="000000"/>
              </a:solidFill>
              <a:latin typeface="Abadi" panose="020B0604020104020204" pitchFamily="34" charset="0"/>
              <a:ea typeface="Calibri"/>
              <a:cs typeface="Calibri"/>
            </a:rPr>
            <a:pPr marL="0" indent="0"/>
            <a:t>76</a:t>
          </a:fld>
          <a:endParaRPr lang="en-IN" sz="2400" b="1" i="0" u="none" strike="noStrike">
            <a:solidFill>
              <a:srgbClr val="000000"/>
            </a:solidFill>
            <a:latin typeface="Abadi" panose="020B0604020104020204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15</xdr:col>
      <xdr:colOff>302587</xdr:colOff>
      <xdr:row>11</xdr:row>
      <xdr:rowOff>68623</xdr:rowOff>
    </xdr:from>
    <xdr:to>
      <xdr:col>17</xdr:col>
      <xdr:colOff>212789</xdr:colOff>
      <xdr:row>13</xdr:row>
      <xdr:rowOff>157056</xdr:rowOff>
    </xdr:to>
    <xdr:sp macro="" textlink="'Pivot Tables'!M6">
      <xdr:nvSpPr>
        <xdr:cNvPr id="65" name="TextBox 64">
          <a:extLst>
            <a:ext uri="{FF2B5EF4-FFF2-40B4-BE49-F238E27FC236}">
              <a16:creationId xmlns:a16="http://schemas.microsoft.com/office/drawing/2014/main" id="{F5594D54-B50A-3517-A329-FF87C2C14A68}"/>
            </a:ext>
          </a:extLst>
        </xdr:cNvPr>
        <xdr:cNvSpPr txBox="1"/>
      </xdr:nvSpPr>
      <xdr:spPr>
        <a:xfrm>
          <a:off x="9417650" y="2084547"/>
          <a:ext cx="1125544" cy="454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027AC37-DFB8-4FA3-8C51-E5955A6AC5FB}" type="TxLink">
            <a:rPr lang="en-US" sz="2400" b="1" i="0" u="none" strike="noStrike">
              <a:solidFill>
                <a:srgbClr val="000000"/>
              </a:solidFill>
              <a:latin typeface="Abadi" panose="020B0604020104020204" pitchFamily="34" charset="0"/>
              <a:ea typeface="Calibri"/>
              <a:cs typeface="Calibri"/>
            </a:rPr>
            <a:pPr marL="0" indent="0"/>
            <a:t> 34 </a:t>
          </a:fld>
          <a:endParaRPr lang="en-IN" sz="2400" b="1" i="0" u="none" strike="noStrike">
            <a:solidFill>
              <a:srgbClr val="000000"/>
            </a:solidFill>
            <a:latin typeface="Abadi" panose="020B0604020104020204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22</xdr:col>
      <xdr:colOff>322462</xdr:colOff>
      <xdr:row>11</xdr:row>
      <xdr:rowOff>71809</xdr:rowOff>
    </xdr:from>
    <xdr:to>
      <xdr:col>24</xdr:col>
      <xdr:colOff>234387</xdr:colOff>
      <xdr:row>13</xdr:row>
      <xdr:rowOff>153869</xdr:rowOff>
    </xdr:to>
    <xdr:sp macro="" textlink="'Pivot Tables'!M5">
      <xdr:nvSpPr>
        <xdr:cNvPr id="66" name="TextBox 65">
          <a:extLst>
            <a:ext uri="{FF2B5EF4-FFF2-40B4-BE49-F238E27FC236}">
              <a16:creationId xmlns:a16="http://schemas.microsoft.com/office/drawing/2014/main" id="{4B5BF495-4C63-5FFE-958F-473EE4FB83BA}"/>
            </a:ext>
          </a:extLst>
        </xdr:cNvPr>
        <xdr:cNvSpPr txBox="1"/>
      </xdr:nvSpPr>
      <xdr:spPr>
        <a:xfrm>
          <a:off x="13691221" y="2087733"/>
          <a:ext cx="1127267" cy="4485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D4AC0BC8-48D0-4657-8850-2FA855778FD3}" type="TxLink">
            <a:rPr lang="en-US" sz="2400" b="1" i="0" u="none" strike="noStrike">
              <a:solidFill>
                <a:srgbClr val="000000"/>
              </a:solidFill>
              <a:latin typeface="Abadi" panose="020B0604020104020204" pitchFamily="34" charset="0"/>
              <a:ea typeface="Calibri"/>
              <a:cs typeface="Calibri"/>
            </a:rPr>
            <a:pPr marL="0" indent="0"/>
            <a:t> 265 </a:t>
          </a:fld>
          <a:endParaRPr lang="en-IN" sz="2400" b="1" i="0" u="none" strike="noStrike">
            <a:solidFill>
              <a:srgbClr val="000000"/>
            </a:solidFill>
            <a:latin typeface="Abadi" panose="020B0604020104020204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29</xdr:col>
      <xdr:colOff>295832</xdr:colOff>
      <xdr:row>11</xdr:row>
      <xdr:rowOff>71809</xdr:rowOff>
    </xdr:from>
    <xdr:to>
      <xdr:col>31</xdr:col>
      <xdr:colOff>222040</xdr:colOff>
      <xdr:row>13</xdr:row>
      <xdr:rowOff>153869</xdr:rowOff>
    </xdr:to>
    <xdr:sp macro="" textlink="'Pivot Tables'!M4">
      <xdr:nvSpPr>
        <xdr:cNvPr id="67" name="TextBox 66">
          <a:extLst>
            <a:ext uri="{FF2B5EF4-FFF2-40B4-BE49-F238E27FC236}">
              <a16:creationId xmlns:a16="http://schemas.microsoft.com/office/drawing/2014/main" id="{55CCA8D3-1C53-91D1-BD5A-F3F47140ECEB}"/>
            </a:ext>
          </a:extLst>
        </xdr:cNvPr>
        <xdr:cNvSpPr txBox="1"/>
      </xdr:nvSpPr>
      <xdr:spPr>
        <a:xfrm>
          <a:off x="17918288" y="2087733"/>
          <a:ext cx="1141549" cy="4485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0969F84-504D-4C77-BEAC-FC61B743C7BD}" type="TxLink">
            <a:rPr lang="en-US" sz="2400" b="1" i="0" u="none" strike="noStrike">
              <a:solidFill>
                <a:srgbClr val="000000"/>
              </a:solidFill>
              <a:latin typeface="Abadi" panose="020B0604020104020204" pitchFamily="34" charset="0"/>
              <a:ea typeface="Calibri"/>
              <a:cs typeface="Calibri"/>
            </a:rPr>
            <a:pPr/>
            <a:t> 128 </a:t>
          </a:fld>
          <a:endParaRPr lang="en-IN" sz="3600" b="1">
            <a:solidFill>
              <a:schemeClr val="bg2">
                <a:lumMod val="75000"/>
              </a:schemeClr>
            </a:solidFill>
            <a:latin typeface="Abadi" panose="020B0604020104020204" pitchFamily="34" charset="0"/>
          </a:endParaRPr>
        </a:p>
      </xdr:txBody>
    </xdr:sp>
    <xdr:clientData/>
  </xdr:twoCellAnchor>
  <xdr:twoCellAnchor editAs="absolute">
    <xdr:from>
      <xdr:col>0</xdr:col>
      <xdr:colOff>607327</xdr:colOff>
      <xdr:row>26</xdr:row>
      <xdr:rowOff>13369</xdr:rowOff>
    </xdr:from>
    <xdr:to>
      <xdr:col>4</xdr:col>
      <xdr:colOff>26738</xdr:colOff>
      <xdr:row>47</xdr:row>
      <xdr:rowOff>106948</xdr:rowOff>
    </xdr:to>
    <xdr:pic>
      <xdr:nvPicPr>
        <xdr:cNvPr id="69" name="Picture 68" descr="Focused elementary student writing at desk in classroom">
          <a:extLst>
            <a:ext uri="{FF2B5EF4-FFF2-40B4-BE49-F238E27FC236}">
              <a16:creationId xmlns:a16="http://schemas.microsoft.com/office/drawing/2014/main" id="{E197EA1E-3FED-FA45-050E-F5232BC6B4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98" r="27939"/>
        <a:stretch/>
      </xdr:blipFill>
      <xdr:spPr>
        <a:xfrm>
          <a:off x="607327" y="4879474"/>
          <a:ext cx="1879200" cy="4023895"/>
        </a:xfrm>
        <a:prstGeom prst="roundRect">
          <a:avLst/>
        </a:prstGeom>
      </xdr:spPr>
    </xdr:pic>
    <xdr:clientData/>
  </xdr:twoCellAnchor>
  <xdr:twoCellAnchor editAs="absolute">
    <xdr:from>
      <xdr:col>0</xdr:col>
      <xdr:colOff>574845</xdr:colOff>
      <xdr:row>3</xdr:row>
      <xdr:rowOff>184635</xdr:rowOff>
    </xdr:from>
    <xdr:to>
      <xdr:col>4</xdr:col>
      <xdr:colOff>30480</xdr:colOff>
      <xdr:row>47</xdr:row>
      <xdr:rowOff>124281</xdr:rowOff>
    </xdr:to>
    <xdr:sp macro="" textlink="">
      <xdr:nvSpPr>
        <xdr:cNvPr id="3" name="Rectangle: Top Corners Rounded 2">
          <a:extLst>
            <a:ext uri="{FF2B5EF4-FFF2-40B4-BE49-F238E27FC236}">
              <a16:creationId xmlns:a16="http://schemas.microsoft.com/office/drawing/2014/main" id="{40727239-728F-AF6D-BAD5-0DAEC309B7CD}"/>
            </a:ext>
          </a:extLst>
        </xdr:cNvPr>
        <xdr:cNvSpPr/>
      </xdr:nvSpPr>
      <xdr:spPr>
        <a:xfrm rot="16200000">
          <a:off x="-2554740" y="3875694"/>
          <a:ext cx="8174593" cy="1915424"/>
        </a:xfrm>
        <a:prstGeom prst="round2SameRect">
          <a:avLst/>
        </a:prstGeom>
        <a:gradFill>
          <a:gsLst>
            <a:gs pos="0">
              <a:srgbClr val="5F5490">
                <a:alpha val="80000"/>
              </a:srgbClr>
            </a:gs>
            <a:gs pos="100000">
              <a:srgbClr val="5F5490">
                <a:alpha val="80000"/>
              </a:srgb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</xdr:col>
      <xdr:colOff>240632</xdr:colOff>
      <xdr:row>9</xdr:row>
      <xdr:rowOff>133684</xdr:rowOff>
    </xdr:from>
    <xdr:to>
      <xdr:col>4</xdr:col>
      <xdr:colOff>24285</xdr:colOff>
      <xdr:row>20</xdr:row>
      <xdr:rowOff>147052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CB892D46-1150-9570-0AC0-9E207A01A510}"/>
            </a:ext>
          </a:extLst>
        </xdr:cNvPr>
        <xdr:cNvGrpSpPr/>
      </xdr:nvGrpSpPr>
      <xdr:grpSpPr>
        <a:xfrm>
          <a:off x="847122" y="1813194"/>
          <a:ext cx="1603122" cy="2066103"/>
          <a:chOff x="2996979" y="1790989"/>
          <a:chExt cx="1666668" cy="1506855"/>
        </a:xfrm>
      </xdr:grpSpPr>
      <xdr:sp macro="" textlink="">
        <xdr:nvSpPr>
          <xdr:cNvPr id="7" name="Rectangle: Top Corners Rounded 6">
            <a:extLst>
              <a:ext uri="{FF2B5EF4-FFF2-40B4-BE49-F238E27FC236}">
                <a16:creationId xmlns:a16="http://schemas.microsoft.com/office/drawing/2014/main" id="{3018BEA4-BED4-B8CF-E845-417E6DF1451C}"/>
              </a:ext>
            </a:extLst>
          </xdr:cNvPr>
          <xdr:cNvSpPr/>
        </xdr:nvSpPr>
        <xdr:spPr>
          <a:xfrm rot="16200000">
            <a:off x="3317019" y="1950058"/>
            <a:ext cx="548640" cy="1188720"/>
          </a:xfrm>
          <a:prstGeom prst="round2SameRect">
            <a:avLst>
              <a:gd name="adj1" fmla="val 50000"/>
              <a:gd name="adj2" fmla="val 0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IN" sz="1100"/>
          </a:p>
        </xdr:txBody>
      </xdr:sp>
      <xdr:sp macro="" textlink="">
        <xdr:nvSpPr>
          <xdr:cNvPr id="8" name="Freeform: Shape 7">
            <a:extLst>
              <a:ext uri="{FF2B5EF4-FFF2-40B4-BE49-F238E27FC236}">
                <a16:creationId xmlns:a16="http://schemas.microsoft.com/office/drawing/2014/main" id="{519ECC75-7FA9-6711-B0D5-05C8AB83F94B}"/>
              </a:ext>
            </a:extLst>
          </xdr:cNvPr>
          <xdr:cNvSpPr/>
        </xdr:nvSpPr>
        <xdr:spPr>
          <a:xfrm>
            <a:off x="4185699" y="1790989"/>
            <a:ext cx="477948" cy="1506855"/>
          </a:xfrm>
          <a:custGeom>
            <a:avLst/>
            <a:gdLst>
              <a:gd name="connsiteX0" fmla="*/ 477948 w 477948"/>
              <a:gd name="connsiteY0" fmla="*/ 0 h 1506855"/>
              <a:gd name="connsiteX1" fmla="*/ 477948 w 477948"/>
              <a:gd name="connsiteY1" fmla="*/ 1506855 h 1506855"/>
              <a:gd name="connsiteX2" fmla="*/ 0 w 477948"/>
              <a:gd name="connsiteY2" fmla="*/ 1028907 h 1506855"/>
              <a:gd name="connsiteX3" fmla="*/ 0 w 477948"/>
              <a:gd name="connsiteY3" fmla="*/ 477948 h 1506855"/>
              <a:gd name="connsiteX4" fmla="*/ 477948 w 477948"/>
              <a:gd name="connsiteY4" fmla="*/ 0 h 150685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77948" h="1506855">
                <a:moveTo>
                  <a:pt x="477948" y="0"/>
                </a:moveTo>
                <a:lnTo>
                  <a:pt x="477948" y="1506855"/>
                </a:lnTo>
                <a:cubicBezTo>
                  <a:pt x="477948" y="1242892"/>
                  <a:pt x="263963" y="1028907"/>
                  <a:pt x="0" y="1028907"/>
                </a:cubicBezTo>
                <a:lnTo>
                  <a:pt x="0" y="477948"/>
                </a:lnTo>
                <a:cubicBezTo>
                  <a:pt x="263963" y="477948"/>
                  <a:pt x="477948" y="263963"/>
                  <a:pt x="477948" y="0"/>
                </a:cubicBezTo>
                <a:close/>
              </a:path>
            </a:pathLst>
          </a:cu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IN"/>
          </a:p>
        </xdr:txBody>
      </xdr:sp>
    </xdr:grpSp>
    <xdr:clientData/>
  </xdr:twoCellAnchor>
  <xdr:twoCellAnchor editAs="absolute">
    <xdr:from>
      <xdr:col>2</xdr:col>
      <xdr:colOff>33421</xdr:colOff>
      <xdr:row>6</xdr:row>
      <xdr:rowOff>26738</xdr:rowOff>
    </xdr:from>
    <xdr:to>
      <xdr:col>3</xdr:col>
      <xdr:colOff>207210</xdr:colOff>
      <xdr:row>10</xdr:row>
      <xdr:rowOff>66842</xdr:rowOff>
    </xdr:to>
    <xdr:pic>
      <xdr:nvPicPr>
        <xdr:cNvPr id="13" name="Graphic 12" descr="Classroom outline">
          <a:extLst>
            <a:ext uri="{FF2B5EF4-FFF2-40B4-BE49-F238E27FC236}">
              <a16:creationId xmlns:a16="http://schemas.microsoft.com/office/drawing/2014/main" id="{EA1579C0-271C-F778-B93E-3CC1C0ADA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263316" y="1149685"/>
          <a:ext cx="788736" cy="788736"/>
        </a:xfrm>
        <a:prstGeom prst="rect">
          <a:avLst/>
        </a:prstGeom>
      </xdr:spPr>
    </xdr:pic>
    <xdr:clientData/>
  </xdr:twoCellAnchor>
  <xdr:twoCellAnchor editAs="absolute">
    <xdr:from>
      <xdr:col>23</xdr:col>
      <xdr:colOff>554893</xdr:colOff>
      <xdr:row>17</xdr:row>
      <xdr:rowOff>34964</xdr:rowOff>
    </xdr:from>
    <xdr:to>
      <xdr:col>31</xdr:col>
      <xdr:colOff>421207</xdr:colOff>
      <xdr:row>30</xdr:row>
      <xdr:rowOff>142322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9C94C19E-7709-4C9F-A9DA-47383836E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absolute">
    <xdr:from>
      <xdr:col>19</xdr:col>
      <xdr:colOff>446471</xdr:colOff>
      <xdr:row>18</xdr:row>
      <xdr:rowOff>105170</xdr:rowOff>
    </xdr:from>
    <xdr:to>
      <xdr:col>22</xdr:col>
      <xdr:colOff>301782</xdr:colOff>
      <xdr:row>20</xdr:row>
      <xdr:rowOff>154064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EB8A6AA3-A1B8-4AFE-AAA7-CD6216E0E5DB}"/>
            </a:ext>
          </a:extLst>
        </xdr:cNvPr>
        <xdr:cNvSpPr txBox="1"/>
      </xdr:nvSpPr>
      <xdr:spPr>
        <a:xfrm>
          <a:off x="12060691" y="3421126"/>
          <a:ext cx="1689135" cy="4173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800" b="0">
              <a:latin typeface="Abadi" panose="020B0604020104020204" pitchFamily="34" charset="0"/>
            </a:rPr>
            <a:t>Primary School</a:t>
          </a:r>
        </a:p>
      </xdr:txBody>
    </xdr:sp>
    <xdr:clientData/>
  </xdr:twoCellAnchor>
  <xdr:twoCellAnchor editAs="absolute">
    <xdr:from>
      <xdr:col>19</xdr:col>
      <xdr:colOff>485820</xdr:colOff>
      <xdr:row>22</xdr:row>
      <xdr:rowOff>165156</xdr:rowOff>
    </xdr:from>
    <xdr:to>
      <xdr:col>23</xdr:col>
      <xdr:colOff>78133</xdr:colOff>
      <xdr:row>24</xdr:row>
      <xdr:rowOff>165157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D628C1D2-F125-D738-9AA8-6E3399C69F0F}"/>
            </a:ext>
          </a:extLst>
        </xdr:cNvPr>
        <xdr:cNvSpPr txBox="1"/>
      </xdr:nvSpPr>
      <xdr:spPr>
        <a:xfrm>
          <a:off x="12100040" y="4217991"/>
          <a:ext cx="2037412" cy="3684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IN" sz="1800" b="0">
              <a:latin typeface="Abadi" panose="020B0604020104020204" pitchFamily="34" charset="0"/>
            </a:rPr>
            <a:t>Elementary School</a:t>
          </a:r>
        </a:p>
      </xdr:txBody>
    </xdr:sp>
    <xdr:clientData/>
  </xdr:twoCellAnchor>
  <xdr:twoCellAnchor editAs="absolute">
    <xdr:from>
      <xdr:col>19</xdr:col>
      <xdr:colOff>494642</xdr:colOff>
      <xdr:row>26</xdr:row>
      <xdr:rowOff>159501</xdr:rowOff>
    </xdr:from>
    <xdr:to>
      <xdr:col>22</xdr:col>
      <xdr:colOff>349953</xdr:colOff>
      <xdr:row>29</xdr:row>
      <xdr:rowOff>55366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5A7DCAF2-3210-BB27-CAAA-9A42CB5AD4A2}"/>
            </a:ext>
          </a:extLst>
        </xdr:cNvPr>
        <xdr:cNvSpPr txBox="1"/>
      </xdr:nvSpPr>
      <xdr:spPr>
        <a:xfrm>
          <a:off x="12108862" y="4949215"/>
          <a:ext cx="1689135" cy="448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IN" sz="1800" b="0">
              <a:latin typeface="Abadi" panose="020B0604020104020204" pitchFamily="34" charset="0"/>
            </a:rPr>
            <a:t>Preschool</a:t>
          </a:r>
        </a:p>
      </xdr:txBody>
    </xdr:sp>
    <xdr:clientData/>
  </xdr:twoCellAnchor>
  <xdr:twoCellAnchor editAs="absolute">
    <xdr:from>
      <xdr:col>19</xdr:col>
      <xdr:colOff>118993</xdr:colOff>
      <xdr:row>19</xdr:row>
      <xdr:rowOff>41520</xdr:rowOff>
    </xdr:from>
    <xdr:to>
      <xdr:col>19</xdr:col>
      <xdr:colOff>297503</xdr:colOff>
      <xdr:row>20</xdr:row>
      <xdr:rowOff>37243</xdr:rowOff>
    </xdr:to>
    <xdr:sp macro="" textlink="">
      <xdr:nvSpPr>
        <xdr:cNvPr id="78" name="Oval 77">
          <a:extLst>
            <a:ext uri="{FF2B5EF4-FFF2-40B4-BE49-F238E27FC236}">
              <a16:creationId xmlns:a16="http://schemas.microsoft.com/office/drawing/2014/main" id="{E628218F-5337-5C40-E724-E2FE3CDA423D}"/>
            </a:ext>
          </a:extLst>
        </xdr:cNvPr>
        <xdr:cNvSpPr/>
      </xdr:nvSpPr>
      <xdr:spPr>
        <a:xfrm>
          <a:off x="11733213" y="3541696"/>
          <a:ext cx="178510" cy="179943"/>
        </a:xfrm>
        <a:prstGeom prst="ellips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19</xdr:col>
      <xdr:colOff>141089</xdr:colOff>
      <xdr:row>23</xdr:row>
      <xdr:rowOff>74300</xdr:rowOff>
    </xdr:from>
    <xdr:to>
      <xdr:col>19</xdr:col>
      <xdr:colOff>319599</xdr:colOff>
      <xdr:row>24</xdr:row>
      <xdr:rowOff>70023</xdr:rowOff>
    </xdr:to>
    <xdr:sp macro="" textlink="">
      <xdr:nvSpPr>
        <xdr:cNvPr id="79" name="Oval 78">
          <a:extLst>
            <a:ext uri="{FF2B5EF4-FFF2-40B4-BE49-F238E27FC236}">
              <a16:creationId xmlns:a16="http://schemas.microsoft.com/office/drawing/2014/main" id="{399233EB-6D3A-418D-9450-068CEFA5EB6C}"/>
            </a:ext>
          </a:extLst>
        </xdr:cNvPr>
        <xdr:cNvSpPr/>
      </xdr:nvSpPr>
      <xdr:spPr>
        <a:xfrm>
          <a:off x="11755309" y="4311355"/>
          <a:ext cx="178510" cy="179943"/>
        </a:xfrm>
        <a:prstGeom prst="ellipse">
          <a:avLst/>
        </a:prstGeom>
        <a:solidFill>
          <a:srgbClr val="5F549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19</xdr:col>
      <xdr:colOff>141089</xdr:colOff>
      <xdr:row>27</xdr:row>
      <xdr:rowOff>112330</xdr:rowOff>
    </xdr:from>
    <xdr:to>
      <xdr:col>19</xdr:col>
      <xdr:colOff>319599</xdr:colOff>
      <xdr:row>28</xdr:row>
      <xdr:rowOff>108052</xdr:rowOff>
    </xdr:to>
    <xdr:sp macro="" textlink="">
      <xdr:nvSpPr>
        <xdr:cNvPr id="80" name="Oval 79">
          <a:extLst>
            <a:ext uri="{FF2B5EF4-FFF2-40B4-BE49-F238E27FC236}">
              <a16:creationId xmlns:a16="http://schemas.microsoft.com/office/drawing/2014/main" id="{99C227AC-9923-7B00-BFBF-83F8CADC1C52}"/>
            </a:ext>
          </a:extLst>
        </xdr:cNvPr>
        <xdr:cNvSpPr/>
      </xdr:nvSpPr>
      <xdr:spPr>
        <a:xfrm>
          <a:off x="11755309" y="5086264"/>
          <a:ext cx="178510" cy="179942"/>
        </a:xfrm>
        <a:prstGeom prst="ellipse">
          <a:avLst/>
        </a:prstGeom>
        <a:solidFill>
          <a:srgbClr val="34A25A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19</xdr:col>
      <xdr:colOff>466226</xdr:colOff>
      <xdr:row>20</xdr:row>
      <xdr:rowOff>17228</xdr:rowOff>
    </xdr:from>
    <xdr:to>
      <xdr:col>22</xdr:col>
      <xdr:colOff>321537</xdr:colOff>
      <xdr:row>22</xdr:row>
      <xdr:rowOff>62374</xdr:rowOff>
    </xdr:to>
    <xdr:sp macro="" textlink="'Pivot Tables'!F6">
      <xdr:nvSpPr>
        <xdr:cNvPr id="81" name="TextBox 80">
          <a:extLst>
            <a:ext uri="{FF2B5EF4-FFF2-40B4-BE49-F238E27FC236}">
              <a16:creationId xmlns:a16="http://schemas.microsoft.com/office/drawing/2014/main" id="{4707C685-84CD-2532-C2CC-35EF441E070F}"/>
            </a:ext>
          </a:extLst>
        </xdr:cNvPr>
        <xdr:cNvSpPr txBox="1"/>
      </xdr:nvSpPr>
      <xdr:spPr>
        <a:xfrm>
          <a:off x="12086726" y="3626702"/>
          <a:ext cx="1690127" cy="4060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6332778-C0F7-45F4-81D7-96D8D2BB0C9F}" type="TxLink">
            <a:rPr lang="en-US" sz="1800" b="0">
              <a:solidFill>
                <a:schemeClr val="dk1"/>
              </a:solidFill>
              <a:latin typeface="Abadi" panose="020B0604020104020204" pitchFamily="34" charset="0"/>
              <a:ea typeface="+mn-ea"/>
              <a:cs typeface="+mn-cs"/>
            </a:rPr>
            <a:pPr marL="0" indent="0" algn="l"/>
            <a:t>25</a:t>
          </a:fld>
          <a:endParaRPr lang="en-IN" sz="1800" b="0">
            <a:solidFill>
              <a:schemeClr val="dk1"/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xdr:twoCellAnchor editAs="absolute">
    <xdr:from>
      <xdr:col>19</xdr:col>
      <xdr:colOff>494194</xdr:colOff>
      <xdr:row>24</xdr:row>
      <xdr:rowOff>52649</xdr:rowOff>
    </xdr:from>
    <xdr:to>
      <xdr:col>23</xdr:col>
      <xdr:colOff>86507</xdr:colOff>
      <xdr:row>26</xdr:row>
      <xdr:rowOff>52651</xdr:rowOff>
    </xdr:to>
    <xdr:sp macro="" textlink="'Pivot Tables'!F4">
      <xdr:nvSpPr>
        <xdr:cNvPr id="82" name="TextBox 81">
          <a:extLst>
            <a:ext uri="{FF2B5EF4-FFF2-40B4-BE49-F238E27FC236}">
              <a16:creationId xmlns:a16="http://schemas.microsoft.com/office/drawing/2014/main" id="{85B5D6B8-B630-826C-ACEE-E26D2D231127}"/>
            </a:ext>
          </a:extLst>
        </xdr:cNvPr>
        <xdr:cNvSpPr txBox="1"/>
      </xdr:nvSpPr>
      <xdr:spPr>
        <a:xfrm>
          <a:off x="12114694" y="4384017"/>
          <a:ext cx="2038734" cy="360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5E05C730-D28D-43F7-8FD4-AD3227451AA7}" type="TxLink">
            <a:rPr lang="en-US" sz="1800" b="0">
              <a:solidFill>
                <a:schemeClr val="dk1"/>
              </a:solidFill>
              <a:latin typeface="Abadi" panose="020B0604020104020204" pitchFamily="34" charset="0"/>
              <a:ea typeface="+mn-ea"/>
              <a:cs typeface="+mn-cs"/>
            </a:rPr>
            <a:pPr marL="0" indent="0" algn="l"/>
            <a:t>20</a:t>
          </a:fld>
          <a:endParaRPr lang="en-IN" sz="1800" b="0">
            <a:solidFill>
              <a:schemeClr val="dk1"/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xdr:twoCellAnchor editAs="absolute">
    <xdr:from>
      <xdr:col>19</xdr:col>
      <xdr:colOff>503016</xdr:colOff>
      <xdr:row>28</xdr:row>
      <xdr:rowOff>42926</xdr:rowOff>
    </xdr:from>
    <xdr:to>
      <xdr:col>22</xdr:col>
      <xdr:colOff>358327</xdr:colOff>
      <xdr:row>30</xdr:row>
      <xdr:rowOff>124989</xdr:rowOff>
    </xdr:to>
    <xdr:sp macro="" textlink="'Pivot Tables'!F5">
      <xdr:nvSpPr>
        <xdr:cNvPr id="83" name="TextBox 82">
          <a:extLst>
            <a:ext uri="{FF2B5EF4-FFF2-40B4-BE49-F238E27FC236}">
              <a16:creationId xmlns:a16="http://schemas.microsoft.com/office/drawing/2014/main" id="{5BF85CA2-B020-2406-832E-82FA5558E832}"/>
            </a:ext>
          </a:extLst>
        </xdr:cNvPr>
        <xdr:cNvSpPr txBox="1"/>
      </xdr:nvSpPr>
      <xdr:spPr>
        <a:xfrm>
          <a:off x="12123516" y="5096189"/>
          <a:ext cx="1690127" cy="4430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C629E373-5BD9-458A-9833-9185CF951588}" type="TxLink">
            <a:rPr lang="en-US" sz="1800" b="0">
              <a:solidFill>
                <a:schemeClr val="dk1"/>
              </a:solidFill>
              <a:latin typeface="Abadi" panose="020B0604020104020204" pitchFamily="34" charset="0"/>
              <a:ea typeface="+mn-ea"/>
              <a:cs typeface="+mn-cs"/>
            </a:rPr>
            <a:pPr marL="0" indent="0" algn="l"/>
            <a:t>31</a:t>
          </a:fld>
          <a:endParaRPr lang="en-IN" sz="1800" b="0">
            <a:solidFill>
              <a:schemeClr val="dk1"/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xdr:twoCellAnchor editAs="absolute">
    <xdr:from>
      <xdr:col>27</xdr:col>
      <xdr:colOff>311311</xdr:colOff>
      <xdr:row>15</xdr:row>
      <xdr:rowOff>126342</xdr:rowOff>
    </xdr:from>
    <xdr:to>
      <xdr:col>31</xdr:col>
      <xdr:colOff>545193</xdr:colOff>
      <xdr:row>18</xdr:row>
      <xdr:rowOff>21245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8A7E55B2-4B4D-26F4-0C1B-A89B2B335C23}"/>
            </a:ext>
          </a:extLst>
        </xdr:cNvPr>
        <xdr:cNvSpPr txBox="1"/>
      </xdr:nvSpPr>
      <xdr:spPr>
        <a:xfrm>
          <a:off x="16914890" y="2933710"/>
          <a:ext cx="2693671" cy="4563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0">
              <a:solidFill>
                <a:schemeClr val="bg2">
                  <a:lumMod val="75000"/>
                </a:schemeClr>
              </a:solidFill>
              <a:latin typeface="Abadi Extra Light" panose="020F0502020204030204" pitchFamily="34" charset="0"/>
            </a:rPr>
            <a:t>All data in thousands 2023 - 2024</a:t>
          </a:r>
        </a:p>
      </xdr:txBody>
    </xdr:sp>
    <xdr:clientData/>
  </xdr:twoCellAnchor>
  <xdr:twoCellAnchor editAs="absolute">
    <xdr:from>
      <xdr:col>16</xdr:col>
      <xdr:colOff>80210</xdr:colOff>
      <xdr:row>31</xdr:row>
      <xdr:rowOff>171628</xdr:rowOff>
    </xdr:from>
    <xdr:to>
      <xdr:col>17</xdr:col>
      <xdr:colOff>457554</xdr:colOff>
      <xdr:row>33</xdr:row>
      <xdr:rowOff>106947</xdr:rowOff>
    </xdr:to>
    <xdr:sp macro="" textlink="">
      <xdr:nvSpPr>
        <xdr:cNvPr id="85" name="TextBox 8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4912A28-6995-4DAA-4B94-BC762F0A0334}"/>
            </a:ext>
          </a:extLst>
        </xdr:cNvPr>
        <xdr:cNvSpPr txBox="1"/>
      </xdr:nvSpPr>
      <xdr:spPr>
        <a:xfrm>
          <a:off x="9919368" y="5973523"/>
          <a:ext cx="992291" cy="309635"/>
        </a:xfrm>
        <a:prstGeom prst="roundRect">
          <a:avLst/>
        </a:prstGeom>
        <a:noFill/>
        <a:ln w="9525" cmpd="sng">
          <a:solidFill>
            <a:srgbClr val="34A25A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600" b="0">
              <a:solidFill>
                <a:srgbClr val="34A25A"/>
              </a:solidFill>
              <a:latin typeface="Abadi" panose="020B0604020104020204" pitchFamily="34" charset="0"/>
            </a:rPr>
            <a:t>View All</a:t>
          </a:r>
        </a:p>
      </xdr:txBody>
    </xdr:sp>
    <xdr:clientData/>
  </xdr:twoCellAnchor>
  <xdr:twoCellAnchor editAs="absolute">
    <xdr:from>
      <xdr:col>5</xdr:col>
      <xdr:colOff>219206</xdr:colOff>
      <xdr:row>35</xdr:row>
      <xdr:rowOff>158646</xdr:rowOff>
    </xdr:from>
    <xdr:to>
      <xdr:col>9</xdr:col>
      <xdr:colOff>187157</xdr:colOff>
      <xdr:row>37</xdr:row>
      <xdr:rowOff>160422</xdr:rowOff>
    </xdr:to>
    <xdr:sp macro="" textlink="'Pivot Tables'!Q4">
      <xdr:nvSpPr>
        <xdr:cNvPr id="5" name="TextBox 4">
          <a:extLst>
            <a:ext uri="{FF2B5EF4-FFF2-40B4-BE49-F238E27FC236}">
              <a16:creationId xmlns:a16="http://schemas.microsoft.com/office/drawing/2014/main" id="{5AF1B09B-23EB-71C6-F530-1B6B5E83E5B1}"/>
            </a:ext>
          </a:extLst>
        </xdr:cNvPr>
        <xdr:cNvSpPr txBox="1"/>
      </xdr:nvSpPr>
      <xdr:spPr>
        <a:xfrm>
          <a:off x="3261061" y="6611065"/>
          <a:ext cx="2401435" cy="3704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418A3FA-B09C-4D96-93C8-2B020340A20D}" type="TxLink">
            <a:rPr lang="en-US" sz="1800" b="0">
              <a:solidFill>
                <a:schemeClr val="dk1"/>
              </a:solidFill>
              <a:latin typeface="Abadi" panose="020B0604020104020204" pitchFamily="34" charset="0"/>
              <a:ea typeface="+mn-ea"/>
              <a:cs typeface="+mn-cs"/>
            </a:rPr>
            <a:pPr marL="0" indent="0" algn="l"/>
            <a:t>Back to School Dance</a:t>
          </a:fld>
          <a:endParaRPr lang="en-IN" sz="1800" b="0">
            <a:solidFill>
              <a:schemeClr val="dk1"/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xdr:twoCellAnchor editAs="absolute">
    <xdr:from>
      <xdr:col>5</xdr:col>
      <xdr:colOff>219206</xdr:colOff>
      <xdr:row>38</xdr:row>
      <xdr:rowOff>51962</xdr:rowOff>
    </xdr:from>
    <xdr:to>
      <xdr:col>9</xdr:col>
      <xdr:colOff>187157</xdr:colOff>
      <xdr:row>40</xdr:row>
      <xdr:rowOff>53738</xdr:rowOff>
    </xdr:to>
    <xdr:sp macro="" textlink="'Pivot Tables'!Q5">
      <xdr:nvSpPr>
        <xdr:cNvPr id="32" name="TextBox 31">
          <a:extLst>
            <a:ext uri="{FF2B5EF4-FFF2-40B4-BE49-F238E27FC236}">
              <a16:creationId xmlns:a16="http://schemas.microsoft.com/office/drawing/2014/main" id="{D866007A-799C-7E02-0F1C-C40FEF845EC8}"/>
            </a:ext>
          </a:extLst>
        </xdr:cNvPr>
        <xdr:cNvSpPr txBox="1"/>
      </xdr:nvSpPr>
      <xdr:spPr>
        <a:xfrm>
          <a:off x="3261061" y="7057446"/>
          <a:ext cx="2401435" cy="3704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D6F02BB5-934A-42A1-BB20-4CA5464895B9}" type="TxLink">
            <a:rPr lang="en-US" sz="1800" b="0">
              <a:solidFill>
                <a:schemeClr val="dk1"/>
              </a:solidFill>
              <a:latin typeface="Abadi" panose="020B0604020104020204" pitchFamily="34" charset="0"/>
              <a:ea typeface="+mn-ea"/>
              <a:cs typeface="+mn-cs"/>
            </a:rPr>
            <a:pPr marL="0" indent="0" algn="l"/>
            <a:t>Elimination Game</a:t>
          </a:fld>
          <a:endParaRPr lang="en-IN" sz="1800" b="0">
            <a:solidFill>
              <a:schemeClr val="dk1"/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xdr:twoCellAnchor editAs="absolute">
    <xdr:from>
      <xdr:col>5</xdr:col>
      <xdr:colOff>219206</xdr:colOff>
      <xdr:row>40</xdr:row>
      <xdr:rowOff>129632</xdr:rowOff>
    </xdr:from>
    <xdr:to>
      <xdr:col>9</xdr:col>
      <xdr:colOff>187157</xdr:colOff>
      <xdr:row>42</xdr:row>
      <xdr:rowOff>131408</xdr:rowOff>
    </xdr:to>
    <xdr:sp macro="" textlink="'Pivot Tables'!Q6">
      <xdr:nvSpPr>
        <xdr:cNvPr id="33" name="TextBox 32">
          <a:extLst>
            <a:ext uri="{FF2B5EF4-FFF2-40B4-BE49-F238E27FC236}">
              <a16:creationId xmlns:a16="http://schemas.microsoft.com/office/drawing/2014/main" id="{2AA7C07C-D116-D8A3-7308-98707DA65393}"/>
            </a:ext>
          </a:extLst>
        </xdr:cNvPr>
        <xdr:cNvSpPr txBox="1"/>
      </xdr:nvSpPr>
      <xdr:spPr>
        <a:xfrm>
          <a:off x="3261061" y="7503826"/>
          <a:ext cx="2401435" cy="370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0E178375-B084-420F-A2D9-5AE15AAFE040}" type="TxLink">
            <a:rPr lang="en-US" sz="1800" b="0">
              <a:solidFill>
                <a:schemeClr val="dk1"/>
              </a:solidFill>
              <a:latin typeface="Abadi" panose="020B0604020104020204" pitchFamily="34" charset="0"/>
              <a:ea typeface="+mn-ea"/>
              <a:cs typeface="+mn-cs"/>
            </a:rPr>
            <a:pPr marL="0" indent="0" algn="l"/>
            <a:t>Fall Sports Rally</a:t>
          </a:fld>
          <a:endParaRPr lang="en-IN" sz="1800" b="0">
            <a:solidFill>
              <a:schemeClr val="dk1"/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xdr:twoCellAnchor editAs="absolute">
    <xdr:from>
      <xdr:col>5</xdr:col>
      <xdr:colOff>219206</xdr:colOff>
      <xdr:row>43</xdr:row>
      <xdr:rowOff>22949</xdr:rowOff>
    </xdr:from>
    <xdr:to>
      <xdr:col>9</xdr:col>
      <xdr:colOff>187157</xdr:colOff>
      <xdr:row>45</xdr:row>
      <xdr:rowOff>24725</xdr:rowOff>
    </xdr:to>
    <xdr:sp macro="" textlink="'Pivot Tables'!Q7">
      <xdr:nvSpPr>
        <xdr:cNvPr id="34" name="TextBox 33">
          <a:extLst>
            <a:ext uri="{FF2B5EF4-FFF2-40B4-BE49-F238E27FC236}">
              <a16:creationId xmlns:a16="http://schemas.microsoft.com/office/drawing/2014/main" id="{5F59CE09-A5D0-A5CA-1A3F-4450B3883DBC}"/>
            </a:ext>
          </a:extLst>
        </xdr:cNvPr>
        <xdr:cNvSpPr txBox="1"/>
      </xdr:nvSpPr>
      <xdr:spPr>
        <a:xfrm>
          <a:off x="3261061" y="7950207"/>
          <a:ext cx="2401435" cy="3704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03121598-E267-4C81-ACD8-2846FC67B2C0}" type="TxLink">
            <a:rPr lang="en-US" sz="1800" b="0">
              <a:solidFill>
                <a:schemeClr val="dk1"/>
              </a:solidFill>
              <a:latin typeface="Abadi" panose="020B0604020104020204" pitchFamily="34" charset="0"/>
              <a:ea typeface="+mn-ea"/>
              <a:cs typeface="+mn-cs"/>
            </a:rPr>
            <a:pPr marL="0" indent="0" algn="l"/>
            <a:t>Freshman Elections</a:t>
          </a:fld>
          <a:endParaRPr lang="en-IN" sz="1800" b="0">
            <a:solidFill>
              <a:schemeClr val="dk1"/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xdr:twoCellAnchor editAs="absolute">
    <xdr:from>
      <xdr:col>5</xdr:col>
      <xdr:colOff>324713</xdr:colOff>
      <xdr:row>38</xdr:row>
      <xdr:rowOff>12559</xdr:rowOff>
    </xdr:from>
    <xdr:to>
      <xdr:col>15</xdr:col>
      <xdr:colOff>450958</xdr:colOff>
      <xdr:row>38</xdr:row>
      <xdr:rowOff>15469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1A0D3DBD-432E-A90D-11A6-33AA148C7078}"/>
            </a:ext>
          </a:extLst>
        </xdr:cNvPr>
        <xdr:cNvCxnSpPr/>
      </xdr:nvCxnSpPr>
      <xdr:spPr>
        <a:xfrm>
          <a:off x="3372713" y="7140190"/>
          <a:ext cx="6222245" cy="2910"/>
        </a:xfrm>
        <a:prstGeom prst="line">
          <a:avLst/>
        </a:prstGeom>
        <a:ln>
          <a:solidFill>
            <a:schemeClr val="bg1">
              <a:lumMod val="85000"/>
            </a:schemeClr>
          </a:solidFill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absolute">
    <xdr:from>
      <xdr:col>5</xdr:col>
      <xdr:colOff>324713</xdr:colOff>
      <xdr:row>40</xdr:row>
      <xdr:rowOff>90230</xdr:rowOff>
    </xdr:from>
    <xdr:to>
      <xdr:col>15</xdr:col>
      <xdr:colOff>450958</xdr:colOff>
      <xdr:row>40</xdr:row>
      <xdr:rowOff>93140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A49005C4-B94B-8F06-D0D8-763BF7280113}"/>
            </a:ext>
          </a:extLst>
        </xdr:cNvPr>
        <xdr:cNvCxnSpPr/>
      </xdr:nvCxnSpPr>
      <xdr:spPr>
        <a:xfrm>
          <a:off x="3372713" y="7592999"/>
          <a:ext cx="6222245" cy="2910"/>
        </a:xfrm>
        <a:prstGeom prst="line">
          <a:avLst/>
        </a:prstGeom>
        <a:ln>
          <a:solidFill>
            <a:schemeClr val="bg1">
              <a:lumMod val="85000"/>
            </a:schemeClr>
          </a:solidFill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absolute">
    <xdr:from>
      <xdr:col>5</xdr:col>
      <xdr:colOff>324713</xdr:colOff>
      <xdr:row>42</xdr:row>
      <xdr:rowOff>167900</xdr:rowOff>
    </xdr:from>
    <xdr:to>
      <xdr:col>15</xdr:col>
      <xdr:colOff>450958</xdr:colOff>
      <xdr:row>42</xdr:row>
      <xdr:rowOff>170810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F9B50E00-708C-47AA-7BFB-90479A04BA47}"/>
            </a:ext>
          </a:extLst>
        </xdr:cNvPr>
        <xdr:cNvCxnSpPr/>
      </xdr:nvCxnSpPr>
      <xdr:spPr>
        <a:xfrm>
          <a:off x="3372713" y="8045808"/>
          <a:ext cx="6222245" cy="2910"/>
        </a:xfrm>
        <a:prstGeom prst="line">
          <a:avLst/>
        </a:prstGeom>
        <a:ln>
          <a:solidFill>
            <a:schemeClr val="bg1">
              <a:lumMod val="85000"/>
            </a:schemeClr>
          </a:solidFill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430822</xdr:colOff>
      <xdr:row>14</xdr:row>
      <xdr:rowOff>73268</xdr:rowOff>
    </xdr:from>
    <xdr:to>
      <xdr:col>4</xdr:col>
      <xdr:colOff>102577</xdr:colOff>
      <xdr:row>43</xdr:row>
      <xdr:rowOff>136803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0E28A5A5-B56F-2E9C-F221-CF813EF809E5}"/>
            </a:ext>
          </a:extLst>
        </xdr:cNvPr>
        <xdr:cNvGrpSpPr/>
      </xdr:nvGrpSpPr>
      <xdr:grpSpPr>
        <a:xfrm>
          <a:off x="1037312" y="2685839"/>
          <a:ext cx="1491224" cy="5475291"/>
          <a:chOff x="1016977" y="2520461"/>
          <a:chExt cx="1379673" cy="5163074"/>
        </a:xfrm>
      </xdr:grpSpPr>
      <xdr:sp macro="" textlink="">
        <xdr:nvSpPr>
          <xdr:cNvPr id="55" name="TextBox 54">
            <a:hlinkClick xmlns:r="http://schemas.openxmlformats.org/officeDocument/2006/relationships" r:id="rId14"/>
            <a:extLst>
              <a:ext uri="{FF2B5EF4-FFF2-40B4-BE49-F238E27FC236}">
                <a16:creationId xmlns:a16="http://schemas.microsoft.com/office/drawing/2014/main" id="{D8776E9B-C664-9E7E-5041-F101E303D888}"/>
              </a:ext>
            </a:extLst>
          </xdr:cNvPr>
          <xdr:cNvSpPr txBox="1"/>
        </xdr:nvSpPr>
        <xdr:spPr>
          <a:xfrm>
            <a:off x="1016977" y="2520461"/>
            <a:ext cx="1379673" cy="3829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IN" sz="2000">
                <a:solidFill>
                  <a:srgbClr val="5F5490"/>
                </a:solidFill>
                <a:latin typeface="Abadi" panose="020F0502020204030204" pitchFamily="34" charset="0"/>
                <a:ea typeface="+mn-ea"/>
                <a:cs typeface="+mn-cs"/>
              </a:rPr>
              <a:t>Dashboard</a:t>
            </a:r>
          </a:p>
        </xdr:txBody>
      </xdr:sp>
      <xdr:sp macro="" textlink="">
        <xdr:nvSpPr>
          <xdr:cNvPr id="56" name="TextBox 55">
            <a:extLst>
              <a:ext uri="{FF2B5EF4-FFF2-40B4-BE49-F238E27FC236}">
                <a16:creationId xmlns:a16="http://schemas.microsoft.com/office/drawing/2014/main" id="{1496227D-02CF-E024-0412-838BDC13E4C1}"/>
              </a:ext>
            </a:extLst>
          </xdr:cNvPr>
          <xdr:cNvSpPr txBox="1"/>
        </xdr:nvSpPr>
        <xdr:spPr>
          <a:xfrm>
            <a:off x="1016977" y="3476478"/>
            <a:ext cx="1143839" cy="3829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IN" sz="2000" baseline="0">
                <a:solidFill>
                  <a:schemeClr val="bg1"/>
                </a:solidFill>
                <a:latin typeface="Abadi" panose="020F0502020204030204" pitchFamily="34" charset="0"/>
                <a:ea typeface="+mn-ea"/>
                <a:cs typeface="+mn-cs"/>
              </a:rPr>
              <a:t>Students</a:t>
            </a:r>
          </a:p>
        </xdr:txBody>
      </xdr:sp>
      <xdr:sp macro="" textlink="">
        <xdr:nvSpPr>
          <xdr:cNvPr id="57" name="TextBox 56">
            <a:hlinkClick xmlns:r="http://schemas.openxmlformats.org/officeDocument/2006/relationships" r:id="rId15"/>
            <a:extLst>
              <a:ext uri="{FF2B5EF4-FFF2-40B4-BE49-F238E27FC236}">
                <a16:creationId xmlns:a16="http://schemas.microsoft.com/office/drawing/2014/main" id="{9DDCFDED-2258-A852-0054-E894847F6DC9}"/>
              </a:ext>
            </a:extLst>
          </xdr:cNvPr>
          <xdr:cNvSpPr txBox="1"/>
        </xdr:nvSpPr>
        <xdr:spPr>
          <a:xfrm>
            <a:off x="1016977" y="4432495"/>
            <a:ext cx="1144224" cy="3829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marL="0" indent="0"/>
            <a:r>
              <a:rPr lang="en-IN" sz="2000" baseline="0">
                <a:solidFill>
                  <a:schemeClr val="bg1"/>
                </a:solidFill>
                <a:latin typeface="Abadi" panose="020F0502020204030204" pitchFamily="34" charset="0"/>
                <a:ea typeface="+mn-ea"/>
                <a:cs typeface="+mn-cs"/>
              </a:rPr>
              <a:t>Teachers</a:t>
            </a:r>
          </a:p>
        </xdr:txBody>
      </xdr:sp>
      <xdr:sp macro="" textlink="">
        <xdr:nvSpPr>
          <xdr:cNvPr id="61" name="TextBox 60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id="{48168CD1-69F8-FBB6-638E-75B938606356}"/>
              </a:ext>
            </a:extLst>
          </xdr:cNvPr>
          <xdr:cNvSpPr txBox="1"/>
        </xdr:nvSpPr>
        <xdr:spPr>
          <a:xfrm>
            <a:off x="1016977" y="5388512"/>
            <a:ext cx="900759" cy="3829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marL="0" indent="0"/>
            <a:r>
              <a:rPr lang="en-IN" sz="2000" baseline="0">
                <a:solidFill>
                  <a:schemeClr val="bg1"/>
                </a:solidFill>
                <a:latin typeface="Abadi" panose="020F0502020204030204" pitchFamily="34" charset="0"/>
                <a:ea typeface="+mn-ea"/>
                <a:cs typeface="+mn-cs"/>
              </a:rPr>
              <a:t>Events</a:t>
            </a:r>
          </a:p>
        </xdr:txBody>
      </xdr:sp>
      <xdr:sp macro="" textlink="">
        <xdr:nvSpPr>
          <xdr:cNvPr id="62" name="TextBox 61">
            <a:extLst>
              <a:ext uri="{FF2B5EF4-FFF2-40B4-BE49-F238E27FC236}">
                <a16:creationId xmlns:a16="http://schemas.microsoft.com/office/drawing/2014/main" id="{1A735EC8-52DB-BE3C-8BE6-FB55D64713D3}"/>
              </a:ext>
            </a:extLst>
          </xdr:cNvPr>
          <xdr:cNvSpPr txBox="1"/>
        </xdr:nvSpPr>
        <xdr:spPr>
          <a:xfrm>
            <a:off x="1016977" y="6344529"/>
            <a:ext cx="761747" cy="3829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marL="0" indent="0"/>
            <a:r>
              <a:rPr lang="en-IN" sz="2000" baseline="0">
                <a:solidFill>
                  <a:schemeClr val="bg1"/>
                </a:solidFill>
                <a:latin typeface="Abadi" panose="020F0502020204030204" pitchFamily="34" charset="0"/>
                <a:ea typeface="+mn-ea"/>
                <a:cs typeface="+mn-cs"/>
              </a:rPr>
              <a:t>Exam</a:t>
            </a:r>
          </a:p>
        </xdr:txBody>
      </xdr:sp>
      <xdr:sp macro="" textlink="">
        <xdr:nvSpPr>
          <xdr:cNvPr id="68" name="TextBox 67">
            <a:extLst>
              <a:ext uri="{FF2B5EF4-FFF2-40B4-BE49-F238E27FC236}">
                <a16:creationId xmlns:a16="http://schemas.microsoft.com/office/drawing/2014/main" id="{52AD2718-130C-3D5D-ED77-F325CC9A1275}"/>
              </a:ext>
            </a:extLst>
          </xdr:cNvPr>
          <xdr:cNvSpPr txBox="1"/>
        </xdr:nvSpPr>
        <xdr:spPr>
          <a:xfrm>
            <a:off x="1016977" y="7300545"/>
            <a:ext cx="1171283" cy="3829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marL="0" indent="0"/>
            <a:r>
              <a:rPr lang="en-IN" sz="2000" baseline="0">
                <a:solidFill>
                  <a:schemeClr val="bg1"/>
                </a:solidFill>
                <a:latin typeface="Abadi" panose="020F0502020204030204" pitchFamily="34" charset="0"/>
                <a:ea typeface="+mn-ea"/>
                <a:cs typeface="+mn-cs"/>
              </a:rPr>
              <a:t>Assistant</a:t>
            </a:r>
          </a:p>
        </xdr:txBody>
      </xdr:sp>
    </xdr:grpSp>
    <xdr:clientData/>
  </xdr:twoCellAnchor>
  <xdr:twoCellAnchor editAs="absolute">
    <xdr:from>
      <xdr:col>6</xdr:col>
      <xdr:colOff>155695</xdr:colOff>
      <xdr:row>18</xdr:row>
      <xdr:rowOff>62554</xdr:rowOff>
    </xdr:from>
    <xdr:to>
      <xdr:col>16</xdr:col>
      <xdr:colOff>36119</xdr:colOff>
      <xdr:row>24</xdr:row>
      <xdr:rowOff>139390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72" name="Full Date">
              <a:extLst>
                <a:ext uri="{FF2B5EF4-FFF2-40B4-BE49-F238E27FC236}">
                  <a16:creationId xmlns:a16="http://schemas.microsoft.com/office/drawing/2014/main" id="{7D4A100C-31B9-4548-9FB0-1BFDB1D060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Full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94634" y="3421574"/>
              <a:ext cx="5945322" cy="11965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 fLocksWithSheet="0"/>
  </xdr:twoCellAnchor>
  <xdr:twoCellAnchor editAs="absolute">
    <xdr:from>
      <xdr:col>19</xdr:col>
      <xdr:colOff>38100</xdr:colOff>
      <xdr:row>31</xdr:row>
      <xdr:rowOff>147052</xdr:rowOff>
    </xdr:from>
    <xdr:to>
      <xdr:col>22</xdr:col>
      <xdr:colOff>216195</xdr:colOff>
      <xdr:row>46</xdr:row>
      <xdr:rowOff>44694</xdr:rowOff>
    </xdr:to>
    <xdr:sp macro="" textlink="">
      <xdr:nvSpPr>
        <xdr:cNvPr id="86" name="Rectangle: Rounded Corners 85">
          <a:extLst>
            <a:ext uri="{FF2B5EF4-FFF2-40B4-BE49-F238E27FC236}">
              <a16:creationId xmlns:a16="http://schemas.microsoft.com/office/drawing/2014/main" id="{8E2DC2E5-0F12-DCEC-1349-6434759986B1}"/>
            </a:ext>
          </a:extLst>
        </xdr:cNvPr>
        <xdr:cNvSpPr/>
      </xdr:nvSpPr>
      <xdr:spPr>
        <a:xfrm>
          <a:off x="11652320" y="5857865"/>
          <a:ext cx="2011919" cy="2660939"/>
        </a:xfrm>
        <a:prstGeom prst="roundRect">
          <a:avLst>
            <a:gd name="adj" fmla="val 6448"/>
          </a:avLst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23</xdr:col>
      <xdr:colOff>356997</xdr:colOff>
      <xdr:row>31</xdr:row>
      <xdr:rowOff>154382</xdr:rowOff>
    </xdr:from>
    <xdr:to>
      <xdr:col>26</xdr:col>
      <xdr:colOff>537602</xdr:colOff>
      <xdr:row>46</xdr:row>
      <xdr:rowOff>46337</xdr:rowOff>
    </xdr:to>
    <xdr:sp macro="" textlink="">
      <xdr:nvSpPr>
        <xdr:cNvPr id="87" name="Rectangle: Rounded Corners 86">
          <a:extLst>
            <a:ext uri="{FF2B5EF4-FFF2-40B4-BE49-F238E27FC236}">
              <a16:creationId xmlns:a16="http://schemas.microsoft.com/office/drawing/2014/main" id="{790C019B-47A7-634B-BDEE-3CC91BE3A582}"/>
            </a:ext>
          </a:extLst>
        </xdr:cNvPr>
        <xdr:cNvSpPr/>
      </xdr:nvSpPr>
      <xdr:spPr>
        <a:xfrm>
          <a:off x="14416316" y="5865195"/>
          <a:ext cx="2014429" cy="2655252"/>
        </a:xfrm>
        <a:prstGeom prst="roundRect">
          <a:avLst>
            <a:gd name="adj" fmla="val 7142"/>
          </a:avLst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28</xdr:col>
      <xdr:colOff>66197</xdr:colOff>
      <xdr:row>31</xdr:row>
      <xdr:rowOff>157837</xdr:rowOff>
    </xdr:from>
    <xdr:to>
      <xdr:col>31</xdr:col>
      <xdr:colOff>251683</xdr:colOff>
      <xdr:row>46</xdr:row>
      <xdr:rowOff>42883</xdr:rowOff>
    </xdr:to>
    <xdr:sp macro="" textlink="">
      <xdr:nvSpPr>
        <xdr:cNvPr id="88" name="Rectangle: Rounded Corners 87">
          <a:extLst>
            <a:ext uri="{FF2B5EF4-FFF2-40B4-BE49-F238E27FC236}">
              <a16:creationId xmlns:a16="http://schemas.microsoft.com/office/drawing/2014/main" id="{2BD588C5-DDF8-4A0A-A2E8-A9343D27841E}"/>
            </a:ext>
          </a:extLst>
        </xdr:cNvPr>
        <xdr:cNvSpPr/>
      </xdr:nvSpPr>
      <xdr:spPr>
        <a:xfrm>
          <a:off x="17181889" y="5868650"/>
          <a:ext cx="2019310" cy="2648343"/>
        </a:xfrm>
        <a:prstGeom prst="roundRect">
          <a:avLst>
            <a:gd name="adj" fmla="val 5574"/>
          </a:avLst>
        </a:prstGeom>
        <a:solidFill>
          <a:srgbClr val="34A25A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19</xdr:col>
      <xdr:colOff>160526</xdr:colOff>
      <xdr:row>43</xdr:row>
      <xdr:rowOff>61520</xdr:rowOff>
    </xdr:from>
    <xdr:to>
      <xdr:col>22</xdr:col>
      <xdr:colOff>93769</xdr:colOff>
      <xdr:row>45</xdr:row>
      <xdr:rowOff>181569</xdr:rowOff>
    </xdr:to>
    <xdr:sp macro="" textlink="">
      <xdr:nvSpPr>
        <xdr:cNvPr id="89" name="Rectangle: Rounded Corners 88">
          <a:extLst>
            <a:ext uri="{FF2B5EF4-FFF2-40B4-BE49-F238E27FC236}">
              <a16:creationId xmlns:a16="http://schemas.microsoft.com/office/drawing/2014/main" id="{E85BEBC7-1342-44A4-8212-EC7EFAA8D98A}"/>
            </a:ext>
          </a:extLst>
        </xdr:cNvPr>
        <xdr:cNvSpPr/>
      </xdr:nvSpPr>
      <xdr:spPr>
        <a:xfrm>
          <a:off x="11742926" y="7994341"/>
          <a:ext cx="1762043" cy="489017"/>
        </a:xfrm>
        <a:prstGeom prst="roundRect">
          <a:avLst>
            <a:gd name="adj" fmla="val 20861"/>
          </a:avLst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 editAs="absolute">
    <xdr:from>
      <xdr:col>23</xdr:col>
      <xdr:colOff>480678</xdr:colOff>
      <xdr:row>43</xdr:row>
      <xdr:rowOff>68688</xdr:rowOff>
    </xdr:from>
    <xdr:to>
      <xdr:col>26</xdr:col>
      <xdr:colOff>413922</xdr:colOff>
      <xdr:row>46</xdr:row>
      <xdr:rowOff>12005</xdr:rowOff>
    </xdr:to>
    <xdr:sp macro="" textlink="">
      <xdr:nvSpPr>
        <xdr:cNvPr id="90" name="Rectangle: Rounded Corners 89">
          <a:extLst>
            <a:ext uri="{FF2B5EF4-FFF2-40B4-BE49-F238E27FC236}">
              <a16:creationId xmlns:a16="http://schemas.microsoft.com/office/drawing/2014/main" id="{73C31927-C66F-68F5-493D-E0BDF93F12A9}"/>
            </a:ext>
          </a:extLst>
        </xdr:cNvPr>
        <xdr:cNvSpPr/>
      </xdr:nvSpPr>
      <xdr:spPr>
        <a:xfrm>
          <a:off x="14501478" y="8001509"/>
          <a:ext cx="1762044" cy="496770"/>
        </a:xfrm>
        <a:prstGeom prst="roundRect">
          <a:avLst>
            <a:gd name="adj" fmla="val 20861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 editAs="absolute">
    <xdr:from>
      <xdr:col>30</xdr:col>
      <xdr:colOff>132615</xdr:colOff>
      <xdr:row>31</xdr:row>
      <xdr:rowOff>144813</xdr:rowOff>
    </xdr:from>
    <xdr:to>
      <xdr:col>31</xdr:col>
      <xdr:colOff>242062</xdr:colOff>
      <xdr:row>35</xdr:row>
      <xdr:rowOff>107730</xdr:rowOff>
    </xdr:to>
    <xdr:pic>
      <xdr:nvPicPr>
        <xdr:cNvPr id="97" name="Graphic 96" descr="Streamers with solid fill">
          <a:extLst>
            <a:ext uri="{FF2B5EF4-FFF2-40B4-BE49-F238E27FC236}">
              <a16:creationId xmlns:a16="http://schemas.microsoft.com/office/drawing/2014/main" id="{55EEC81B-5C14-0961-02B0-E2401F78B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8420615" y="5919080"/>
          <a:ext cx="719047" cy="707983"/>
        </a:xfrm>
        <a:prstGeom prst="rect">
          <a:avLst/>
        </a:prstGeom>
      </xdr:spPr>
    </xdr:pic>
    <xdr:clientData/>
  </xdr:twoCellAnchor>
  <xdr:twoCellAnchor editAs="absolute">
    <xdr:from>
      <xdr:col>25</xdr:col>
      <xdr:colOff>462815</xdr:colOff>
      <xdr:row>31</xdr:row>
      <xdr:rowOff>161747</xdr:rowOff>
    </xdr:from>
    <xdr:to>
      <xdr:col>26</xdr:col>
      <xdr:colOff>572262</xdr:colOff>
      <xdr:row>35</xdr:row>
      <xdr:rowOff>124664</xdr:rowOff>
    </xdr:to>
    <xdr:pic>
      <xdr:nvPicPr>
        <xdr:cNvPr id="96" name="Graphic 95" descr="Streamers with solid fill">
          <a:extLst>
            <a:ext uri="{FF2B5EF4-FFF2-40B4-BE49-F238E27FC236}">
              <a16:creationId xmlns:a16="http://schemas.microsoft.com/office/drawing/2014/main" id="{ACFD4CFF-3689-3785-C316-7B0A5EA42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702815" y="5936014"/>
          <a:ext cx="719047" cy="707983"/>
        </a:xfrm>
        <a:prstGeom prst="rect">
          <a:avLst/>
        </a:prstGeom>
      </xdr:spPr>
    </xdr:pic>
    <xdr:clientData/>
  </xdr:twoCellAnchor>
  <xdr:twoCellAnchor editAs="absolute">
    <xdr:from>
      <xdr:col>20</xdr:col>
      <xdr:colOff>98748</xdr:colOff>
      <xdr:row>31</xdr:row>
      <xdr:rowOff>144814</xdr:rowOff>
    </xdr:from>
    <xdr:to>
      <xdr:col>21</xdr:col>
      <xdr:colOff>208195</xdr:colOff>
      <xdr:row>35</xdr:row>
      <xdr:rowOff>107731</xdr:rowOff>
    </xdr:to>
    <xdr:pic>
      <xdr:nvPicPr>
        <xdr:cNvPr id="103" name="Graphic 102" descr="Streamers with solid fill">
          <a:extLst>
            <a:ext uri="{FF2B5EF4-FFF2-40B4-BE49-F238E27FC236}">
              <a16:creationId xmlns:a16="http://schemas.microsoft.com/office/drawing/2014/main" id="{9ACBFB79-7BAB-9F54-F666-7012DB94A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2290748" y="5919081"/>
          <a:ext cx="719047" cy="707983"/>
        </a:xfrm>
        <a:prstGeom prst="rect">
          <a:avLst/>
        </a:prstGeom>
      </xdr:spPr>
    </xdr:pic>
    <xdr:clientData/>
  </xdr:twoCellAnchor>
  <xdr:twoCellAnchor editAs="absolute">
    <xdr:from>
      <xdr:col>28</xdr:col>
      <xdr:colOff>192318</xdr:colOff>
      <xdr:row>43</xdr:row>
      <xdr:rowOff>51977</xdr:rowOff>
    </xdr:from>
    <xdr:to>
      <xdr:col>31</xdr:col>
      <xdr:colOff>125562</xdr:colOff>
      <xdr:row>45</xdr:row>
      <xdr:rowOff>175768</xdr:rowOff>
    </xdr:to>
    <xdr:sp macro="" textlink="">
      <xdr:nvSpPr>
        <xdr:cNvPr id="91" name="Rectangle: Rounded Corners 90">
          <a:extLst>
            <a:ext uri="{FF2B5EF4-FFF2-40B4-BE49-F238E27FC236}">
              <a16:creationId xmlns:a16="http://schemas.microsoft.com/office/drawing/2014/main" id="{C8C30F12-6756-63BA-901D-1DE4C5C0B392}"/>
            </a:ext>
          </a:extLst>
        </xdr:cNvPr>
        <xdr:cNvSpPr/>
      </xdr:nvSpPr>
      <xdr:spPr>
        <a:xfrm>
          <a:off x="17261118" y="7984798"/>
          <a:ext cx="1762044" cy="492759"/>
        </a:xfrm>
        <a:prstGeom prst="roundRect">
          <a:avLst>
            <a:gd name="adj" fmla="val 20861"/>
          </a:avLst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 editAs="absolute">
    <xdr:from>
      <xdr:col>21</xdr:col>
      <xdr:colOff>107215</xdr:colOff>
      <xdr:row>31</xdr:row>
      <xdr:rowOff>161747</xdr:rowOff>
    </xdr:from>
    <xdr:to>
      <xdr:col>22</xdr:col>
      <xdr:colOff>216662</xdr:colOff>
      <xdr:row>35</xdr:row>
      <xdr:rowOff>124664</xdr:rowOff>
    </xdr:to>
    <xdr:pic>
      <xdr:nvPicPr>
        <xdr:cNvPr id="104" name="Graphic 103" descr="Streamers with solid fill">
          <a:extLst>
            <a:ext uri="{FF2B5EF4-FFF2-40B4-BE49-F238E27FC236}">
              <a16:creationId xmlns:a16="http://schemas.microsoft.com/office/drawing/2014/main" id="{CA2AACE7-5156-3E3E-6DA8-F1809775B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2908815" y="5936014"/>
          <a:ext cx="719047" cy="707983"/>
        </a:xfrm>
        <a:prstGeom prst="rect">
          <a:avLst/>
        </a:prstGeom>
      </xdr:spPr>
    </xdr:pic>
    <xdr:clientData/>
  </xdr:twoCellAnchor>
  <xdr:twoCellAnchor editAs="absolute">
    <xdr:from>
      <xdr:col>19</xdr:col>
      <xdr:colOff>22548</xdr:colOff>
      <xdr:row>31</xdr:row>
      <xdr:rowOff>136347</xdr:rowOff>
    </xdr:from>
    <xdr:to>
      <xdr:col>20</xdr:col>
      <xdr:colOff>131995</xdr:colOff>
      <xdr:row>35</xdr:row>
      <xdr:rowOff>99264</xdr:rowOff>
    </xdr:to>
    <xdr:pic>
      <xdr:nvPicPr>
        <xdr:cNvPr id="75" name="Graphic 74" descr="Streamers with solid fill">
          <a:extLst>
            <a:ext uri="{FF2B5EF4-FFF2-40B4-BE49-F238E27FC236}">
              <a16:creationId xmlns:a16="http://schemas.microsoft.com/office/drawing/2014/main" id="{6DC5D6D6-FA69-42C8-AC0B-425AE6E8A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1604948" y="5735636"/>
          <a:ext cx="719047" cy="685406"/>
        </a:xfrm>
        <a:prstGeom prst="rect">
          <a:avLst/>
        </a:prstGeom>
      </xdr:spPr>
    </xdr:pic>
    <xdr:clientData/>
  </xdr:twoCellAnchor>
  <xdr:twoCellAnchor editAs="absolute">
    <xdr:from>
      <xdr:col>24</xdr:col>
      <xdr:colOff>479748</xdr:colOff>
      <xdr:row>31</xdr:row>
      <xdr:rowOff>153280</xdr:rowOff>
    </xdr:from>
    <xdr:to>
      <xdr:col>25</xdr:col>
      <xdr:colOff>589195</xdr:colOff>
      <xdr:row>35</xdr:row>
      <xdr:rowOff>116197</xdr:rowOff>
    </xdr:to>
    <xdr:pic>
      <xdr:nvPicPr>
        <xdr:cNvPr id="95" name="Graphic 94" descr="Streamers with solid fill">
          <a:extLst>
            <a:ext uri="{FF2B5EF4-FFF2-40B4-BE49-F238E27FC236}">
              <a16:creationId xmlns:a16="http://schemas.microsoft.com/office/drawing/2014/main" id="{182BE89A-3E89-AE71-0C85-28DE51B6D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110148" y="5927547"/>
          <a:ext cx="719047" cy="70798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19</xdr:col>
          <xdr:colOff>129659</xdr:colOff>
          <xdr:row>31</xdr:row>
          <xdr:rowOff>147052</xdr:rowOff>
        </xdr:from>
        <xdr:to>
          <xdr:col>22</xdr:col>
          <xdr:colOff>124635</xdr:colOff>
          <xdr:row>41</xdr:row>
          <xdr:rowOff>133978</xdr:rowOff>
        </xdr:to>
        <xdr:pic>
          <xdr:nvPicPr>
            <xdr:cNvPr id="101" name="Picture 100" descr="Two girls with skateboards">
              <a:extLst>
                <a:ext uri="{FF2B5EF4-FFF2-40B4-BE49-F238E27FC236}">
                  <a16:creationId xmlns:a16="http://schemas.microsoft.com/office/drawing/2014/main" id="{39E7A378-95D3-47B2-A456-4688805AAA5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first_img" spid="_x0000_s1045"/>
                </a:ext>
              </a:extLst>
            </xdr:cNvPicPr>
          </xdr:nvPicPr>
          <xdr:blipFill rotWithShape="1"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1712059" y="5866063"/>
              <a:ext cx="1823776" cy="1831768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 editAs="absolute">
    <xdr:from>
      <xdr:col>23</xdr:col>
      <xdr:colOff>361215</xdr:colOff>
      <xdr:row>31</xdr:row>
      <xdr:rowOff>153280</xdr:rowOff>
    </xdr:from>
    <xdr:to>
      <xdr:col>24</xdr:col>
      <xdr:colOff>470662</xdr:colOff>
      <xdr:row>35</xdr:row>
      <xdr:rowOff>116197</xdr:rowOff>
    </xdr:to>
    <xdr:pic>
      <xdr:nvPicPr>
        <xdr:cNvPr id="92" name="Graphic 91" descr="Streamers with solid fill">
          <a:extLst>
            <a:ext uri="{FF2B5EF4-FFF2-40B4-BE49-F238E27FC236}">
              <a16:creationId xmlns:a16="http://schemas.microsoft.com/office/drawing/2014/main" id="{1BCBE023-6CD9-B60E-E033-DEE2AD48E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382015" y="5752569"/>
          <a:ext cx="719047" cy="685406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23</xdr:col>
          <xdr:colOff>448630</xdr:colOff>
          <xdr:row>31</xdr:row>
          <xdr:rowOff>154382</xdr:rowOff>
        </xdr:from>
        <xdr:to>
          <xdr:col>26</xdr:col>
          <xdr:colOff>445968</xdr:colOff>
          <xdr:row>41</xdr:row>
          <xdr:rowOff>140984</xdr:rowOff>
        </xdr:to>
        <xdr:pic>
          <xdr:nvPicPr>
            <xdr:cNvPr id="102" name="Picture 101" descr="Two girls with skateboards">
              <a:extLst>
                <a:ext uri="{FF2B5EF4-FFF2-40B4-BE49-F238E27FC236}">
                  <a16:creationId xmlns:a16="http://schemas.microsoft.com/office/drawing/2014/main" id="{04998264-67D6-4DB4-8762-525A47C4FB7C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second_img" spid="_x0000_s1046"/>
                </a:ext>
              </a:extLst>
            </xdr:cNvPicPr>
          </xdr:nvPicPr>
          <xdr:blipFill rotWithShape="1"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4469430" y="5873393"/>
              <a:ext cx="1826138" cy="1831444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 editAs="absolute">
    <xdr:from>
      <xdr:col>28</xdr:col>
      <xdr:colOff>73348</xdr:colOff>
      <xdr:row>31</xdr:row>
      <xdr:rowOff>170214</xdr:rowOff>
    </xdr:from>
    <xdr:to>
      <xdr:col>29</xdr:col>
      <xdr:colOff>182795</xdr:colOff>
      <xdr:row>35</xdr:row>
      <xdr:rowOff>133131</xdr:rowOff>
    </xdr:to>
    <xdr:pic>
      <xdr:nvPicPr>
        <xdr:cNvPr id="93" name="Graphic 92" descr="Streamers with solid fill">
          <a:extLst>
            <a:ext uri="{FF2B5EF4-FFF2-40B4-BE49-F238E27FC236}">
              <a16:creationId xmlns:a16="http://schemas.microsoft.com/office/drawing/2014/main" id="{8A7B2E7E-D26A-42A8-6008-423CBE42A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142148" y="5769503"/>
          <a:ext cx="719047" cy="685406"/>
        </a:xfrm>
        <a:prstGeom prst="rect">
          <a:avLst/>
        </a:prstGeom>
      </xdr:spPr>
    </xdr:pic>
    <xdr:clientData/>
  </xdr:twoCellAnchor>
  <xdr:twoCellAnchor editAs="absolute">
    <xdr:from>
      <xdr:col>29</xdr:col>
      <xdr:colOff>90281</xdr:colOff>
      <xdr:row>31</xdr:row>
      <xdr:rowOff>153280</xdr:rowOff>
    </xdr:from>
    <xdr:to>
      <xdr:col>30</xdr:col>
      <xdr:colOff>199728</xdr:colOff>
      <xdr:row>35</xdr:row>
      <xdr:rowOff>116197</xdr:rowOff>
    </xdr:to>
    <xdr:pic>
      <xdr:nvPicPr>
        <xdr:cNvPr id="98" name="Graphic 97" descr="Streamers with solid fill">
          <a:extLst>
            <a:ext uri="{FF2B5EF4-FFF2-40B4-BE49-F238E27FC236}">
              <a16:creationId xmlns:a16="http://schemas.microsoft.com/office/drawing/2014/main" id="{74BEC26E-220C-CE61-838F-D1254AE08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768681" y="5927547"/>
          <a:ext cx="719047" cy="70798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28</xdr:col>
          <xdr:colOff>160961</xdr:colOff>
          <xdr:row>31</xdr:row>
          <xdr:rowOff>157837</xdr:rowOff>
        </xdr:from>
        <xdr:to>
          <xdr:col>31</xdr:col>
          <xdr:colOff>156920</xdr:colOff>
          <xdr:row>41</xdr:row>
          <xdr:rowOff>144439</xdr:rowOff>
        </xdr:to>
        <xdr:pic>
          <xdr:nvPicPr>
            <xdr:cNvPr id="10" name="Picture 9" descr="Two girls with skateboards">
              <a:extLst>
                <a:ext uri="{FF2B5EF4-FFF2-40B4-BE49-F238E27FC236}">
                  <a16:creationId xmlns:a16="http://schemas.microsoft.com/office/drawing/2014/main" id="{6C534B87-F83C-4FAE-AC50-5353B8F6970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third_img" spid="_x0000_s1047"/>
                </a:ext>
              </a:extLst>
            </xdr:cNvPicPr>
          </xdr:nvPicPr>
          <xdr:blipFill rotWithShape="1"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7276653" y="5868650"/>
              <a:ext cx="1829783" cy="1828800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 editAs="absolute">
    <xdr:from>
      <xdr:col>20</xdr:col>
      <xdr:colOff>23667</xdr:colOff>
      <xdr:row>43</xdr:row>
      <xdr:rowOff>80720</xdr:rowOff>
    </xdr:from>
    <xdr:to>
      <xdr:col>21</xdr:col>
      <xdr:colOff>230628</xdr:colOff>
      <xdr:row>45</xdr:row>
      <xdr:rowOff>162369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711605C3-4551-BCCB-7898-104F332DCF22}"/>
            </a:ext>
          </a:extLst>
        </xdr:cNvPr>
        <xdr:cNvSpPr txBox="1"/>
      </xdr:nvSpPr>
      <xdr:spPr>
        <a:xfrm>
          <a:off x="12215667" y="8013541"/>
          <a:ext cx="816561" cy="4506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2400" b="0">
              <a:solidFill>
                <a:srgbClr val="5F5490"/>
              </a:solidFill>
              <a:latin typeface="Abadi" panose="020B0604020104020204" pitchFamily="34" charset="0"/>
              <a:ea typeface="+mn-ea"/>
              <a:cs typeface="+mn-cs"/>
            </a:rPr>
            <a:t>1st</a:t>
          </a:r>
        </a:p>
        <a:p>
          <a:pPr marL="0" indent="0"/>
          <a:endParaRPr lang="en-IN" sz="2400" b="0">
            <a:solidFill>
              <a:srgbClr val="5F5490"/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xdr:twoCellAnchor editAs="absolute">
    <xdr:from>
      <xdr:col>24</xdr:col>
      <xdr:colOff>343819</xdr:colOff>
      <xdr:row>43</xdr:row>
      <xdr:rowOff>91765</xdr:rowOff>
    </xdr:from>
    <xdr:to>
      <xdr:col>25</xdr:col>
      <xdr:colOff>550781</xdr:colOff>
      <xdr:row>45</xdr:row>
      <xdr:rowOff>173414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89208DE-01DC-4B7F-6536-38D36A69DA16}"/>
            </a:ext>
          </a:extLst>
        </xdr:cNvPr>
        <xdr:cNvSpPr txBox="1"/>
      </xdr:nvSpPr>
      <xdr:spPr>
        <a:xfrm>
          <a:off x="14974219" y="8024586"/>
          <a:ext cx="816562" cy="4506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2400" b="0">
              <a:solidFill>
                <a:srgbClr val="5F5490"/>
              </a:solidFill>
              <a:latin typeface="Abadi" panose="020B0604020104020204" pitchFamily="34" charset="0"/>
              <a:ea typeface="+mn-ea"/>
              <a:cs typeface="+mn-cs"/>
            </a:rPr>
            <a:t>2nd</a:t>
          </a:r>
        </a:p>
        <a:p>
          <a:pPr marL="0" indent="0"/>
          <a:endParaRPr lang="en-IN" sz="2400" b="0">
            <a:solidFill>
              <a:srgbClr val="5F5490"/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xdr:twoCellAnchor editAs="absolute">
    <xdr:from>
      <xdr:col>29</xdr:col>
      <xdr:colOff>55459</xdr:colOff>
      <xdr:row>43</xdr:row>
      <xdr:rowOff>74384</xdr:rowOff>
    </xdr:from>
    <xdr:to>
      <xdr:col>30</xdr:col>
      <xdr:colOff>262421</xdr:colOff>
      <xdr:row>45</xdr:row>
      <xdr:rowOff>153360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7495A4D-7164-46A7-E16B-602BD674A696}"/>
            </a:ext>
          </a:extLst>
        </xdr:cNvPr>
        <xdr:cNvSpPr txBox="1"/>
      </xdr:nvSpPr>
      <xdr:spPr>
        <a:xfrm>
          <a:off x="17733859" y="8007205"/>
          <a:ext cx="816562" cy="4479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2400" b="0">
              <a:solidFill>
                <a:srgbClr val="5F5490"/>
              </a:solidFill>
              <a:latin typeface="Abadi" panose="020B0604020104020204" pitchFamily="34" charset="0"/>
              <a:ea typeface="+mn-ea"/>
              <a:cs typeface="+mn-cs"/>
            </a:rPr>
            <a:t>3rd</a:t>
          </a:r>
        </a:p>
        <a:p>
          <a:pPr marL="0" indent="0"/>
          <a:endParaRPr lang="en-IN" sz="2400" b="0">
            <a:solidFill>
              <a:srgbClr val="5F5490"/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xdr:twoCellAnchor editAs="absolute">
    <xdr:from>
      <xdr:col>19</xdr:col>
      <xdr:colOff>64168</xdr:colOff>
      <xdr:row>39</xdr:row>
      <xdr:rowOff>153419</xdr:rowOff>
    </xdr:from>
    <xdr:to>
      <xdr:col>22</xdr:col>
      <xdr:colOff>208547</xdr:colOff>
      <xdr:row>41</xdr:row>
      <xdr:rowOff>144378</xdr:rowOff>
    </xdr:to>
    <xdr:sp macro="" textlink="'Dynamic Images'!G2">
      <xdr:nvSpPr>
        <xdr:cNvPr id="18" name="TextBox 17">
          <a:extLst>
            <a:ext uri="{FF2B5EF4-FFF2-40B4-BE49-F238E27FC236}">
              <a16:creationId xmlns:a16="http://schemas.microsoft.com/office/drawing/2014/main" id="{B5F75D0A-89B1-13A5-7660-7FC996956F7D}"/>
            </a:ext>
          </a:extLst>
        </xdr:cNvPr>
        <xdr:cNvSpPr txBox="1"/>
      </xdr:nvSpPr>
      <xdr:spPr>
        <a:xfrm>
          <a:off x="11646568" y="7348303"/>
          <a:ext cx="1973179" cy="3599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1D1BE138-2B83-4D19-A9CD-9956325A4438}" type="TxLink">
            <a:rPr lang="en-US" sz="14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ctr"/>
            <a:t>Rovan Hossam</a:t>
          </a:fld>
          <a:endParaRPr lang="en-IN" sz="1200" b="0">
            <a:solidFill>
              <a:schemeClr val="bg1"/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xdr:twoCellAnchor editAs="absolute">
    <xdr:from>
      <xdr:col>19</xdr:col>
      <xdr:colOff>48126</xdr:colOff>
      <xdr:row>41</xdr:row>
      <xdr:rowOff>49145</xdr:rowOff>
    </xdr:from>
    <xdr:to>
      <xdr:col>22</xdr:col>
      <xdr:colOff>200526</xdr:colOff>
      <xdr:row>43</xdr:row>
      <xdr:rowOff>40105</xdr:rowOff>
    </xdr:to>
    <xdr:sp macro="" textlink="'Dynamic Images'!H2">
      <xdr:nvSpPr>
        <xdr:cNvPr id="19" name="TextBox 18">
          <a:extLst>
            <a:ext uri="{FF2B5EF4-FFF2-40B4-BE49-F238E27FC236}">
              <a16:creationId xmlns:a16="http://schemas.microsoft.com/office/drawing/2014/main" id="{E77FF8E9-B68E-BDAB-3200-44F7A1BC11FF}"/>
            </a:ext>
          </a:extLst>
        </xdr:cNvPr>
        <xdr:cNvSpPr txBox="1"/>
      </xdr:nvSpPr>
      <xdr:spPr>
        <a:xfrm>
          <a:off x="11630526" y="7612998"/>
          <a:ext cx="1981200" cy="3599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CF82864-8289-46DC-9868-B4E1152FD6D0}" type="TxLink">
            <a:rPr lang="en-US" sz="16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ctr"/>
            <a:t>99.9%</a:t>
          </a:fld>
          <a:endParaRPr lang="en-IN" sz="900" b="0">
            <a:solidFill>
              <a:schemeClr val="bg1"/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xdr:twoCellAnchor editAs="absolute">
    <xdr:from>
      <xdr:col>23</xdr:col>
      <xdr:colOff>352926</xdr:colOff>
      <xdr:row>40</xdr:row>
      <xdr:rowOff>5030</xdr:rowOff>
    </xdr:from>
    <xdr:to>
      <xdr:col>26</xdr:col>
      <xdr:colOff>545432</xdr:colOff>
      <xdr:row>41</xdr:row>
      <xdr:rowOff>108284</xdr:rowOff>
    </xdr:to>
    <xdr:sp macro="" textlink="'Dynamic Images'!G3">
      <xdr:nvSpPr>
        <xdr:cNvPr id="22" name="TextBox 21">
          <a:extLst>
            <a:ext uri="{FF2B5EF4-FFF2-40B4-BE49-F238E27FC236}">
              <a16:creationId xmlns:a16="http://schemas.microsoft.com/office/drawing/2014/main" id="{5E66ECB0-993F-1769-4D99-D3B45BB2DD52}"/>
            </a:ext>
          </a:extLst>
        </xdr:cNvPr>
        <xdr:cNvSpPr txBox="1"/>
      </xdr:nvSpPr>
      <xdr:spPr>
        <a:xfrm>
          <a:off x="14373726" y="7384398"/>
          <a:ext cx="2021306" cy="2877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EF1EFEE8-6C32-4CB1-B0D0-8B155A9F083B}" type="TxLink">
            <a:rPr lang="en-US" sz="14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ctr"/>
            <a:t>Jean Ali</a:t>
          </a:fld>
          <a:endParaRPr lang="en-IN" sz="1400" b="0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absolute">
    <xdr:from>
      <xdr:col>23</xdr:col>
      <xdr:colOff>348915</xdr:colOff>
      <xdr:row>41</xdr:row>
      <xdr:rowOff>49145</xdr:rowOff>
    </xdr:from>
    <xdr:to>
      <xdr:col>26</xdr:col>
      <xdr:colOff>533400</xdr:colOff>
      <xdr:row>43</xdr:row>
      <xdr:rowOff>40105</xdr:rowOff>
    </xdr:to>
    <xdr:sp macro="" textlink="'Dynamic Images'!H3">
      <xdr:nvSpPr>
        <xdr:cNvPr id="25" name="TextBox 24">
          <a:extLst>
            <a:ext uri="{FF2B5EF4-FFF2-40B4-BE49-F238E27FC236}">
              <a16:creationId xmlns:a16="http://schemas.microsoft.com/office/drawing/2014/main" id="{DC77E993-838B-DB8C-6B91-6701B67C0342}"/>
            </a:ext>
          </a:extLst>
        </xdr:cNvPr>
        <xdr:cNvSpPr txBox="1"/>
      </xdr:nvSpPr>
      <xdr:spPr>
        <a:xfrm>
          <a:off x="14369715" y="7612998"/>
          <a:ext cx="2013285" cy="3599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D0060473-B50E-4257-A027-55217D86BE2D}" type="TxLink">
            <a:rPr lang="en-US" sz="16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ctr"/>
            <a:t>98.3%</a:t>
          </a:fld>
          <a:endParaRPr lang="en-IN" sz="1600" b="0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absolute">
    <xdr:from>
      <xdr:col>28</xdr:col>
      <xdr:colOff>80211</xdr:colOff>
      <xdr:row>39</xdr:row>
      <xdr:rowOff>153419</xdr:rowOff>
    </xdr:from>
    <xdr:to>
      <xdr:col>31</xdr:col>
      <xdr:colOff>232611</xdr:colOff>
      <xdr:row>41</xdr:row>
      <xdr:rowOff>144378</xdr:rowOff>
    </xdr:to>
    <xdr:sp macro="" textlink="'Dynamic Images'!G4">
      <xdr:nvSpPr>
        <xdr:cNvPr id="37" name="TextBox 36">
          <a:extLst>
            <a:ext uri="{FF2B5EF4-FFF2-40B4-BE49-F238E27FC236}">
              <a16:creationId xmlns:a16="http://schemas.microsoft.com/office/drawing/2014/main" id="{777651AF-5613-5853-4B3B-A317C6F131D2}"/>
            </a:ext>
          </a:extLst>
        </xdr:cNvPr>
        <xdr:cNvSpPr txBox="1"/>
      </xdr:nvSpPr>
      <xdr:spPr>
        <a:xfrm>
          <a:off x="17149011" y="7348303"/>
          <a:ext cx="1981200" cy="3599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254E9D0-5D0E-4F5F-B419-FBA0CCFCF8D4}" type="TxLink">
            <a:rPr lang="en-US" sz="14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ctr"/>
            <a:t>Do Elesawy</a:t>
          </a:fld>
          <a:endParaRPr lang="en-IN" sz="1400" b="0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absolute">
    <xdr:from>
      <xdr:col>28</xdr:col>
      <xdr:colOff>72189</xdr:colOff>
      <xdr:row>41</xdr:row>
      <xdr:rowOff>49145</xdr:rowOff>
    </xdr:from>
    <xdr:to>
      <xdr:col>31</xdr:col>
      <xdr:colOff>224588</xdr:colOff>
      <xdr:row>43</xdr:row>
      <xdr:rowOff>40105</xdr:rowOff>
    </xdr:to>
    <xdr:sp macro="" textlink="'Dynamic Images'!H4">
      <xdr:nvSpPr>
        <xdr:cNvPr id="39" name="TextBox 38">
          <a:extLst>
            <a:ext uri="{FF2B5EF4-FFF2-40B4-BE49-F238E27FC236}">
              <a16:creationId xmlns:a16="http://schemas.microsoft.com/office/drawing/2014/main" id="{B795795C-DACB-C7AA-69B1-E9AA99F2B586}"/>
            </a:ext>
          </a:extLst>
        </xdr:cNvPr>
        <xdr:cNvSpPr txBox="1"/>
      </xdr:nvSpPr>
      <xdr:spPr>
        <a:xfrm>
          <a:off x="17140989" y="7612998"/>
          <a:ext cx="1981199" cy="3599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661BCC7-E786-4AEC-AC9E-75F6782E40A2}" type="TxLink">
            <a:rPr lang="en-US" sz="16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ctr"/>
            <a:t>97.9%</a:t>
          </a:fld>
          <a:endParaRPr lang="en-IN" sz="1600" b="0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62133</xdr:rowOff>
    </xdr:from>
    <xdr:to>
      <xdr:col>4</xdr:col>
      <xdr:colOff>30480</xdr:colOff>
      <xdr:row>51</xdr:row>
      <xdr:rowOff>116997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9940A3A-78E8-4635-986C-A18016E09E38}"/>
            </a:ext>
          </a:extLst>
        </xdr:cNvPr>
        <xdr:cNvSpPr/>
      </xdr:nvSpPr>
      <xdr:spPr>
        <a:xfrm>
          <a:off x="0" y="62133"/>
          <a:ext cx="2468880" cy="9381744"/>
        </a:xfrm>
        <a:prstGeom prst="rect">
          <a:avLst/>
        </a:prstGeom>
        <a:solidFill>
          <a:srgbClr val="312B57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4</xdr:col>
      <xdr:colOff>34386</xdr:colOff>
      <xdr:row>4</xdr:row>
      <xdr:rowOff>24207</xdr:rowOff>
    </xdr:from>
    <xdr:to>
      <xdr:col>32</xdr:col>
      <xdr:colOff>108857</xdr:colOff>
      <xdr:row>47</xdr:row>
      <xdr:rowOff>151011</xdr:rowOff>
    </xdr:to>
    <xdr:sp macro="" textlink="">
      <xdr:nvSpPr>
        <xdr:cNvPr id="3" name="Rectangle: Top Corners Rounded 2">
          <a:extLst>
            <a:ext uri="{FF2B5EF4-FFF2-40B4-BE49-F238E27FC236}">
              <a16:creationId xmlns:a16="http://schemas.microsoft.com/office/drawing/2014/main" id="{54F24B17-580D-44A8-B1BA-1E27419F2EFF}"/>
            </a:ext>
          </a:extLst>
        </xdr:cNvPr>
        <xdr:cNvSpPr/>
      </xdr:nvSpPr>
      <xdr:spPr>
        <a:xfrm rot="5400000" flipH="1">
          <a:off x="7049100" y="-3820587"/>
          <a:ext cx="7990644" cy="17143271"/>
        </a:xfrm>
        <a:prstGeom prst="round2SameRect">
          <a:avLst>
            <a:gd name="adj1" fmla="val 2209"/>
            <a:gd name="adj2" fmla="val 0"/>
          </a:avLst>
        </a:prstGeom>
        <a:solidFill>
          <a:srgbClr val="F2F0F5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4</xdr:col>
      <xdr:colOff>503070</xdr:colOff>
      <xdr:row>4</xdr:row>
      <xdr:rowOff>24207</xdr:rowOff>
    </xdr:from>
    <xdr:to>
      <xdr:col>31</xdr:col>
      <xdr:colOff>396122</xdr:colOff>
      <xdr:row>7</xdr:row>
      <xdr:rowOff>144524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073A358-741A-4F10-A267-0AF32CDFCDD3}"/>
            </a:ext>
          </a:extLst>
        </xdr:cNvPr>
        <xdr:cNvSpPr/>
      </xdr:nvSpPr>
      <xdr:spPr>
        <a:xfrm>
          <a:off x="2941470" y="755727"/>
          <a:ext cx="16352252" cy="66895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4</xdr:col>
      <xdr:colOff>473470</xdr:colOff>
      <xdr:row>8</xdr:row>
      <xdr:rowOff>113639</xdr:rowOff>
    </xdr:from>
    <xdr:to>
      <xdr:col>11</xdr:col>
      <xdr:colOff>8441</xdr:colOff>
      <xdr:row>14</xdr:row>
      <xdr:rowOff>120714</xdr:rowOff>
    </xdr:to>
    <xdr:sp macro="" textlink="">
      <xdr:nvSpPr>
        <xdr:cNvPr id="5" name="Rectangle: Top Corners Rounded 4">
          <a:extLst>
            <a:ext uri="{FF2B5EF4-FFF2-40B4-BE49-F238E27FC236}">
              <a16:creationId xmlns:a16="http://schemas.microsoft.com/office/drawing/2014/main" id="{07E97E7A-484E-4F38-B9F9-E465F1BC9907}"/>
            </a:ext>
          </a:extLst>
        </xdr:cNvPr>
        <xdr:cNvSpPr/>
      </xdr:nvSpPr>
      <xdr:spPr>
        <a:xfrm rot="5400000">
          <a:off x="4260778" y="227771"/>
          <a:ext cx="1104355" cy="3802171"/>
        </a:xfrm>
        <a:prstGeom prst="round2Same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4</xdr:col>
      <xdr:colOff>332945</xdr:colOff>
      <xdr:row>8</xdr:row>
      <xdr:rowOff>112006</xdr:rowOff>
    </xdr:from>
    <xdr:to>
      <xdr:col>4</xdr:col>
      <xdr:colOff>470385</xdr:colOff>
      <xdr:row>14</xdr:row>
      <xdr:rowOff>83693</xdr:rowOff>
    </xdr:to>
    <xdr:sp macro="" textlink="">
      <xdr:nvSpPr>
        <xdr:cNvPr id="6" name="Rectangle: Top Corners Rounded 5">
          <a:extLst>
            <a:ext uri="{FF2B5EF4-FFF2-40B4-BE49-F238E27FC236}">
              <a16:creationId xmlns:a16="http://schemas.microsoft.com/office/drawing/2014/main" id="{587B7363-847C-4CC5-849E-732F401C7FEA}"/>
            </a:ext>
          </a:extLst>
        </xdr:cNvPr>
        <xdr:cNvSpPr/>
      </xdr:nvSpPr>
      <xdr:spPr>
        <a:xfrm rot="16200000">
          <a:off x="2305581" y="2040810"/>
          <a:ext cx="1068967" cy="137440"/>
        </a:xfrm>
        <a:prstGeom prst="round2SameRect">
          <a:avLst>
            <a:gd name="adj1" fmla="val 50000"/>
            <a:gd name="adj2" fmla="val 0"/>
          </a:avLst>
        </a:prstGeom>
        <a:solidFill>
          <a:srgbClr val="F7A197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11</xdr:col>
      <xdr:colOff>477734</xdr:colOff>
      <xdr:row>8</xdr:row>
      <xdr:rowOff>113693</xdr:rowOff>
    </xdr:from>
    <xdr:to>
      <xdr:col>17</xdr:col>
      <xdr:colOff>602130</xdr:colOff>
      <xdr:row>14</xdr:row>
      <xdr:rowOff>117111</xdr:rowOff>
    </xdr:to>
    <xdr:sp macro="" textlink="">
      <xdr:nvSpPr>
        <xdr:cNvPr id="7" name="Rectangle: Top Corners Rounded 6">
          <a:extLst>
            <a:ext uri="{FF2B5EF4-FFF2-40B4-BE49-F238E27FC236}">
              <a16:creationId xmlns:a16="http://schemas.microsoft.com/office/drawing/2014/main" id="{FA4036E0-79D3-423C-AD56-DD4097604531}"/>
            </a:ext>
          </a:extLst>
        </xdr:cNvPr>
        <xdr:cNvSpPr/>
      </xdr:nvSpPr>
      <xdr:spPr>
        <a:xfrm rot="5400000">
          <a:off x="8523983" y="236084"/>
          <a:ext cx="1100698" cy="3781996"/>
        </a:xfrm>
        <a:prstGeom prst="round2Same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11</xdr:col>
      <xdr:colOff>317031</xdr:colOff>
      <xdr:row>8</xdr:row>
      <xdr:rowOff>112006</xdr:rowOff>
    </xdr:from>
    <xdr:to>
      <xdr:col>11</xdr:col>
      <xdr:colOff>474208</xdr:colOff>
      <xdr:row>14</xdr:row>
      <xdr:rowOff>120715</xdr:rowOff>
    </xdr:to>
    <xdr:sp macro="" textlink="">
      <xdr:nvSpPr>
        <xdr:cNvPr id="8" name="Rectangle: Top Corners Rounded 7">
          <a:extLst>
            <a:ext uri="{FF2B5EF4-FFF2-40B4-BE49-F238E27FC236}">
              <a16:creationId xmlns:a16="http://schemas.microsoft.com/office/drawing/2014/main" id="{057BACB0-4FD1-40F9-8107-DE7583C917AB}"/>
            </a:ext>
          </a:extLst>
        </xdr:cNvPr>
        <xdr:cNvSpPr/>
      </xdr:nvSpPr>
      <xdr:spPr>
        <a:xfrm rot="16200000">
          <a:off x="6548225" y="2049452"/>
          <a:ext cx="1105989" cy="157177"/>
        </a:xfrm>
        <a:prstGeom prst="round2SameRect">
          <a:avLst>
            <a:gd name="adj1" fmla="val 50000"/>
            <a:gd name="adj2" fmla="val 0"/>
          </a:avLst>
        </a:prstGeom>
        <a:solidFill>
          <a:srgbClr val="5F549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18</xdr:col>
      <xdr:colOff>443077</xdr:colOff>
      <xdr:row>8</xdr:row>
      <xdr:rowOff>113691</xdr:rowOff>
    </xdr:from>
    <xdr:to>
      <xdr:col>24</xdr:col>
      <xdr:colOff>560793</xdr:colOff>
      <xdr:row>14</xdr:row>
      <xdr:rowOff>120713</xdr:rowOff>
    </xdr:to>
    <xdr:sp macro="" textlink="">
      <xdr:nvSpPr>
        <xdr:cNvPr id="9" name="Rectangle: Top Corners Rounded 8">
          <a:extLst>
            <a:ext uri="{FF2B5EF4-FFF2-40B4-BE49-F238E27FC236}">
              <a16:creationId xmlns:a16="http://schemas.microsoft.com/office/drawing/2014/main" id="{B8DE22BD-7458-42CB-B37D-6AF72B9C7751}"/>
            </a:ext>
          </a:extLst>
        </xdr:cNvPr>
        <xdr:cNvSpPr/>
      </xdr:nvSpPr>
      <xdr:spPr>
        <a:xfrm rot="5400000">
          <a:off x="12751384" y="241224"/>
          <a:ext cx="1104302" cy="3775316"/>
        </a:xfrm>
        <a:prstGeom prst="round2Same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18</xdr:col>
      <xdr:colOff>301118</xdr:colOff>
      <xdr:row>8</xdr:row>
      <xdr:rowOff>112006</xdr:rowOff>
    </xdr:from>
    <xdr:to>
      <xdr:col>18</xdr:col>
      <xdr:colOff>458017</xdr:colOff>
      <xdr:row>14</xdr:row>
      <xdr:rowOff>119027</xdr:rowOff>
    </xdr:to>
    <xdr:sp macro="" textlink="">
      <xdr:nvSpPr>
        <xdr:cNvPr id="10" name="Rectangle: Top Corners Rounded 9">
          <a:extLst>
            <a:ext uri="{FF2B5EF4-FFF2-40B4-BE49-F238E27FC236}">
              <a16:creationId xmlns:a16="http://schemas.microsoft.com/office/drawing/2014/main" id="{D827AE2E-A21E-465A-BFB2-7D79D0CE2A30}"/>
            </a:ext>
          </a:extLst>
        </xdr:cNvPr>
        <xdr:cNvSpPr/>
      </xdr:nvSpPr>
      <xdr:spPr>
        <a:xfrm rot="16200000">
          <a:off x="10800217" y="2048747"/>
          <a:ext cx="1104301" cy="156899"/>
        </a:xfrm>
        <a:prstGeom prst="round2SameRect">
          <a:avLst>
            <a:gd name="adj1" fmla="val 50000"/>
            <a:gd name="adj2" fmla="val 0"/>
          </a:avLst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25</xdr:col>
      <xdr:colOff>438663</xdr:colOff>
      <xdr:row>8</xdr:row>
      <xdr:rowOff>113691</xdr:rowOff>
    </xdr:from>
    <xdr:to>
      <xdr:col>31</xdr:col>
      <xdr:colOff>556380</xdr:colOff>
      <xdr:row>14</xdr:row>
      <xdr:rowOff>120713</xdr:rowOff>
    </xdr:to>
    <xdr:sp macro="" textlink="">
      <xdr:nvSpPr>
        <xdr:cNvPr id="11" name="Rectangle: Top Corners Rounded 10">
          <a:extLst>
            <a:ext uri="{FF2B5EF4-FFF2-40B4-BE49-F238E27FC236}">
              <a16:creationId xmlns:a16="http://schemas.microsoft.com/office/drawing/2014/main" id="{33EF2BAD-E47C-4590-94C3-D46C4626E57D}"/>
            </a:ext>
          </a:extLst>
        </xdr:cNvPr>
        <xdr:cNvSpPr/>
      </xdr:nvSpPr>
      <xdr:spPr>
        <a:xfrm rot="5400000">
          <a:off x="17014171" y="241223"/>
          <a:ext cx="1104302" cy="3775317"/>
        </a:xfrm>
        <a:prstGeom prst="round2Same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25</xdr:col>
      <xdr:colOff>278243</xdr:colOff>
      <xdr:row>8</xdr:row>
      <xdr:rowOff>112006</xdr:rowOff>
    </xdr:from>
    <xdr:to>
      <xdr:col>25</xdr:col>
      <xdr:colOff>435142</xdr:colOff>
      <xdr:row>14</xdr:row>
      <xdr:rowOff>119027</xdr:rowOff>
    </xdr:to>
    <xdr:sp macro="" textlink="">
      <xdr:nvSpPr>
        <xdr:cNvPr id="12" name="Rectangle: Top Corners Rounded 11">
          <a:extLst>
            <a:ext uri="{FF2B5EF4-FFF2-40B4-BE49-F238E27FC236}">
              <a16:creationId xmlns:a16="http://schemas.microsoft.com/office/drawing/2014/main" id="{FB34FC83-ABBF-4D32-9C6E-34BB5EB75CC3}"/>
            </a:ext>
          </a:extLst>
        </xdr:cNvPr>
        <xdr:cNvSpPr/>
      </xdr:nvSpPr>
      <xdr:spPr>
        <a:xfrm rot="16200000">
          <a:off x="15044542" y="2048747"/>
          <a:ext cx="1104301" cy="156899"/>
        </a:xfrm>
        <a:prstGeom prst="round2SameRect">
          <a:avLst>
            <a:gd name="adj1" fmla="val 50000"/>
            <a:gd name="adj2" fmla="val 0"/>
          </a:avLst>
        </a:prstGeom>
        <a:solidFill>
          <a:srgbClr val="34A25A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4</xdr:col>
      <xdr:colOff>287671</xdr:colOff>
      <xdr:row>15</xdr:row>
      <xdr:rowOff>102809</xdr:rowOff>
    </xdr:from>
    <xdr:to>
      <xdr:col>32</xdr:col>
      <xdr:colOff>6791</xdr:colOff>
      <xdr:row>46</xdr:row>
      <xdr:rowOff>120959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9C8DAAFF-A83B-30A0-4B47-81379D2C7655}"/>
            </a:ext>
          </a:extLst>
        </xdr:cNvPr>
        <xdr:cNvGrpSpPr/>
      </xdr:nvGrpSpPr>
      <xdr:grpSpPr>
        <a:xfrm>
          <a:off x="2749517" y="2740501"/>
          <a:ext cx="16952043" cy="5469381"/>
          <a:chOff x="2749517" y="2740501"/>
          <a:chExt cx="16952043" cy="5469381"/>
        </a:xfrm>
      </xdr:grpSpPr>
      <xdr:sp macro="" textlink="">
        <xdr:nvSpPr>
          <xdr:cNvPr id="13" name="Rectangle: Rounded Corners 12">
            <a:extLst>
              <a:ext uri="{FF2B5EF4-FFF2-40B4-BE49-F238E27FC236}">
                <a16:creationId xmlns:a16="http://schemas.microsoft.com/office/drawing/2014/main" id="{3F661E9F-6856-4356-AC98-FF3A9F746A79}"/>
              </a:ext>
            </a:extLst>
          </xdr:cNvPr>
          <xdr:cNvSpPr/>
        </xdr:nvSpPr>
        <xdr:spPr>
          <a:xfrm>
            <a:off x="2749517" y="2740501"/>
            <a:ext cx="9589021" cy="2930537"/>
          </a:xfrm>
          <a:prstGeom prst="roundRect">
            <a:avLst>
              <a:gd name="adj" fmla="val 5998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4" name="Rectangle: Rounded Corners 13">
            <a:extLst>
              <a:ext uri="{FF2B5EF4-FFF2-40B4-BE49-F238E27FC236}">
                <a16:creationId xmlns:a16="http://schemas.microsoft.com/office/drawing/2014/main" id="{EFFD99D0-7760-4905-AF1E-EF1504D23E87}"/>
              </a:ext>
            </a:extLst>
          </xdr:cNvPr>
          <xdr:cNvSpPr/>
        </xdr:nvSpPr>
        <xdr:spPr>
          <a:xfrm>
            <a:off x="11373699" y="2740501"/>
            <a:ext cx="8327861" cy="2681159"/>
          </a:xfrm>
          <a:prstGeom prst="roundRect">
            <a:avLst>
              <a:gd name="adj" fmla="val 5588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5" name="Rectangle: Rounded Corners 14">
            <a:extLst>
              <a:ext uri="{FF2B5EF4-FFF2-40B4-BE49-F238E27FC236}">
                <a16:creationId xmlns:a16="http://schemas.microsoft.com/office/drawing/2014/main" id="{3A9CB6FC-38DD-4970-B323-5390044A9821}"/>
              </a:ext>
            </a:extLst>
          </xdr:cNvPr>
          <xdr:cNvSpPr/>
        </xdr:nvSpPr>
        <xdr:spPr>
          <a:xfrm>
            <a:off x="2749517" y="5528724"/>
            <a:ext cx="9764868" cy="2681158"/>
          </a:xfrm>
          <a:prstGeom prst="roundRect">
            <a:avLst>
              <a:gd name="adj" fmla="val 6409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6" name="Rectangle: Rounded Corners 15">
            <a:extLst>
              <a:ext uri="{FF2B5EF4-FFF2-40B4-BE49-F238E27FC236}">
                <a16:creationId xmlns:a16="http://schemas.microsoft.com/office/drawing/2014/main" id="{46D445A3-9130-47F9-B93A-64042BF8E5A2}"/>
              </a:ext>
            </a:extLst>
          </xdr:cNvPr>
          <xdr:cNvSpPr/>
        </xdr:nvSpPr>
        <xdr:spPr>
          <a:xfrm>
            <a:off x="10301654" y="4894385"/>
            <a:ext cx="9399905" cy="3315497"/>
          </a:xfrm>
          <a:prstGeom prst="roundRect">
            <a:avLst>
              <a:gd name="adj" fmla="val 5998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 editAs="absolute">
    <xdr:from>
      <xdr:col>5</xdr:col>
      <xdr:colOff>35169</xdr:colOff>
      <xdr:row>5</xdr:row>
      <xdr:rowOff>0</xdr:rowOff>
    </xdr:from>
    <xdr:to>
      <xdr:col>13</xdr:col>
      <xdr:colOff>257907</xdr:colOff>
      <xdr:row>7</xdr:row>
      <xdr:rowOff>82061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2768B33-CF2E-4641-A08D-32616B9E3BE5}"/>
            </a:ext>
          </a:extLst>
        </xdr:cNvPr>
        <xdr:cNvSpPr txBox="1"/>
      </xdr:nvSpPr>
      <xdr:spPr>
        <a:xfrm>
          <a:off x="3083169" y="914400"/>
          <a:ext cx="5099538" cy="447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>
              <a:latin typeface="Abadi" panose="020B0604020104020204" pitchFamily="34" charset="0"/>
            </a:rPr>
            <a:t>Welcome</a:t>
          </a:r>
          <a:r>
            <a:rPr lang="en-IN" sz="2000" baseline="0">
              <a:latin typeface="Abadi" panose="020B0604020104020204" pitchFamily="34" charset="0"/>
            </a:rPr>
            <a:t> to ABC Public International School</a:t>
          </a:r>
          <a:endParaRPr lang="en-IN" sz="2000">
            <a:latin typeface="Abadi" panose="020B0604020104020204" pitchFamily="34" charset="0"/>
          </a:endParaRPr>
        </a:p>
      </xdr:txBody>
    </xdr:sp>
    <xdr:clientData/>
  </xdr:twoCellAnchor>
  <xdr:twoCellAnchor editAs="absolute">
    <xdr:from>
      <xdr:col>25</xdr:col>
      <xdr:colOff>492369</xdr:colOff>
      <xdr:row>4</xdr:row>
      <xdr:rowOff>152400</xdr:rowOff>
    </xdr:from>
    <xdr:to>
      <xdr:col>31</xdr:col>
      <xdr:colOff>304799</xdr:colOff>
      <xdr:row>7</xdr:row>
      <xdr:rowOff>46892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38AE1528-9FED-43BD-A968-18E401948CAC}"/>
            </a:ext>
          </a:extLst>
        </xdr:cNvPr>
        <xdr:cNvSpPr txBox="1"/>
      </xdr:nvSpPr>
      <xdr:spPr>
        <a:xfrm>
          <a:off x="15732369" y="883920"/>
          <a:ext cx="3470030" cy="4431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>
              <a:latin typeface="Abadi" panose="020B0604020104020204" pitchFamily="34" charset="0"/>
            </a:rPr>
            <a:t>School Year 2023 - 2024</a:t>
          </a:r>
        </a:p>
      </xdr:txBody>
    </xdr:sp>
    <xdr:clientData/>
  </xdr:twoCellAnchor>
  <xdr:twoCellAnchor editAs="absolute">
    <xdr:from>
      <xdr:col>12</xdr:col>
      <xdr:colOff>393072</xdr:colOff>
      <xdr:row>9</xdr:row>
      <xdr:rowOff>101999</xdr:rowOff>
    </xdr:from>
    <xdr:to>
      <xdr:col>13</xdr:col>
      <xdr:colOff>583361</xdr:colOff>
      <xdr:row>13</xdr:row>
      <xdr:rowOff>148890</xdr:rowOff>
    </xdr:to>
    <xdr:pic>
      <xdr:nvPicPr>
        <xdr:cNvPr id="19" name="Graphic 18" descr="Professor female with solid fill">
          <a:extLst>
            <a:ext uri="{FF2B5EF4-FFF2-40B4-BE49-F238E27FC236}">
              <a16:creationId xmlns:a16="http://schemas.microsoft.com/office/drawing/2014/main" id="{20B41C8B-A0BB-4DDE-A9BB-C026B4E1A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708272" y="1747919"/>
          <a:ext cx="799889" cy="778411"/>
        </a:xfrm>
        <a:prstGeom prst="rect">
          <a:avLst/>
        </a:prstGeom>
      </xdr:spPr>
    </xdr:pic>
    <xdr:clientData/>
  </xdr:twoCellAnchor>
  <xdr:twoCellAnchor editAs="absolute">
    <xdr:from>
      <xdr:col>19</xdr:col>
      <xdr:colOff>392372</xdr:colOff>
      <xdr:row>9</xdr:row>
      <xdr:rowOff>83214</xdr:rowOff>
    </xdr:from>
    <xdr:to>
      <xdr:col>21</xdr:col>
      <xdr:colOff>7911</xdr:colOff>
      <xdr:row>13</xdr:row>
      <xdr:rowOff>167676</xdr:rowOff>
    </xdr:to>
    <xdr:pic>
      <xdr:nvPicPr>
        <xdr:cNvPr id="20" name="Graphic 19" descr="School girl with solid fill">
          <a:extLst>
            <a:ext uri="{FF2B5EF4-FFF2-40B4-BE49-F238E27FC236}">
              <a16:creationId xmlns:a16="http://schemas.microsoft.com/office/drawing/2014/main" id="{AB07D93C-B0EB-4B96-94AF-C3A5B59FA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1974772" y="1729134"/>
          <a:ext cx="834739" cy="815982"/>
        </a:xfrm>
        <a:prstGeom prst="rect">
          <a:avLst/>
        </a:prstGeom>
      </xdr:spPr>
    </xdr:pic>
    <xdr:clientData/>
  </xdr:twoCellAnchor>
  <xdr:twoCellAnchor editAs="absolute">
    <xdr:from>
      <xdr:col>5</xdr:col>
      <xdr:colOff>316256</xdr:colOff>
      <xdr:row>9</xdr:row>
      <xdr:rowOff>59746</xdr:rowOff>
    </xdr:from>
    <xdr:to>
      <xdr:col>6</xdr:col>
      <xdr:colOff>584061</xdr:colOff>
      <xdr:row>14</xdr:row>
      <xdr:rowOff>14251</xdr:rowOff>
    </xdr:to>
    <xdr:pic>
      <xdr:nvPicPr>
        <xdr:cNvPr id="21" name="Graphic 20" descr="Schoolhouse with solid fill">
          <a:extLst>
            <a:ext uri="{FF2B5EF4-FFF2-40B4-BE49-F238E27FC236}">
              <a16:creationId xmlns:a16="http://schemas.microsoft.com/office/drawing/2014/main" id="{92BE8415-314D-4932-A45A-B26EAC772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364256" y="1705666"/>
          <a:ext cx="877405" cy="868905"/>
        </a:xfrm>
        <a:prstGeom prst="rect">
          <a:avLst/>
        </a:prstGeom>
      </xdr:spPr>
    </xdr:pic>
    <xdr:clientData/>
  </xdr:twoCellAnchor>
  <xdr:twoCellAnchor editAs="absolute">
    <xdr:from>
      <xdr:col>4</xdr:col>
      <xdr:colOff>431638</xdr:colOff>
      <xdr:row>16</xdr:row>
      <xdr:rowOff>172914</xdr:rowOff>
    </xdr:from>
    <xdr:to>
      <xdr:col>9</xdr:col>
      <xdr:colOff>411336</xdr:colOff>
      <xdr:row>19</xdr:row>
      <xdr:rowOff>67405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77E22ED-C995-4DAA-A72F-9C5D45B14B1A}"/>
            </a:ext>
          </a:extLst>
        </xdr:cNvPr>
        <xdr:cNvSpPr txBox="1"/>
      </xdr:nvSpPr>
      <xdr:spPr>
        <a:xfrm>
          <a:off x="2893484" y="2986452"/>
          <a:ext cx="3057006" cy="4220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2400" b="0">
              <a:solidFill>
                <a:schemeClr val="dk1"/>
              </a:solidFill>
              <a:latin typeface="Abadi" panose="020B0604020104020204" pitchFamily="34" charset="0"/>
              <a:ea typeface="+mn-ea"/>
              <a:cs typeface="+mn-cs"/>
            </a:rPr>
            <a:t>Activities and Events</a:t>
          </a:r>
        </a:p>
      </xdr:txBody>
    </xdr:sp>
    <xdr:clientData/>
  </xdr:twoCellAnchor>
  <xdr:twoCellAnchor editAs="absolute">
    <xdr:from>
      <xdr:col>8</xdr:col>
      <xdr:colOff>389176</xdr:colOff>
      <xdr:row>9</xdr:row>
      <xdr:rowOff>93783</xdr:rowOff>
    </xdr:from>
    <xdr:to>
      <xdr:col>10</xdr:col>
      <xdr:colOff>199294</xdr:colOff>
      <xdr:row>11</xdr:row>
      <xdr:rowOff>175844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34C20F62-523A-45DC-8ED6-A8FE755199BA}"/>
            </a:ext>
          </a:extLst>
        </xdr:cNvPr>
        <xdr:cNvSpPr txBox="1"/>
      </xdr:nvSpPr>
      <xdr:spPr>
        <a:xfrm>
          <a:off x="5265976" y="1739703"/>
          <a:ext cx="1029318" cy="447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0">
              <a:solidFill>
                <a:schemeClr val="bg2">
                  <a:lumMod val="75000"/>
                </a:schemeClr>
              </a:solidFill>
              <a:latin typeface="Abadi Extra Light" panose="020F0502020204030204" pitchFamily="34" charset="0"/>
            </a:rPr>
            <a:t>Schools</a:t>
          </a:r>
        </a:p>
      </xdr:txBody>
    </xdr:sp>
    <xdr:clientData/>
  </xdr:twoCellAnchor>
  <xdr:twoCellAnchor editAs="absolute">
    <xdr:from>
      <xdr:col>15</xdr:col>
      <xdr:colOff>425496</xdr:colOff>
      <xdr:row>9</xdr:row>
      <xdr:rowOff>93783</xdr:rowOff>
    </xdr:from>
    <xdr:to>
      <xdr:col>17</xdr:col>
      <xdr:colOff>235614</xdr:colOff>
      <xdr:row>11</xdr:row>
      <xdr:rowOff>175844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555C04DD-FBA3-4469-8E0E-5923C181F07E}"/>
            </a:ext>
          </a:extLst>
        </xdr:cNvPr>
        <xdr:cNvSpPr txBox="1"/>
      </xdr:nvSpPr>
      <xdr:spPr>
        <a:xfrm>
          <a:off x="9569496" y="1739703"/>
          <a:ext cx="1029318" cy="447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0">
              <a:solidFill>
                <a:schemeClr val="bg2">
                  <a:lumMod val="75000"/>
                </a:schemeClr>
              </a:solidFill>
              <a:latin typeface="Abadi Extra Light" panose="020F0502020204030204" pitchFamily="34" charset="0"/>
            </a:rPr>
            <a:t>Teachers</a:t>
          </a:r>
        </a:p>
      </xdr:txBody>
    </xdr:sp>
    <xdr:clientData/>
  </xdr:twoCellAnchor>
  <xdr:twoCellAnchor editAs="absolute">
    <xdr:from>
      <xdr:col>22</xdr:col>
      <xdr:colOff>461816</xdr:colOff>
      <xdr:row>9</xdr:row>
      <xdr:rowOff>93783</xdr:rowOff>
    </xdr:from>
    <xdr:to>
      <xdr:col>24</xdr:col>
      <xdr:colOff>271934</xdr:colOff>
      <xdr:row>11</xdr:row>
      <xdr:rowOff>175844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FFF51BC3-94DD-472A-86CB-4A1A158527BE}"/>
            </a:ext>
          </a:extLst>
        </xdr:cNvPr>
        <xdr:cNvSpPr txBox="1"/>
      </xdr:nvSpPr>
      <xdr:spPr>
        <a:xfrm>
          <a:off x="13873016" y="1739703"/>
          <a:ext cx="1029318" cy="447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0">
              <a:solidFill>
                <a:schemeClr val="bg2">
                  <a:lumMod val="75000"/>
                </a:schemeClr>
              </a:solidFill>
              <a:latin typeface="Abadi Extra Light" panose="020F0502020204030204" pitchFamily="34" charset="0"/>
            </a:rPr>
            <a:t>Students</a:t>
          </a:r>
        </a:p>
      </xdr:txBody>
    </xdr:sp>
    <xdr:clientData/>
  </xdr:twoCellAnchor>
  <xdr:twoCellAnchor editAs="absolute">
    <xdr:from>
      <xdr:col>29</xdr:col>
      <xdr:colOff>498136</xdr:colOff>
      <xdr:row>9</xdr:row>
      <xdr:rowOff>93783</xdr:rowOff>
    </xdr:from>
    <xdr:to>
      <xdr:col>31</xdr:col>
      <xdr:colOff>125392</xdr:colOff>
      <xdr:row>11</xdr:row>
      <xdr:rowOff>175844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422BA112-8154-4086-A45D-87709942C14A}"/>
            </a:ext>
          </a:extLst>
        </xdr:cNvPr>
        <xdr:cNvSpPr txBox="1"/>
      </xdr:nvSpPr>
      <xdr:spPr>
        <a:xfrm>
          <a:off x="18176536" y="1739703"/>
          <a:ext cx="846456" cy="447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0">
              <a:solidFill>
                <a:schemeClr val="bg2">
                  <a:lumMod val="75000"/>
                </a:schemeClr>
              </a:solidFill>
              <a:latin typeface="Abadi Extra Light" panose="020F0502020204030204" pitchFamily="34" charset="0"/>
            </a:rPr>
            <a:t>Parents</a:t>
          </a:r>
        </a:p>
      </xdr:txBody>
    </xdr:sp>
    <xdr:clientData/>
  </xdr:twoCellAnchor>
  <xdr:twoCellAnchor editAs="absolute">
    <xdr:from>
      <xdr:col>7</xdr:col>
      <xdr:colOff>545382</xdr:colOff>
      <xdr:row>9</xdr:row>
      <xdr:rowOff>173729</xdr:rowOff>
    </xdr:from>
    <xdr:to>
      <xdr:col>7</xdr:col>
      <xdr:colOff>545382</xdr:colOff>
      <xdr:row>13</xdr:row>
      <xdr:rowOff>85204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723A8F51-CEFD-4FA4-B858-DBFF4F058FA0}"/>
            </a:ext>
          </a:extLst>
        </xdr:cNvPr>
        <xdr:cNvCxnSpPr/>
      </xdr:nvCxnSpPr>
      <xdr:spPr>
        <a:xfrm>
          <a:off x="4812582" y="1819649"/>
          <a:ext cx="0" cy="642995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14</xdr:col>
      <xdr:colOff>524723</xdr:colOff>
      <xdr:row>9</xdr:row>
      <xdr:rowOff>174775</xdr:rowOff>
    </xdr:from>
    <xdr:to>
      <xdr:col>14</xdr:col>
      <xdr:colOff>524723</xdr:colOff>
      <xdr:row>13</xdr:row>
      <xdr:rowOff>84157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3486A268-B2AA-4C73-AD4E-832F0812E11E}"/>
            </a:ext>
          </a:extLst>
        </xdr:cNvPr>
        <xdr:cNvCxnSpPr/>
      </xdr:nvCxnSpPr>
      <xdr:spPr>
        <a:xfrm>
          <a:off x="9059123" y="1820695"/>
          <a:ext cx="0" cy="640902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21</xdr:col>
      <xdr:colOff>504064</xdr:colOff>
      <xdr:row>9</xdr:row>
      <xdr:rowOff>173729</xdr:rowOff>
    </xdr:from>
    <xdr:to>
      <xdr:col>21</xdr:col>
      <xdr:colOff>504064</xdr:colOff>
      <xdr:row>13</xdr:row>
      <xdr:rowOff>85204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A81E8830-5AAB-469F-B002-7A2F4194D6CF}"/>
            </a:ext>
          </a:extLst>
        </xdr:cNvPr>
        <xdr:cNvCxnSpPr/>
      </xdr:nvCxnSpPr>
      <xdr:spPr>
        <a:xfrm>
          <a:off x="13305664" y="1819649"/>
          <a:ext cx="0" cy="642995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28</xdr:col>
      <xdr:colOff>483406</xdr:colOff>
      <xdr:row>9</xdr:row>
      <xdr:rowOff>173729</xdr:rowOff>
    </xdr:from>
    <xdr:to>
      <xdr:col>28</xdr:col>
      <xdr:colOff>483406</xdr:colOff>
      <xdr:row>13</xdr:row>
      <xdr:rowOff>85204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1475B011-F71A-4905-AD0B-75631565283D}"/>
            </a:ext>
          </a:extLst>
        </xdr:cNvPr>
        <xdr:cNvCxnSpPr/>
      </xdr:nvCxnSpPr>
      <xdr:spPr>
        <a:xfrm>
          <a:off x="17552206" y="1819649"/>
          <a:ext cx="0" cy="642995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26</xdr:col>
      <xdr:colOff>272143</xdr:colOff>
      <xdr:row>9</xdr:row>
      <xdr:rowOff>13606</xdr:rowOff>
    </xdr:from>
    <xdr:to>
      <xdr:col>27</xdr:col>
      <xdr:colOff>574221</xdr:colOff>
      <xdr:row>14</xdr:row>
      <xdr:rowOff>43542</xdr:rowOff>
    </xdr:to>
    <xdr:pic>
      <xdr:nvPicPr>
        <xdr:cNvPr id="33" name="Graphic 32" descr="Family with two children with solid fill">
          <a:extLst>
            <a:ext uri="{FF2B5EF4-FFF2-40B4-BE49-F238E27FC236}">
              <a16:creationId xmlns:a16="http://schemas.microsoft.com/office/drawing/2014/main" id="{06845862-3FD3-4648-95A3-7EE1AE080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6121743" y="1659526"/>
          <a:ext cx="911678" cy="944336"/>
        </a:xfrm>
        <a:prstGeom prst="rect">
          <a:avLst/>
        </a:prstGeom>
      </xdr:spPr>
    </xdr:pic>
    <xdr:clientData/>
  </xdr:twoCellAnchor>
  <xdr:twoCellAnchor editAs="absolute">
    <xdr:from>
      <xdr:col>8</xdr:col>
      <xdr:colOff>491074</xdr:colOff>
      <xdr:row>11</xdr:row>
      <xdr:rowOff>71809</xdr:rowOff>
    </xdr:from>
    <xdr:to>
      <xdr:col>9</xdr:col>
      <xdr:colOff>491923</xdr:colOff>
      <xdr:row>13</xdr:row>
      <xdr:rowOff>153869</xdr:rowOff>
    </xdr:to>
    <xdr:sp macro="" textlink="'Pivot Tables'!F7">
      <xdr:nvSpPr>
        <xdr:cNvPr id="34" name="TextBox 33">
          <a:extLst>
            <a:ext uri="{FF2B5EF4-FFF2-40B4-BE49-F238E27FC236}">
              <a16:creationId xmlns:a16="http://schemas.microsoft.com/office/drawing/2014/main" id="{41BAAF1E-A92E-44C3-896A-76C5F4F3A95E}"/>
            </a:ext>
          </a:extLst>
        </xdr:cNvPr>
        <xdr:cNvSpPr txBox="1"/>
      </xdr:nvSpPr>
      <xdr:spPr>
        <a:xfrm>
          <a:off x="5367874" y="2083489"/>
          <a:ext cx="610449" cy="447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6D62760C-3650-43F5-8379-23840C2E020E}" type="TxLink">
            <a:rPr lang="en-US" sz="2400" b="1" i="0" u="none" strike="noStrike">
              <a:solidFill>
                <a:srgbClr val="000000"/>
              </a:solidFill>
              <a:latin typeface="Abadi" panose="020B0604020104020204" pitchFamily="34" charset="0"/>
              <a:ea typeface="Calibri"/>
              <a:cs typeface="Calibri"/>
            </a:rPr>
            <a:pPr marL="0" indent="0"/>
            <a:t>76</a:t>
          </a:fld>
          <a:endParaRPr lang="en-IN" sz="2400" b="1" i="0" u="none" strike="noStrike">
            <a:solidFill>
              <a:srgbClr val="000000"/>
            </a:solidFill>
            <a:latin typeface="Abadi" panose="020B0604020104020204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15</xdr:col>
      <xdr:colOff>302587</xdr:colOff>
      <xdr:row>11</xdr:row>
      <xdr:rowOff>68623</xdr:rowOff>
    </xdr:from>
    <xdr:to>
      <xdr:col>17</xdr:col>
      <xdr:colOff>212789</xdr:colOff>
      <xdr:row>13</xdr:row>
      <xdr:rowOff>157056</xdr:rowOff>
    </xdr:to>
    <xdr:sp macro="" textlink="'Pivot Tables'!M6">
      <xdr:nvSpPr>
        <xdr:cNvPr id="35" name="TextBox 34">
          <a:extLst>
            <a:ext uri="{FF2B5EF4-FFF2-40B4-BE49-F238E27FC236}">
              <a16:creationId xmlns:a16="http://schemas.microsoft.com/office/drawing/2014/main" id="{2FB9ACD8-A57C-4E02-9D7E-CA5464CEF1E1}"/>
            </a:ext>
          </a:extLst>
        </xdr:cNvPr>
        <xdr:cNvSpPr txBox="1"/>
      </xdr:nvSpPr>
      <xdr:spPr>
        <a:xfrm>
          <a:off x="9446587" y="2080303"/>
          <a:ext cx="1129402" cy="4541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027AC37-DFB8-4FA3-8C51-E5955A6AC5FB}" type="TxLink">
            <a:rPr lang="en-US" sz="2400" b="1" i="0" u="none" strike="noStrike">
              <a:solidFill>
                <a:srgbClr val="000000"/>
              </a:solidFill>
              <a:latin typeface="Abadi" panose="020B0604020104020204" pitchFamily="34" charset="0"/>
              <a:ea typeface="Calibri"/>
              <a:cs typeface="Calibri"/>
            </a:rPr>
            <a:pPr marL="0" indent="0"/>
            <a:t> 34 </a:t>
          </a:fld>
          <a:endParaRPr lang="en-IN" sz="2400" b="1" i="0" u="none" strike="noStrike">
            <a:solidFill>
              <a:srgbClr val="000000"/>
            </a:solidFill>
            <a:latin typeface="Abadi" panose="020B0604020104020204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22</xdr:col>
      <xdr:colOff>322462</xdr:colOff>
      <xdr:row>11</xdr:row>
      <xdr:rowOff>71809</xdr:rowOff>
    </xdr:from>
    <xdr:to>
      <xdr:col>24</xdr:col>
      <xdr:colOff>234387</xdr:colOff>
      <xdr:row>13</xdr:row>
      <xdr:rowOff>153869</xdr:rowOff>
    </xdr:to>
    <xdr:sp macro="" textlink="'Pivot Tables'!M5">
      <xdr:nvSpPr>
        <xdr:cNvPr id="36" name="TextBox 35">
          <a:extLst>
            <a:ext uri="{FF2B5EF4-FFF2-40B4-BE49-F238E27FC236}">
              <a16:creationId xmlns:a16="http://schemas.microsoft.com/office/drawing/2014/main" id="{29A0623A-016A-4D5D-987C-A037160DD2F9}"/>
            </a:ext>
          </a:extLst>
        </xdr:cNvPr>
        <xdr:cNvSpPr txBox="1"/>
      </xdr:nvSpPr>
      <xdr:spPr>
        <a:xfrm>
          <a:off x="13733662" y="2083489"/>
          <a:ext cx="1131125" cy="447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D4AC0BC8-48D0-4657-8850-2FA855778FD3}" type="TxLink">
            <a:rPr lang="en-US" sz="2400" b="1" i="0" u="none" strike="noStrike">
              <a:solidFill>
                <a:srgbClr val="000000"/>
              </a:solidFill>
              <a:latin typeface="Abadi" panose="020B0604020104020204" pitchFamily="34" charset="0"/>
              <a:ea typeface="Calibri"/>
              <a:cs typeface="Calibri"/>
            </a:rPr>
            <a:pPr marL="0" indent="0"/>
            <a:t> 265 </a:t>
          </a:fld>
          <a:endParaRPr lang="en-IN" sz="2400" b="1" i="0" u="none" strike="noStrike">
            <a:solidFill>
              <a:srgbClr val="000000"/>
            </a:solidFill>
            <a:latin typeface="Abadi" panose="020B0604020104020204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29</xdr:col>
      <xdr:colOff>295832</xdr:colOff>
      <xdr:row>11</xdr:row>
      <xdr:rowOff>71809</xdr:rowOff>
    </xdr:from>
    <xdr:to>
      <xdr:col>31</xdr:col>
      <xdr:colOff>222040</xdr:colOff>
      <xdr:row>13</xdr:row>
      <xdr:rowOff>153869</xdr:rowOff>
    </xdr:to>
    <xdr:sp macro="" textlink="'Pivot Tables'!M4">
      <xdr:nvSpPr>
        <xdr:cNvPr id="37" name="TextBox 36">
          <a:extLst>
            <a:ext uri="{FF2B5EF4-FFF2-40B4-BE49-F238E27FC236}">
              <a16:creationId xmlns:a16="http://schemas.microsoft.com/office/drawing/2014/main" id="{7CB9AB46-9858-4B86-9AAC-A10C01AB1F0F}"/>
            </a:ext>
          </a:extLst>
        </xdr:cNvPr>
        <xdr:cNvSpPr txBox="1"/>
      </xdr:nvSpPr>
      <xdr:spPr>
        <a:xfrm>
          <a:off x="17974232" y="2083489"/>
          <a:ext cx="1145408" cy="447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0969F84-504D-4C77-BEAC-FC61B743C7BD}" type="TxLink">
            <a:rPr lang="en-US" sz="2400" b="1" i="0" u="none" strike="noStrike">
              <a:solidFill>
                <a:srgbClr val="000000"/>
              </a:solidFill>
              <a:latin typeface="Abadi" panose="020B0604020104020204" pitchFamily="34" charset="0"/>
              <a:ea typeface="Calibri"/>
              <a:cs typeface="Calibri"/>
            </a:rPr>
            <a:pPr/>
            <a:t> 128 </a:t>
          </a:fld>
          <a:endParaRPr lang="en-IN" sz="3600" b="1">
            <a:solidFill>
              <a:schemeClr val="bg2">
                <a:lumMod val="75000"/>
              </a:schemeClr>
            </a:solidFill>
            <a:latin typeface="Abadi" panose="020B0604020104020204" pitchFamily="34" charset="0"/>
          </a:endParaRPr>
        </a:p>
      </xdr:txBody>
    </xdr:sp>
    <xdr:clientData/>
  </xdr:twoCellAnchor>
  <xdr:twoCellAnchor editAs="absolute">
    <xdr:from>
      <xdr:col>0</xdr:col>
      <xdr:colOff>607327</xdr:colOff>
      <xdr:row>26</xdr:row>
      <xdr:rowOff>13369</xdr:rowOff>
    </xdr:from>
    <xdr:to>
      <xdr:col>4</xdr:col>
      <xdr:colOff>26738</xdr:colOff>
      <xdr:row>47</xdr:row>
      <xdr:rowOff>106948</xdr:rowOff>
    </xdr:to>
    <xdr:pic>
      <xdr:nvPicPr>
        <xdr:cNvPr id="38" name="Picture 37" descr="Focused elementary student writing at desk in classroom">
          <a:extLst>
            <a:ext uri="{FF2B5EF4-FFF2-40B4-BE49-F238E27FC236}">
              <a16:creationId xmlns:a16="http://schemas.microsoft.com/office/drawing/2014/main" id="{874360F2-6E54-4CA1-8E7B-DDAB8A74F8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98" r="27939"/>
        <a:stretch/>
      </xdr:blipFill>
      <xdr:spPr>
        <a:xfrm>
          <a:off x="607327" y="4768249"/>
          <a:ext cx="1857811" cy="3934059"/>
        </a:xfrm>
        <a:prstGeom prst="roundRect">
          <a:avLst/>
        </a:prstGeom>
      </xdr:spPr>
    </xdr:pic>
    <xdr:clientData/>
  </xdr:twoCellAnchor>
  <xdr:twoCellAnchor editAs="absolute">
    <xdr:from>
      <xdr:col>0</xdr:col>
      <xdr:colOff>574845</xdr:colOff>
      <xdr:row>4</xdr:row>
      <xdr:rowOff>8788</xdr:rowOff>
    </xdr:from>
    <xdr:to>
      <xdr:col>4</xdr:col>
      <xdr:colOff>30480</xdr:colOff>
      <xdr:row>47</xdr:row>
      <xdr:rowOff>124281</xdr:rowOff>
    </xdr:to>
    <xdr:sp macro="" textlink="">
      <xdr:nvSpPr>
        <xdr:cNvPr id="39" name="Rectangle: Top Corners Rounded 38">
          <a:extLst>
            <a:ext uri="{FF2B5EF4-FFF2-40B4-BE49-F238E27FC236}">
              <a16:creationId xmlns:a16="http://schemas.microsoft.com/office/drawing/2014/main" id="{1CD0831B-C9FE-4690-AE24-108F939CC226}"/>
            </a:ext>
          </a:extLst>
        </xdr:cNvPr>
        <xdr:cNvSpPr/>
      </xdr:nvSpPr>
      <xdr:spPr>
        <a:xfrm rot="16200000">
          <a:off x="-2304853" y="3591871"/>
          <a:ext cx="7676877" cy="1917481"/>
        </a:xfrm>
        <a:prstGeom prst="round2SameRect">
          <a:avLst/>
        </a:prstGeom>
        <a:gradFill>
          <a:gsLst>
            <a:gs pos="0">
              <a:srgbClr val="5F5490">
                <a:alpha val="80000"/>
              </a:srgbClr>
            </a:gs>
            <a:gs pos="100000">
              <a:srgbClr val="5F5490">
                <a:alpha val="80000"/>
              </a:srgb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</xdr:col>
      <xdr:colOff>269939</xdr:colOff>
      <xdr:row>26</xdr:row>
      <xdr:rowOff>1799</xdr:rowOff>
    </xdr:from>
    <xdr:to>
      <xdr:col>4</xdr:col>
      <xdr:colOff>53592</xdr:colOff>
      <xdr:row>37</xdr:row>
      <xdr:rowOff>15167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64FFC0F0-D75F-4554-AFEE-F653ACA1F364}"/>
            </a:ext>
          </a:extLst>
        </xdr:cNvPr>
        <xdr:cNvGrpSpPr/>
      </xdr:nvGrpSpPr>
      <xdr:grpSpPr>
        <a:xfrm>
          <a:off x="885401" y="4573799"/>
          <a:ext cx="1630037" cy="1947676"/>
          <a:chOff x="2996979" y="1790989"/>
          <a:chExt cx="1666668" cy="1506855"/>
        </a:xfrm>
      </xdr:grpSpPr>
      <xdr:sp macro="" textlink="">
        <xdr:nvSpPr>
          <xdr:cNvPr id="41" name="Rectangle: Top Corners Rounded 40">
            <a:extLst>
              <a:ext uri="{FF2B5EF4-FFF2-40B4-BE49-F238E27FC236}">
                <a16:creationId xmlns:a16="http://schemas.microsoft.com/office/drawing/2014/main" id="{D59428C9-4A01-4FD4-2DBF-485029E5CA08}"/>
              </a:ext>
            </a:extLst>
          </xdr:cNvPr>
          <xdr:cNvSpPr/>
        </xdr:nvSpPr>
        <xdr:spPr>
          <a:xfrm rot="16200000">
            <a:off x="3317019" y="1950058"/>
            <a:ext cx="548640" cy="1188720"/>
          </a:xfrm>
          <a:prstGeom prst="round2SameRect">
            <a:avLst>
              <a:gd name="adj1" fmla="val 50000"/>
              <a:gd name="adj2" fmla="val 0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IN" sz="1100"/>
          </a:p>
        </xdr:txBody>
      </xdr:sp>
      <xdr:sp macro="" textlink="">
        <xdr:nvSpPr>
          <xdr:cNvPr id="42" name="Freeform: Shape 41">
            <a:extLst>
              <a:ext uri="{FF2B5EF4-FFF2-40B4-BE49-F238E27FC236}">
                <a16:creationId xmlns:a16="http://schemas.microsoft.com/office/drawing/2014/main" id="{4D823868-3A1B-AD26-91A0-A8E98DCFC50E}"/>
              </a:ext>
            </a:extLst>
          </xdr:cNvPr>
          <xdr:cNvSpPr/>
        </xdr:nvSpPr>
        <xdr:spPr>
          <a:xfrm>
            <a:off x="4185699" y="1790989"/>
            <a:ext cx="477948" cy="1506855"/>
          </a:xfrm>
          <a:custGeom>
            <a:avLst/>
            <a:gdLst>
              <a:gd name="connsiteX0" fmla="*/ 477948 w 477948"/>
              <a:gd name="connsiteY0" fmla="*/ 0 h 1506855"/>
              <a:gd name="connsiteX1" fmla="*/ 477948 w 477948"/>
              <a:gd name="connsiteY1" fmla="*/ 1506855 h 1506855"/>
              <a:gd name="connsiteX2" fmla="*/ 0 w 477948"/>
              <a:gd name="connsiteY2" fmla="*/ 1028907 h 1506855"/>
              <a:gd name="connsiteX3" fmla="*/ 0 w 477948"/>
              <a:gd name="connsiteY3" fmla="*/ 477948 h 1506855"/>
              <a:gd name="connsiteX4" fmla="*/ 477948 w 477948"/>
              <a:gd name="connsiteY4" fmla="*/ 0 h 150685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77948" h="1506855">
                <a:moveTo>
                  <a:pt x="477948" y="0"/>
                </a:moveTo>
                <a:lnTo>
                  <a:pt x="477948" y="1506855"/>
                </a:lnTo>
                <a:cubicBezTo>
                  <a:pt x="477948" y="1242892"/>
                  <a:pt x="263963" y="1028907"/>
                  <a:pt x="0" y="1028907"/>
                </a:cubicBezTo>
                <a:lnTo>
                  <a:pt x="0" y="477948"/>
                </a:lnTo>
                <a:cubicBezTo>
                  <a:pt x="263963" y="477948"/>
                  <a:pt x="477948" y="263963"/>
                  <a:pt x="477948" y="0"/>
                </a:cubicBezTo>
                <a:close/>
              </a:path>
            </a:pathLst>
          </a:cu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IN"/>
          </a:p>
        </xdr:txBody>
      </xdr:sp>
    </xdr:grpSp>
    <xdr:clientData/>
  </xdr:twoCellAnchor>
  <xdr:twoCellAnchor editAs="absolute">
    <xdr:from>
      <xdr:col>2</xdr:col>
      <xdr:colOff>33421</xdr:colOff>
      <xdr:row>6</xdr:row>
      <xdr:rowOff>26738</xdr:rowOff>
    </xdr:from>
    <xdr:to>
      <xdr:col>3</xdr:col>
      <xdr:colOff>207210</xdr:colOff>
      <xdr:row>10</xdr:row>
      <xdr:rowOff>66842</xdr:rowOff>
    </xdr:to>
    <xdr:pic>
      <xdr:nvPicPr>
        <xdr:cNvPr id="43" name="Graphic 42" descr="Classroom outline">
          <a:extLst>
            <a:ext uri="{FF2B5EF4-FFF2-40B4-BE49-F238E27FC236}">
              <a16:creationId xmlns:a16="http://schemas.microsoft.com/office/drawing/2014/main" id="{F1BB99A0-6A5F-483B-9B6E-BE4239FCE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252621" y="1124018"/>
          <a:ext cx="783389" cy="771624"/>
        </a:xfrm>
        <a:prstGeom prst="rect">
          <a:avLst/>
        </a:prstGeom>
      </xdr:spPr>
    </xdr:pic>
    <xdr:clientData/>
  </xdr:twoCellAnchor>
  <xdr:twoCellAnchor editAs="absolute">
    <xdr:from>
      <xdr:col>1</xdr:col>
      <xdr:colOff>474785</xdr:colOff>
      <xdr:row>14</xdr:row>
      <xdr:rowOff>58615</xdr:rowOff>
    </xdr:from>
    <xdr:to>
      <xdr:col>4</xdr:col>
      <xdr:colOff>1</xdr:colOff>
      <xdr:row>43</xdr:row>
      <xdr:rowOff>122150</xdr:rowOff>
    </xdr:to>
    <xdr:grpSp>
      <xdr:nvGrpSpPr>
        <xdr:cNvPr id="63" name="Group 62">
          <a:extLst>
            <a:ext uri="{FF2B5EF4-FFF2-40B4-BE49-F238E27FC236}">
              <a16:creationId xmlns:a16="http://schemas.microsoft.com/office/drawing/2014/main" id="{53878472-86E4-45EC-A800-E4489F122548}"/>
            </a:ext>
          </a:extLst>
        </xdr:cNvPr>
        <xdr:cNvGrpSpPr/>
      </xdr:nvGrpSpPr>
      <xdr:grpSpPr>
        <a:xfrm>
          <a:off x="1090247" y="2520461"/>
          <a:ext cx="1371600" cy="5163074"/>
          <a:chOff x="1016977" y="2520461"/>
          <a:chExt cx="1379673" cy="5163074"/>
        </a:xfrm>
      </xdr:grpSpPr>
      <xdr:sp macro="" textlink="">
        <xdr:nvSpPr>
          <xdr:cNvPr id="64" name="TextBox 63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E5FAEA7C-1DB4-8A7D-DEC2-7EDC7BBA2621}"/>
              </a:ext>
            </a:extLst>
          </xdr:cNvPr>
          <xdr:cNvSpPr txBox="1"/>
        </xdr:nvSpPr>
        <xdr:spPr>
          <a:xfrm>
            <a:off x="1016977" y="2520461"/>
            <a:ext cx="1379673" cy="3829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IN" sz="2000">
                <a:solidFill>
                  <a:schemeClr val="bg1"/>
                </a:solidFill>
                <a:latin typeface="Abadi" panose="020F0502020204030204" pitchFamily="34" charset="0"/>
                <a:ea typeface="+mn-ea"/>
                <a:cs typeface="+mn-cs"/>
              </a:rPr>
              <a:t>Dashboard</a:t>
            </a:r>
          </a:p>
        </xdr:txBody>
      </xdr:sp>
      <xdr:sp macro="" textlink="">
        <xdr:nvSpPr>
          <xdr:cNvPr id="65" name="TextBox 64">
            <a:extLst>
              <a:ext uri="{FF2B5EF4-FFF2-40B4-BE49-F238E27FC236}">
                <a16:creationId xmlns:a16="http://schemas.microsoft.com/office/drawing/2014/main" id="{FED660D7-82DA-1401-BFF8-327AC993A1A3}"/>
              </a:ext>
            </a:extLst>
          </xdr:cNvPr>
          <xdr:cNvSpPr txBox="1"/>
        </xdr:nvSpPr>
        <xdr:spPr>
          <a:xfrm>
            <a:off x="1016977" y="3476478"/>
            <a:ext cx="1143839" cy="3829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IN" sz="2000" baseline="0">
                <a:solidFill>
                  <a:schemeClr val="bg1"/>
                </a:solidFill>
                <a:latin typeface="Abadi" panose="020F0502020204030204" pitchFamily="34" charset="0"/>
                <a:ea typeface="+mn-ea"/>
                <a:cs typeface="+mn-cs"/>
              </a:rPr>
              <a:t>Students</a:t>
            </a:r>
          </a:p>
        </xdr:txBody>
      </xdr:sp>
      <xdr:sp macro="" textlink="">
        <xdr:nvSpPr>
          <xdr:cNvPr id="66" name="TextBox 65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id="{C1EF37E5-4E10-FD31-F861-6A729826530A}"/>
              </a:ext>
            </a:extLst>
          </xdr:cNvPr>
          <xdr:cNvSpPr txBox="1"/>
        </xdr:nvSpPr>
        <xdr:spPr>
          <a:xfrm>
            <a:off x="1016977" y="4432495"/>
            <a:ext cx="1144224" cy="3829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marL="0" indent="0"/>
            <a:r>
              <a:rPr lang="en-IN" sz="2000" baseline="0">
                <a:solidFill>
                  <a:schemeClr val="bg1"/>
                </a:solidFill>
                <a:latin typeface="Abadi" panose="020F0502020204030204" pitchFamily="34" charset="0"/>
                <a:ea typeface="+mn-ea"/>
                <a:cs typeface="+mn-cs"/>
              </a:rPr>
              <a:t>Teachers</a:t>
            </a:r>
          </a:p>
        </xdr:txBody>
      </xdr:sp>
      <xdr:sp macro="" textlink="">
        <xdr:nvSpPr>
          <xdr:cNvPr id="67" name="TextBox 66">
            <a:hlinkClick xmlns:r="http://schemas.openxmlformats.org/officeDocument/2006/relationships" r:id="rId14"/>
            <a:extLst>
              <a:ext uri="{FF2B5EF4-FFF2-40B4-BE49-F238E27FC236}">
                <a16:creationId xmlns:a16="http://schemas.microsoft.com/office/drawing/2014/main" id="{9F1247E1-1054-84B9-5EAE-9D19CD0BF12C}"/>
              </a:ext>
            </a:extLst>
          </xdr:cNvPr>
          <xdr:cNvSpPr txBox="1"/>
        </xdr:nvSpPr>
        <xdr:spPr>
          <a:xfrm>
            <a:off x="1016977" y="5388512"/>
            <a:ext cx="900759" cy="3829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marL="0" indent="0"/>
            <a:r>
              <a:rPr lang="en-IN" sz="2000" baseline="0">
                <a:solidFill>
                  <a:srgbClr val="5F5490"/>
                </a:solidFill>
                <a:latin typeface="Abadi" panose="020F0502020204030204" pitchFamily="34" charset="0"/>
                <a:ea typeface="+mn-ea"/>
                <a:cs typeface="+mn-cs"/>
              </a:rPr>
              <a:t>Events</a:t>
            </a:r>
          </a:p>
        </xdr:txBody>
      </xdr:sp>
      <xdr:sp macro="" textlink="">
        <xdr:nvSpPr>
          <xdr:cNvPr id="68" name="TextBox 67">
            <a:extLst>
              <a:ext uri="{FF2B5EF4-FFF2-40B4-BE49-F238E27FC236}">
                <a16:creationId xmlns:a16="http://schemas.microsoft.com/office/drawing/2014/main" id="{0B91E261-ED59-8362-A6C7-23530C8AA79F}"/>
              </a:ext>
            </a:extLst>
          </xdr:cNvPr>
          <xdr:cNvSpPr txBox="1"/>
        </xdr:nvSpPr>
        <xdr:spPr>
          <a:xfrm>
            <a:off x="1016977" y="6344529"/>
            <a:ext cx="761747" cy="3829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marL="0" indent="0"/>
            <a:r>
              <a:rPr lang="en-IN" sz="2000" baseline="0">
                <a:solidFill>
                  <a:schemeClr val="bg1"/>
                </a:solidFill>
                <a:latin typeface="Abadi" panose="020F0502020204030204" pitchFamily="34" charset="0"/>
                <a:ea typeface="+mn-ea"/>
                <a:cs typeface="+mn-cs"/>
              </a:rPr>
              <a:t>Exam</a:t>
            </a:r>
          </a:p>
        </xdr:txBody>
      </xdr:sp>
      <xdr:sp macro="" textlink="">
        <xdr:nvSpPr>
          <xdr:cNvPr id="69" name="TextBox 68">
            <a:extLst>
              <a:ext uri="{FF2B5EF4-FFF2-40B4-BE49-F238E27FC236}">
                <a16:creationId xmlns:a16="http://schemas.microsoft.com/office/drawing/2014/main" id="{A9526313-67ED-1D3E-EDFA-890D8C359483}"/>
              </a:ext>
            </a:extLst>
          </xdr:cNvPr>
          <xdr:cNvSpPr txBox="1"/>
        </xdr:nvSpPr>
        <xdr:spPr>
          <a:xfrm>
            <a:off x="1016977" y="7300545"/>
            <a:ext cx="1171283" cy="3829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marL="0" indent="0"/>
            <a:r>
              <a:rPr lang="en-IN" sz="2000" baseline="0">
                <a:solidFill>
                  <a:schemeClr val="bg1"/>
                </a:solidFill>
                <a:latin typeface="Abadi" panose="020F0502020204030204" pitchFamily="34" charset="0"/>
                <a:ea typeface="+mn-ea"/>
                <a:cs typeface="+mn-cs"/>
              </a:rPr>
              <a:t>Assistant</a:t>
            </a:r>
          </a:p>
        </xdr:txBody>
      </xdr:sp>
    </xdr:grpSp>
    <xdr:clientData/>
  </xdr:twoCellAnchor>
  <xdr:twoCellAnchor editAs="absolute">
    <xdr:from>
      <xdr:col>5</xdr:col>
      <xdr:colOff>43960</xdr:colOff>
      <xdr:row>20</xdr:row>
      <xdr:rowOff>29308</xdr:rowOff>
    </xdr:from>
    <xdr:to>
      <xdr:col>8</xdr:col>
      <xdr:colOff>190499</xdr:colOff>
      <xdr:row>23</xdr:row>
      <xdr:rowOff>-1</xdr:rowOff>
    </xdr:to>
    <xdr:sp macro="" textlink="'Pivot Tables'!Q4">
      <xdr:nvSpPr>
        <xdr:cNvPr id="71" name="TextBox 70">
          <a:extLst>
            <a:ext uri="{FF2B5EF4-FFF2-40B4-BE49-F238E27FC236}">
              <a16:creationId xmlns:a16="http://schemas.microsoft.com/office/drawing/2014/main" id="{16E1339F-9CF2-4CB7-B137-85EE59AA3B14}"/>
            </a:ext>
          </a:extLst>
        </xdr:cNvPr>
        <xdr:cNvSpPr txBox="1"/>
      </xdr:nvSpPr>
      <xdr:spPr>
        <a:xfrm>
          <a:off x="3121268" y="3546231"/>
          <a:ext cx="1992923" cy="498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D25A3B44-8230-4B94-B748-262EA1C80476}" type="TxLink">
            <a:rPr lang="en-US" sz="1400" b="0" i="0" u="none" strike="noStrike">
              <a:solidFill>
                <a:srgbClr val="000000"/>
              </a:solidFill>
              <a:latin typeface="Abadi" panose="020B0604020104020204" pitchFamily="34" charset="0"/>
              <a:ea typeface="Calibri"/>
              <a:cs typeface="Calibri"/>
            </a:rPr>
            <a:pPr algn="l"/>
            <a:t>Back to School Dance</a:t>
          </a:fld>
          <a:endParaRPr lang="en-IN" sz="2400" b="0">
            <a:latin typeface="Abadi" panose="020B0604020104020204" pitchFamily="34" charset="0"/>
          </a:endParaRPr>
        </a:p>
      </xdr:txBody>
    </xdr:sp>
    <xdr:clientData/>
  </xdr:twoCellAnchor>
  <xdr:twoCellAnchor editAs="absolute">
    <xdr:from>
      <xdr:col>5</xdr:col>
      <xdr:colOff>43960</xdr:colOff>
      <xdr:row>26</xdr:row>
      <xdr:rowOff>174443</xdr:rowOff>
    </xdr:from>
    <xdr:to>
      <xdr:col>7</xdr:col>
      <xdr:colOff>514733</xdr:colOff>
      <xdr:row>29</xdr:row>
      <xdr:rowOff>70308</xdr:rowOff>
    </xdr:to>
    <xdr:sp macro="" textlink="'Pivot Tables'!Q5">
      <xdr:nvSpPr>
        <xdr:cNvPr id="78" name="TextBox 77">
          <a:extLst>
            <a:ext uri="{FF2B5EF4-FFF2-40B4-BE49-F238E27FC236}">
              <a16:creationId xmlns:a16="http://schemas.microsoft.com/office/drawing/2014/main" id="{3AFC0E70-1CE8-EAFC-DAD5-4565FBB2C0E9}"/>
            </a:ext>
          </a:extLst>
        </xdr:cNvPr>
        <xdr:cNvSpPr txBox="1"/>
      </xdr:nvSpPr>
      <xdr:spPr>
        <a:xfrm>
          <a:off x="3121268" y="4746443"/>
          <a:ext cx="1701696" cy="4234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C7548395-29FA-493A-B90D-9D28A968FE1D}" type="TxLink">
            <a:rPr lang="en-US" sz="1400" b="0" i="0" u="none" strike="noStrike">
              <a:solidFill>
                <a:srgbClr val="000000"/>
              </a:solidFill>
              <a:latin typeface="Abadi" panose="020B0604020104020204" pitchFamily="34" charset="0"/>
              <a:ea typeface="Calibri"/>
              <a:cs typeface="Calibri"/>
            </a:rPr>
            <a:pPr marL="0" indent="0" algn="l"/>
            <a:t>Elimination Game</a:t>
          </a:fld>
          <a:endParaRPr lang="en-IN" sz="1400" b="0" i="0" u="none" strike="noStrike">
            <a:solidFill>
              <a:srgbClr val="000000"/>
            </a:solidFill>
            <a:latin typeface="Abadi" panose="020B0604020104020204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5</xdr:col>
      <xdr:colOff>43960</xdr:colOff>
      <xdr:row>33</xdr:row>
      <xdr:rowOff>68905</xdr:rowOff>
    </xdr:from>
    <xdr:to>
      <xdr:col>7</xdr:col>
      <xdr:colOff>514733</xdr:colOff>
      <xdr:row>35</xdr:row>
      <xdr:rowOff>140616</xdr:rowOff>
    </xdr:to>
    <xdr:sp macro="" textlink="'Pivot Tables'!Q6">
      <xdr:nvSpPr>
        <xdr:cNvPr id="79" name="TextBox 78">
          <a:extLst>
            <a:ext uri="{FF2B5EF4-FFF2-40B4-BE49-F238E27FC236}">
              <a16:creationId xmlns:a16="http://schemas.microsoft.com/office/drawing/2014/main" id="{4362BFD0-08F8-BBF1-EEB9-4C8260C4F730}"/>
            </a:ext>
          </a:extLst>
        </xdr:cNvPr>
        <xdr:cNvSpPr txBox="1"/>
      </xdr:nvSpPr>
      <xdr:spPr>
        <a:xfrm>
          <a:off x="3121268" y="5871828"/>
          <a:ext cx="1701696" cy="4234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D2325C64-10A4-4EA4-AA38-91B6FAD2EC75}" type="TxLink">
            <a:rPr lang="en-US" sz="1400" b="0" i="0" u="none" strike="noStrike">
              <a:solidFill>
                <a:srgbClr val="000000"/>
              </a:solidFill>
              <a:latin typeface="Abadi" panose="020B0604020104020204" pitchFamily="34" charset="0"/>
              <a:ea typeface="Calibri"/>
              <a:cs typeface="Calibri"/>
            </a:rPr>
            <a:pPr marL="0" indent="0" algn="l"/>
            <a:t>Fall Sports Rally</a:t>
          </a:fld>
          <a:endParaRPr lang="en-IN" sz="1400" b="0" i="0" u="none" strike="noStrike">
            <a:solidFill>
              <a:srgbClr val="000000"/>
            </a:solidFill>
            <a:latin typeface="Abadi" panose="020B0604020104020204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5</xdr:col>
      <xdr:colOff>43960</xdr:colOff>
      <xdr:row>39</xdr:row>
      <xdr:rowOff>139212</xdr:rowOff>
    </xdr:from>
    <xdr:to>
      <xdr:col>7</xdr:col>
      <xdr:colOff>514733</xdr:colOff>
      <xdr:row>42</xdr:row>
      <xdr:rowOff>35077</xdr:rowOff>
    </xdr:to>
    <xdr:sp macro="" textlink="'Pivot Tables'!Q7">
      <xdr:nvSpPr>
        <xdr:cNvPr id="80" name="TextBox 79">
          <a:extLst>
            <a:ext uri="{FF2B5EF4-FFF2-40B4-BE49-F238E27FC236}">
              <a16:creationId xmlns:a16="http://schemas.microsoft.com/office/drawing/2014/main" id="{D9D49B44-55DD-81F2-71A1-E52D2DE6A680}"/>
            </a:ext>
          </a:extLst>
        </xdr:cNvPr>
        <xdr:cNvSpPr txBox="1"/>
      </xdr:nvSpPr>
      <xdr:spPr>
        <a:xfrm>
          <a:off x="3121268" y="6997212"/>
          <a:ext cx="1701696" cy="4234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FD5B5A6-35EF-4D67-B29C-2D53B4D56709}" type="TxLink">
            <a:rPr lang="en-US" sz="1400" b="0" i="0" u="none" strike="noStrike">
              <a:solidFill>
                <a:srgbClr val="000000"/>
              </a:solidFill>
              <a:latin typeface="Abadi" panose="020B0604020104020204" pitchFamily="34" charset="0"/>
              <a:ea typeface="Calibri"/>
              <a:cs typeface="Calibri"/>
            </a:rPr>
            <a:pPr marL="0" indent="0" algn="l"/>
            <a:t>Freshman Elections</a:t>
          </a:fld>
          <a:endParaRPr lang="en-IN" sz="1400" b="0" i="0" u="none" strike="noStrike">
            <a:solidFill>
              <a:srgbClr val="000000"/>
            </a:solidFill>
            <a:latin typeface="Abadi" panose="020B0604020104020204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19</xdr:col>
      <xdr:colOff>29312</xdr:colOff>
      <xdr:row>20</xdr:row>
      <xdr:rowOff>58616</xdr:rowOff>
    </xdr:from>
    <xdr:to>
      <xdr:col>22</xdr:col>
      <xdr:colOff>131889</xdr:colOff>
      <xdr:row>22</xdr:row>
      <xdr:rowOff>146539</xdr:rowOff>
    </xdr:to>
    <xdr:sp macro="" textlink="'Pivot Tables'!Q8">
      <xdr:nvSpPr>
        <xdr:cNvPr id="81" name="TextBox 80">
          <a:extLst>
            <a:ext uri="{FF2B5EF4-FFF2-40B4-BE49-F238E27FC236}">
              <a16:creationId xmlns:a16="http://schemas.microsoft.com/office/drawing/2014/main" id="{350A937D-B963-99EF-4865-DB6165A4F80B}"/>
            </a:ext>
          </a:extLst>
        </xdr:cNvPr>
        <xdr:cNvSpPr txBox="1"/>
      </xdr:nvSpPr>
      <xdr:spPr>
        <a:xfrm>
          <a:off x="11723081" y="3575539"/>
          <a:ext cx="1948962" cy="439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A27DCFDE-0552-4919-980C-BCD3FC5F9E85}" type="TxLink">
            <a:rPr lang="en-US" sz="1400" b="0" i="0" u="none" strike="noStrike">
              <a:solidFill>
                <a:srgbClr val="000000"/>
              </a:solidFill>
              <a:latin typeface="Abadi" panose="020B0604020104020204" pitchFamily="34" charset="0"/>
              <a:ea typeface="Calibri"/>
              <a:cs typeface="Calibri"/>
            </a:rPr>
            <a:pPr marL="0" indent="0" algn="l"/>
            <a:t>Freshman Orientation</a:t>
          </a:fld>
          <a:endParaRPr lang="en-IN" sz="1400" b="0" i="0" u="none" strike="noStrike">
            <a:solidFill>
              <a:srgbClr val="000000"/>
            </a:solidFill>
            <a:latin typeface="Abadi" panose="020B0604020104020204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19</xdr:col>
      <xdr:colOff>29312</xdr:colOff>
      <xdr:row>26</xdr:row>
      <xdr:rowOff>154385</xdr:rowOff>
    </xdr:from>
    <xdr:to>
      <xdr:col>21</xdr:col>
      <xdr:colOff>500085</xdr:colOff>
      <xdr:row>29</xdr:row>
      <xdr:rowOff>50250</xdr:rowOff>
    </xdr:to>
    <xdr:sp macro="" textlink="'Pivot Tables'!Q9">
      <xdr:nvSpPr>
        <xdr:cNvPr id="82" name="TextBox 81">
          <a:extLst>
            <a:ext uri="{FF2B5EF4-FFF2-40B4-BE49-F238E27FC236}">
              <a16:creationId xmlns:a16="http://schemas.microsoft.com/office/drawing/2014/main" id="{EEAC5B6E-6FEB-9E04-116F-40DEA9E61EA2}"/>
            </a:ext>
          </a:extLst>
        </xdr:cNvPr>
        <xdr:cNvSpPr txBox="1"/>
      </xdr:nvSpPr>
      <xdr:spPr>
        <a:xfrm>
          <a:off x="11723081" y="4726385"/>
          <a:ext cx="1701696" cy="4234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A4AD9275-F15B-4371-B08C-43B5E2ACA1B1}" type="TxLink">
            <a:rPr lang="en-US" sz="1400" b="0" i="0" u="none" strike="noStrike">
              <a:solidFill>
                <a:srgbClr val="000000"/>
              </a:solidFill>
              <a:latin typeface="Abadi" panose="020B0604020104020204" pitchFamily="34" charset="0"/>
              <a:ea typeface="Calibri"/>
              <a:cs typeface="Calibri"/>
            </a:rPr>
            <a:pPr marL="0" indent="0" algn="l"/>
            <a:t>Junior Prom</a:t>
          </a:fld>
          <a:endParaRPr lang="en-IN" sz="1400" b="0" i="0" u="none" strike="noStrike">
            <a:solidFill>
              <a:srgbClr val="000000"/>
            </a:solidFill>
            <a:latin typeface="Abadi" panose="020B0604020104020204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19</xdr:col>
      <xdr:colOff>29312</xdr:colOff>
      <xdr:row>33</xdr:row>
      <xdr:rowOff>58096</xdr:rowOff>
    </xdr:from>
    <xdr:to>
      <xdr:col>23</xdr:col>
      <xdr:colOff>337044</xdr:colOff>
      <xdr:row>35</xdr:row>
      <xdr:rowOff>131365</xdr:rowOff>
    </xdr:to>
    <xdr:sp macro="" textlink="'Pivot Tables'!Q10">
      <xdr:nvSpPr>
        <xdr:cNvPr id="83" name="TextBox 82">
          <a:extLst>
            <a:ext uri="{FF2B5EF4-FFF2-40B4-BE49-F238E27FC236}">
              <a16:creationId xmlns:a16="http://schemas.microsoft.com/office/drawing/2014/main" id="{8DD30007-A553-7A45-5FD3-F9F8E156C96E}"/>
            </a:ext>
          </a:extLst>
        </xdr:cNvPr>
        <xdr:cNvSpPr txBox="1"/>
      </xdr:nvSpPr>
      <xdr:spPr>
        <a:xfrm>
          <a:off x="11723081" y="5861019"/>
          <a:ext cx="2769578" cy="424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676F3033-D6E0-4417-8727-4512AFEB2546}" type="TxLink">
            <a:rPr lang="en-US" sz="1400" b="0" i="0" u="none" strike="noStrike">
              <a:solidFill>
                <a:srgbClr val="000000"/>
              </a:solidFill>
              <a:latin typeface="Abadi" panose="020B0604020104020204" pitchFamily="34" charset="0"/>
              <a:ea typeface="Calibri"/>
              <a:cs typeface="Calibri"/>
            </a:rPr>
            <a:pPr marL="0" indent="0" algn="l"/>
            <a:t>Senior First Day Quad Takeover</a:t>
          </a:fld>
          <a:endParaRPr lang="en-IN" sz="1400" b="0" i="0" u="none" strike="noStrike">
            <a:solidFill>
              <a:srgbClr val="000000"/>
            </a:solidFill>
            <a:latin typeface="Abadi" panose="020B0604020104020204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19</xdr:col>
      <xdr:colOff>29312</xdr:colOff>
      <xdr:row>39</xdr:row>
      <xdr:rowOff>139212</xdr:rowOff>
    </xdr:from>
    <xdr:to>
      <xdr:col>21</xdr:col>
      <xdr:colOff>500085</xdr:colOff>
      <xdr:row>42</xdr:row>
      <xdr:rowOff>35077</xdr:rowOff>
    </xdr:to>
    <xdr:sp macro="" textlink="'Pivot Tables'!Q11">
      <xdr:nvSpPr>
        <xdr:cNvPr id="84" name="TextBox 83">
          <a:extLst>
            <a:ext uri="{FF2B5EF4-FFF2-40B4-BE49-F238E27FC236}">
              <a16:creationId xmlns:a16="http://schemas.microsoft.com/office/drawing/2014/main" id="{06E500AD-63BB-76EC-3906-2289AFD45F5E}"/>
            </a:ext>
          </a:extLst>
        </xdr:cNvPr>
        <xdr:cNvSpPr txBox="1"/>
      </xdr:nvSpPr>
      <xdr:spPr>
        <a:xfrm>
          <a:off x="11723081" y="6997212"/>
          <a:ext cx="1701696" cy="4234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84180404-A628-46C9-BFDA-5759C71A4607}" type="TxLink">
            <a:rPr lang="en-US" sz="1400" b="0" i="0" u="none" strike="noStrike">
              <a:solidFill>
                <a:srgbClr val="000000"/>
              </a:solidFill>
              <a:latin typeface="Abadi" panose="020B0604020104020204" pitchFamily="34" charset="0"/>
              <a:ea typeface="Calibri"/>
              <a:cs typeface="Calibri"/>
            </a:rPr>
            <a:pPr marL="0" indent="0" algn="l"/>
            <a:t>Spring Sports Rally</a:t>
          </a:fld>
          <a:endParaRPr lang="en-IN" sz="1400" b="0" i="0" u="none" strike="noStrike">
            <a:solidFill>
              <a:srgbClr val="000000"/>
            </a:solidFill>
            <a:latin typeface="Abadi" panose="020B0604020104020204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5</xdr:col>
      <xdr:colOff>146537</xdr:colOff>
      <xdr:row>22</xdr:row>
      <xdr:rowOff>14654</xdr:rowOff>
    </xdr:from>
    <xdr:to>
      <xdr:col>14</xdr:col>
      <xdr:colOff>571499</xdr:colOff>
      <xdr:row>24</xdr:row>
      <xdr:rowOff>161191</xdr:rowOff>
    </xdr:to>
    <xdr:sp macro="" textlink="'Pivot Tables'!Q4">
      <xdr:nvSpPr>
        <xdr:cNvPr id="85" name="TextBox 84">
          <a:extLst>
            <a:ext uri="{FF2B5EF4-FFF2-40B4-BE49-F238E27FC236}">
              <a16:creationId xmlns:a16="http://schemas.microsoft.com/office/drawing/2014/main" id="{6A4F7569-C25C-2096-D347-80DCAAAAD43F}"/>
            </a:ext>
          </a:extLst>
        </xdr:cNvPr>
        <xdr:cNvSpPr txBox="1"/>
      </xdr:nvSpPr>
      <xdr:spPr>
        <a:xfrm>
          <a:off x="3223845" y="3883269"/>
          <a:ext cx="5964116" cy="498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 i="0" u="none" strike="noStrike">
              <a:solidFill>
                <a:schemeClr val="bg1">
                  <a:lumMod val="6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Seeds - Make a separate</a:t>
          </a:r>
          <a:r>
            <a:rPr lang="en-US" sz="1200" b="0" i="0" u="none" strike="noStrike" baseline="0">
              <a:solidFill>
                <a:schemeClr val="bg1">
                  <a:lumMod val="6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 meeting for each Director to go through the slides in details</a:t>
          </a:r>
          <a:endParaRPr lang="en-IN" sz="2000" b="0">
            <a:solidFill>
              <a:schemeClr val="bg1">
                <a:lumMod val="65000"/>
              </a:schemeClr>
            </a:solidFill>
            <a:latin typeface="Abadi" panose="020B0604020104020204" pitchFamily="34" charset="0"/>
          </a:endParaRPr>
        </a:p>
      </xdr:txBody>
    </xdr:sp>
    <xdr:clientData/>
  </xdr:twoCellAnchor>
  <xdr:twoCellAnchor editAs="absolute">
    <xdr:from>
      <xdr:col>5</xdr:col>
      <xdr:colOff>146537</xdr:colOff>
      <xdr:row>28</xdr:row>
      <xdr:rowOff>124558</xdr:rowOff>
    </xdr:from>
    <xdr:to>
      <xdr:col>14</xdr:col>
      <xdr:colOff>571499</xdr:colOff>
      <xdr:row>31</xdr:row>
      <xdr:rowOff>95249</xdr:rowOff>
    </xdr:to>
    <xdr:sp macro="" textlink="'Pivot Tables'!Q4">
      <xdr:nvSpPr>
        <xdr:cNvPr id="86" name="TextBox 85">
          <a:extLst>
            <a:ext uri="{FF2B5EF4-FFF2-40B4-BE49-F238E27FC236}">
              <a16:creationId xmlns:a16="http://schemas.microsoft.com/office/drawing/2014/main" id="{FC29EC26-980D-5E14-D985-3372F6631E95}"/>
            </a:ext>
          </a:extLst>
        </xdr:cNvPr>
        <xdr:cNvSpPr txBox="1"/>
      </xdr:nvSpPr>
      <xdr:spPr>
        <a:xfrm>
          <a:off x="3223845" y="5048250"/>
          <a:ext cx="5964116" cy="498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 i="0" u="none" strike="noStrike">
              <a:solidFill>
                <a:schemeClr val="bg1">
                  <a:lumMod val="6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Seeds - Make a separate</a:t>
          </a:r>
          <a:r>
            <a:rPr lang="en-US" sz="1200" b="0" i="0" u="none" strike="noStrike" baseline="0">
              <a:solidFill>
                <a:schemeClr val="bg1">
                  <a:lumMod val="6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 meeting for each Director to go through the slides in details</a:t>
          </a:r>
          <a:endParaRPr lang="en-IN" sz="2000" b="0">
            <a:solidFill>
              <a:schemeClr val="bg1">
                <a:lumMod val="65000"/>
              </a:schemeClr>
            </a:solidFill>
            <a:latin typeface="Abadi" panose="020B0604020104020204" pitchFamily="34" charset="0"/>
          </a:endParaRPr>
        </a:p>
      </xdr:txBody>
    </xdr:sp>
    <xdr:clientData/>
  </xdr:twoCellAnchor>
  <xdr:twoCellAnchor editAs="absolute">
    <xdr:from>
      <xdr:col>5</xdr:col>
      <xdr:colOff>146537</xdr:colOff>
      <xdr:row>35</xdr:row>
      <xdr:rowOff>58616</xdr:rowOff>
    </xdr:from>
    <xdr:to>
      <xdr:col>14</xdr:col>
      <xdr:colOff>571499</xdr:colOff>
      <xdr:row>38</xdr:row>
      <xdr:rowOff>29307</xdr:rowOff>
    </xdr:to>
    <xdr:sp macro="" textlink="'Pivot Tables'!Q4">
      <xdr:nvSpPr>
        <xdr:cNvPr id="87" name="TextBox 86">
          <a:extLst>
            <a:ext uri="{FF2B5EF4-FFF2-40B4-BE49-F238E27FC236}">
              <a16:creationId xmlns:a16="http://schemas.microsoft.com/office/drawing/2014/main" id="{BE352ED0-EA3C-E6A0-85AE-0F568657E3AE}"/>
            </a:ext>
          </a:extLst>
        </xdr:cNvPr>
        <xdr:cNvSpPr txBox="1"/>
      </xdr:nvSpPr>
      <xdr:spPr>
        <a:xfrm>
          <a:off x="3223845" y="6213231"/>
          <a:ext cx="5964116" cy="498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 i="0" u="none" strike="noStrike">
              <a:solidFill>
                <a:schemeClr val="bg1">
                  <a:lumMod val="6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Seeds - Make a separate</a:t>
          </a:r>
          <a:r>
            <a:rPr lang="en-US" sz="1200" b="0" i="0" u="none" strike="noStrike" baseline="0">
              <a:solidFill>
                <a:schemeClr val="bg1">
                  <a:lumMod val="6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 meeting for each Director to go through the slides in details</a:t>
          </a:r>
          <a:endParaRPr lang="en-IN" sz="2000" b="0">
            <a:solidFill>
              <a:schemeClr val="bg1">
                <a:lumMod val="65000"/>
              </a:schemeClr>
            </a:solidFill>
            <a:latin typeface="Abadi" panose="020B0604020104020204" pitchFamily="34" charset="0"/>
          </a:endParaRPr>
        </a:p>
      </xdr:txBody>
    </xdr:sp>
    <xdr:clientData/>
  </xdr:twoCellAnchor>
  <xdr:twoCellAnchor editAs="absolute">
    <xdr:from>
      <xdr:col>5</xdr:col>
      <xdr:colOff>146537</xdr:colOff>
      <xdr:row>41</xdr:row>
      <xdr:rowOff>168520</xdr:rowOff>
    </xdr:from>
    <xdr:to>
      <xdr:col>14</xdr:col>
      <xdr:colOff>571499</xdr:colOff>
      <xdr:row>44</xdr:row>
      <xdr:rowOff>139211</xdr:rowOff>
    </xdr:to>
    <xdr:sp macro="" textlink="'Pivot Tables'!Q4">
      <xdr:nvSpPr>
        <xdr:cNvPr id="88" name="TextBox 87">
          <a:extLst>
            <a:ext uri="{FF2B5EF4-FFF2-40B4-BE49-F238E27FC236}">
              <a16:creationId xmlns:a16="http://schemas.microsoft.com/office/drawing/2014/main" id="{E55E2101-0D00-37EC-DDBA-1C5761FB6268}"/>
            </a:ext>
          </a:extLst>
        </xdr:cNvPr>
        <xdr:cNvSpPr txBox="1"/>
      </xdr:nvSpPr>
      <xdr:spPr>
        <a:xfrm>
          <a:off x="3223845" y="7378212"/>
          <a:ext cx="5964116" cy="498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 i="0" u="none" strike="noStrike">
              <a:solidFill>
                <a:schemeClr val="bg1">
                  <a:lumMod val="6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Seeds - Make a separate</a:t>
          </a:r>
          <a:r>
            <a:rPr lang="en-US" sz="1200" b="0" i="0" u="none" strike="noStrike" baseline="0">
              <a:solidFill>
                <a:schemeClr val="bg1">
                  <a:lumMod val="6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 meeting for each Director to go through the slides in details</a:t>
          </a:r>
          <a:endParaRPr lang="en-IN" sz="2000" b="0">
            <a:solidFill>
              <a:schemeClr val="bg1">
                <a:lumMod val="65000"/>
              </a:schemeClr>
            </a:solidFill>
            <a:latin typeface="Abadi" panose="020B0604020104020204" pitchFamily="34" charset="0"/>
          </a:endParaRPr>
        </a:p>
      </xdr:txBody>
    </xdr:sp>
    <xdr:clientData/>
  </xdr:twoCellAnchor>
  <xdr:twoCellAnchor editAs="absolute">
    <xdr:from>
      <xdr:col>19</xdr:col>
      <xdr:colOff>278427</xdr:colOff>
      <xdr:row>41</xdr:row>
      <xdr:rowOff>168520</xdr:rowOff>
    </xdr:from>
    <xdr:to>
      <xdr:col>29</xdr:col>
      <xdr:colOff>87927</xdr:colOff>
      <xdr:row>44</xdr:row>
      <xdr:rowOff>139211</xdr:rowOff>
    </xdr:to>
    <xdr:sp macro="" textlink="'Pivot Tables'!Q4">
      <xdr:nvSpPr>
        <xdr:cNvPr id="89" name="TextBox 88">
          <a:extLst>
            <a:ext uri="{FF2B5EF4-FFF2-40B4-BE49-F238E27FC236}">
              <a16:creationId xmlns:a16="http://schemas.microsoft.com/office/drawing/2014/main" id="{51E7BE6C-650D-9FCB-0F14-B6061FA7AB03}"/>
            </a:ext>
          </a:extLst>
        </xdr:cNvPr>
        <xdr:cNvSpPr txBox="1"/>
      </xdr:nvSpPr>
      <xdr:spPr>
        <a:xfrm>
          <a:off x="11972196" y="7378212"/>
          <a:ext cx="5964116" cy="498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 i="0" u="none" strike="noStrike">
              <a:solidFill>
                <a:schemeClr val="bg1">
                  <a:lumMod val="6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Seeds - Make a separate</a:t>
          </a:r>
          <a:r>
            <a:rPr lang="en-US" sz="1200" b="0" i="0" u="none" strike="noStrike" baseline="0">
              <a:solidFill>
                <a:schemeClr val="bg1">
                  <a:lumMod val="6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 meeting for each Director to go through the slides in details</a:t>
          </a:r>
          <a:endParaRPr lang="en-IN" sz="2000" b="0">
            <a:solidFill>
              <a:schemeClr val="bg1">
                <a:lumMod val="65000"/>
              </a:schemeClr>
            </a:solidFill>
            <a:latin typeface="Abadi" panose="020B0604020104020204" pitchFamily="34" charset="0"/>
          </a:endParaRPr>
        </a:p>
      </xdr:txBody>
    </xdr:sp>
    <xdr:clientData/>
  </xdr:twoCellAnchor>
  <xdr:twoCellAnchor editAs="absolute">
    <xdr:from>
      <xdr:col>19</xdr:col>
      <xdr:colOff>278427</xdr:colOff>
      <xdr:row>35</xdr:row>
      <xdr:rowOff>58616</xdr:rowOff>
    </xdr:from>
    <xdr:to>
      <xdr:col>29</xdr:col>
      <xdr:colOff>87927</xdr:colOff>
      <xdr:row>38</xdr:row>
      <xdr:rowOff>29307</xdr:rowOff>
    </xdr:to>
    <xdr:sp macro="" textlink="'Pivot Tables'!Q4">
      <xdr:nvSpPr>
        <xdr:cNvPr id="90" name="TextBox 89">
          <a:extLst>
            <a:ext uri="{FF2B5EF4-FFF2-40B4-BE49-F238E27FC236}">
              <a16:creationId xmlns:a16="http://schemas.microsoft.com/office/drawing/2014/main" id="{92465BB7-972A-2035-074F-C6C4A992BFCF}"/>
            </a:ext>
          </a:extLst>
        </xdr:cNvPr>
        <xdr:cNvSpPr txBox="1"/>
      </xdr:nvSpPr>
      <xdr:spPr>
        <a:xfrm>
          <a:off x="11972196" y="6213231"/>
          <a:ext cx="5964116" cy="498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 i="0" u="none" strike="noStrike">
              <a:solidFill>
                <a:schemeClr val="bg1">
                  <a:lumMod val="6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Seeds - Make a separate</a:t>
          </a:r>
          <a:r>
            <a:rPr lang="en-US" sz="1200" b="0" i="0" u="none" strike="noStrike" baseline="0">
              <a:solidFill>
                <a:schemeClr val="bg1">
                  <a:lumMod val="6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 meeting for each Director to go through the slides in details</a:t>
          </a:r>
          <a:endParaRPr lang="en-IN" sz="2000" b="0">
            <a:solidFill>
              <a:schemeClr val="bg1">
                <a:lumMod val="65000"/>
              </a:schemeClr>
            </a:solidFill>
            <a:latin typeface="Abadi" panose="020B0604020104020204" pitchFamily="34" charset="0"/>
          </a:endParaRPr>
        </a:p>
      </xdr:txBody>
    </xdr:sp>
    <xdr:clientData/>
  </xdr:twoCellAnchor>
  <xdr:twoCellAnchor editAs="absolute">
    <xdr:from>
      <xdr:col>19</xdr:col>
      <xdr:colOff>278427</xdr:colOff>
      <xdr:row>28</xdr:row>
      <xdr:rowOff>124558</xdr:rowOff>
    </xdr:from>
    <xdr:to>
      <xdr:col>29</xdr:col>
      <xdr:colOff>87927</xdr:colOff>
      <xdr:row>31</xdr:row>
      <xdr:rowOff>95249</xdr:rowOff>
    </xdr:to>
    <xdr:sp macro="" textlink="'Pivot Tables'!Q4">
      <xdr:nvSpPr>
        <xdr:cNvPr id="91" name="TextBox 90">
          <a:extLst>
            <a:ext uri="{FF2B5EF4-FFF2-40B4-BE49-F238E27FC236}">
              <a16:creationId xmlns:a16="http://schemas.microsoft.com/office/drawing/2014/main" id="{496E0DE8-BEC5-0331-280C-AB138CF4253D}"/>
            </a:ext>
          </a:extLst>
        </xdr:cNvPr>
        <xdr:cNvSpPr txBox="1"/>
      </xdr:nvSpPr>
      <xdr:spPr>
        <a:xfrm>
          <a:off x="11972196" y="5048250"/>
          <a:ext cx="5964116" cy="498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 i="0" u="none" strike="noStrike">
              <a:solidFill>
                <a:schemeClr val="bg1">
                  <a:lumMod val="6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Seeds - Make a separate</a:t>
          </a:r>
          <a:r>
            <a:rPr lang="en-US" sz="1200" b="0" i="0" u="none" strike="noStrike" baseline="0">
              <a:solidFill>
                <a:schemeClr val="bg1">
                  <a:lumMod val="6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 meeting for each Director to go through the slides in details</a:t>
          </a:r>
          <a:endParaRPr lang="en-IN" sz="2000" b="0">
            <a:solidFill>
              <a:schemeClr val="bg1">
                <a:lumMod val="65000"/>
              </a:schemeClr>
            </a:solidFill>
            <a:latin typeface="Abadi" panose="020B0604020104020204" pitchFamily="34" charset="0"/>
          </a:endParaRPr>
        </a:p>
      </xdr:txBody>
    </xdr:sp>
    <xdr:clientData/>
  </xdr:twoCellAnchor>
  <xdr:twoCellAnchor editAs="absolute">
    <xdr:from>
      <xdr:col>19</xdr:col>
      <xdr:colOff>278427</xdr:colOff>
      <xdr:row>22</xdr:row>
      <xdr:rowOff>14654</xdr:rowOff>
    </xdr:from>
    <xdr:to>
      <xdr:col>29</xdr:col>
      <xdr:colOff>87927</xdr:colOff>
      <xdr:row>24</xdr:row>
      <xdr:rowOff>161191</xdr:rowOff>
    </xdr:to>
    <xdr:sp macro="" textlink="'Pivot Tables'!Q4">
      <xdr:nvSpPr>
        <xdr:cNvPr id="92" name="TextBox 91">
          <a:extLst>
            <a:ext uri="{FF2B5EF4-FFF2-40B4-BE49-F238E27FC236}">
              <a16:creationId xmlns:a16="http://schemas.microsoft.com/office/drawing/2014/main" id="{1ABA291D-F4FD-91D7-C764-102A24A7D153}"/>
            </a:ext>
          </a:extLst>
        </xdr:cNvPr>
        <xdr:cNvSpPr txBox="1"/>
      </xdr:nvSpPr>
      <xdr:spPr>
        <a:xfrm>
          <a:off x="11972196" y="3883269"/>
          <a:ext cx="5964116" cy="498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 i="0" u="none" strike="noStrike">
              <a:solidFill>
                <a:schemeClr val="bg1">
                  <a:lumMod val="6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Seeds - Make a separate</a:t>
          </a:r>
          <a:r>
            <a:rPr lang="en-US" sz="1200" b="0" i="0" u="none" strike="noStrike" baseline="0">
              <a:solidFill>
                <a:schemeClr val="bg1">
                  <a:lumMod val="6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 meeting for each Director to go through the slides in details</a:t>
          </a:r>
          <a:endParaRPr lang="en-IN" sz="2000" b="0">
            <a:solidFill>
              <a:schemeClr val="bg1">
                <a:lumMod val="65000"/>
              </a:schemeClr>
            </a:solidFill>
            <a:latin typeface="Abadi" panose="020B0604020104020204" pitchFamily="34" charset="0"/>
          </a:endParaRPr>
        </a:p>
      </xdr:txBody>
    </xdr:sp>
    <xdr:clientData/>
  </xdr:twoCellAnchor>
  <xdr:twoCellAnchor editAs="absolute">
    <xdr:from>
      <xdr:col>18</xdr:col>
      <xdr:colOff>87923</xdr:colOff>
      <xdr:row>17</xdr:row>
      <xdr:rowOff>102577</xdr:rowOff>
    </xdr:from>
    <xdr:to>
      <xdr:col>18</xdr:col>
      <xdr:colOff>102577</xdr:colOff>
      <xdr:row>45</xdr:row>
      <xdr:rowOff>131885</xdr:rowOff>
    </xdr:to>
    <xdr:cxnSp macro="">
      <xdr:nvCxnSpPr>
        <xdr:cNvPr id="94" name="Straight Connector 93">
          <a:extLst>
            <a:ext uri="{FF2B5EF4-FFF2-40B4-BE49-F238E27FC236}">
              <a16:creationId xmlns:a16="http://schemas.microsoft.com/office/drawing/2014/main" id="{E1BEBA33-9BAD-8568-B0DC-720FE1F8A40C}"/>
            </a:ext>
          </a:extLst>
        </xdr:cNvPr>
        <xdr:cNvCxnSpPr/>
      </xdr:nvCxnSpPr>
      <xdr:spPr>
        <a:xfrm flipH="1">
          <a:off x="11166231" y="3091962"/>
          <a:ext cx="14654" cy="4953000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62133</xdr:rowOff>
    </xdr:from>
    <xdr:to>
      <xdr:col>4</xdr:col>
      <xdr:colOff>30480</xdr:colOff>
      <xdr:row>51</xdr:row>
      <xdr:rowOff>116997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B2DD0B4-3445-4CDE-8C58-60C575EDE041}"/>
            </a:ext>
          </a:extLst>
        </xdr:cNvPr>
        <xdr:cNvSpPr/>
      </xdr:nvSpPr>
      <xdr:spPr>
        <a:xfrm>
          <a:off x="0" y="62133"/>
          <a:ext cx="2468880" cy="9381744"/>
        </a:xfrm>
        <a:prstGeom prst="rect">
          <a:avLst/>
        </a:prstGeom>
        <a:solidFill>
          <a:srgbClr val="312B57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4</xdr:col>
      <xdr:colOff>34386</xdr:colOff>
      <xdr:row>4</xdr:row>
      <xdr:rowOff>24207</xdr:rowOff>
    </xdr:from>
    <xdr:to>
      <xdr:col>32</xdr:col>
      <xdr:colOff>108857</xdr:colOff>
      <xdr:row>47</xdr:row>
      <xdr:rowOff>151011</xdr:rowOff>
    </xdr:to>
    <xdr:sp macro="" textlink="">
      <xdr:nvSpPr>
        <xdr:cNvPr id="3" name="Rectangle: Top Corners Rounded 2">
          <a:extLst>
            <a:ext uri="{FF2B5EF4-FFF2-40B4-BE49-F238E27FC236}">
              <a16:creationId xmlns:a16="http://schemas.microsoft.com/office/drawing/2014/main" id="{569EBB7E-4667-4E77-9EE3-D1094EBA6426}"/>
            </a:ext>
          </a:extLst>
        </xdr:cNvPr>
        <xdr:cNvSpPr/>
      </xdr:nvSpPr>
      <xdr:spPr>
        <a:xfrm rot="5400000" flipH="1">
          <a:off x="6986164" y="-3766682"/>
          <a:ext cx="8014915" cy="17064249"/>
        </a:xfrm>
        <a:prstGeom prst="round2SameRect">
          <a:avLst>
            <a:gd name="adj1" fmla="val 2209"/>
            <a:gd name="adj2" fmla="val 0"/>
          </a:avLst>
        </a:prstGeom>
        <a:solidFill>
          <a:srgbClr val="F2F0F5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4</xdr:col>
      <xdr:colOff>503070</xdr:colOff>
      <xdr:row>4</xdr:row>
      <xdr:rowOff>24207</xdr:rowOff>
    </xdr:from>
    <xdr:to>
      <xdr:col>31</xdr:col>
      <xdr:colOff>396122</xdr:colOff>
      <xdr:row>7</xdr:row>
      <xdr:rowOff>144524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8F78853A-2D55-466D-A610-3993FDEF3754}"/>
            </a:ext>
          </a:extLst>
        </xdr:cNvPr>
        <xdr:cNvSpPr/>
      </xdr:nvSpPr>
      <xdr:spPr>
        <a:xfrm>
          <a:off x="2941470" y="755727"/>
          <a:ext cx="16352252" cy="66895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4</xdr:col>
      <xdr:colOff>473470</xdr:colOff>
      <xdr:row>8</xdr:row>
      <xdr:rowOff>113639</xdr:rowOff>
    </xdr:from>
    <xdr:to>
      <xdr:col>11</xdr:col>
      <xdr:colOff>8441</xdr:colOff>
      <xdr:row>14</xdr:row>
      <xdr:rowOff>120714</xdr:rowOff>
    </xdr:to>
    <xdr:sp macro="" textlink="">
      <xdr:nvSpPr>
        <xdr:cNvPr id="5" name="Rectangle: Top Corners Rounded 4">
          <a:extLst>
            <a:ext uri="{FF2B5EF4-FFF2-40B4-BE49-F238E27FC236}">
              <a16:creationId xmlns:a16="http://schemas.microsoft.com/office/drawing/2014/main" id="{2B57BF5B-66DB-4B2D-B0D0-7B3E338A3FC2}"/>
            </a:ext>
          </a:extLst>
        </xdr:cNvPr>
        <xdr:cNvSpPr/>
      </xdr:nvSpPr>
      <xdr:spPr>
        <a:xfrm rot="5400000">
          <a:off x="4260778" y="227771"/>
          <a:ext cx="1104355" cy="3802171"/>
        </a:xfrm>
        <a:prstGeom prst="round2Same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4</xdr:col>
      <xdr:colOff>332945</xdr:colOff>
      <xdr:row>8</xdr:row>
      <xdr:rowOff>112006</xdr:rowOff>
    </xdr:from>
    <xdr:to>
      <xdr:col>4</xdr:col>
      <xdr:colOff>470385</xdr:colOff>
      <xdr:row>14</xdr:row>
      <xdr:rowOff>83693</xdr:rowOff>
    </xdr:to>
    <xdr:sp macro="" textlink="">
      <xdr:nvSpPr>
        <xdr:cNvPr id="6" name="Rectangle: Top Corners Rounded 5">
          <a:extLst>
            <a:ext uri="{FF2B5EF4-FFF2-40B4-BE49-F238E27FC236}">
              <a16:creationId xmlns:a16="http://schemas.microsoft.com/office/drawing/2014/main" id="{2236FE7E-C3E4-40DE-BAE7-C1CB3DA51478}"/>
            </a:ext>
          </a:extLst>
        </xdr:cNvPr>
        <xdr:cNvSpPr/>
      </xdr:nvSpPr>
      <xdr:spPr>
        <a:xfrm rot="16200000">
          <a:off x="2305581" y="2040810"/>
          <a:ext cx="1068967" cy="137440"/>
        </a:xfrm>
        <a:prstGeom prst="round2SameRect">
          <a:avLst>
            <a:gd name="adj1" fmla="val 50000"/>
            <a:gd name="adj2" fmla="val 0"/>
          </a:avLst>
        </a:prstGeom>
        <a:solidFill>
          <a:srgbClr val="F7A197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11</xdr:col>
      <xdr:colOff>477734</xdr:colOff>
      <xdr:row>8</xdr:row>
      <xdr:rowOff>113693</xdr:rowOff>
    </xdr:from>
    <xdr:to>
      <xdr:col>17</xdr:col>
      <xdr:colOff>602130</xdr:colOff>
      <xdr:row>14</xdr:row>
      <xdr:rowOff>117111</xdr:rowOff>
    </xdr:to>
    <xdr:sp macro="" textlink="">
      <xdr:nvSpPr>
        <xdr:cNvPr id="7" name="Rectangle: Top Corners Rounded 6">
          <a:extLst>
            <a:ext uri="{FF2B5EF4-FFF2-40B4-BE49-F238E27FC236}">
              <a16:creationId xmlns:a16="http://schemas.microsoft.com/office/drawing/2014/main" id="{9A58B98E-9144-4645-94F6-42A747CA30B8}"/>
            </a:ext>
          </a:extLst>
        </xdr:cNvPr>
        <xdr:cNvSpPr/>
      </xdr:nvSpPr>
      <xdr:spPr>
        <a:xfrm rot="5400000">
          <a:off x="8523983" y="236084"/>
          <a:ext cx="1100698" cy="3781996"/>
        </a:xfrm>
        <a:prstGeom prst="round2Same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11</xdr:col>
      <xdr:colOff>317031</xdr:colOff>
      <xdr:row>8</xdr:row>
      <xdr:rowOff>112006</xdr:rowOff>
    </xdr:from>
    <xdr:to>
      <xdr:col>11</xdr:col>
      <xdr:colOff>474208</xdr:colOff>
      <xdr:row>14</xdr:row>
      <xdr:rowOff>120715</xdr:rowOff>
    </xdr:to>
    <xdr:sp macro="" textlink="">
      <xdr:nvSpPr>
        <xdr:cNvPr id="8" name="Rectangle: Top Corners Rounded 7">
          <a:extLst>
            <a:ext uri="{FF2B5EF4-FFF2-40B4-BE49-F238E27FC236}">
              <a16:creationId xmlns:a16="http://schemas.microsoft.com/office/drawing/2014/main" id="{869C7FBC-592E-4E35-B59E-E7C7E14EA5B1}"/>
            </a:ext>
          </a:extLst>
        </xdr:cNvPr>
        <xdr:cNvSpPr/>
      </xdr:nvSpPr>
      <xdr:spPr>
        <a:xfrm rot="16200000">
          <a:off x="6548225" y="2049452"/>
          <a:ext cx="1105989" cy="157177"/>
        </a:xfrm>
        <a:prstGeom prst="round2SameRect">
          <a:avLst>
            <a:gd name="adj1" fmla="val 50000"/>
            <a:gd name="adj2" fmla="val 0"/>
          </a:avLst>
        </a:prstGeom>
        <a:solidFill>
          <a:srgbClr val="5F549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18</xdr:col>
      <xdr:colOff>443077</xdr:colOff>
      <xdr:row>8</xdr:row>
      <xdr:rowOff>113691</xdr:rowOff>
    </xdr:from>
    <xdr:to>
      <xdr:col>24</xdr:col>
      <xdr:colOff>560793</xdr:colOff>
      <xdr:row>14</xdr:row>
      <xdr:rowOff>120713</xdr:rowOff>
    </xdr:to>
    <xdr:sp macro="" textlink="">
      <xdr:nvSpPr>
        <xdr:cNvPr id="9" name="Rectangle: Top Corners Rounded 8">
          <a:extLst>
            <a:ext uri="{FF2B5EF4-FFF2-40B4-BE49-F238E27FC236}">
              <a16:creationId xmlns:a16="http://schemas.microsoft.com/office/drawing/2014/main" id="{A3304C6D-5EED-4354-A91F-A7FD0DD1F718}"/>
            </a:ext>
          </a:extLst>
        </xdr:cNvPr>
        <xdr:cNvSpPr/>
      </xdr:nvSpPr>
      <xdr:spPr>
        <a:xfrm rot="5400000">
          <a:off x="12751384" y="241224"/>
          <a:ext cx="1104302" cy="3775316"/>
        </a:xfrm>
        <a:prstGeom prst="round2Same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18</xdr:col>
      <xdr:colOff>301118</xdr:colOff>
      <xdr:row>8</xdr:row>
      <xdr:rowOff>112006</xdr:rowOff>
    </xdr:from>
    <xdr:to>
      <xdr:col>18</xdr:col>
      <xdr:colOff>458017</xdr:colOff>
      <xdr:row>14</xdr:row>
      <xdr:rowOff>119027</xdr:rowOff>
    </xdr:to>
    <xdr:sp macro="" textlink="">
      <xdr:nvSpPr>
        <xdr:cNvPr id="10" name="Rectangle: Top Corners Rounded 9">
          <a:extLst>
            <a:ext uri="{FF2B5EF4-FFF2-40B4-BE49-F238E27FC236}">
              <a16:creationId xmlns:a16="http://schemas.microsoft.com/office/drawing/2014/main" id="{78D92389-2535-46B3-82F7-3AB007063015}"/>
            </a:ext>
          </a:extLst>
        </xdr:cNvPr>
        <xdr:cNvSpPr/>
      </xdr:nvSpPr>
      <xdr:spPr>
        <a:xfrm rot="16200000">
          <a:off x="10800217" y="2048747"/>
          <a:ext cx="1104301" cy="156899"/>
        </a:xfrm>
        <a:prstGeom prst="round2SameRect">
          <a:avLst>
            <a:gd name="adj1" fmla="val 50000"/>
            <a:gd name="adj2" fmla="val 0"/>
          </a:avLst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25</xdr:col>
      <xdr:colOff>438663</xdr:colOff>
      <xdr:row>8</xdr:row>
      <xdr:rowOff>113691</xdr:rowOff>
    </xdr:from>
    <xdr:to>
      <xdr:col>31</xdr:col>
      <xdr:colOff>556380</xdr:colOff>
      <xdr:row>14</xdr:row>
      <xdr:rowOff>120713</xdr:rowOff>
    </xdr:to>
    <xdr:sp macro="" textlink="">
      <xdr:nvSpPr>
        <xdr:cNvPr id="11" name="Rectangle: Top Corners Rounded 10">
          <a:extLst>
            <a:ext uri="{FF2B5EF4-FFF2-40B4-BE49-F238E27FC236}">
              <a16:creationId xmlns:a16="http://schemas.microsoft.com/office/drawing/2014/main" id="{973270EF-BCF9-43AD-9D60-98A3DCED2928}"/>
            </a:ext>
          </a:extLst>
        </xdr:cNvPr>
        <xdr:cNvSpPr/>
      </xdr:nvSpPr>
      <xdr:spPr>
        <a:xfrm rot="5400000">
          <a:off x="17014171" y="241223"/>
          <a:ext cx="1104302" cy="3775317"/>
        </a:xfrm>
        <a:prstGeom prst="round2Same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25</xdr:col>
      <xdr:colOff>278243</xdr:colOff>
      <xdr:row>8</xdr:row>
      <xdr:rowOff>112006</xdr:rowOff>
    </xdr:from>
    <xdr:to>
      <xdr:col>25</xdr:col>
      <xdr:colOff>435142</xdr:colOff>
      <xdr:row>14</xdr:row>
      <xdr:rowOff>119027</xdr:rowOff>
    </xdr:to>
    <xdr:sp macro="" textlink="">
      <xdr:nvSpPr>
        <xdr:cNvPr id="12" name="Rectangle: Top Corners Rounded 11">
          <a:extLst>
            <a:ext uri="{FF2B5EF4-FFF2-40B4-BE49-F238E27FC236}">
              <a16:creationId xmlns:a16="http://schemas.microsoft.com/office/drawing/2014/main" id="{1685B4AA-A211-4DC5-9D17-E9FBD349A7C6}"/>
            </a:ext>
          </a:extLst>
        </xdr:cNvPr>
        <xdr:cNvSpPr/>
      </xdr:nvSpPr>
      <xdr:spPr>
        <a:xfrm rot="16200000">
          <a:off x="15044542" y="2048747"/>
          <a:ext cx="1104301" cy="156899"/>
        </a:xfrm>
        <a:prstGeom prst="round2SameRect">
          <a:avLst>
            <a:gd name="adj1" fmla="val 50000"/>
            <a:gd name="adj2" fmla="val 0"/>
          </a:avLst>
        </a:prstGeom>
        <a:solidFill>
          <a:srgbClr val="34A25A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4</xdr:col>
      <xdr:colOff>287671</xdr:colOff>
      <xdr:row>15</xdr:row>
      <xdr:rowOff>102809</xdr:rowOff>
    </xdr:from>
    <xdr:to>
      <xdr:col>32</xdr:col>
      <xdr:colOff>6791</xdr:colOff>
      <xdr:row>46</xdr:row>
      <xdr:rowOff>120959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552A9E69-6B13-4819-AB11-04EB3B11F787}"/>
            </a:ext>
          </a:extLst>
        </xdr:cNvPr>
        <xdr:cNvGrpSpPr/>
      </xdr:nvGrpSpPr>
      <xdr:grpSpPr>
        <a:xfrm>
          <a:off x="2703067" y="2906394"/>
          <a:ext cx="16626894" cy="5812225"/>
          <a:chOff x="2749517" y="2740501"/>
          <a:chExt cx="16952043" cy="5469381"/>
        </a:xfrm>
      </xdr:grpSpPr>
      <xdr:sp macro="" textlink="">
        <xdr:nvSpPr>
          <xdr:cNvPr id="14" name="Rectangle: Rounded Corners 13">
            <a:extLst>
              <a:ext uri="{FF2B5EF4-FFF2-40B4-BE49-F238E27FC236}">
                <a16:creationId xmlns:a16="http://schemas.microsoft.com/office/drawing/2014/main" id="{3A2BF5D8-6D50-8080-629A-EDC142FED7DB}"/>
              </a:ext>
            </a:extLst>
          </xdr:cNvPr>
          <xdr:cNvSpPr/>
        </xdr:nvSpPr>
        <xdr:spPr>
          <a:xfrm>
            <a:off x="2749517" y="2740501"/>
            <a:ext cx="9589021" cy="2930537"/>
          </a:xfrm>
          <a:prstGeom prst="roundRect">
            <a:avLst>
              <a:gd name="adj" fmla="val 5998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5" name="Rectangle: Rounded Corners 14">
            <a:extLst>
              <a:ext uri="{FF2B5EF4-FFF2-40B4-BE49-F238E27FC236}">
                <a16:creationId xmlns:a16="http://schemas.microsoft.com/office/drawing/2014/main" id="{4F61EA0F-C002-06B5-B4B4-7825FABAF893}"/>
              </a:ext>
            </a:extLst>
          </xdr:cNvPr>
          <xdr:cNvSpPr/>
        </xdr:nvSpPr>
        <xdr:spPr>
          <a:xfrm>
            <a:off x="11373699" y="2740501"/>
            <a:ext cx="8327861" cy="2681159"/>
          </a:xfrm>
          <a:prstGeom prst="roundRect">
            <a:avLst>
              <a:gd name="adj" fmla="val 5588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6" name="Rectangle: Rounded Corners 15">
            <a:extLst>
              <a:ext uri="{FF2B5EF4-FFF2-40B4-BE49-F238E27FC236}">
                <a16:creationId xmlns:a16="http://schemas.microsoft.com/office/drawing/2014/main" id="{82440ECA-0170-191D-0F30-17F7CA7ABBB4}"/>
              </a:ext>
            </a:extLst>
          </xdr:cNvPr>
          <xdr:cNvSpPr/>
        </xdr:nvSpPr>
        <xdr:spPr>
          <a:xfrm>
            <a:off x="2749517" y="5528724"/>
            <a:ext cx="9764868" cy="2681158"/>
          </a:xfrm>
          <a:prstGeom prst="roundRect">
            <a:avLst>
              <a:gd name="adj" fmla="val 6409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7" name="Rectangle: Rounded Corners 16">
            <a:extLst>
              <a:ext uri="{FF2B5EF4-FFF2-40B4-BE49-F238E27FC236}">
                <a16:creationId xmlns:a16="http://schemas.microsoft.com/office/drawing/2014/main" id="{C3144F39-7BF2-EFF5-4338-76569A4DBEA7}"/>
              </a:ext>
            </a:extLst>
          </xdr:cNvPr>
          <xdr:cNvSpPr/>
        </xdr:nvSpPr>
        <xdr:spPr>
          <a:xfrm>
            <a:off x="10301654" y="4894385"/>
            <a:ext cx="9399905" cy="3315497"/>
          </a:xfrm>
          <a:prstGeom prst="roundRect">
            <a:avLst>
              <a:gd name="adj" fmla="val 5998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 editAs="absolute">
    <xdr:from>
      <xdr:col>5</xdr:col>
      <xdr:colOff>35169</xdr:colOff>
      <xdr:row>5</xdr:row>
      <xdr:rowOff>0</xdr:rowOff>
    </xdr:from>
    <xdr:to>
      <xdr:col>13</xdr:col>
      <xdr:colOff>257907</xdr:colOff>
      <xdr:row>7</xdr:row>
      <xdr:rowOff>82061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5DB79332-E4EE-4468-BA9C-4E0C947DCD0D}"/>
            </a:ext>
          </a:extLst>
        </xdr:cNvPr>
        <xdr:cNvSpPr txBox="1"/>
      </xdr:nvSpPr>
      <xdr:spPr>
        <a:xfrm>
          <a:off x="3083169" y="914400"/>
          <a:ext cx="5099538" cy="447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>
              <a:latin typeface="Abadi" panose="020B0604020104020204" pitchFamily="34" charset="0"/>
            </a:rPr>
            <a:t>Welcome</a:t>
          </a:r>
          <a:r>
            <a:rPr lang="en-IN" sz="2000" baseline="0">
              <a:latin typeface="Abadi" panose="020B0604020104020204" pitchFamily="34" charset="0"/>
            </a:rPr>
            <a:t> to ABC Public International School</a:t>
          </a:r>
          <a:endParaRPr lang="en-IN" sz="2000">
            <a:latin typeface="Abadi" panose="020B0604020104020204" pitchFamily="34" charset="0"/>
          </a:endParaRPr>
        </a:p>
      </xdr:txBody>
    </xdr:sp>
    <xdr:clientData/>
  </xdr:twoCellAnchor>
  <xdr:twoCellAnchor editAs="absolute">
    <xdr:from>
      <xdr:col>25</xdr:col>
      <xdr:colOff>492369</xdr:colOff>
      <xdr:row>4</xdr:row>
      <xdr:rowOff>152400</xdr:rowOff>
    </xdr:from>
    <xdr:to>
      <xdr:col>31</xdr:col>
      <xdr:colOff>304799</xdr:colOff>
      <xdr:row>7</xdr:row>
      <xdr:rowOff>46892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8267867E-30DA-429E-9777-F0632F4437E3}"/>
            </a:ext>
          </a:extLst>
        </xdr:cNvPr>
        <xdr:cNvSpPr txBox="1"/>
      </xdr:nvSpPr>
      <xdr:spPr>
        <a:xfrm>
          <a:off x="15732369" y="883920"/>
          <a:ext cx="3470030" cy="4431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>
              <a:latin typeface="Abadi" panose="020B0604020104020204" pitchFamily="34" charset="0"/>
            </a:rPr>
            <a:t>School Year 2023 - 2024</a:t>
          </a:r>
        </a:p>
      </xdr:txBody>
    </xdr:sp>
    <xdr:clientData/>
  </xdr:twoCellAnchor>
  <xdr:twoCellAnchor editAs="absolute">
    <xdr:from>
      <xdr:col>12</xdr:col>
      <xdr:colOff>393072</xdr:colOff>
      <xdr:row>9</xdr:row>
      <xdr:rowOff>101999</xdr:rowOff>
    </xdr:from>
    <xdr:to>
      <xdr:col>13</xdr:col>
      <xdr:colOff>583361</xdr:colOff>
      <xdr:row>13</xdr:row>
      <xdr:rowOff>148890</xdr:rowOff>
    </xdr:to>
    <xdr:pic>
      <xdr:nvPicPr>
        <xdr:cNvPr id="20" name="Graphic 19" descr="Professor female with solid fill">
          <a:extLst>
            <a:ext uri="{FF2B5EF4-FFF2-40B4-BE49-F238E27FC236}">
              <a16:creationId xmlns:a16="http://schemas.microsoft.com/office/drawing/2014/main" id="{CEB23C71-EDC4-4212-8099-17D4085BA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708272" y="1747919"/>
          <a:ext cx="799889" cy="778411"/>
        </a:xfrm>
        <a:prstGeom prst="rect">
          <a:avLst/>
        </a:prstGeom>
      </xdr:spPr>
    </xdr:pic>
    <xdr:clientData/>
  </xdr:twoCellAnchor>
  <xdr:twoCellAnchor editAs="absolute">
    <xdr:from>
      <xdr:col>19</xdr:col>
      <xdr:colOff>392372</xdr:colOff>
      <xdr:row>9</xdr:row>
      <xdr:rowOff>83214</xdr:rowOff>
    </xdr:from>
    <xdr:to>
      <xdr:col>21</xdr:col>
      <xdr:colOff>7911</xdr:colOff>
      <xdr:row>13</xdr:row>
      <xdr:rowOff>167676</xdr:rowOff>
    </xdr:to>
    <xdr:pic>
      <xdr:nvPicPr>
        <xdr:cNvPr id="21" name="Graphic 20" descr="School girl with solid fill">
          <a:extLst>
            <a:ext uri="{FF2B5EF4-FFF2-40B4-BE49-F238E27FC236}">
              <a16:creationId xmlns:a16="http://schemas.microsoft.com/office/drawing/2014/main" id="{C5AF4D25-BF42-4FD7-9DB1-965F375BE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1974772" y="1729134"/>
          <a:ext cx="834739" cy="815982"/>
        </a:xfrm>
        <a:prstGeom prst="rect">
          <a:avLst/>
        </a:prstGeom>
      </xdr:spPr>
    </xdr:pic>
    <xdr:clientData/>
  </xdr:twoCellAnchor>
  <xdr:twoCellAnchor editAs="absolute">
    <xdr:from>
      <xdr:col>5</xdr:col>
      <xdr:colOff>316256</xdr:colOff>
      <xdr:row>9</xdr:row>
      <xdr:rowOff>59746</xdr:rowOff>
    </xdr:from>
    <xdr:to>
      <xdr:col>6</xdr:col>
      <xdr:colOff>584061</xdr:colOff>
      <xdr:row>14</xdr:row>
      <xdr:rowOff>14251</xdr:rowOff>
    </xdr:to>
    <xdr:pic>
      <xdr:nvPicPr>
        <xdr:cNvPr id="22" name="Graphic 21" descr="Schoolhouse with solid fill">
          <a:extLst>
            <a:ext uri="{FF2B5EF4-FFF2-40B4-BE49-F238E27FC236}">
              <a16:creationId xmlns:a16="http://schemas.microsoft.com/office/drawing/2014/main" id="{FEE77591-F7E7-465B-A4BF-673B310E1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364256" y="1705666"/>
          <a:ext cx="877405" cy="868905"/>
        </a:xfrm>
        <a:prstGeom prst="rect">
          <a:avLst/>
        </a:prstGeom>
      </xdr:spPr>
    </xdr:pic>
    <xdr:clientData/>
  </xdr:twoCellAnchor>
  <xdr:twoCellAnchor editAs="absolute">
    <xdr:from>
      <xdr:col>4</xdr:col>
      <xdr:colOff>431638</xdr:colOff>
      <xdr:row>16</xdr:row>
      <xdr:rowOff>172914</xdr:rowOff>
    </xdr:from>
    <xdr:to>
      <xdr:col>9</xdr:col>
      <xdr:colOff>411336</xdr:colOff>
      <xdr:row>19</xdr:row>
      <xdr:rowOff>67405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D11DA5D-BADC-452F-B555-DD45E0CDB263}"/>
            </a:ext>
          </a:extLst>
        </xdr:cNvPr>
        <xdr:cNvSpPr txBox="1"/>
      </xdr:nvSpPr>
      <xdr:spPr>
        <a:xfrm>
          <a:off x="2870038" y="3098994"/>
          <a:ext cx="3027698" cy="4431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2400" b="0">
              <a:solidFill>
                <a:schemeClr val="dk1"/>
              </a:solidFill>
              <a:latin typeface="Abadi" panose="020B0604020104020204" pitchFamily="34" charset="0"/>
              <a:ea typeface="+mn-ea"/>
              <a:cs typeface="+mn-cs"/>
            </a:rPr>
            <a:t>Teachers</a:t>
          </a:r>
        </a:p>
      </xdr:txBody>
    </xdr:sp>
    <xdr:clientData/>
  </xdr:twoCellAnchor>
  <xdr:twoCellAnchor editAs="absolute">
    <xdr:from>
      <xdr:col>8</xdr:col>
      <xdr:colOff>389176</xdr:colOff>
      <xdr:row>9</xdr:row>
      <xdr:rowOff>93783</xdr:rowOff>
    </xdr:from>
    <xdr:to>
      <xdr:col>10</xdr:col>
      <xdr:colOff>199294</xdr:colOff>
      <xdr:row>11</xdr:row>
      <xdr:rowOff>175844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FBE61E70-820A-4EA9-9CD7-99AEC67DCD00}"/>
            </a:ext>
          </a:extLst>
        </xdr:cNvPr>
        <xdr:cNvSpPr txBox="1"/>
      </xdr:nvSpPr>
      <xdr:spPr>
        <a:xfrm>
          <a:off x="5265976" y="1739703"/>
          <a:ext cx="1029318" cy="447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0">
              <a:solidFill>
                <a:schemeClr val="bg2">
                  <a:lumMod val="75000"/>
                </a:schemeClr>
              </a:solidFill>
              <a:latin typeface="Abadi Extra Light" panose="020F0502020204030204" pitchFamily="34" charset="0"/>
            </a:rPr>
            <a:t>Schools</a:t>
          </a:r>
        </a:p>
      </xdr:txBody>
    </xdr:sp>
    <xdr:clientData/>
  </xdr:twoCellAnchor>
  <xdr:twoCellAnchor editAs="absolute">
    <xdr:from>
      <xdr:col>15</xdr:col>
      <xdr:colOff>425496</xdr:colOff>
      <xdr:row>9</xdr:row>
      <xdr:rowOff>93783</xdr:rowOff>
    </xdr:from>
    <xdr:to>
      <xdr:col>17</xdr:col>
      <xdr:colOff>235614</xdr:colOff>
      <xdr:row>11</xdr:row>
      <xdr:rowOff>175844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3A9E3F30-4713-4A1D-8108-455FF901AADC}"/>
            </a:ext>
          </a:extLst>
        </xdr:cNvPr>
        <xdr:cNvSpPr txBox="1"/>
      </xdr:nvSpPr>
      <xdr:spPr>
        <a:xfrm>
          <a:off x="9569496" y="1739703"/>
          <a:ext cx="1029318" cy="447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0">
              <a:solidFill>
                <a:schemeClr val="bg2">
                  <a:lumMod val="75000"/>
                </a:schemeClr>
              </a:solidFill>
              <a:latin typeface="Abadi Extra Light" panose="020F0502020204030204" pitchFamily="34" charset="0"/>
            </a:rPr>
            <a:t>Teachers</a:t>
          </a:r>
        </a:p>
      </xdr:txBody>
    </xdr:sp>
    <xdr:clientData/>
  </xdr:twoCellAnchor>
  <xdr:twoCellAnchor editAs="absolute">
    <xdr:from>
      <xdr:col>22</xdr:col>
      <xdr:colOff>461816</xdr:colOff>
      <xdr:row>9</xdr:row>
      <xdr:rowOff>93783</xdr:rowOff>
    </xdr:from>
    <xdr:to>
      <xdr:col>24</xdr:col>
      <xdr:colOff>271934</xdr:colOff>
      <xdr:row>11</xdr:row>
      <xdr:rowOff>175844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B195048-88F9-48E2-B0D0-9038047E0C36}"/>
            </a:ext>
          </a:extLst>
        </xdr:cNvPr>
        <xdr:cNvSpPr txBox="1"/>
      </xdr:nvSpPr>
      <xdr:spPr>
        <a:xfrm>
          <a:off x="13873016" y="1739703"/>
          <a:ext cx="1029318" cy="447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0">
              <a:solidFill>
                <a:schemeClr val="bg2">
                  <a:lumMod val="75000"/>
                </a:schemeClr>
              </a:solidFill>
              <a:latin typeface="Abadi Extra Light" panose="020F0502020204030204" pitchFamily="34" charset="0"/>
            </a:rPr>
            <a:t>Students</a:t>
          </a:r>
        </a:p>
      </xdr:txBody>
    </xdr:sp>
    <xdr:clientData/>
  </xdr:twoCellAnchor>
  <xdr:twoCellAnchor editAs="absolute">
    <xdr:from>
      <xdr:col>29</xdr:col>
      <xdr:colOff>498136</xdr:colOff>
      <xdr:row>9</xdr:row>
      <xdr:rowOff>93783</xdr:rowOff>
    </xdr:from>
    <xdr:to>
      <xdr:col>31</xdr:col>
      <xdr:colOff>125392</xdr:colOff>
      <xdr:row>11</xdr:row>
      <xdr:rowOff>175844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806D67C2-378E-45B4-A797-6EA82F9EC07A}"/>
            </a:ext>
          </a:extLst>
        </xdr:cNvPr>
        <xdr:cNvSpPr txBox="1"/>
      </xdr:nvSpPr>
      <xdr:spPr>
        <a:xfrm>
          <a:off x="18176536" y="1739703"/>
          <a:ext cx="846456" cy="447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0">
              <a:solidFill>
                <a:schemeClr val="bg2">
                  <a:lumMod val="75000"/>
                </a:schemeClr>
              </a:solidFill>
              <a:latin typeface="Abadi Extra Light" panose="020F0502020204030204" pitchFamily="34" charset="0"/>
            </a:rPr>
            <a:t>Parents</a:t>
          </a:r>
        </a:p>
      </xdr:txBody>
    </xdr:sp>
    <xdr:clientData/>
  </xdr:twoCellAnchor>
  <xdr:twoCellAnchor editAs="absolute">
    <xdr:from>
      <xdr:col>7</xdr:col>
      <xdr:colOff>545382</xdr:colOff>
      <xdr:row>9</xdr:row>
      <xdr:rowOff>173729</xdr:rowOff>
    </xdr:from>
    <xdr:to>
      <xdr:col>7</xdr:col>
      <xdr:colOff>545382</xdr:colOff>
      <xdr:row>13</xdr:row>
      <xdr:rowOff>85204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6A80E265-4AC2-45E2-B201-CE6A0F7896CF}"/>
            </a:ext>
          </a:extLst>
        </xdr:cNvPr>
        <xdr:cNvCxnSpPr/>
      </xdr:nvCxnSpPr>
      <xdr:spPr>
        <a:xfrm>
          <a:off x="4812582" y="1819649"/>
          <a:ext cx="0" cy="642995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14</xdr:col>
      <xdr:colOff>524723</xdr:colOff>
      <xdr:row>9</xdr:row>
      <xdr:rowOff>174775</xdr:rowOff>
    </xdr:from>
    <xdr:to>
      <xdr:col>14</xdr:col>
      <xdr:colOff>524723</xdr:colOff>
      <xdr:row>13</xdr:row>
      <xdr:rowOff>84157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533A6121-CB4E-499A-A000-49CC5A6C6C67}"/>
            </a:ext>
          </a:extLst>
        </xdr:cNvPr>
        <xdr:cNvCxnSpPr/>
      </xdr:nvCxnSpPr>
      <xdr:spPr>
        <a:xfrm>
          <a:off x="9059123" y="1820695"/>
          <a:ext cx="0" cy="640902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21</xdr:col>
      <xdr:colOff>504064</xdr:colOff>
      <xdr:row>9</xdr:row>
      <xdr:rowOff>173729</xdr:rowOff>
    </xdr:from>
    <xdr:to>
      <xdr:col>21</xdr:col>
      <xdr:colOff>504064</xdr:colOff>
      <xdr:row>13</xdr:row>
      <xdr:rowOff>85204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E4BAA2E-8EE4-49A9-8FD7-99ABD889DC38}"/>
            </a:ext>
          </a:extLst>
        </xdr:cNvPr>
        <xdr:cNvCxnSpPr/>
      </xdr:nvCxnSpPr>
      <xdr:spPr>
        <a:xfrm>
          <a:off x="13305664" y="1819649"/>
          <a:ext cx="0" cy="642995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28</xdr:col>
      <xdr:colOff>483406</xdr:colOff>
      <xdr:row>9</xdr:row>
      <xdr:rowOff>173729</xdr:rowOff>
    </xdr:from>
    <xdr:to>
      <xdr:col>28</xdr:col>
      <xdr:colOff>483406</xdr:colOff>
      <xdr:row>13</xdr:row>
      <xdr:rowOff>85204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31CE54D9-CDA5-4E1F-817A-3A9DEFDAC7F1}"/>
            </a:ext>
          </a:extLst>
        </xdr:cNvPr>
        <xdr:cNvCxnSpPr/>
      </xdr:nvCxnSpPr>
      <xdr:spPr>
        <a:xfrm>
          <a:off x="17552206" y="1819649"/>
          <a:ext cx="0" cy="642995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26</xdr:col>
      <xdr:colOff>272143</xdr:colOff>
      <xdr:row>9</xdr:row>
      <xdr:rowOff>13606</xdr:rowOff>
    </xdr:from>
    <xdr:to>
      <xdr:col>27</xdr:col>
      <xdr:colOff>574221</xdr:colOff>
      <xdr:row>14</xdr:row>
      <xdr:rowOff>43542</xdr:rowOff>
    </xdr:to>
    <xdr:pic>
      <xdr:nvPicPr>
        <xdr:cNvPr id="32" name="Graphic 31" descr="Family with two children with solid fill">
          <a:extLst>
            <a:ext uri="{FF2B5EF4-FFF2-40B4-BE49-F238E27FC236}">
              <a16:creationId xmlns:a16="http://schemas.microsoft.com/office/drawing/2014/main" id="{9FBBAB0E-1E29-4C51-A96C-C4EF4AAD9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6121743" y="1659526"/>
          <a:ext cx="911678" cy="944336"/>
        </a:xfrm>
        <a:prstGeom prst="rect">
          <a:avLst/>
        </a:prstGeom>
      </xdr:spPr>
    </xdr:pic>
    <xdr:clientData/>
  </xdr:twoCellAnchor>
  <xdr:twoCellAnchor editAs="absolute">
    <xdr:from>
      <xdr:col>8</xdr:col>
      <xdr:colOff>491074</xdr:colOff>
      <xdr:row>11</xdr:row>
      <xdr:rowOff>71809</xdr:rowOff>
    </xdr:from>
    <xdr:to>
      <xdr:col>9</xdr:col>
      <xdr:colOff>491923</xdr:colOff>
      <xdr:row>13</xdr:row>
      <xdr:rowOff>153869</xdr:rowOff>
    </xdr:to>
    <xdr:sp macro="" textlink="'Pivot Tables'!F7">
      <xdr:nvSpPr>
        <xdr:cNvPr id="33" name="TextBox 32">
          <a:extLst>
            <a:ext uri="{FF2B5EF4-FFF2-40B4-BE49-F238E27FC236}">
              <a16:creationId xmlns:a16="http://schemas.microsoft.com/office/drawing/2014/main" id="{B1EAC6CD-2BFC-4E55-BD4A-4C23206EE160}"/>
            </a:ext>
          </a:extLst>
        </xdr:cNvPr>
        <xdr:cNvSpPr txBox="1"/>
      </xdr:nvSpPr>
      <xdr:spPr>
        <a:xfrm>
          <a:off x="5367874" y="2083489"/>
          <a:ext cx="610449" cy="447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6D62760C-3650-43F5-8379-23840C2E020E}" type="TxLink">
            <a:rPr lang="en-US" sz="2400" b="1" i="0" u="none" strike="noStrike">
              <a:solidFill>
                <a:srgbClr val="000000"/>
              </a:solidFill>
              <a:latin typeface="Abadi" panose="020B0604020104020204" pitchFamily="34" charset="0"/>
              <a:ea typeface="Calibri"/>
              <a:cs typeface="Calibri"/>
            </a:rPr>
            <a:pPr marL="0" indent="0"/>
            <a:t>76</a:t>
          </a:fld>
          <a:endParaRPr lang="en-IN" sz="2400" b="1" i="0" u="none" strike="noStrike">
            <a:solidFill>
              <a:srgbClr val="000000"/>
            </a:solidFill>
            <a:latin typeface="Abadi" panose="020B0604020104020204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15</xdr:col>
      <xdr:colOff>302587</xdr:colOff>
      <xdr:row>11</xdr:row>
      <xdr:rowOff>68623</xdr:rowOff>
    </xdr:from>
    <xdr:to>
      <xdr:col>17</xdr:col>
      <xdr:colOff>212789</xdr:colOff>
      <xdr:row>13</xdr:row>
      <xdr:rowOff>157056</xdr:rowOff>
    </xdr:to>
    <xdr:sp macro="" textlink="'Pivot Tables'!M6">
      <xdr:nvSpPr>
        <xdr:cNvPr id="34" name="TextBox 33">
          <a:extLst>
            <a:ext uri="{FF2B5EF4-FFF2-40B4-BE49-F238E27FC236}">
              <a16:creationId xmlns:a16="http://schemas.microsoft.com/office/drawing/2014/main" id="{A26B84A8-1D0A-4028-90C9-20CBF048DFBF}"/>
            </a:ext>
          </a:extLst>
        </xdr:cNvPr>
        <xdr:cNvSpPr txBox="1"/>
      </xdr:nvSpPr>
      <xdr:spPr>
        <a:xfrm>
          <a:off x="9446587" y="2080303"/>
          <a:ext cx="1129402" cy="4541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027AC37-DFB8-4FA3-8C51-E5955A6AC5FB}" type="TxLink">
            <a:rPr lang="en-US" sz="2400" b="1" i="0" u="none" strike="noStrike">
              <a:solidFill>
                <a:srgbClr val="000000"/>
              </a:solidFill>
              <a:latin typeface="Abadi" panose="020B0604020104020204" pitchFamily="34" charset="0"/>
              <a:ea typeface="Calibri"/>
              <a:cs typeface="Calibri"/>
            </a:rPr>
            <a:pPr marL="0" indent="0"/>
            <a:t> 34 </a:t>
          </a:fld>
          <a:endParaRPr lang="en-IN" sz="2400" b="1" i="0" u="none" strike="noStrike">
            <a:solidFill>
              <a:srgbClr val="000000"/>
            </a:solidFill>
            <a:latin typeface="Abadi" panose="020B0604020104020204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22</xdr:col>
      <xdr:colOff>322462</xdr:colOff>
      <xdr:row>11</xdr:row>
      <xdr:rowOff>71809</xdr:rowOff>
    </xdr:from>
    <xdr:to>
      <xdr:col>24</xdr:col>
      <xdr:colOff>234387</xdr:colOff>
      <xdr:row>13</xdr:row>
      <xdr:rowOff>153869</xdr:rowOff>
    </xdr:to>
    <xdr:sp macro="" textlink="'Pivot Tables'!M5">
      <xdr:nvSpPr>
        <xdr:cNvPr id="35" name="TextBox 34">
          <a:extLst>
            <a:ext uri="{FF2B5EF4-FFF2-40B4-BE49-F238E27FC236}">
              <a16:creationId xmlns:a16="http://schemas.microsoft.com/office/drawing/2014/main" id="{D2513367-24F4-4651-B081-80B3D3A3D644}"/>
            </a:ext>
          </a:extLst>
        </xdr:cNvPr>
        <xdr:cNvSpPr txBox="1"/>
      </xdr:nvSpPr>
      <xdr:spPr>
        <a:xfrm>
          <a:off x="13733662" y="2083489"/>
          <a:ext cx="1131125" cy="447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D4AC0BC8-48D0-4657-8850-2FA855778FD3}" type="TxLink">
            <a:rPr lang="en-US" sz="2400" b="1" i="0" u="none" strike="noStrike">
              <a:solidFill>
                <a:srgbClr val="000000"/>
              </a:solidFill>
              <a:latin typeface="Abadi" panose="020B0604020104020204" pitchFamily="34" charset="0"/>
              <a:ea typeface="Calibri"/>
              <a:cs typeface="Calibri"/>
            </a:rPr>
            <a:pPr marL="0" indent="0"/>
            <a:t> 265 </a:t>
          </a:fld>
          <a:endParaRPr lang="en-IN" sz="2400" b="1" i="0" u="none" strike="noStrike">
            <a:solidFill>
              <a:srgbClr val="000000"/>
            </a:solidFill>
            <a:latin typeface="Abadi" panose="020B0604020104020204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29</xdr:col>
      <xdr:colOff>295832</xdr:colOff>
      <xdr:row>11</xdr:row>
      <xdr:rowOff>71809</xdr:rowOff>
    </xdr:from>
    <xdr:to>
      <xdr:col>31</xdr:col>
      <xdr:colOff>222040</xdr:colOff>
      <xdr:row>13</xdr:row>
      <xdr:rowOff>153869</xdr:rowOff>
    </xdr:to>
    <xdr:sp macro="" textlink="'Pivot Tables'!M4">
      <xdr:nvSpPr>
        <xdr:cNvPr id="36" name="TextBox 35">
          <a:extLst>
            <a:ext uri="{FF2B5EF4-FFF2-40B4-BE49-F238E27FC236}">
              <a16:creationId xmlns:a16="http://schemas.microsoft.com/office/drawing/2014/main" id="{479BCDE8-984F-4D67-92D6-4F76FD445212}"/>
            </a:ext>
          </a:extLst>
        </xdr:cNvPr>
        <xdr:cNvSpPr txBox="1"/>
      </xdr:nvSpPr>
      <xdr:spPr>
        <a:xfrm>
          <a:off x="17974232" y="2083489"/>
          <a:ext cx="1145408" cy="447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0969F84-504D-4C77-BEAC-FC61B743C7BD}" type="TxLink">
            <a:rPr lang="en-US" sz="2400" b="1" i="0" u="none" strike="noStrike">
              <a:solidFill>
                <a:srgbClr val="000000"/>
              </a:solidFill>
              <a:latin typeface="Abadi" panose="020B0604020104020204" pitchFamily="34" charset="0"/>
              <a:ea typeface="Calibri"/>
              <a:cs typeface="Calibri"/>
            </a:rPr>
            <a:pPr/>
            <a:t> 128 </a:t>
          </a:fld>
          <a:endParaRPr lang="en-IN" sz="3600" b="1">
            <a:solidFill>
              <a:schemeClr val="bg2">
                <a:lumMod val="75000"/>
              </a:schemeClr>
            </a:solidFill>
            <a:latin typeface="Abadi" panose="020B0604020104020204" pitchFamily="34" charset="0"/>
          </a:endParaRPr>
        </a:p>
      </xdr:txBody>
    </xdr:sp>
    <xdr:clientData/>
  </xdr:twoCellAnchor>
  <xdr:twoCellAnchor editAs="absolute">
    <xdr:from>
      <xdr:col>0</xdr:col>
      <xdr:colOff>607327</xdr:colOff>
      <xdr:row>26</xdr:row>
      <xdr:rowOff>13369</xdr:rowOff>
    </xdr:from>
    <xdr:to>
      <xdr:col>4</xdr:col>
      <xdr:colOff>26738</xdr:colOff>
      <xdr:row>47</xdr:row>
      <xdr:rowOff>106948</xdr:rowOff>
    </xdr:to>
    <xdr:pic>
      <xdr:nvPicPr>
        <xdr:cNvPr id="37" name="Picture 36" descr="Focused elementary student writing at desk in classroom">
          <a:extLst>
            <a:ext uri="{FF2B5EF4-FFF2-40B4-BE49-F238E27FC236}">
              <a16:creationId xmlns:a16="http://schemas.microsoft.com/office/drawing/2014/main" id="{7A8ABFF3-C15E-4B24-BF0D-0AC5B87656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98" r="27939"/>
        <a:stretch/>
      </xdr:blipFill>
      <xdr:spPr>
        <a:xfrm>
          <a:off x="607327" y="4768249"/>
          <a:ext cx="1857811" cy="3934059"/>
        </a:xfrm>
        <a:prstGeom prst="roundRect">
          <a:avLst/>
        </a:prstGeom>
      </xdr:spPr>
    </xdr:pic>
    <xdr:clientData/>
  </xdr:twoCellAnchor>
  <xdr:twoCellAnchor editAs="absolute">
    <xdr:from>
      <xdr:col>0</xdr:col>
      <xdr:colOff>574845</xdr:colOff>
      <xdr:row>4</xdr:row>
      <xdr:rowOff>8788</xdr:rowOff>
    </xdr:from>
    <xdr:to>
      <xdr:col>4</xdr:col>
      <xdr:colOff>30480</xdr:colOff>
      <xdr:row>47</xdr:row>
      <xdr:rowOff>124281</xdr:rowOff>
    </xdr:to>
    <xdr:sp macro="" textlink="">
      <xdr:nvSpPr>
        <xdr:cNvPr id="38" name="Rectangle: Top Corners Rounded 37">
          <a:extLst>
            <a:ext uri="{FF2B5EF4-FFF2-40B4-BE49-F238E27FC236}">
              <a16:creationId xmlns:a16="http://schemas.microsoft.com/office/drawing/2014/main" id="{87CA2C47-A095-4FA7-9266-F2AB75EB349E}"/>
            </a:ext>
          </a:extLst>
        </xdr:cNvPr>
        <xdr:cNvSpPr/>
      </xdr:nvSpPr>
      <xdr:spPr>
        <a:xfrm rot="16200000">
          <a:off x="-2467804" y="3782957"/>
          <a:ext cx="7979333" cy="1894035"/>
        </a:xfrm>
        <a:prstGeom prst="round2SameRect">
          <a:avLst/>
        </a:prstGeom>
        <a:gradFill>
          <a:gsLst>
            <a:gs pos="0">
              <a:srgbClr val="5F5490">
                <a:alpha val="80000"/>
              </a:srgbClr>
            </a:gs>
            <a:gs pos="100000">
              <a:srgbClr val="5F5490">
                <a:alpha val="80000"/>
              </a:srgb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</xdr:col>
      <xdr:colOff>269939</xdr:colOff>
      <xdr:row>20</xdr:row>
      <xdr:rowOff>133684</xdr:rowOff>
    </xdr:from>
    <xdr:to>
      <xdr:col>4</xdr:col>
      <xdr:colOff>53592</xdr:colOff>
      <xdr:row>31</xdr:row>
      <xdr:rowOff>147052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E65FB024-75FC-4CFB-9ACA-574A7D44D244}"/>
            </a:ext>
          </a:extLst>
        </xdr:cNvPr>
        <xdr:cNvGrpSpPr/>
      </xdr:nvGrpSpPr>
      <xdr:grpSpPr>
        <a:xfrm>
          <a:off x="873788" y="3871797"/>
          <a:ext cx="1595200" cy="2069330"/>
          <a:chOff x="2996979" y="1790989"/>
          <a:chExt cx="1666668" cy="1506855"/>
        </a:xfrm>
      </xdr:grpSpPr>
      <xdr:sp macro="" textlink="">
        <xdr:nvSpPr>
          <xdr:cNvPr id="40" name="Rectangle: Top Corners Rounded 39">
            <a:extLst>
              <a:ext uri="{FF2B5EF4-FFF2-40B4-BE49-F238E27FC236}">
                <a16:creationId xmlns:a16="http://schemas.microsoft.com/office/drawing/2014/main" id="{E7758091-A861-D6BA-1C71-DF829429017E}"/>
              </a:ext>
            </a:extLst>
          </xdr:cNvPr>
          <xdr:cNvSpPr/>
        </xdr:nvSpPr>
        <xdr:spPr>
          <a:xfrm rot="16200000">
            <a:off x="3317019" y="1950058"/>
            <a:ext cx="548640" cy="1188720"/>
          </a:xfrm>
          <a:prstGeom prst="round2SameRect">
            <a:avLst>
              <a:gd name="adj1" fmla="val 50000"/>
              <a:gd name="adj2" fmla="val 0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IN" sz="1100"/>
          </a:p>
        </xdr:txBody>
      </xdr:sp>
      <xdr:sp macro="" textlink="">
        <xdr:nvSpPr>
          <xdr:cNvPr id="41" name="Freeform: Shape 40">
            <a:extLst>
              <a:ext uri="{FF2B5EF4-FFF2-40B4-BE49-F238E27FC236}">
                <a16:creationId xmlns:a16="http://schemas.microsoft.com/office/drawing/2014/main" id="{95BEB609-AFD8-55D7-487F-0D9B779A79F0}"/>
              </a:ext>
            </a:extLst>
          </xdr:cNvPr>
          <xdr:cNvSpPr/>
        </xdr:nvSpPr>
        <xdr:spPr>
          <a:xfrm>
            <a:off x="4185699" y="1790989"/>
            <a:ext cx="477948" cy="1506855"/>
          </a:xfrm>
          <a:custGeom>
            <a:avLst/>
            <a:gdLst>
              <a:gd name="connsiteX0" fmla="*/ 477948 w 477948"/>
              <a:gd name="connsiteY0" fmla="*/ 0 h 1506855"/>
              <a:gd name="connsiteX1" fmla="*/ 477948 w 477948"/>
              <a:gd name="connsiteY1" fmla="*/ 1506855 h 1506855"/>
              <a:gd name="connsiteX2" fmla="*/ 0 w 477948"/>
              <a:gd name="connsiteY2" fmla="*/ 1028907 h 1506855"/>
              <a:gd name="connsiteX3" fmla="*/ 0 w 477948"/>
              <a:gd name="connsiteY3" fmla="*/ 477948 h 1506855"/>
              <a:gd name="connsiteX4" fmla="*/ 477948 w 477948"/>
              <a:gd name="connsiteY4" fmla="*/ 0 h 150685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77948" h="1506855">
                <a:moveTo>
                  <a:pt x="477948" y="0"/>
                </a:moveTo>
                <a:lnTo>
                  <a:pt x="477948" y="1506855"/>
                </a:lnTo>
                <a:cubicBezTo>
                  <a:pt x="477948" y="1242892"/>
                  <a:pt x="263963" y="1028907"/>
                  <a:pt x="0" y="1028907"/>
                </a:cubicBezTo>
                <a:lnTo>
                  <a:pt x="0" y="477948"/>
                </a:lnTo>
                <a:cubicBezTo>
                  <a:pt x="263963" y="477948"/>
                  <a:pt x="477948" y="263963"/>
                  <a:pt x="477948" y="0"/>
                </a:cubicBezTo>
                <a:close/>
              </a:path>
            </a:pathLst>
          </a:cu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IN"/>
          </a:p>
        </xdr:txBody>
      </xdr:sp>
    </xdr:grpSp>
    <xdr:clientData/>
  </xdr:twoCellAnchor>
  <xdr:twoCellAnchor editAs="absolute">
    <xdr:from>
      <xdr:col>2</xdr:col>
      <xdr:colOff>33421</xdr:colOff>
      <xdr:row>6</xdr:row>
      <xdr:rowOff>26738</xdr:rowOff>
    </xdr:from>
    <xdr:to>
      <xdr:col>3</xdr:col>
      <xdr:colOff>207210</xdr:colOff>
      <xdr:row>10</xdr:row>
      <xdr:rowOff>66842</xdr:rowOff>
    </xdr:to>
    <xdr:pic>
      <xdr:nvPicPr>
        <xdr:cNvPr id="42" name="Graphic 41" descr="Classroom outline">
          <a:extLst>
            <a:ext uri="{FF2B5EF4-FFF2-40B4-BE49-F238E27FC236}">
              <a16:creationId xmlns:a16="http://schemas.microsoft.com/office/drawing/2014/main" id="{8E45C956-4132-4444-811C-D0B3F1FA0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252621" y="1124018"/>
          <a:ext cx="783389" cy="771624"/>
        </a:xfrm>
        <a:prstGeom prst="rect">
          <a:avLst/>
        </a:prstGeom>
      </xdr:spPr>
    </xdr:pic>
    <xdr:clientData/>
  </xdr:twoCellAnchor>
  <xdr:twoCellAnchor editAs="absolute">
    <xdr:from>
      <xdr:col>1</xdr:col>
      <xdr:colOff>474785</xdr:colOff>
      <xdr:row>14</xdr:row>
      <xdr:rowOff>58615</xdr:rowOff>
    </xdr:from>
    <xdr:to>
      <xdr:col>4</xdr:col>
      <xdr:colOff>1</xdr:colOff>
      <xdr:row>43</xdr:row>
      <xdr:rowOff>122150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3FCEAD46-C905-441E-BD00-86DF727057F7}"/>
            </a:ext>
          </a:extLst>
        </xdr:cNvPr>
        <xdr:cNvGrpSpPr/>
      </xdr:nvGrpSpPr>
      <xdr:grpSpPr>
        <a:xfrm>
          <a:off x="1078634" y="2675294"/>
          <a:ext cx="1336763" cy="5483799"/>
          <a:chOff x="1016977" y="2520461"/>
          <a:chExt cx="1379673" cy="5163074"/>
        </a:xfrm>
      </xdr:grpSpPr>
      <xdr:sp macro="" textlink="">
        <xdr:nvSpPr>
          <xdr:cNvPr id="44" name="TextBox 43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BE22A08C-E0F6-8E1D-353B-5B7D58952920}"/>
              </a:ext>
            </a:extLst>
          </xdr:cNvPr>
          <xdr:cNvSpPr txBox="1"/>
        </xdr:nvSpPr>
        <xdr:spPr>
          <a:xfrm>
            <a:off x="1016977" y="2520461"/>
            <a:ext cx="1379673" cy="3829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IN" sz="2000">
                <a:solidFill>
                  <a:schemeClr val="bg1"/>
                </a:solidFill>
                <a:latin typeface="Abadi" panose="020F0502020204030204" pitchFamily="34" charset="0"/>
                <a:ea typeface="+mn-ea"/>
                <a:cs typeface="+mn-cs"/>
              </a:rPr>
              <a:t>Dashboard</a:t>
            </a:r>
          </a:p>
        </xdr:txBody>
      </xdr:sp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2D63F5D8-F50F-5855-3EFE-CB0ACCFDC942}"/>
              </a:ext>
            </a:extLst>
          </xdr:cNvPr>
          <xdr:cNvSpPr txBox="1"/>
        </xdr:nvSpPr>
        <xdr:spPr>
          <a:xfrm>
            <a:off x="1016977" y="3476478"/>
            <a:ext cx="1143839" cy="3829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IN" sz="2000" baseline="0">
                <a:solidFill>
                  <a:schemeClr val="bg1"/>
                </a:solidFill>
                <a:latin typeface="Abadi" panose="020F0502020204030204" pitchFamily="34" charset="0"/>
                <a:ea typeface="+mn-ea"/>
                <a:cs typeface="+mn-cs"/>
              </a:rPr>
              <a:t>Students</a:t>
            </a:r>
          </a:p>
        </xdr:txBody>
      </xdr:sp>
      <xdr:sp macro="" textlink="">
        <xdr:nvSpPr>
          <xdr:cNvPr id="46" name="TextBox 45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id="{B17041CF-0E3A-55D3-3D6E-4F4195932671}"/>
              </a:ext>
            </a:extLst>
          </xdr:cNvPr>
          <xdr:cNvSpPr txBox="1"/>
        </xdr:nvSpPr>
        <xdr:spPr>
          <a:xfrm>
            <a:off x="1016977" y="4432495"/>
            <a:ext cx="1144224" cy="3829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marL="0" indent="0"/>
            <a:r>
              <a:rPr lang="en-IN" sz="2000" baseline="0">
                <a:solidFill>
                  <a:srgbClr val="5F5490"/>
                </a:solidFill>
                <a:latin typeface="Abadi" panose="020F0502020204030204" pitchFamily="34" charset="0"/>
                <a:ea typeface="+mn-ea"/>
                <a:cs typeface="+mn-cs"/>
              </a:rPr>
              <a:t>Teachers</a:t>
            </a:r>
          </a:p>
        </xdr:txBody>
      </xdr:sp>
      <xdr:sp macro="" textlink="">
        <xdr:nvSpPr>
          <xdr:cNvPr id="47" name="TextBox 46">
            <a:hlinkClick xmlns:r="http://schemas.openxmlformats.org/officeDocument/2006/relationships" r:id="rId14"/>
            <a:extLst>
              <a:ext uri="{FF2B5EF4-FFF2-40B4-BE49-F238E27FC236}">
                <a16:creationId xmlns:a16="http://schemas.microsoft.com/office/drawing/2014/main" id="{7B422997-4989-C6D0-2906-768D88297DDF}"/>
              </a:ext>
            </a:extLst>
          </xdr:cNvPr>
          <xdr:cNvSpPr txBox="1"/>
        </xdr:nvSpPr>
        <xdr:spPr>
          <a:xfrm>
            <a:off x="1016977" y="5388512"/>
            <a:ext cx="900759" cy="3829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marL="0" indent="0"/>
            <a:r>
              <a:rPr lang="en-IN" sz="2000" baseline="0">
                <a:solidFill>
                  <a:schemeClr val="bg1"/>
                </a:solidFill>
                <a:latin typeface="Abadi" panose="020F0502020204030204" pitchFamily="34" charset="0"/>
                <a:ea typeface="+mn-ea"/>
                <a:cs typeface="+mn-cs"/>
              </a:rPr>
              <a:t>Events</a:t>
            </a:r>
          </a:p>
        </xdr:txBody>
      </xdr:sp>
      <xdr:sp macro="" textlink="">
        <xdr:nvSpPr>
          <xdr:cNvPr id="48" name="TextBox 47">
            <a:extLst>
              <a:ext uri="{FF2B5EF4-FFF2-40B4-BE49-F238E27FC236}">
                <a16:creationId xmlns:a16="http://schemas.microsoft.com/office/drawing/2014/main" id="{99A6684F-67D2-025B-ED31-A6F1DC071068}"/>
              </a:ext>
            </a:extLst>
          </xdr:cNvPr>
          <xdr:cNvSpPr txBox="1"/>
        </xdr:nvSpPr>
        <xdr:spPr>
          <a:xfrm>
            <a:off x="1016977" y="6344529"/>
            <a:ext cx="761747" cy="3829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marL="0" indent="0"/>
            <a:r>
              <a:rPr lang="en-IN" sz="2000" baseline="0">
                <a:solidFill>
                  <a:schemeClr val="bg1"/>
                </a:solidFill>
                <a:latin typeface="Abadi" panose="020F0502020204030204" pitchFamily="34" charset="0"/>
                <a:ea typeface="+mn-ea"/>
                <a:cs typeface="+mn-cs"/>
              </a:rPr>
              <a:t>Exam</a:t>
            </a:r>
          </a:p>
        </xdr:txBody>
      </xdr:sp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id="{672BFFDE-C9F3-2668-EED8-77801D36A939}"/>
              </a:ext>
            </a:extLst>
          </xdr:cNvPr>
          <xdr:cNvSpPr txBox="1"/>
        </xdr:nvSpPr>
        <xdr:spPr>
          <a:xfrm>
            <a:off x="1016977" y="7300545"/>
            <a:ext cx="1171283" cy="3829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marL="0" indent="0"/>
            <a:r>
              <a:rPr lang="en-IN" sz="2000" baseline="0">
                <a:solidFill>
                  <a:schemeClr val="bg1"/>
                </a:solidFill>
                <a:latin typeface="Abadi" panose="020F0502020204030204" pitchFamily="34" charset="0"/>
                <a:ea typeface="+mn-ea"/>
                <a:cs typeface="+mn-cs"/>
              </a:rPr>
              <a:t>Assistant</a:t>
            </a:r>
          </a:p>
        </xdr:txBody>
      </xdr:sp>
    </xdr:grpSp>
    <xdr:clientData/>
  </xdr:twoCellAnchor>
  <xdr:twoCellAnchor editAs="absolute">
    <xdr:from>
      <xdr:col>6</xdr:col>
      <xdr:colOff>532970</xdr:colOff>
      <xdr:row>20</xdr:row>
      <xdr:rowOff>174490</xdr:rowOff>
    </xdr:from>
    <xdr:to>
      <xdr:col>7</xdr:col>
      <xdr:colOff>607165</xdr:colOff>
      <xdr:row>24</xdr:row>
      <xdr:rowOff>124004</xdr:rowOff>
    </xdr:to>
    <xdr:pic>
      <xdr:nvPicPr>
        <xdr:cNvPr id="68" name="Picture 67" descr="Man writing on whiteboard giving online lecture">
          <a:extLst>
            <a:ext uri="{FF2B5EF4-FFF2-40B4-BE49-F238E27FC236}">
              <a16:creationId xmlns:a16="http://schemas.microsoft.com/office/drawing/2014/main" id="{5B5FDCC8-7B65-87EB-71B8-5976F74565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910" t="2427" r="44917" b="61906"/>
        <a:stretch/>
      </xdr:blipFill>
      <xdr:spPr>
        <a:xfrm>
          <a:off x="4202602" y="3783964"/>
          <a:ext cx="685800" cy="671408"/>
        </a:xfrm>
        <a:prstGeom prst="ellipse">
          <a:avLst/>
        </a:prstGeom>
        <a:ln w="63500" cap="rnd">
          <a:noFill/>
        </a:ln>
        <a:effectLst/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  <xdr:twoCellAnchor editAs="absolute">
    <xdr:from>
      <xdr:col>6</xdr:col>
      <xdr:colOff>532970</xdr:colOff>
      <xdr:row>26</xdr:row>
      <xdr:rowOff>33749</xdr:rowOff>
    </xdr:from>
    <xdr:to>
      <xdr:col>7</xdr:col>
      <xdr:colOff>607165</xdr:colOff>
      <xdr:row>29</xdr:row>
      <xdr:rowOff>166208</xdr:rowOff>
    </xdr:to>
    <xdr:pic>
      <xdr:nvPicPr>
        <xdr:cNvPr id="70" name="Picture 69" descr="Smiling teacher in classroom">
          <a:extLst>
            <a:ext uri="{FF2B5EF4-FFF2-40B4-BE49-F238E27FC236}">
              <a16:creationId xmlns:a16="http://schemas.microsoft.com/office/drawing/2014/main" id="{5BE9A4F5-F4F4-925E-156A-D691AF90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111" t="4306" r="37897" b="60826"/>
        <a:stretch/>
      </xdr:blipFill>
      <xdr:spPr>
        <a:xfrm>
          <a:off x="4202602" y="4726065"/>
          <a:ext cx="685800" cy="673880"/>
        </a:xfrm>
        <a:prstGeom prst="ellipse">
          <a:avLst/>
        </a:prstGeom>
        <a:ln w="63500" cap="rnd">
          <a:noFill/>
        </a:ln>
        <a:effectLst/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  <xdr:twoCellAnchor editAs="absolute">
    <xdr:from>
      <xdr:col>6</xdr:col>
      <xdr:colOff>532970</xdr:colOff>
      <xdr:row>31</xdr:row>
      <xdr:rowOff>75954</xdr:rowOff>
    </xdr:from>
    <xdr:to>
      <xdr:col>7</xdr:col>
      <xdr:colOff>607165</xdr:colOff>
      <xdr:row>35</xdr:row>
      <xdr:rowOff>24108</xdr:rowOff>
    </xdr:to>
    <xdr:pic>
      <xdr:nvPicPr>
        <xdr:cNvPr id="72" name="Picture 71" descr="Woman reading a book">
          <a:extLst>
            <a:ext uri="{FF2B5EF4-FFF2-40B4-BE49-F238E27FC236}">
              <a16:creationId xmlns:a16="http://schemas.microsoft.com/office/drawing/2014/main" id="{62295964-DDF9-5CA3-8437-E3F0192E6A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222" t="-554" r="25192" b="38324"/>
        <a:stretch/>
      </xdr:blipFill>
      <xdr:spPr>
        <a:xfrm>
          <a:off x="4202602" y="5670638"/>
          <a:ext cx="685800" cy="670049"/>
        </a:xfrm>
        <a:prstGeom prst="ellipse">
          <a:avLst/>
        </a:prstGeom>
        <a:ln w="63500" cap="rnd">
          <a:noFill/>
        </a:ln>
        <a:effectLst/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  <xdr:twoCellAnchor editAs="absolute">
    <xdr:from>
      <xdr:col>6</xdr:col>
      <xdr:colOff>532970</xdr:colOff>
      <xdr:row>36</xdr:row>
      <xdr:rowOff>114327</xdr:rowOff>
    </xdr:from>
    <xdr:to>
      <xdr:col>7</xdr:col>
      <xdr:colOff>607165</xdr:colOff>
      <xdr:row>40</xdr:row>
      <xdr:rowOff>64699</xdr:rowOff>
    </xdr:to>
    <xdr:pic>
      <xdr:nvPicPr>
        <xdr:cNvPr id="74" name="Picture 73" descr="Teacher pointing to whiteboard">
          <a:extLst>
            <a:ext uri="{FF2B5EF4-FFF2-40B4-BE49-F238E27FC236}">
              <a16:creationId xmlns:a16="http://schemas.microsoft.com/office/drawing/2014/main" id="{36F75295-E0B4-70F7-1B5A-435D0DF451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7517" b="56921"/>
        <a:stretch/>
      </xdr:blipFill>
      <xdr:spPr>
        <a:xfrm>
          <a:off x="4202602" y="6611380"/>
          <a:ext cx="685800" cy="672266"/>
        </a:xfrm>
        <a:prstGeom prst="ellipse">
          <a:avLst/>
        </a:prstGeom>
        <a:ln w="63500" cap="rnd">
          <a:noFill/>
        </a:ln>
        <a:effectLst/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  <xdr:twoCellAnchor editAs="absolute">
    <xdr:from>
      <xdr:col>6</xdr:col>
      <xdr:colOff>532970</xdr:colOff>
      <xdr:row>41</xdr:row>
      <xdr:rowOff>154917</xdr:rowOff>
    </xdr:from>
    <xdr:to>
      <xdr:col>7</xdr:col>
      <xdr:colOff>607165</xdr:colOff>
      <xdr:row>45</xdr:row>
      <xdr:rowOff>122819</xdr:rowOff>
    </xdr:to>
    <xdr:pic>
      <xdr:nvPicPr>
        <xdr:cNvPr id="76" name="Picture 75" descr="Portrait of woman smiling">
          <a:extLst>
            <a:ext uri="{FF2B5EF4-FFF2-40B4-BE49-F238E27FC236}">
              <a16:creationId xmlns:a16="http://schemas.microsoft.com/office/drawing/2014/main" id="{4EC08CA0-61C1-B49C-12D7-5B17A9E84C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21" t="7781" r="31948" b="25066"/>
        <a:stretch/>
      </xdr:blipFill>
      <xdr:spPr>
        <a:xfrm>
          <a:off x="4202602" y="7554338"/>
          <a:ext cx="685800" cy="689797"/>
        </a:xfrm>
        <a:prstGeom prst="ellipse">
          <a:avLst/>
        </a:prstGeom>
        <a:ln w="63500" cap="rnd">
          <a:noFill/>
        </a:ln>
        <a:effectLst/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  <xdr:twoCellAnchor editAs="absolute">
    <xdr:from>
      <xdr:col>8</xdr:col>
      <xdr:colOff>112800</xdr:colOff>
      <xdr:row>21</xdr:row>
      <xdr:rowOff>30940</xdr:rowOff>
    </xdr:from>
    <xdr:to>
      <xdr:col>13</xdr:col>
      <xdr:colOff>92498</xdr:colOff>
      <xdr:row>23</xdr:row>
      <xdr:rowOff>105904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63D63047-1EFF-42F2-A1DC-DAE138C1D5A4}"/>
            </a:ext>
          </a:extLst>
        </xdr:cNvPr>
        <xdr:cNvSpPr txBox="1"/>
      </xdr:nvSpPr>
      <xdr:spPr>
        <a:xfrm>
          <a:off x="5005642" y="3820887"/>
          <a:ext cx="3037724" cy="4359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800" b="0">
              <a:solidFill>
                <a:schemeClr val="dk1"/>
              </a:solidFill>
              <a:latin typeface="Abadi" panose="020B0604020104020204" pitchFamily="34" charset="0"/>
              <a:ea typeface="+mn-ea"/>
              <a:cs typeface="+mn-cs"/>
            </a:rPr>
            <a:t>James I. Arthur</a:t>
          </a:r>
        </a:p>
      </xdr:txBody>
    </xdr:sp>
    <xdr:clientData/>
  </xdr:twoCellAnchor>
  <xdr:twoCellAnchor editAs="absolute">
    <xdr:from>
      <xdr:col>8</xdr:col>
      <xdr:colOff>112800</xdr:colOff>
      <xdr:row>22</xdr:row>
      <xdr:rowOff>143235</xdr:rowOff>
    </xdr:from>
    <xdr:to>
      <xdr:col>13</xdr:col>
      <xdr:colOff>92498</xdr:colOff>
      <xdr:row>25</xdr:row>
      <xdr:rowOff>37726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1CB3320F-21F4-4815-9279-1057954DB994}"/>
            </a:ext>
          </a:extLst>
        </xdr:cNvPr>
        <xdr:cNvSpPr txBox="1"/>
      </xdr:nvSpPr>
      <xdr:spPr>
        <a:xfrm>
          <a:off x="5005642" y="4113656"/>
          <a:ext cx="3037724" cy="4359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600" b="0">
              <a:solidFill>
                <a:schemeClr val="bg1">
                  <a:lumMod val="75000"/>
                </a:schemeClr>
              </a:solidFill>
              <a:latin typeface="Abadi" panose="020B0604020104020204" pitchFamily="34" charset="0"/>
              <a:ea typeface="+mn-ea"/>
              <a:cs typeface="+mn-cs"/>
            </a:rPr>
            <a:t>Science</a:t>
          </a:r>
        </a:p>
      </xdr:txBody>
    </xdr:sp>
    <xdr:clientData/>
  </xdr:twoCellAnchor>
  <xdr:twoCellAnchor editAs="absolute">
    <xdr:from>
      <xdr:col>8</xdr:col>
      <xdr:colOff>112800</xdr:colOff>
      <xdr:row>26</xdr:row>
      <xdr:rowOff>71045</xdr:rowOff>
    </xdr:from>
    <xdr:to>
      <xdr:col>13</xdr:col>
      <xdr:colOff>92498</xdr:colOff>
      <xdr:row>28</xdr:row>
      <xdr:rowOff>146010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159B40FD-5B6E-DA1E-E690-7D76452BF049}"/>
            </a:ext>
          </a:extLst>
        </xdr:cNvPr>
        <xdr:cNvSpPr txBox="1"/>
      </xdr:nvSpPr>
      <xdr:spPr>
        <a:xfrm>
          <a:off x="5005642" y="4763361"/>
          <a:ext cx="3037724" cy="4359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800" b="0">
              <a:solidFill>
                <a:schemeClr val="dk1"/>
              </a:solidFill>
              <a:latin typeface="Abadi" panose="020B0604020104020204" pitchFamily="34" charset="0"/>
              <a:ea typeface="+mn-ea"/>
              <a:cs typeface="+mn-cs"/>
            </a:rPr>
            <a:t>Michael Johnson</a:t>
          </a:r>
        </a:p>
      </xdr:txBody>
    </xdr:sp>
    <xdr:clientData/>
  </xdr:twoCellAnchor>
  <xdr:twoCellAnchor editAs="absolute">
    <xdr:from>
      <xdr:col>8</xdr:col>
      <xdr:colOff>112800</xdr:colOff>
      <xdr:row>28</xdr:row>
      <xdr:rowOff>2867</xdr:rowOff>
    </xdr:from>
    <xdr:to>
      <xdr:col>13</xdr:col>
      <xdr:colOff>92498</xdr:colOff>
      <xdr:row>30</xdr:row>
      <xdr:rowOff>77831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A84811E5-66D8-18AB-ECBF-ABF6CB165196}"/>
            </a:ext>
          </a:extLst>
        </xdr:cNvPr>
        <xdr:cNvSpPr txBox="1"/>
      </xdr:nvSpPr>
      <xdr:spPr>
        <a:xfrm>
          <a:off x="5005642" y="5056130"/>
          <a:ext cx="3037724" cy="4359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600" b="0">
              <a:solidFill>
                <a:schemeClr val="bg1">
                  <a:lumMod val="75000"/>
                </a:schemeClr>
              </a:solidFill>
              <a:latin typeface="Abadi" panose="020B0604020104020204" pitchFamily="34" charset="0"/>
              <a:ea typeface="+mn-ea"/>
              <a:cs typeface="+mn-cs"/>
            </a:rPr>
            <a:t>Literature </a:t>
          </a:r>
        </a:p>
      </xdr:txBody>
    </xdr:sp>
    <xdr:clientData/>
  </xdr:twoCellAnchor>
  <xdr:twoCellAnchor editAs="absolute">
    <xdr:from>
      <xdr:col>8</xdr:col>
      <xdr:colOff>112800</xdr:colOff>
      <xdr:row>31</xdr:row>
      <xdr:rowOff>71045</xdr:rowOff>
    </xdr:from>
    <xdr:to>
      <xdr:col>13</xdr:col>
      <xdr:colOff>92498</xdr:colOff>
      <xdr:row>33</xdr:row>
      <xdr:rowOff>146009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3783638C-9181-4F27-9F42-47D32972A256}"/>
            </a:ext>
          </a:extLst>
        </xdr:cNvPr>
        <xdr:cNvSpPr txBox="1"/>
      </xdr:nvSpPr>
      <xdr:spPr>
        <a:xfrm>
          <a:off x="5005642" y="5665729"/>
          <a:ext cx="3037724" cy="4359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800" b="0">
              <a:solidFill>
                <a:schemeClr val="dk1"/>
              </a:solidFill>
              <a:latin typeface="Abadi" panose="020B0604020104020204" pitchFamily="34" charset="0"/>
              <a:ea typeface="+mn-ea"/>
              <a:cs typeface="+mn-cs"/>
            </a:rPr>
            <a:t>Amanda Scott</a:t>
          </a:r>
        </a:p>
      </xdr:txBody>
    </xdr:sp>
    <xdr:clientData/>
  </xdr:twoCellAnchor>
  <xdr:twoCellAnchor editAs="absolute">
    <xdr:from>
      <xdr:col>8</xdr:col>
      <xdr:colOff>112800</xdr:colOff>
      <xdr:row>33</xdr:row>
      <xdr:rowOff>2866</xdr:rowOff>
    </xdr:from>
    <xdr:to>
      <xdr:col>13</xdr:col>
      <xdr:colOff>92498</xdr:colOff>
      <xdr:row>35</xdr:row>
      <xdr:rowOff>77831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101BFDEA-CCBB-9C0A-2FAF-8CD59A16CBBD}"/>
            </a:ext>
          </a:extLst>
        </xdr:cNvPr>
        <xdr:cNvSpPr txBox="1"/>
      </xdr:nvSpPr>
      <xdr:spPr>
        <a:xfrm>
          <a:off x="5005642" y="5958498"/>
          <a:ext cx="3037724" cy="4359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600" b="0">
              <a:solidFill>
                <a:schemeClr val="bg1">
                  <a:lumMod val="75000"/>
                </a:schemeClr>
              </a:solidFill>
              <a:latin typeface="Abadi" panose="020B0604020104020204" pitchFamily="34" charset="0"/>
              <a:ea typeface="+mn-ea"/>
              <a:cs typeface="+mn-cs"/>
            </a:rPr>
            <a:t>Mathematics</a:t>
          </a:r>
        </a:p>
      </xdr:txBody>
    </xdr:sp>
    <xdr:clientData/>
  </xdr:twoCellAnchor>
  <xdr:twoCellAnchor editAs="absolute">
    <xdr:from>
      <xdr:col>8</xdr:col>
      <xdr:colOff>112800</xdr:colOff>
      <xdr:row>36</xdr:row>
      <xdr:rowOff>81070</xdr:rowOff>
    </xdr:from>
    <xdr:to>
      <xdr:col>13</xdr:col>
      <xdr:colOff>92498</xdr:colOff>
      <xdr:row>38</xdr:row>
      <xdr:rowOff>156035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2A960760-B28C-5C58-1E4C-DCF08D08856D}"/>
            </a:ext>
          </a:extLst>
        </xdr:cNvPr>
        <xdr:cNvSpPr txBox="1"/>
      </xdr:nvSpPr>
      <xdr:spPr>
        <a:xfrm>
          <a:off x="5005642" y="6578123"/>
          <a:ext cx="3037724" cy="4359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800" b="0">
              <a:solidFill>
                <a:schemeClr val="dk1"/>
              </a:solidFill>
              <a:latin typeface="Abadi" panose="020B0604020104020204" pitchFamily="34" charset="0"/>
              <a:ea typeface="+mn-ea"/>
              <a:cs typeface="+mn-cs"/>
            </a:rPr>
            <a:t>Bridget Spencer</a:t>
          </a:r>
        </a:p>
      </xdr:txBody>
    </xdr:sp>
    <xdr:clientData/>
  </xdr:twoCellAnchor>
  <xdr:twoCellAnchor editAs="absolute">
    <xdr:from>
      <xdr:col>8</xdr:col>
      <xdr:colOff>112800</xdr:colOff>
      <xdr:row>38</xdr:row>
      <xdr:rowOff>12892</xdr:rowOff>
    </xdr:from>
    <xdr:to>
      <xdr:col>13</xdr:col>
      <xdr:colOff>92498</xdr:colOff>
      <xdr:row>40</xdr:row>
      <xdr:rowOff>87857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92A5B735-86D5-3E89-F611-0643DF4DA502}"/>
            </a:ext>
          </a:extLst>
        </xdr:cNvPr>
        <xdr:cNvSpPr txBox="1"/>
      </xdr:nvSpPr>
      <xdr:spPr>
        <a:xfrm>
          <a:off x="5005642" y="6870892"/>
          <a:ext cx="3037724" cy="4359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600" b="0">
              <a:solidFill>
                <a:schemeClr val="bg1">
                  <a:lumMod val="75000"/>
                </a:schemeClr>
              </a:solidFill>
              <a:latin typeface="Abadi" panose="020B0604020104020204" pitchFamily="34" charset="0"/>
              <a:ea typeface="+mn-ea"/>
              <a:cs typeface="+mn-cs"/>
            </a:rPr>
            <a:t>Computer</a:t>
          </a:r>
          <a:r>
            <a:rPr lang="en-IN" sz="1600" b="0" baseline="0">
              <a:solidFill>
                <a:schemeClr val="bg1">
                  <a:lumMod val="75000"/>
                </a:schemeClr>
              </a:solidFill>
              <a:latin typeface="Abadi" panose="020B0604020104020204" pitchFamily="34" charset="0"/>
              <a:ea typeface="+mn-ea"/>
              <a:cs typeface="+mn-cs"/>
            </a:rPr>
            <a:t> Science</a:t>
          </a:r>
          <a:endParaRPr lang="en-IN" sz="1600" b="0">
            <a:solidFill>
              <a:schemeClr val="bg1">
                <a:lumMod val="75000"/>
              </a:schemeClr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xdr:twoCellAnchor editAs="absolute">
    <xdr:from>
      <xdr:col>8</xdr:col>
      <xdr:colOff>112800</xdr:colOff>
      <xdr:row>41</xdr:row>
      <xdr:rowOff>171307</xdr:rowOff>
    </xdr:from>
    <xdr:to>
      <xdr:col>13</xdr:col>
      <xdr:colOff>92498</xdr:colOff>
      <xdr:row>44</xdr:row>
      <xdr:rowOff>65798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FC7E8614-F09D-E5D0-A2D7-978C70834156}"/>
            </a:ext>
          </a:extLst>
        </xdr:cNvPr>
        <xdr:cNvSpPr txBox="1"/>
      </xdr:nvSpPr>
      <xdr:spPr>
        <a:xfrm>
          <a:off x="5005642" y="7570728"/>
          <a:ext cx="3037724" cy="4359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800" b="0">
              <a:solidFill>
                <a:schemeClr val="dk1"/>
              </a:solidFill>
              <a:latin typeface="Abadi" panose="020B0604020104020204" pitchFamily="34" charset="0"/>
              <a:ea typeface="+mn-ea"/>
              <a:cs typeface="+mn-cs"/>
            </a:rPr>
            <a:t>Eiza Mackenzie</a:t>
          </a:r>
        </a:p>
      </xdr:txBody>
    </xdr:sp>
    <xdr:clientData/>
  </xdr:twoCellAnchor>
  <xdr:twoCellAnchor editAs="absolute">
    <xdr:from>
      <xdr:col>8</xdr:col>
      <xdr:colOff>112800</xdr:colOff>
      <xdr:row>43</xdr:row>
      <xdr:rowOff>103129</xdr:rowOff>
    </xdr:from>
    <xdr:to>
      <xdr:col>13</xdr:col>
      <xdr:colOff>92498</xdr:colOff>
      <xdr:row>45</xdr:row>
      <xdr:rowOff>178093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7FA724E9-07DF-2220-38FC-7556EE48544F}"/>
            </a:ext>
          </a:extLst>
        </xdr:cNvPr>
        <xdr:cNvSpPr txBox="1"/>
      </xdr:nvSpPr>
      <xdr:spPr>
        <a:xfrm>
          <a:off x="5005642" y="7863497"/>
          <a:ext cx="3037724" cy="4359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600" b="0">
              <a:solidFill>
                <a:schemeClr val="bg1">
                  <a:lumMod val="75000"/>
                </a:schemeClr>
              </a:solidFill>
              <a:latin typeface="Abadi" panose="020B0604020104020204" pitchFamily="34" charset="0"/>
              <a:ea typeface="+mn-ea"/>
              <a:cs typeface="+mn-cs"/>
            </a:rPr>
            <a:t>Social Sciences</a:t>
          </a:r>
        </a:p>
      </xdr:txBody>
    </xdr:sp>
    <xdr:clientData/>
  </xdr:twoCellAnchor>
  <xdr:twoCellAnchor editAs="absolute">
    <xdr:from>
      <xdr:col>14</xdr:col>
      <xdr:colOff>88446</xdr:colOff>
      <xdr:row>24</xdr:row>
      <xdr:rowOff>43543</xdr:rowOff>
    </xdr:from>
    <xdr:to>
      <xdr:col>31</xdr:col>
      <xdr:colOff>152400</xdr:colOff>
      <xdr:row>24</xdr:row>
      <xdr:rowOff>68036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55D67C2B-7F85-5150-6B24-D5391D8889E1}"/>
            </a:ext>
          </a:extLst>
        </xdr:cNvPr>
        <xdr:cNvCxnSpPr/>
      </xdr:nvCxnSpPr>
      <xdr:spPr>
        <a:xfrm flipV="1">
          <a:off x="8660946" y="4452257"/>
          <a:ext cx="10473418" cy="24493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14</xdr:col>
      <xdr:colOff>61232</xdr:colOff>
      <xdr:row>29</xdr:row>
      <xdr:rowOff>119040</xdr:rowOff>
    </xdr:from>
    <xdr:to>
      <xdr:col>31</xdr:col>
      <xdr:colOff>125186</xdr:colOff>
      <xdr:row>29</xdr:row>
      <xdr:rowOff>143533</xdr:rowOff>
    </xdr:to>
    <xdr:cxnSp macro="">
      <xdr:nvCxnSpPr>
        <xdr:cNvPr id="93" name="Straight Connector 92">
          <a:extLst>
            <a:ext uri="{FF2B5EF4-FFF2-40B4-BE49-F238E27FC236}">
              <a16:creationId xmlns:a16="http://schemas.microsoft.com/office/drawing/2014/main" id="{4D51E0DA-EECA-7C1C-C92B-7BB7C493B74C}"/>
            </a:ext>
          </a:extLst>
        </xdr:cNvPr>
        <xdr:cNvCxnSpPr/>
      </xdr:nvCxnSpPr>
      <xdr:spPr>
        <a:xfrm flipV="1">
          <a:off x="8664458" y="5108911"/>
          <a:ext cx="10510728" cy="24493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14</xdr:col>
      <xdr:colOff>61232</xdr:colOff>
      <xdr:row>35</xdr:row>
      <xdr:rowOff>22473</xdr:rowOff>
    </xdr:from>
    <xdr:to>
      <xdr:col>31</xdr:col>
      <xdr:colOff>125186</xdr:colOff>
      <xdr:row>35</xdr:row>
      <xdr:rowOff>46966</xdr:rowOff>
    </xdr:to>
    <xdr:cxnSp macro="">
      <xdr:nvCxnSpPr>
        <xdr:cNvPr id="94" name="Straight Connector 93">
          <a:extLst>
            <a:ext uri="{FF2B5EF4-FFF2-40B4-BE49-F238E27FC236}">
              <a16:creationId xmlns:a16="http://schemas.microsoft.com/office/drawing/2014/main" id="{587D4753-FDB4-9C0A-F720-A6181E939063}"/>
            </a:ext>
          </a:extLst>
        </xdr:cNvPr>
        <xdr:cNvCxnSpPr/>
      </xdr:nvCxnSpPr>
      <xdr:spPr>
        <a:xfrm flipV="1">
          <a:off x="8664458" y="6044731"/>
          <a:ext cx="10510728" cy="24493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14</xdr:col>
      <xdr:colOff>61232</xdr:colOff>
      <xdr:row>40</xdr:row>
      <xdr:rowOff>97971</xdr:rowOff>
    </xdr:from>
    <xdr:to>
      <xdr:col>31</xdr:col>
      <xdr:colOff>125186</xdr:colOff>
      <xdr:row>40</xdr:row>
      <xdr:rowOff>122464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14E623B2-7E61-12DD-6A92-6565C6131DF7}"/>
            </a:ext>
          </a:extLst>
        </xdr:cNvPr>
        <xdr:cNvCxnSpPr/>
      </xdr:nvCxnSpPr>
      <xdr:spPr>
        <a:xfrm flipV="1">
          <a:off x="8633732" y="7445828"/>
          <a:ext cx="10473418" cy="24493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18</xdr:col>
      <xdr:colOff>182072</xdr:colOff>
      <xdr:row>17</xdr:row>
      <xdr:rowOff>87816</xdr:rowOff>
    </xdr:from>
    <xdr:to>
      <xdr:col>23</xdr:col>
      <xdr:colOff>161770</xdr:colOff>
      <xdr:row>19</xdr:row>
      <xdr:rowOff>162416</xdr:rowOff>
    </xdr:to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3526C681-316D-44D4-38B2-4D7BCEE45E7F}"/>
            </a:ext>
          </a:extLst>
        </xdr:cNvPr>
        <xdr:cNvSpPr txBox="1"/>
      </xdr:nvSpPr>
      <xdr:spPr>
        <a:xfrm>
          <a:off x="11154872" y="3149671"/>
          <a:ext cx="3027698" cy="4348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400" b="0">
              <a:solidFill>
                <a:schemeClr val="bg1">
                  <a:lumMod val="75000"/>
                </a:schemeClr>
              </a:solidFill>
              <a:latin typeface="Abadi" panose="020B0604020104020204" pitchFamily="34" charset="0"/>
              <a:ea typeface="+mn-ea"/>
              <a:cs typeface="+mn-cs"/>
            </a:rPr>
            <a:t>Subjects</a:t>
          </a:r>
        </a:p>
      </xdr:txBody>
    </xdr:sp>
    <xdr:clientData/>
  </xdr:twoCellAnchor>
  <xdr:twoCellAnchor editAs="absolute">
    <xdr:from>
      <xdr:col>26</xdr:col>
      <xdr:colOff>351586</xdr:colOff>
      <xdr:row>17</xdr:row>
      <xdr:rowOff>87816</xdr:rowOff>
    </xdr:from>
    <xdr:to>
      <xdr:col>31</xdr:col>
      <xdr:colOff>331284</xdr:colOff>
      <xdr:row>19</xdr:row>
      <xdr:rowOff>162416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46AAAE7B-AD48-84DC-E9A5-F7A77BF18CB1}"/>
            </a:ext>
          </a:extLst>
        </xdr:cNvPr>
        <xdr:cNvSpPr txBox="1"/>
      </xdr:nvSpPr>
      <xdr:spPr>
        <a:xfrm>
          <a:off x="16201186" y="3135816"/>
          <a:ext cx="3027698" cy="4331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400" b="0">
              <a:solidFill>
                <a:schemeClr val="bg1">
                  <a:lumMod val="75000"/>
                </a:schemeClr>
              </a:solidFill>
              <a:latin typeface="Abadi" panose="020B0604020104020204" pitchFamily="34" charset="0"/>
              <a:ea typeface="+mn-ea"/>
              <a:cs typeface="+mn-cs"/>
            </a:rPr>
            <a:t>Comment</a:t>
          </a:r>
        </a:p>
      </xdr:txBody>
    </xdr:sp>
    <xdr:clientData/>
  </xdr:twoCellAnchor>
  <xdr:twoCellAnchor editAs="absolute">
    <xdr:from>
      <xdr:col>15</xdr:col>
      <xdr:colOff>110837</xdr:colOff>
      <xdr:row>20</xdr:row>
      <xdr:rowOff>110835</xdr:rowOff>
    </xdr:from>
    <xdr:to>
      <xdr:col>22</xdr:col>
      <xdr:colOff>360218</xdr:colOff>
      <xdr:row>23</xdr:row>
      <xdr:rowOff>68738</xdr:rowOff>
    </xdr:to>
    <xdr:sp macro="" textlink="'Pivot Tables'!Q4">
      <xdr:nvSpPr>
        <xdr:cNvPr id="98" name="TextBox 97">
          <a:extLst>
            <a:ext uri="{FF2B5EF4-FFF2-40B4-BE49-F238E27FC236}">
              <a16:creationId xmlns:a16="http://schemas.microsoft.com/office/drawing/2014/main" id="{F46D077D-1058-4412-973E-7704057EDED6}"/>
            </a:ext>
          </a:extLst>
        </xdr:cNvPr>
        <xdr:cNvSpPr txBox="1"/>
      </xdr:nvSpPr>
      <xdr:spPr>
        <a:xfrm>
          <a:off x="9254837" y="3713017"/>
          <a:ext cx="4516581" cy="498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 i="0" u="none" strike="noStrike">
              <a:solidFill>
                <a:schemeClr val="bg2">
                  <a:lumMod val="7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Seeds - Make a separate</a:t>
          </a:r>
          <a:r>
            <a:rPr lang="en-US" sz="1200" b="0" i="0" u="none" strike="noStrike" baseline="0">
              <a:solidFill>
                <a:schemeClr val="bg2">
                  <a:lumMod val="7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 meeting for each Director to go through the slides in details</a:t>
          </a:r>
          <a:endParaRPr lang="en-IN" sz="2000" b="0">
            <a:solidFill>
              <a:schemeClr val="bg2">
                <a:lumMod val="75000"/>
              </a:schemeClr>
            </a:solidFill>
            <a:latin typeface="Abadi" panose="020B0604020104020204" pitchFamily="34" charset="0"/>
          </a:endParaRPr>
        </a:p>
      </xdr:txBody>
    </xdr:sp>
    <xdr:clientData/>
  </xdr:twoCellAnchor>
  <xdr:twoCellAnchor editAs="absolute">
    <xdr:from>
      <xdr:col>15</xdr:col>
      <xdr:colOff>110837</xdr:colOff>
      <xdr:row>26</xdr:row>
      <xdr:rowOff>20781</xdr:rowOff>
    </xdr:from>
    <xdr:to>
      <xdr:col>22</xdr:col>
      <xdr:colOff>360218</xdr:colOff>
      <xdr:row>28</xdr:row>
      <xdr:rowOff>158792</xdr:rowOff>
    </xdr:to>
    <xdr:sp macro="" textlink="'Pivot Tables'!Q4">
      <xdr:nvSpPr>
        <xdr:cNvPr id="99" name="TextBox 98">
          <a:extLst>
            <a:ext uri="{FF2B5EF4-FFF2-40B4-BE49-F238E27FC236}">
              <a16:creationId xmlns:a16="http://schemas.microsoft.com/office/drawing/2014/main" id="{956207B6-E7BE-1F6E-4EEB-C19118DA5713}"/>
            </a:ext>
          </a:extLst>
        </xdr:cNvPr>
        <xdr:cNvSpPr txBox="1"/>
      </xdr:nvSpPr>
      <xdr:spPr>
        <a:xfrm>
          <a:off x="9254837" y="4703617"/>
          <a:ext cx="4516581" cy="498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 i="0" u="none" strike="noStrike">
              <a:solidFill>
                <a:schemeClr val="bg2">
                  <a:lumMod val="7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Seeds - Make a separate</a:t>
          </a:r>
          <a:r>
            <a:rPr lang="en-US" sz="1200" b="0" i="0" u="none" strike="noStrike" baseline="0">
              <a:solidFill>
                <a:schemeClr val="bg2">
                  <a:lumMod val="7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 meeting for each Director to go through the slides in details</a:t>
          </a:r>
          <a:endParaRPr lang="en-IN" sz="2000" b="0">
            <a:solidFill>
              <a:schemeClr val="bg2">
                <a:lumMod val="75000"/>
              </a:schemeClr>
            </a:solidFill>
            <a:latin typeface="Abadi" panose="020B0604020104020204" pitchFamily="34" charset="0"/>
          </a:endParaRPr>
        </a:p>
      </xdr:txBody>
    </xdr:sp>
    <xdr:clientData/>
  </xdr:twoCellAnchor>
  <xdr:twoCellAnchor editAs="absolute">
    <xdr:from>
      <xdr:col>15</xdr:col>
      <xdr:colOff>110837</xdr:colOff>
      <xdr:row>31</xdr:row>
      <xdr:rowOff>110835</xdr:rowOff>
    </xdr:from>
    <xdr:to>
      <xdr:col>22</xdr:col>
      <xdr:colOff>360218</xdr:colOff>
      <xdr:row>34</xdr:row>
      <xdr:rowOff>68738</xdr:rowOff>
    </xdr:to>
    <xdr:sp macro="" textlink="'Pivot Tables'!Q4">
      <xdr:nvSpPr>
        <xdr:cNvPr id="100" name="TextBox 99">
          <a:extLst>
            <a:ext uri="{FF2B5EF4-FFF2-40B4-BE49-F238E27FC236}">
              <a16:creationId xmlns:a16="http://schemas.microsoft.com/office/drawing/2014/main" id="{7D923E8D-36DB-7A23-1890-BFD6441826D0}"/>
            </a:ext>
          </a:extLst>
        </xdr:cNvPr>
        <xdr:cNvSpPr txBox="1"/>
      </xdr:nvSpPr>
      <xdr:spPr>
        <a:xfrm>
          <a:off x="9254837" y="5694217"/>
          <a:ext cx="4516581" cy="498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 i="0" u="none" strike="noStrike">
              <a:solidFill>
                <a:schemeClr val="bg2">
                  <a:lumMod val="7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Seeds - Make a separate</a:t>
          </a:r>
          <a:r>
            <a:rPr lang="en-US" sz="1200" b="0" i="0" u="none" strike="noStrike" baseline="0">
              <a:solidFill>
                <a:schemeClr val="bg2">
                  <a:lumMod val="7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 meeting for each Director to go through the slides in details</a:t>
          </a:r>
          <a:endParaRPr lang="en-IN" sz="2000" b="0">
            <a:solidFill>
              <a:schemeClr val="bg2">
                <a:lumMod val="75000"/>
              </a:schemeClr>
            </a:solidFill>
            <a:latin typeface="Abadi" panose="020B0604020104020204" pitchFamily="34" charset="0"/>
          </a:endParaRPr>
        </a:p>
      </xdr:txBody>
    </xdr:sp>
    <xdr:clientData/>
  </xdr:twoCellAnchor>
  <xdr:twoCellAnchor editAs="absolute">
    <xdr:from>
      <xdr:col>15</xdr:col>
      <xdr:colOff>110837</xdr:colOff>
      <xdr:row>37</xdr:row>
      <xdr:rowOff>20781</xdr:rowOff>
    </xdr:from>
    <xdr:to>
      <xdr:col>22</xdr:col>
      <xdr:colOff>360218</xdr:colOff>
      <xdr:row>39</xdr:row>
      <xdr:rowOff>158792</xdr:rowOff>
    </xdr:to>
    <xdr:sp macro="" textlink="'Pivot Tables'!Q4">
      <xdr:nvSpPr>
        <xdr:cNvPr id="101" name="TextBox 100">
          <a:extLst>
            <a:ext uri="{FF2B5EF4-FFF2-40B4-BE49-F238E27FC236}">
              <a16:creationId xmlns:a16="http://schemas.microsoft.com/office/drawing/2014/main" id="{9B18E774-CB01-4AB4-8D02-071E25EA2105}"/>
            </a:ext>
          </a:extLst>
        </xdr:cNvPr>
        <xdr:cNvSpPr txBox="1"/>
      </xdr:nvSpPr>
      <xdr:spPr>
        <a:xfrm>
          <a:off x="9254837" y="6684817"/>
          <a:ext cx="4516581" cy="498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 i="0" u="none" strike="noStrike">
              <a:solidFill>
                <a:schemeClr val="bg2">
                  <a:lumMod val="7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Seeds - Make a separate</a:t>
          </a:r>
          <a:r>
            <a:rPr lang="en-US" sz="1200" b="0" i="0" u="none" strike="noStrike" baseline="0">
              <a:solidFill>
                <a:schemeClr val="bg2">
                  <a:lumMod val="7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 meeting for each Director to go through the slides in details</a:t>
          </a:r>
          <a:endParaRPr lang="en-IN" sz="2000" b="0">
            <a:solidFill>
              <a:schemeClr val="bg2">
                <a:lumMod val="75000"/>
              </a:schemeClr>
            </a:solidFill>
            <a:latin typeface="Abadi" panose="020B0604020104020204" pitchFamily="34" charset="0"/>
          </a:endParaRPr>
        </a:p>
      </xdr:txBody>
    </xdr:sp>
    <xdr:clientData/>
  </xdr:twoCellAnchor>
  <xdr:twoCellAnchor editAs="absolute">
    <xdr:from>
      <xdr:col>15</xdr:col>
      <xdr:colOff>110837</xdr:colOff>
      <xdr:row>42</xdr:row>
      <xdr:rowOff>110835</xdr:rowOff>
    </xdr:from>
    <xdr:to>
      <xdr:col>22</xdr:col>
      <xdr:colOff>360218</xdr:colOff>
      <xdr:row>45</xdr:row>
      <xdr:rowOff>68738</xdr:rowOff>
    </xdr:to>
    <xdr:sp macro="" textlink="'Pivot Tables'!Q4">
      <xdr:nvSpPr>
        <xdr:cNvPr id="102" name="TextBox 101">
          <a:extLst>
            <a:ext uri="{FF2B5EF4-FFF2-40B4-BE49-F238E27FC236}">
              <a16:creationId xmlns:a16="http://schemas.microsoft.com/office/drawing/2014/main" id="{2F4F6935-5945-9F58-3D1C-EB559D41B352}"/>
            </a:ext>
          </a:extLst>
        </xdr:cNvPr>
        <xdr:cNvSpPr txBox="1"/>
      </xdr:nvSpPr>
      <xdr:spPr>
        <a:xfrm>
          <a:off x="9254837" y="7675417"/>
          <a:ext cx="4516581" cy="498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 i="0" u="none" strike="noStrike">
              <a:solidFill>
                <a:schemeClr val="bg2">
                  <a:lumMod val="7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Seeds - Make a separate</a:t>
          </a:r>
          <a:r>
            <a:rPr lang="en-US" sz="1200" b="0" i="0" u="none" strike="noStrike" baseline="0">
              <a:solidFill>
                <a:schemeClr val="bg2">
                  <a:lumMod val="7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 meeting for each Director to go through the slides in details</a:t>
          </a:r>
          <a:endParaRPr lang="en-IN" sz="2000" b="0">
            <a:solidFill>
              <a:schemeClr val="bg2">
                <a:lumMod val="75000"/>
              </a:schemeClr>
            </a:solidFill>
            <a:latin typeface="Abadi" panose="020B0604020104020204" pitchFamily="34" charset="0"/>
          </a:endParaRPr>
        </a:p>
      </xdr:txBody>
    </xdr:sp>
    <xdr:clientData/>
  </xdr:twoCellAnchor>
  <xdr:twoCellAnchor editAs="absolute">
    <xdr:from>
      <xdr:col>24</xdr:col>
      <xdr:colOff>140365</xdr:colOff>
      <xdr:row>20</xdr:row>
      <xdr:rowOff>55417</xdr:rowOff>
    </xdr:from>
    <xdr:to>
      <xdr:col>31</xdr:col>
      <xdr:colOff>383995</xdr:colOff>
      <xdr:row>23</xdr:row>
      <xdr:rowOff>13320</xdr:rowOff>
    </xdr:to>
    <xdr:sp macro="" textlink="'Pivot Tables'!Q4">
      <xdr:nvSpPr>
        <xdr:cNvPr id="104" name="TextBox 103">
          <a:extLst>
            <a:ext uri="{FF2B5EF4-FFF2-40B4-BE49-F238E27FC236}">
              <a16:creationId xmlns:a16="http://schemas.microsoft.com/office/drawing/2014/main" id="{1D69D8F3-E9F5-ECB9-A365-63EE3B47858F}"/>
            </a:ext>
          </a:extLst>
        </xdr:cNvPr>
        <xdr:cNvSpPr txBox="1"/>
      </xdr:nvSpPr>
      <xdr:spPr>
        <a:xfrm>
          <a:off x="14632742" y="3793530"/>
          <a:ext cx="4470574" cy="518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 i="0" u="none" strike="noStrike" baseline="0">
              <a:solidFill>
                <a:schemeClr val="bg2">
                  <a:lumMod val="7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Each Director to go through the slides in details</a:t>
          </a:r>
          <a:endParaRPr lang="en-IN" sz="2000" b="0">
            <a:solidFill>
              <a:schemeClr val="bg2">
                <a:lumMod val="75000"/>
              </a:schemeClr>
            </a:solidFill>
            <a:latin typeface="Abadi" panose="020B0604020104020204" pitchFamily="34" charset="0"/>
          </a:endParaRPr>
        </a:p>
      </xdr:txBody>
    </xdr:sp>
    <xdr:clientData/>
  </xdr:twoCellAnchor>
  <xdr:twoCellAnchor editAs="absolute">
    <xdr:from>
      <xdr:col>24</xdr:col>
      <xdr:colOff>140365</xdr:colOff>
      <xdr:row>25</xdr:row>
      <xdr:rowOff>145063</xdr:rowOff>
    </xdr:from>
    <xdr:to>
      <xdr:col>31</xdr:col>
      <xdr:colOff>383995</xdr:colOff>
      <xdr:row>28</xdr:row>
      <xdr:rowOff>102967</xdr:rowOff>
    </xdr:to>
    <xdr:sp macro="" textlink="'Pivot Tables'!Q4">
      <xdr:nvSpPr>
        <xdr:cNvPr id="105" name="TextBox 104">
          <a:extLst>
            <a:ext uri="{FF2B5EF4-FFF2-40B4-BE49-F238E27FC236}">
              <a16:creationId xmlns:a16="http://schemas.microsoft.com/office/drawing/2014/main" id="{14C92542-9103-C538-0140-0AD50F841870}"/>
            </a:ext>
          </a:extLst>
        </xdr:cNvPr>
        <xdr:cNvSpPr txBox="1"/>
      </xdr:nvSpPr>
      <xdr:spPr>
        <a:xfrm>
          <a:off x="14632742" y="4817705"/>
          <a:ext cx="4470574" cy="518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 i="0" u="none" strike="noStrike" baseline="0">
              <a:solidFill>
                <a:schemeClr val="bg2">
                  <a:lumMod val="7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Each Director to go through the slides in details</a:t>
          </a:r>
          <a:endParaRPr lang="en-IN" sz="2000" b="0">
            <a:solidFill>
              <a:schemeClr val="bg2">
                <a:lumMod val="75000"/>
              </a:schemeClr>
            </a:solidFill>
            <a:latin typeface="Abadi" panose="020B0604020104020204" pitchFamily="34" charset="0"/>
          </a:endParaRPr>
        </a:p>
      </xdr:txBody>
    </xdr:sp>
    <xdr:clientData/>
  </xdr:twoCellAnchor>
  <xdr:twoCellAnchor editAs="absolute">
    <xdr:from>
      <xdr:col>24</xdr:col>
      <xdr:colOff>140365</xdr:colOff>
      <xdr:row>31</xdr:row>
      <xdr:rowOff>55415</xdr:rowOff>
    </xdr:from>
    <xdr:to>
      <xdr:col>31</xdr:col>
      <xdr:colOff>383995</xdr:colOff>
      <xdr:row>34</xdr:row>
      <xdr:rowOff>13319</xdr:rowOff>
    </xdr:to>
    <xdr:sp macro="" textlink="'Pivot Tables'!Q4">
      <xdr:nvSpPr>
        <xdr:cNvPr id="106" name="TextBox 105">
          <a:extLst>
            <a:ext uri="{FF2B5EF4-FFF2-40B4-BE49-F238E27FC236}">
              <a16:creationId xmlns:a16="http://schemas.microsoft.com/office/drawing/2014/main" id="{BE21954D-58A8-EDC2-C4AF-9A2BF3883190}"/>
            </a:ext>
          </a:extLst>
        </xdr:cNvPr>
        <xdr:cNvSpPr txBox="1"/>
      </xdr:nvSpPr>
      <xdr:spPr>
        <a:xfrm>
          <a:off x="14632742" y="5849490"/>
          <a:ext cx="4470574" cy="5186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 i="0" u="none" strike="noStrike" baseline="0">
              <a:solidFill>
                <a:schemeClr val="bg2">
                  <a:lumMod val="7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Each Director to go through the slides in details</a:t>
          </a:r>
          <a:endParaRPr lang="en-IN" sz="2000" b="0">
            <a:solidFill>
              <a:schemeClr val="bg2">
                <a:lumMod val="75000"/>
              </a:schemeClr>
            </a:solidFill>
            <a:latin typeface="Abadi" panose="020B0604020104020204" pitchFamily="34" charset="0"/>
          </a:endParaRPr>
        </a:p>
      </xdr:txBody>
    </xdr:sp>
    <xdr:clientData/>
  </xdr:twoCellAnchor>
  <xdr:twoCellAnchor editAs="absolute">
    <xdr:from>
      <xdr:col>24</xdr:col>
      <xdr:colOff>140365</xdr:colOff>
      <xdr:row>36</xdr:row>
      <xdr:rowOff>145062</xdr:rowOff>
    </xdr:from>
    <xdr:to>
      <xdr:col>31</xdr:col>
      <xdr:colOff>383995</xdr:colOff>
      <xdr:row>39</xdr:row>
      <xdr:rowOff>102965</xdr:rowOff>
    </xdr:to>
    <xdr:sp macro="" textlink="'Pivot Tables'!Q4">
      <xdr:nvSpPr>
        <xdr:cNvPr id="107" name="TextBox 106">
          <a:extLst>
            <a:ext uri="{FF2B5EF4-FFF2-40B4-BE49-F238E27FC236}">
              <a16:creationId xmlns:a16="http://schemas.microsoft.com/office/drawing/2014/main" id="{F326535B-9A06-A4AA-00E3-7DDC46CB69AE}"/>
            </a:ext>
          </a:extLst>
        </xdr:cNvPr>
        <xdr:cNvSpPr txBox="1"/>
      </xdr:nvSpPr>
      <xdr:spPr>
        <a:xfrm>
          <a:off x="14632742" y="6873666"/>
          <a:ext cx="4470574" cy="518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 i="0" u="none" strike="noStrike" baseline="0">
              <a:solidFill>
                <a:schemeClr val="bg2">
                  <a:lumMod val="7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Each Director to go through the slides in details</a:t>
          </a:r>
          <a:endParaRPr lang="en-IN" sz="2000" b="0">
            <a:solidFill>
              <a:schemeClr val="bg2">
                <a:lumMod val="75000"/>
              </a:schemeClr>
            </a:solidFill>
            <a:latin typeface="Abadi" panose="020B0604020104020204" pitchFamily="34" charset="0"/>
          </a:endParaRPr>
        </a:p>
      </xdr:txBody>
    </xdr:sp>
    <xdr:clientData/>
  </xdr:twoCellAnchor>
  <xdr:twoCellAnchor editAs="absolute">
    <xdr:from>
      <xdr:col>24</xdr:col>
      <xdr:colOff>140365</xdr:colOff>
      <xdr:row>42</xdr:row>
      <xdr:rowOff>55416</xdr:rowOff>
    </xdr:from>
    <xdr:to>
      <xdr:col>31</xdr:col>
      <xdr:colOff>383995</xdr:colOff>
      <xdr:row>45</xdr:row>
      <xdr:rowOff>13320</xdr:rowOff>
    </xdr:to>
    <xdr:sp macro="" textlink="'Pivot Tables'!Q4">
      <xdr:nvSpPr>
        <xdr:cNvPr id="108" name="TextBox 107">
          <a:extLst>
            <a:ext uri="{FF2B5EF4-FFF2-40B4-BE49-F238E27FC236}">
              <a16:creationId xmlns:a16="http://schemas.microsoft.com/office/drawing/2014/main" id="{48A3DCD9-AEDD-C566-5966-CF5EC3F5C003}"/>
            </a:ext>
          </a:extLst>
        </xdr:cNvPr>
        <xdr:cNvSpPr txBox="1"/>
      </xdr:nvSpPr>
      <xdr:spPr>
        <a:xfrm>
          <a:off x="14632742" y="7905454"/>
          <a:ext cx="4470574" cy="5186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 i="0" u="none" strike="noStrike" baseline="0">
              <a:solidFill>
                <a:schemeClr val="bg2">
                  <a:lumMod val="75000"/>
                </a:schemeClr>
              </a:solidFill>
              <a:latin typeface="Abadi" panose="020B0604020104020204" pitchFamily="34" charset="0"/>
              <a:ea typeface="Calibri"/>
              <a:cs typeface="Calibri"/>
            </a:rPr>
            <a:t>Each Director to go through the slides in details</a:t>
          </a:r>
          <a:endParaRPr lang="en-IN" sz="2000" b="0">
            <a:solidFill>
              <a:schemeClr val="bg2">
                <a:lumMod val="75000"/>
              </a:schemeClr>
            </a:solidFill>
            <a:latin typeface="Abadi" panose="020B0604020104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171.699047685186" createdVersion="8" refreshedVersion="8" minRefreshableVersion="3" recordCount="99" xr:uid="{4A753BA7-84B5-4DE1-B2E8-F8D01F6F5984}">
  <cacheSource type="worksheet">
    <worksheetSource name="NFTS_Database"/>
  </cacheSource>
  <cacheFields count="21">
    <cacheField name="Day" numFmtId="1">
      <sharedItems containsSemiMixedTypes="0" containsString="0" containsNumber="1" containsInteger="1" minValue="1" maxValue="1"/>
    </cacheField>
    <cacheField name="Month" numFmtId="1">
      <sharedItems count="12">
        <s v="February"/>
        <s v="March"/>
        <s v="April"/>
        <s v="May"/>
        <s v="June"/>
        <s v="July"/>
        <s v="August"/>
        <s v="September"/>
        <s v="October"/>
        <s v="November"/>
        <s v="December"/>
        <s v="January"/>
      </sharedItems>
    </cacheField>
    <cacheField name="Year" numFmtId="1">
      <sharedItems containsSemiMixedTypes="0" containsString="0" containsNumber="1" containsInteger="1" minValue="2019" maxValue="2023" count="5">
        <n v="2021"/>
        <n v="2022"/>
        <n v="2023"/>
        <n v="2020" u="1"/>
        <n v="2019" u="1"/>
      </sharedItems>
    </cacheField>
    <cacheField name="Full Date" numFmtId="14">
      <sharedItems containsSemiMixedTypes="0" containsNonDate="0" containsDate="1" containsString="0" minDate="2021-02-01T00:00:00" maxDate="2023-09-02T00:00:00" count="32"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  <d v="2023-09-01T00:00:00"/>
      </sharedItems>
    </cacheField>
    <cacheField name="Quarterly" numFmtId="1">
      <sharedItems/>
    </cacheField>
    <cacheField name="Educational stage" numFmtId="1">
      <sharedItems count="3">
        <s v="Primary School"/>
        <s v="Elementary School"/>
        <s v="Preschool"/>
      </sharedItems>
    </cacheField>
    <cacheField name="Top Student Finder" numFmtId="1">
      <sharedItems/>
    </cacheField>
    <cacheField name="Students_Name" numFmtId="1">
      <sharedItems/>
    </cacheField>
    <cacheField name="Top" numFmtId="1">
      <sharedItems containsSemiMixedTypes="0" containsString="0" containsNumber="1" containsInteger="1" minValue="1" maxValue="3"/>
    </cacheField>
    <cacheField name="Percentage" numFmtId="10">
      <sharedItems containsSemiMixedTypes="0" containsString="0" containsNumber="1" minValue="0.97319999999999995" maxValue="0.99880000000000002"/>
    </cacheField>
    <cacheField name="Best Students" numFmtId="1">
      <sharedItems/>
    </cacheField>
    <cacheField name="Total Students" numFmtId="1">
      <sharedItems containsSemiMixedTypes="0" containsString="0" containsNumber="1" containsInteger="1" minValue="76" maxValue="145"/>
    </cacheField>
    <cacheField name="Total Schools" numFmtId="1">
      <sharedItems containsSemiMixedTypes="0" containsString="0" containsNumber="1" containsInteger="1" minValue="5" maxValue="33"/>
    </cacheField>
    <cacheField name="Class" numFmtId="1">
      <sharedItems count="3">
        <s v="Teachers"/>
        <s v="Parents"/>
        <s v="Students"/>
      </sharedItems>
    </cacheField>
    <cacheField name="PO Number" numFmtId="1">
      <sharedItems containsMixedTypes="1" containsNumber="1" containsInteger="1" minValue="851184" maxValue="8533685"/>
    </cacheField>
    <cacheField name="Department Full Name" numFmtId="0">
      <sharedItems/>
    </cacheField>
    <cacheField name="Project Shortname" numFmtId="164">
      <sharedItems/>
    </cacheField>
    <cacheField name="Projects Value" numFmtId="165">
      <sharedItems containsSemiMixedTypes="0" containsString="0" containsNumber="1" minValue="33223.97" maxValue="58887868"/>
    </cacheField>
    <cacheField name="Target" numFmtId="165">
      <sharedItems containsSemiMixedTypes="0" containsString="0" containsNumber="1" minValue="5" maxValue="197"/>
    </cacheField>
    <cacheField name="Actual" numFmtId="165">
      <sharedItems containsSemiMixedTypes="0" containsString="0" containsNumber="1" minValue="8" maxValue="144"/>
    </cacheField>
    <cacheField name="Events" numFmtId="0">
      <sharedItems count="8">
        <s v="Spring Sports Rally"/>
        <s v="Fall Sports Rally"/>
        <s v="Freshman Elections"/>
        <s v="Freshman Orientation"/>
        <s v="Senior First Day Quad Takeover"/>
        <s v="Elimination Game"/>
        <s v="Back to School Dance"/>
        <s v="Junior Prom"/>
      </sharedItems>
    </cacheField>
  </cacheFields>
  <extLst>
    <ext xmlns:x14="http://schemas.microsoft.com/office/spreadsheetml/2009/9/main" uri="{725AE2AE-9491-48be-B2B4-4EB974FC3084}">
      <x14:pivotCacheDefinition pivotCacheId="16659589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">
  <r>
    <n v="1"/>
    <x v="0"/>
    <x v="0"/>
    <x v="0"/>
    <s v="Q1"/>
    <x v="0"/>
    <s v="February12021"/>
    <s v="Rovan_Hossam"/>
    <n v="1"/>
    <n v="0.99880000000000002"/>
    <s v="Best"/>
    <n v="129"/>
    <n v="20"/>
    <x v="0"/>
    <n v="856133"/>
    <s v="Code &amp; Messaging Second &amp; Solutions"/>
    <s v="Freshman Orientation"/>
    <n v="5500000"/>
    <n v="127.8014736521"/>
    <n v="110.35002679759999"/>
    <x v="0"/>
  </r>
  <r>
    <n v="1"/>
    <x v="0"/>
    <x v="0"/>
    <x v="0"/>
    <s v="Q1"/>
    <x v="1"/>
    <s v="February12021"/>
    <s v="Jean_Ali"/>
    <n v="2"/>
    <n v="0.98280000000000001"/>
    <s v="Best"/>
    <n v="86"/>
    <n v="25"/>
    <x v="1"/>
    <n v="885436"/>
    <s v="Code &amp; Messaging Second &amp; Solutions"/>
    <s v="Valentines Grams by the Senior Classes"/>
    <n v="1998780.35"/>
    <n v="127.8014736521"/>
    <n v="127.8014736521"/>
    <x v="1"/>
  </r>
  <r>
    <n v="1"/>
    <x v="0"/>
    <x v="0"/>
    <x v="0"/>
    <s v="Q1"/>
    <x v="2"/>
    <s v="February12021"/>
    <s v="Do_Elesawy"/>
    <n v="3"/>
    <n v="0.97919999999999996"/>
    <s v="Best"/>
    <n v="80"/>
    <n v="29"/>
    <x v="2"/>
    <n v="885752"/>
    <s v="Code &amp; Messaging Second &amp; Solutions"/>
    <s v="Fall Sports Rally"/>
    <n v="1694205.31"/>
    <n v="90"/>
    <n v="90.322173177099998"/>
    <x v="2"/>
  </r>
  <r>
    <n v="1"/>
    <x v="1"/>
    <x v="0"/>
    <x v="1"/>
    <s v="Q1"/>
    <x v="0"/>
    <s v="March12021"/>
    <s v="Kenzi_Mohamd"/>
    <n v="1"/>
    <n v="0.99399999999999999"/>
    <s v="Good"/>
    <n v="110"/>
    <n v="32"/>
    <x v="0"/>
    <n v="885855"/>
    <s v="Negotiation Assurance &amp; Papers "/>
    <s v="Elimination Game"/>
    <n v="3643444.04"/>
    <n v="90"/>
    <n v="90.322173177099998"/>
    <x v="1"/>
  </r>
  <r>
    <n v="1"/>
    <x v="1"/>
    <x v="0"/>
    <x v="1"/>
    <s v="Q1"/>
    <x v="2"/>
    <s v="March12021"/>
    <s v="Rony_Beyablo"/>
    <n v="2"/>
    <n v="0.98170000000000002"/>
    <s v="Good"/>
    <n v="145"/>
    <n v="21"/>
    <x v="2"/>
    <n v="856182"/>
    <s v="Direct &amp; Boards Services &amp; Satisfactions "/>
    <s v="Valentines Grams by the Senior Classes"/>
    <n v="6315072.54"/>
    <n v="127.8014736521"/>
    <n v="120"/>
    <x v="3"/>
  </r>
  <r>
    <n v="1"/>
    <x v="1"/>
    <x v="0"/>
    <x v="1"/>
    <s v="Q1"/>
    <x v="1"/>
    <s v="March12021"/>
    <s v="Adam_Hisham"/>
    <n v="3"/>
    <n v="0.97319999999999995"/>
    <s v="Good"/>
    <n v="112"/>
    <n v="28"/>
    <x v="1"/>
    <n v="885726"/>
    <s v="Direct &amp; Boards Services &amp; Satisfactions "/>
    <s v="Spring Sports Rally"/>
    <n v="29998768.399999999"/>
    <n v="127.8014736521"/>
    <n v="128.09139818470001"/>
    <x v="4"/>
  </r>
  <r>
    <n v="1"/>
    <x v="2"/>
    <x v="0"/>
    <x v="2"/>
    <s v="Q2"/>
    <x v="0"/>
    <s v="April12021"/>
    <s v="Rovan_Hossam"/>
    <n v="1"/>
    <n v="0.99880000000000002"/>
    <s v="Good"/>
    <n v="93"/>
    <n v="16"/>
    <x v="0"/>
    <n v="856856"/>
    <s v="Negotiation Assurance &amp; Papers "/>
    <s v="Back to School Dance (on the Quad)"/>
    <n v="55000000"/>
    <n v="75"/>
    <n v="38"/>
    <x v="5"/>
  </r>
  <r>
    <n v="1"/>
    <x v="2"/>
    <x v="0"/>
    <x v="2"/>
    <s v="Q2"/>
    <x v="1"/>
    <s v="April12021"/>
    <s v="Jean_Ali"/>
    <n v="2"/>
    <n v="0.98280000000000001"/>
    <s v="Good"/>
    <n v="91"/>
    <n v="21"/>
    <x v="1"/>
    <n v="885741"/>
    <s v="Negotiation Assurance &amp; Papers "/>
    <s v="Senior First Day Quad Takeover"/>
    <n v="79863.78"/>
    <n v="90"/>
    <n v="88.828158418599998"/>
    <x v="2"/>
  </r>
  <r>
    <n v="1"/>
    <x v="2"/>
    <x v="0"/>
    <x v="2"/>
    <s v="Q2"/>
    <x v="2"/>
    <s v="April12021"/>
    <s v="Do_Elesawy"/>
    <n v="3"/>
    <n v="0.97919999999999996"/>
    <s v="Good"/>
    <n v="91"/>
    <n v="22"/>
    <x v="2"/>
    <n v="856656"/>
    <s v="Negotiation Assurance &amp; Papers "/>
    <s v="Freshman Orientation"/>
    <n v="3947433.47"/>
    <n v="127.8014736521"/>
    <n v="127.8014736521"/>
    <x v="4"/>
  </r>
  <r>
    <n v="1"/>
    <x v="3"/>
    <x v="0"/>
    <x v="3"/>
    <s v="Q2"/>
    <x v="0"/>
    <s v="May12021"/>
    <s v="Kenzi_Mohamd"/>
    <n v="1"/>
    <n v="0.99399999999999999"/>
    <s v="Good"/>
    <n v="76"/>
    <n v="20"/>
    <x v="0"/>
    <n v="885363"/>
    <s v="Netflxo Barmon Systems"/>
    <s v="Valentines Grams by the Senior Classes"/>
    <n v="2901990"/>
    <n v="90"/>
    <n v="90.322173177099998"/>
    <x v="4"/>
  </r>
  <r>
    <n v="1"/>
    <x v="3"/>
    <x v="0"/>
    <x v="3"/>
    <s v="Q2"/>
    <x v="2"/>
    <s v="May12021"/>
    <s v="Rony_Beyablo"/>
    <n v="2"/>
    <n v="0.98170000000000002"/>
    <s v="Good"/>
    <n v="139"/>
    <n v="17"/>
    <x v="2"/>
    <n v="885873"/>
    <s v="Netflxo Barmon Systems"/>
    <s v="Freshman Elections"/>
    <n v="55000000"/>
    <n v="80"/>
    <n v="44"/>
    <x v="5"/>
  </r>
  <r>
    <n v="1"/>
    <x v="3"/>
    <x v="0"/>
    <x v="3"/>
    <s v="Q2"/>
    <x v="2"/>
    <s v="May12021"/>
    <s v="Do_Elesawy"/>
    <n v="3"/>
    <n v="0.97919999999999996"/>
    <s v="Good"/>
    <n v="112"/>
    <n v="29"/>
    <x v="0"/>
    <n v="854656"/>
    <s v="Pen Colors &amp; Center"/>
    <s v="Freshman Orientation"/>
    <n v="1133477"/>
    <n v="88"/>
    <n v="88"/>
    <x v="4"/>
  </r>
  <r>
    <n v="1"/>
    <x v="3"/>
    <x v="0"/>
    <x v="3"/>
    <s v="Q2"/>
    <x v="1"/>
    <s v="May12021"/>
    <s v="Adam_Hisham"/>
    <n v="1"/>
    <n v="0.97319999999999995"/>
    <s v="Good"/>
    <n v="77"/>
    <n v="29"/>
    <x v="1"/>
    <n v="885315"/>
    <s v="Netflxo Barmon Systems"/>
    <s v="Fall Sports Rally"/>
    <n v="55000000"/>
    <n v="90"/>
    <n v="88.828158418599998"/>
    <x v="6"/>
  </r>
  <r>
    <n v="1"/>
    <x v="4"/>
    <x v="0"/>
    <x v="4"/>
    <s v="Q2"/>
    <x v="0"/>
    <s v="June12021"/>
    <s v="Rovan_Hossam"/>
    <n v="2"/>
    <n v="0.99880000000000002"/>
    <s v="Good"/>
    <n v="133"/>
    <n v="13"/>
    <x v="0"/>
    <n v="856155"/>
    <s v="Pen Colors &amp; Center"/>
    <s v="Freshman Orientation"/>
    <n v="4493279"/>
    <n v="127.8014736521"/>
    <n v="120"/>
    <x v="5"/>
  </r>
  <r>
    <n v="1"/>
    <x v="4"/>
    <x v="0"/>
    <x v="4"/>
    <s v="Q2"/>
    <x v="1"/>
    <s v="June12021"/>
    <s v="Jean_Ali"/>
    <n v="3"/>
    <n v="0.98280000000000001"/>
    <s v="Good"/>
    <n v="84"/>
    <n v="32"/>
    <x v="1"/>
    <n v="856856"/>
    <s v="Netflxo Barmon Systems"/>
    <s v="Elimination Game"/>
    <n v="40467"/>
    <n v="34"/>
    <n v="34"/>
    <x v="1"/>
  </r>
  <r>
    <n v="1"/>
    <x v="4"/>
    <x v="0"/>
    <x v="4"/>
    <s v="Q2"/>
    <x v="2"/>
    <s v="June12021"/>
    <s v="Do_Elesawy"/>
    <n v="1"/>
    <n v="0.97919999999999996"/>
    <s v="Good"/>
    <n v="97"/>
    <n v="31"/>
    <x v="2"/>
    <n v="885363"/>
    <s v="Netflxo Barmon Systems"/>
    <s v="Spring Sports Rally"/>
    <n v="2901990"/>
    <n v="127.8014736521"/>
    <n v="127.8014736521"/>
    <x v="7"/>
  </r>
  <r>
    <n v="1"/>
    <x v="5"/>
    <x v="0"/>
    <x v="5"/>
    <s v="Q3"/>
    <x v="0"/>
    <s v="July12021"/>
    <s v="Kenzi_Mohamd"/>
    <n v="2"/>
    <n v="0.99399999999999999"/>
    <s v="Good"/>
    <n v="118"/>
    <n v="14"/>
    <x v="0"/>
    <n v="855785"/>
    <s v="Call Motions &amp; Insurance"/>
    <s v="Freshman Elections"/>
    <n v="4583373.3499999996"/>
    <n v="127.8014736521"/>
    <n v="128.09139818470001"/>
    <x v="4"/>
  </r>
  <r>
    <n v="1"/>
    <x v="5"/>
    <x v="0"/>
    <x v="5"/>
    <s v="Q3"/>
    <x v="2"/>
    <s v="July12021"/>
    <s v="Rony_Beyablo"/>
    <n v="3"/>
    <n v="0.98170000000000002"/>
    <s v="Good"/>
    <n v="116"/>
    <n v="13"/>
    <x v="2"/>
    <n v="856216"/>
    <s v="Pen Colors &amp; Center"/>
    <s v="Senior First Day Quad Takeover"/>
    <n v="4604017"/>
    <n v="127.8014736521"/>
    <n v="128.09139818470001"/>
    <x v="6"/>
  </r>
  <r>
    <n v="1"/>
    <x v="5"/>
    <x v="0"/>
    <x v="5"/>
    <s v="Q3"/>
    <x v="2"/>
    <s v="July12021"/>
    <s v="Rony_Beyablo"/>
    <n v="1"/>
    <n v="0.98170000000000002"/>
    <s v="Good"/>
    <n v="81"/>
    <n v="12"/>
    <x v="2"/>
    <n v="885456"/>
    <s v="Code &amp; Messaging Second &amp; Solutions"/>
    <s v="Elimination Game"/>
    <n v="2799995"/>
    <n v="90"/>
    <n v="90.322173177099998"/>
    <x v="6"/>
  </r>
  <r>
    <n v="1"/>
    <x v="5"/>
    <x v="0"/>
    <x v="5"/>
    <s v="Q3"/>
    <x v="1"/>
    <s v="July12021"/>
    <s v="Adam_Hisham"/>
    <n v="2"/>
    <n v="0.97319999999999995"/>
    <s v="Good"/>
    <n v="93"/>
    <n v="21"/>
    <x v="1"/>
    <n v="851256"/>
    <s v="Call Motions &amp; Insurance"/>
    <s v="Back to School Dance (on the Quad)"/>
    <n v="1860257.32"/>
    <n v="127.8014736521"/>
    <n v="120"/>
    <x v="7"/>
  </r>
  <r>
    <n v="1"/>
    <x v="6"/>
    <x v="0"/>
    <x v="6"/>
    <s v="Q3"/>
    <x v="0"/>
    <s v="August12021"/>
    <s v="Kenzi_Mohamd"/>
    <n v="3"/>
    <n v="0.99399999999999999"/>
    <s v="Best"/>
    <n v="128"/>
    <n v="6"/>
    <x v="0"/>
    <n v="885735"/>
    <s v="Code &amp; Messaging Second &amp; Solutions"/>
    <s v="Freshman Elections"/>
    <n v="686152.68"/>
    <n v="90"/>
    <n v="88.828158418599998"/>
    <x v="7"/>
  </r>
  <r>
    <n v="1"/>
    <x v="6"/>
    <x v="0"/>
    <x v="6"/>
    <s v="Q3"/>
    <x v="1"/>
    <s v="August12021"/>
    <s v="Jean_Ali"/>
    <n v="1"/>
    <n v="0.98280000000000001"/>
    <s v="Good"/>
    <n v="78"/>
    <n v="10"/>
    <x v="1"/>
    <n v="851223"/>
    <s v="Call Motions &amp; Insurance"/>
    <s v="Valentines Grams by the Senior Classes"/>
    <n v="26000000"/>
    <n v="111"/>
    <n v="96.005330808600007"/>
    <x v="7"/>
  </r>
  <r>
    <n v="1"/>
    <x v="6"/>
    <x v="0"/>
    <x v="6"/>
    <s v="Q3"/>
    <x v="2"/>
    <s v="August12021"/>
    <s v="Do_Elesawy"/>
    <n v="2"/>
    <n v="0.97919999999999996"/>
    <s v="Good"/>
    <n v="80"/>
    <n v="10"/>
    <x v="2"/>
    <n v="851285"/>
    <s v="Call Motions &amp; Insurance"/>
    <s v="Fall Sports Rally"/>
    <n v="79863.78"/>
    <n v="90"/>
    <n v="90.322173177099998"/>
    <x v="5"/>
  </r>
  <r>
    <n v="1"/>
    <x v="7"/>
    <x v="0"/>
    <x v="7"/>
    <s v="Q3"/>
    <x v="0"/>
    <s v="September12021"/>
    <s v="Rovan_Hossam"/>
    <n v="3"/>
    <n v="0.99880000000000002"/>
    <s v="Good"/>
    <n v="130"/>
    <n v="21"/>
    <x v="0"/>
    <n v="851666"/>
    <s v="Code &amp; Messaging Second &amp; Solutions"/>
    <s v="Spring Sports Rally"/>
    <n v="1349247.51"/>
    <n v="90"/>
    <n v="88.828158418599998"/>
    <x v="7"/>
  </r>
  <r>
    <n v="1"/>
    <x v="7"/>
    <x v="0"/>
    <x v="7"/>
    <s v="Q3"/>
    <x v="2"/>
    <s v="September12021"/>
    <s v="Rony_Beyablo"/>
    <n v="1"/>
    <n v="0.98170000000000002"/>
    <s v="Best"/>
    <n v="101"/>
    <n v="10"/>
    <x v="2"/>
    <n v="885728"/>
    <s v="Code &amp; Messaging Second &amp; Solutions"/>
    <s v="Senior First Day Quad Takeover"/>
    <n v="6499999.0300000003"/>
    <n v="127.8014736521"/>
    <n v="120"/>
    <x v="4"/>
  </r>
  <r>
    <n v="1"/>
    <x v="7"/>
    <x v="0"/>
    <x v="7"/>
    <s v="Q3"/>
    <x v="1"/>
    <s v="September12021"/>
    <s v="Adam_Hisham"/>
    <n v="2"/>
    <n v="0.97319999999999995"/>
    <s v="Best"/>
    <n v="97"/>
    <n v="19"/>
    <x v="1"/>
    <n v="885686"/>
    <s v="Code &amp; Messaging Second &amp; Solutions"/>
    <s v="Back to School Dance (on the Quad)"/>
    <n v="6800000"/>
    <n v="127.8014736521"/>
    <n v="128.09139818470001"/>
    <x v="6"/>
  </r>
  <r>
    <n v="1"/>
    <x v="8"/>
    <x v="0"/>
    <x v="8"/>
    <s v="Q4"/>
    <x v="0"/>
    <s v="October12021"/>
    <s v="Kenzi_Mohamd"/>
    <n v="3"/>
    <n v="0.99399999999999999"/>
    <s v="Good"/>
    <n v="98"/>
    <n v="8"/>
    <x v="0"/>
    <n v="852263"/>
    <s v="Data Collectors &amp; Call Informations"/>
    <s v="Senior First Day Quad Takeover"/>
    <n v="1987514"/>
    <n v="90"/>
    <n v="90.322173177099998"/>
    <x v="2"/>
  </r>
  <r>
    <n v="1"/>
    <x v="8"/>
    <x v="0"/>
    <x v="8"/>
    <s v="Q4"/>
    <x v="2"/>
    <s v="October12021"/>
    <s v="Rony_Beyablo"/>
    <n v="1"/>
    <n v="0.98170000000000002"/>
    <s v="Good"/>
    <n v="126"/>
    <n v="29"/>
    <x v="2"/>
    <n v="851237"/>
    <s v="Code &amp; Messaging Second &amp; Solutions"/>
    <s v="Elimination Game"/>
    <n v="2400000"/>
    <n v="34"/>
    <n v="34"/>
    <x v="4"/>
  </r>
  <r>
    <n v="1"/>
    <x v="8"/>
    <x v="0"/>
    <x v="8"/>
    <s v="Q4"/>
    <x v="1"/>
    <s v="October12021"/>
    <s v="Adam_Hisham"/>
    <n v="2"/>
    <n v="0.97319999999999995"/>
    <s v="Good"/>
    <n v="125"/>
    <n v="29"/>
    <x v="1"/>
    <n v="851237"/>
    <s v="Code &amp; Messaging Second &amp; Solutions"/>
    <s v="Freshman Orientation"/>
    <n v="2400000"/>
    <n v="90"/>
    <n v="88.828158418599998"/>
    <x v="0"/>
  </r>
  <r>
    <n v="1"/>
    <x v="9"/>
    <x v="0"/>
    <x v="9"/>
    <s v="Q4"/>
    <x v="0"/>
    <s v="November12021"/>
    <s v="Rovan_Hossam"/>
    <n v="3"/>
    <n v="0.99880000000000002"/>
    <s v="Good"/>
    <n v="94"/>
    <n v="11"/>
    <x v="0"/>
    <s v="851256-"/>
    <s v="Negotiation Assurance &amp; Papers "/>
    <s v="Fall Sports Rally"/>
    <n v="45345345"/>
    <n v="144.6870986296"/>
    <n v="128.09139818470001"/>
    <x v="3"/>
  </r>
  <r>
    <n v="1"/>
    <x v="9"/>
    <x v="0"/>
    <x v="9"/>
    <s v="Q4"/>
    <x v="1"/>
    <s v="November12021"/>
    <s v="Jean_Ali"/>
    <n v="1"/>
    <n v="0.98280000000000001"/>
    <s v="Good"/>
    <n v="85"/>
    <n v="31"/>
    <x v="1"/>
    <n v="851827"/>
    <s v="Negotiation Assurance &amp; Papers "/>
    <s v="Freshman Elections"/>
    <n v="9800000"/>
    <n v="144.6870986296"/>
    <n v="128.09139818470001"/>
    <x v="4"/>
  </r>
  <r>
    <n v="1"/>
    <x v="9"/>
    <x v="0"/>
    <x v="9"/>
    <s v="Q4"/>
    <x v="2"/>
    <s v="November12021"/>
    <s v="Do_Elesawy"/>
    <n v="2"/>
    <n v="0.97919999999999996"/>
    <s v="Good"/>
    <n v="81"/>
    <n v="20"/>
    <x v="2"/>
    <n v="853462"/>
    <s v="Data Collectors &amp; Call Informations"/>
    <s v="Back to School Dance (on the Quad)"/>
    <n v="58887868"/>
    <n v="30"/>
    <n v="15"/>
    <x v="3"/>
  </r>
  <r>
    <n v="1"/>
    <x v="10"/>
    <x v="0"/>
    <x v="10"/>
    <s v="Q4"/>
    <x v="0"/>
    <s v="December12021"/>
    <s v="Kenzi_Mohamd"/>
    <n v="3"/>
    <n v="0.99399999999999999"/>
    <s v="Good"/>
    <n v="109"/>
    <n v="12"/>
    <x v="0"/>
    <n v="851286"/>
    <s v="Negotiation Assurance &amp; Papers "/>
    <s v="Elimination Game"/>
    <n v="1804836.4"/>
    <n v="5"/>
    <n v="8"/>
    <x v="4"/>
  </r>
  <r>
    <n v="1"/>
    <x v="10"/>
    <x v="0"/>
    <x v="10"/>
    <s v="Q4"/>
    <x v="2"/>
    <s v="December12021"/>
    <s v="Rony_Beyablo"/>
    <n v="1"/>
    <n v="0.98170000000000002"/>
    <s v="Good"/>
    <n v="126"/>
    <n v="29"/>
    <x v="2"/>
    <n v="851215"/>
    <s v="Negotiation Assurance &amp; Papers "/>
    <s v="Valentines Grams by the Senior Classes"/>
    <n v="1051624"/>
    <n v="127.8014736521"/>
    <n v="120"/>
    <x v="2"/>
  </r>
  <r>
    <n v="1"/>
    <x v="10"/>
    <x v="0"/>
    <x v="10"/>
    <s v="Q4"/>
    <x v="2"/>
    <s v="December12021"/>
    <s v="Rony_Beyablo"/>
    <n v="2"/>
    <n v="0.98170000000000002"/>
    <s v="Good"/>
    <n v="97"/>
    <n v="11"/>
    <x v="2"/>
    <n v="854652"/>
    <s v="Pen Colors &amp; Center"/>
    <s v="Senior First Day Quad Takeover"/>
    <n v="79863.78"/>
    <n v="144.6870986296"/>
    <n v="128.09139818470001"/>
    <x v="5"/>
  </r>
  <r>
    <n v="1"/>
    <x v="10"/>
    <x v="0"/>
    <x v="10"/>
    <s v="Q4"/>
    <x v="1"/>
    <s v="December12021"/>
    <s v="Adam_Hisham"/>
    <n v="3"/>
    <n v="0.97319999999999995"/>
    <s v="Good"/>
    <n v="102"/>
    <n v="29"/>
    <x v="1"/>
    <n v="853362"/>
    <s v="Negotiation Assurance &amp; Papers "/>
    <s v="Spring Sports Rally"/>
    <n v="1542724.82"/>
    <n v="127.8014736521"/>
    <n v="128.09139818470001"/>
    <x v="1"/>
  </r>
  <r>
    <n v="1"/>
    <x v="11"/>
    <x v="1"/>
    <x v="11"/>
    <s v="Q1"/>
    <x v="0"/>
    <s v="January12022"/>
    <s v="Rovan_Hossam"/>
    <n v="1"/>
    <n v="0.99880000000000002"/>
    <s v="Good"/>
    <n v="81"/>
    <n v="27"/>
    <x v="0"/>
    <s v="851285-"/>
    <s v="Negotiation Assurance &amp; Papers "/>
    <s v="Back to School Dance (on the Quad)"/>
    <n v="4563133"/>
    <n v="34"/>
    <n v="34"/>
    <x v="1"/>
  </r>
  <r>
    <n v="1"/>
    <x v="11"/>
    <x v="1"/>
    <x v="11"/>
    <s v="Q1"/>
    <x v="1"/>
    <s v="January12022"/>
    <s v="Jean_Ali"/>
    <n v="2"/>
    <n v="0.98280000000000001"/>
    <s v="Good"/>
    <n v="123"/>
    <n v="25"/>
    <x v="1"/>
    <n v="852728"/>
    <s v="Negotiation Assurance &amp; Papers "/>
    <s v="Senior First Day Quad Takeover"/>
    <n v="3571088.9180000001"/>
    <n v="90"/>
    <n v="88.828158418599998"/>
    <x v="2"/>
  </r>
  <r>
    <n v="1"/>
    <x v="11"/>
    <x v="1"/>
    <x v="11"/>
    <s v="Q1"/>
    <x v="2"/>
    <s v="January12022"/>
    <s v="Do_Elesawy"/>
    <n v="3"/>
    <n v="0.97919999999999996"/>
    <s v="Good"/>
    <n v="99"/>
    <n v="18"/>
    <x v="2"/>
    <n v="851671"/>
    <s v="Negotiation Assurance &amp; Papers "/>
    <s v="Freshman Orientation"/>
    <n v="2000000"/>
    <n v="12"/>
    <n v="10"/>
    <x v="5"/>
  </r>
  <r>
    <n v="1"/>
    <x v="0"/>
    <x v="1"/>
    <x v="12"/>
    <s v="Q1"/>
    <x v="0"/>
    <s v="February12022"/>
    <s v="Kenzi_Mohamd"/>
    <n v="1"/>
    <n v="0.99399999999999999"/>
    <s v="Good"/>
    <n v="86"/>
    <n v="29"/>
    <x v="0"/>
    <n v="851827"/>
    <s v="Negotiation Assurance &amp; Papers "/>
    <s v="Valentines Grams by the Senior Classes"/>
    <n v="5800000"/>
    <n v="144.6870986296"/>
    <n v="128.09139818470001"/>
    <x v="6"/>
  </r>
  <r>
    <n v="1"/>
    <x v="0"/>
    <x v="1"/>
    <x v="12"/>
    <s v="Q1"/>
    <x v="2"/>
    <s v="February12022"/>
    <s v="Rony_Beyablo"/>
    <n v="2"/>
    <n v="0.98170000000000002"/>
    <s v="Good"/>
    <n v="129"/>
    <n v="15"/>
    <x v="2"/>
    <n v="851216"/>
    <s v="Negotiation Assurance &amp; Papers "/>
    <s v="Freshman Elections"/>
    <n v="4611537"/>
    <n v="88"/>
    <n v="88"/>
    <x v="4"/>
  </r>
  <r>
    <n v="1"/>
    <x v="0"/>
    <x v="1"/>
    <x v="12"/>
    <s v="Q1"/>
    <x v="1"/>
    <s v="February12022"/>
    <s v="Adam_Hisham"/>
    <n v="3"/>
    <n v="0.97319999999999995"/>
    <s v="Good"/>
    <n v="139"/>
    <n v="9"/>
    <x v="1"/>
    <n v="851184"/>
    <s v="Negotiation Assurance &amp; Papers "/>
    <s v="Fall Sports Rally"/>
    <n v="5494521.7300000004"/>
    <n v="90"/>
    <n v="90.322173177099998"/>
    <x v="6"/>
  </r>
  <r>
    <n v="1"/>
    <x v="1"/>
    <x v="1"/>
    <x v="13"/>
    <s v="Q1"/>
    <x v="0"/>
    <s v="March12022"/>
    <s v="Rovan_Hossam"/>
    <n v="1"/>
    <n v="0.99880000000000002"/>
    <s v="Good"/>
    <n v="105"/>
    <n v="31"/>
    <x v="0"/>
    <n v="851463"/>
    <s v="Pen Colors &amp; Center"/>
    <s v="Freshman Orientation"/>
    <n v="10638000"/>
    <n v="33"/>
    <n v="33"/>
    <x v="6"/>
  </r>
  <r>
    <n v="1"/>
    <x v="1"/>
    <x v="1"/>
    <x v="13"/>
    <s v="Q1"/>
    <x v="1"/>
    <s v="March12022"/>
    <s v="Jean_Ali"/>
    <n v="2"/>
    <n v="0.98280000000000001"/>
    <s v="Good"/>
    <n v="136"/>
    <n v="15"/>
    <x v="1"/>
    <n v="858556"/>
    <s v="Pen Colors &amp; Center"/>
    <s v="Elimination Game"/>
    <n v="40467"/>
    <n v="90"/>
    <n v="90.322173177099998"/>
    <x v="3"/>
  </r>
  <r>
    <n v="1"/>
    <x v="1"/>
    <x v="1"/>
    <x v="13"/>
    <s v="Q1"/>
    <x v="2"/>
    <s v="March12022"/>
    <s v="Do_Elesawy"/>
    <n v="3"/>
    <n v="0.97919999999999996"/>
    <s v="Good"/>
    <n v="112"/>
    <n v="19"/>
    <x v="2"/>
    <n v="858555"/>
    <s v="Pen Colors &amp; Center"/>
    <s v="Spring Sports Rally"/>
    <n v="1263106"/>
    <n v="90"/>
    <n v="88.828158418599998"/>
    <x v="7"/>
  </r>
  <r>
    <n v="1"/>
    <x v="2"/>
    <x v="1"/>
    <x v="14"/>
    <s v="Q2"/>
    <x v="0"/>
    <s v="April12022"/>
    <s v="Kenzi_Mohamd"/>
    <n v="1"/>
    <n v="0.99399999999999999"/>
    <s v="Good"/>
    <n v="96"/>
    <n v="15"/>
    <x v="0"/>
    <n v="854236"/>
    <s v="Data Collectors &amp; Call Informations"/>
    <s v="Freshman Elections"/>
    <n v="7194422.9800000004"/>
    <n v="12"/>
    <n v="10"/>
    <x v="7"/>
  </r>
  <r>
    <n v="1"/>
    <x v="2"/>
    <x v="1"/>
    <x v="14"/>
    <s v="Q2"/>
    <x v="2"/>
    <s v="April12022"/>
    <s v="Rony_Beyablo"/>
    <n v="2"/>
    <n v="0.98170000000000002"/>
    <s v="Good"/>
    <n v="138"/>
    <n v="17"/>
    <x v="2"/>
    <n v="851456"/>
    <s v="Pen Colors &amp; Center"/>
    <s v="Senior First Day Quad Takeover"/>
    <n v="40467"/>
    <n v="101.18785901450001"/>
    <n v="78.696927969300006"/>
    <x v="6"/>
  </r>
  <r>
    <n v="1"/>
    <x v="2"/>
    <x v="1"/>
    <x v="14"/>
    <s v="Q2"/>
    <x v="1"/>
    <s v="April12022"/>
    <s v="Adam_Hisham"/>
    <n v="3"/>
    <n v="0.97319999999999995"/>
    <s v="Good"/>
    <n v="101"/>
    <n v="17"/>
    <x v="1"/>
    <n v="854467"/>
    <s v="Data Collectors &amp; Call Informations"/>
    <s v="Back to School Dance (on the Quad)"/>
    <n v="5781720"/>
    <n v="5"/>
    <n v="8"/>
    <x v="2"/>
  </r>
  <r>
    <n v="1"/>
    <x v="3"/>
    <x v="1"/>
    <x v="15"/>
    <s v="Q2"/>
    <x v="0"/>
    <s v="May12022"/>
    <s v="Rovan_Hossam"/>
    <n v="1"/>
    <n v="0.99880000000000002"/>
    <s v="Good"/>
    <n v="82"/>
    <n v="25"/>
    <x v="0"/>
    <n v="854487"/>
    <s v="Data Collectors &amp; Call Informations"/>
    <s v="Spring Sports Rally"/>
    <n v="2622311.29"/>
    <n v="34"/>
    <n v="34"/>
    <x v="3"/>
  </r>
  <r>
    <n v="1"/>
    <x v="3"/>
    <x v="1"/>
    <x v="15"/>
    <s v="Q2"/>
    <x v="1"/>
    <s v="May12022"/>
    <s v="Jean_Ali"/>
    <n v="2"/>
    <n v="0.98280000000000001"/>
    <s v="Good"/>
    <n v="76"/>
    <n v="20"/>
    <x v="1"/>
    <n v="854485"/>
    <s v="Data Collectors &amp; Call Informations"/>
    <s v="Valentines Grams by the Senior Classes"/>
    <n v="2367268.2000000002"/>
    <n v="127.8014736521"/>
    <n v="127.8014736521"/>
    <x v="2"/>
  </r>
  <r>
    <n v="1"/>
    <x v="3"/>
    <x v="1"/>
    <x v="15"/>
    <s v="Q2"/>
    <x v="2"/>
    <s v="May12022"/>
    <s v="Do_Elesawy"/>
    <n v="3"/>
    <n v="0.97919999999999996"/>
    <s v="Good"/>
    <n v="107"/>
    <n v="31"/>
    <x v="2"/>
    <n v="854412"/>
    <s v="Data Collectors &amp; Call Informations"/>
    <s v="Fall Sports Rally"/>
    <n v="823709.66"/>
    <n v="90"/>
    <n v="88.828158418599998"/>
    <x v="2"/>
  </r>
  <r>
    <n v="1"/>
    <x v="4"/>
    <x v="1"/>
    <x v="16"/>
    <s v="Q2"/>
    <x v="0"/>
    <s v="June12022"/>
    <s v="Kenzi_Mohamd"/>
    <n v="1"/>
    <n v="0.99399999999999999"/>
    <s v="Good"/>
    <n v="134"/>
    <n v="16"/>
    <x v="0"/>
    <n v="854487"/>
    <s v="Data Collectors &amp; Call Informations"/>
    <s v="Senior First Day Quad Takeover"/>
    <n v="2622311.29"/>
    <n v="90"/>
    <n v="90.322173177099998"/>
    <x v="6"/>
  </r>
  <r>
    <n v="1"/>
    <x v="4"/>
    <x v="1"/>
    <x v="16"/>
    <s v="Q2"/>
    <x v="2"/>
    <s v="June12022"/>
    <s v="Rony_Beyablo"/>
    <n v="2"/>
    <n v="0.98170000000000002"/>
    <s v="Good"/>
    <n v="136"/>
    <n v="23"/>
    <x v="2"/>
    <n v="854488"/>
    <s v="Data Collectors &amp; Call Informations"/>
    <s v="Elimination Game"/>
    <n v="3074951"/>
    <n v="88"/>
    <n v="88"/>
    <x v="4"/>
  </r>
  <r>
    <n v="1"/>
    <x v="4"/>
    <x v="1"/>
    <x v="16"/>
    <s v="Q2"/>
    <x v="1"/>
    <s v="June12022"/>
    <s v="Adam_Hisham"/>
    <n v="3"/>
    <n v="0.97319999999999995"/>
    <s v="Good"/>
    <n v="98"/>
    <n v="25"/>
    <x v="1"/>
    <n v="854485"/>
    <s v="Data Collectors &amp; Call Informations"/>
    <s v="Freshman Orientation"/>
    <n v="2367268.2000000002"/>
    <n v="90"/>
    <n v="88.828158418599998"/>
    <x v="7"/>
  </r>
  <r>
    <n v="1"/>
    <x v="5"/>
    <x v="1"/>
    <x v="17"/>
    <s v="Q3"/>
    <x v="0"/>
    <s v="July12022"/>
    <s v="Rovan_Hossam"/>
    <n v="1"/>
    <n v="0.99880000000000002"/>
    <s v="Good"/>
    <n v="116"/>
    <n v="24"/>
    <x v="0"/>
    <n v="890675"/>
    <s v="Data Collectors &amp; Call Informations"/>
    <s v="Fall Sports Rally"/>
    <n v="3946768.2"/>
    <n v="80"/>
    <n v="44"/>
    <x v="2"/>
  </r>
  <r>
    <n v="1"/>
    <x v="5"/>
    <x v="1"/>
    <x v="17"/>
    <s v="Q3"/>
    <x v="1"/>
    <s v="July12022"/>
    <s v="Jean_Ali"/>
    <n v="2"/>
    <n v="0.98280000000000001"/>
    <s v="Good"/>
    <n v="103"/>
    <n v="5"/>
    <x v="1"/>
    <n v="854466"/>
    <s v="Data Collectors &amp; Call Informations"/>
    <s v="Freshman Elections"/>
    <n v="3835149"/>
    <n v="75"/>
    <n v="38"/>
    <x v="2"/>
  </r>
  <r>
    <n v="1"/>
    <x v="5"/>
    <x v="1"/>
    <x v="17"/>
    <s v="Q3"/>
    <x v="2"/>
    <s v="July12022"/>
    <s v="Do_Elesawy"/>
    <n v="3"/>
    <n v="0.97919999999999996"/>
    <s v="Good"/>
    <n v="97"/>
    <n v="8"/>
    <x v="2"/>
    <n v="854488"/>
    <s v="Data Collectors &amp; Call Informations"/>
    <s v="Back to School Dance (on the Quad)"/>
    <n v="3074951"/>
    <n v="144.6870986296"/>
    <n v="128.09139818470001"/>
    <x v="5"/>
  </r>
  <r>
    <n v="1"/>
    <x v="6"/>
    <x v="1"/>
    <x v="18"/>
    <s v="Q3"/>
    <x v="0"/>
    <s v="August12022"/>
    <s v="Rovan_Hossam"/>
    <n v="1"/>
    <n v="0.99880000000000002"/>
    <s v="Good"/>
    <n v="117"/>
    <n v="19"/>
    <x v="0"/>
    <n v="885456"/>
    <s v="Code &amp; Messaging Second &amp; Solutions"/>
    <s v="Spring Sports Rally"/>
    <n v="2799995"/>
    <n v="88"/>
    <n v="88"/>
    <x v="4"/>
  </r>
  <r>
    <n v="1"/>
    <x v="6"/>
    <x v="1"/>
    <x v="18"/>
    <s v="Q3"/>
    <x v="2"/>
    <s v="August12022"/>
    <s v="Do_Elesawy"/>
    <n v="2"/>
    <n v="0.97919999999999996"/>
    <s v="Good"/>
    <n v="107"/>
    <n v="31"/>
    <x v="2"/>
    <n v="885686"/>
    <s v="Code &amp; Messaging Second &amp; Solutions"/>
    <s v="Back to School Dance (on the Quad)"/>
    <n v="63512.73"/>
    <n v="144.6870986296"/>
    <n v="128.09139818470001"/>
    <x v="1"/>
  </r>
  <r>
    <n v="1"/>
    <x v="6"/>
    <x v="1"/>
    <x v="18"/>
    <s v="Q3"/>
    <x v="1"/>
    <s v="August12022"/>
    <s v="Adam_Hisham"/>
    <n v="3"/>
    <n v="0.97319999999999995"/>
    <s v="Good"/>
    <n v="79"/>
    <n v="17"/>
    <x v="1"/>
    <n v="854456"/>
    <s v="Data Collectors &amp; Call Informations"/>
    <s v="Spring Sports Rally"/>
    <n v="63512.73"/>
    <n v="90"/>
    <n v="90.322173177099998"/>
    <x v="1"/>
  </r>
  <r>
    <n v="1"/>
    <x v="7"/>
    <x v="1"/>
    <x v="19"/>
    <s v="Q3"/>
    <x v="0"/>
    <s v="September12022"/>
    <s v="Rovan_Hossam"/>
    <n v="1"/>
    <n v="0.99880000000000002"/>
    <s v="Good"/>
    <n v="145"/>
    <n v="6"/>
    <x v="0"/>
    <n v="856182"/>
    <s v="Direct &amp; Boards Services &amp; Satisfactions "/>
    <s v="Fall Sports Rally"/>
    <n v="6315072.54"/>
    <n v="144.6870986296"/>
    <n v="128.09139818470001"/>
    <x v="3"/>
  </r>
  <r>
    <n v="1"/>
    <x v="7"/>
    <x v="1"/>
    <x v="19"/>
    <s v="Q3"/>
    <x v="1"/>
    <s v="September12022"/>
    <s v="Jean_Ali"/>
    <n v="2"/>
    <n v="0.98280000000000001"/>
    <s v="Good"/>
    <n v="131"/>
    <n v="18"/>
    <x v="1"/>
    <n v="854484"/>
    <s v="Data Collectors &amp; Call Informations"/>
    <s v="Senior First Day Quad Takeover"/>
    <n v="8295952.3499999996"/>
    <n v="88"/>
    <n v="88"/>
    <x v="7"/>
  </r>
  <r>
    <n v="1"/>
    <x v="7"/>
    <x v="1"/>
    <x v="19"/>
    <s v="Q3"/>
    <x v="2"/>
    <s v="September12022"/>
    <s v="Rony_Beyablo"/>
    <n v="3"/>
    <n v="0.98170000000000002"/>
    <s v="Good"/>
    <n v="86"/>
    <n v="20"/>
    <x v="2"/>
    <n v="854685"/>
    <s v="Data Collectors &amp; Call Informations"/>
    <s v="Valentines Grams by the Senior Classes"/>
    <n v="63512.73"/>
    <n v="90"/>
    <n v="88.828158418599998"/>
    <x v="6"/>
  </r>
  <r>
    <n v="1"/>
    <x v="8"/>
    <x v="1"/>
    <x v="20"/>
    <s v="Q4"/>
    <x v="0"/>
    <s v="October12022"/>
    <s v="Kenzi_Mohamd"/>
    <n v="1"/>
    <n v="0.99399999999999999"/>
    <s v="Good"/>
    <n v="101"/>
    <n v="19"/>
    <x v="0"/>
    <n v="854467"/>
    <s v="Data Collectors &amp; Call Informations"/>
    <s v="Elimination Game"/>
    <n v="5781720"/>
    <n v="127.8014736521"/>
    <n v="127.8014736521"/>
    <x v="7"/>
  </r>
  <r>
    <n v="1"/>
    <x v="8"/>
    <x v="1"/>
    <x v="20"/>
    <s v="Q4"/>
    <x v="2"/>
    <s v="October12022"/>
    <s v="Do_Elesawy"/>
    <n v="2"/>
    <n v="0.97919999999999996"/>
    <s v="Good"/>
    <n v="132"/>
    <n v="33"/>
    <x v="2"/>
    <n v="854236"/>
    <s v="Data Collectors &amp; Call Informations"/>
    <s v="Freshman Orientation"/>
    <n v="79863.78"/>
    <n v="34"/>
    <n v="34"/>
    <x v="5"/>
  </r>
  <r>
    <n v="1"/>
    <x v="8"/>
    <x v="1"/>
    <x v="20"/>
    <s v="Q4"/>
    <x v="1"/>
    <s v="October12022"/>
    <s v="Adam_Hisham"/>
    <n v="3"/>
    <n v="0.97319999999999995"/>
    <s v="Good"/>
    <n v="140"/>
    <n v="28"/>
    <x v="1"/>
    <n v="854468"/>
    <s v="Data Collectors &amp; Call Informations"/>
    <s v="Fall Sports Rally"/>
    <n v="63512.73"/>
    <n v="144.6870986296"/>
    <n v="128.09139818470001"/>
    <x v="5"/>
  </r>
  <r>
    <n v="1"/>
    <x v="9"/>
    <x v="1"/>
    <x v="21"/>
    <s v="Q4"/>
    <x v="0"/>
    <s v="November12022"/>
    <s v="Rovan_Hossam"/>
    <n v="1"/>
    <n v="0.99880000000000002"/>
    <s v="Good"/>
    <n v="125"/>
    <n v="20"/>
    <x v="0"/>
    <n v="853466"/>
    <s v="Data Collectors &amp; Call Informations"/>
    <s v="Back to School Dance (on the Quad)"/>
    <n v="9000000"/>
    <n v="90"/>
    <n v="88.828158418599998"/>
    <x v="1"/>
  </r>
  <r>
    <n v="1"/>
    <x v="9"/>
    <x v="1"/>
    <x v="21"/>
    <s v="Q4"/>
    <x v="1"/>
    <s v="November12022"/>
    <s v="Jean_Ali"/>
    <n v="2"/>
    <n v="0.98280000000000001"/>
    <s v="Good"/>
    <n v="82"/>
    <n v="10"/>
    <x v="1"/>
    <n v="853661"/>
    <s v="E2E Centralized &amp; Qaulity Types "/>
    <s v="Elimination Game"/>
    <n v="33223.97"/>
    <n v="33"/>
    <n v="33"/>
    <x v="3"/>
  </r>
  <r>
    <n v="1"/>
    <x v="9"/>
    <x v="1"/>
    <x v="21"/>
    <s v="Q4"/>
    <x v="2"/>
    <s v="November12022"/>
    <s v="Rony_Beyablo"/>
    <n v="3"/>
    <n v="0.98170000000000002"/>
    <s v="Good"/>
    <n v="120"/>
    <n v="12"/>
    <x v="2"/>
    <n v="854486"/>
    <s v="Data Collectors &amp; Call Informations"/>
    <s v="Freshman Elections"/>
    <n v="9377688.7100000009"/>
    <n v="90"/>
    <n v="90.322173177099998"/>
    <x v="3"/>
  </r>
  <r>
    <n v="1"/>
    <x v="10"/>
    <x v="1"/>
    <x v="22"/>
    <s v="Q4"/>
    <x v="0"/>
    <s v="December12022"/>
    <s v="Kenzi_Mohamd"/>
    <n v="1"/>
    <n v="0.99399999999999999"/>
    <s v="Good"/>
    <n v="130"/>
    <n v="30"/>
    <x v="0"/>
    <n v="854416"/>
    <s v="Data Collectors &amp; Call Informations"/>
    <s v="Valentines Grams by the Senior Classes"/>
    <n v="14215911.1"/>
    <n v="127.8014736521"/>
    <n v="120"/>
    <x v="3"/>
  </r>
  <r>
    <n v="1"/>
    <x v="10"/>
    <x v="1"/>
    <x v="22"/>
    <s v="Q4"/>
    <x v="2"/>
    <s v="December12022"/>
    <s v="Do_Elesawy"/>
    <n v="2"/>
    <n v="0.97919999999999996"/>
    <s v="Good"/>
    <n v="135"/>
    <n v="7"/>
    <x v="2"/>
    <n v="854411"/>
    <s v="Data Collectors &amp; Call Informations"/>
    <s v="Spring Sports Rally"/>
    <n v="30512511.18"/>
    <n v="127.8014736521"/>
    <n v="128.09139818470001"/>
    <x v="6"/>
  </r>
  <r>
    <n v="1"/>
    <x v="10"/>
    <x v="1"/>
    <x v="22"/>
    <s v="Q4"/>
    <x v="1"/>
    <s v="December12022"/>
    <s v="Adam_Hisham"/>
    <n v="3"/>
    <n v="0.97319999999999995"/>
    <s v="Good"/>
    <n v="107"/>
    <n v="30"/>
    <x v="1"/>
    <n v="852857"/>
    <s v="E2E Centralized &amp; Qaulity Types "/>
    <s v="Back to School Dance (on the Quad)"/>
    <n v="63512.73"/>
    <n v="130"/>
    <n v="100"/>
    <x v="5"/>
  </r>
  <r>
    <n v="1"/>
    <x v="11"/>
    <x v="2"/>
    <x v="23"/>
    <s v="Q1"/>
    <x v="0"/>
    <s v="January12023"/>
    <s v="Rovan_Hossam"/>
    <n v="1"/>
    <n v="0.99880000000000002"/>
    <s v="Good"/>
    <n v="133"/>
    <n v="27"/>
    <x v="0"/>
    <n v="854336"/>
    <s v="E2E Centralized &amp; Qaulity Types "/>
    <s v="Freshman Orientation"/>
    <n v="5817011.46"/>
    <n v="101.18785901450001"/>
    <n v="78.696927969300006"/>
    <x v="6"/>
  </r>
  <r>
    <n v="1"/>
    <x v="11"/>
    <x v="2"/>
    <x v="23"/>
    <s v="Q1"/>
    <x v="1"/>
    <s v="January12023"/>
    <s v="Jean_Ali"/>
    <n v="2"/>
    <n v="0.98280000000000001"/>
    <s v="Good"/>
    <n v="144"/>
    <n v="31"/>
    <x v="1"/>
    <n v="853263"/>
    <s v="E2E Centralized &amp; Qaulity Types "/>
    <s v="Valentines Grams by the Senior Classes"/>
    <n v="566867.78"/>
    <n v="197"/>
    <n v="144"/>
    <x v="1"/>
  </r>
  <r>
    <n v="1"/>
    <x v="11"/>
    <x v="2"/>
    <x v="23"/>
    <s v="Q1"/>
    <x v="2"/>
    <s v="January12023"/>
    <s v="Rony_Beyablo"/>
    <n v="3"/>
    <n v="0.98170000000000002"/>
    <s v="Good"/>
    <n v="123"/>
    <n v="29"/>
    <x v="2"/>
    <n v="8533685"/>
    <s v="E2E Centralized &amp; Qaulity Types "/>
    <s v="Senior First Day Quad Takeover"/>
    <n v="7200000"/>
    <n v="78"/>
    <n v="85"/>
    <x v="0"/>
  </r>
  <r>
    <n v="1"/>
    <x v="0"/>
    <x v="2"/>
    <x v="24"/>
    <s v="Q1"/>
    <x v="0"/>
    <s v="February12023"/>
    <s v="Kenzi_Mohamd"/>
    <n v="1"/>
    <n v="0.99399999999999999"/>
    <s v="Good"/>
    <n v="123"/>
    <n v="29"/>
    <x v="0"/>
    <n v="853262"/>
    <s v="E2E Centralized &amp; Qaulity Types "/>
    <s v="Freshman Elections"/>
    <n v="79863.78"/>
    <n v="140"/>
    <n v="100"/>
    <x v="3"/>
  </r>
  <r>
    <n v="1"/>
    <x v="0"/>
    <x v="2"/>
    <x v="24"/>
    <s v="Q1"/>
    <x v="2"/>
    <s v="February12023"/>
    <s v="Do_Elesawy"/>
    <n v="2"/>
    <n v="0.97919999999999996"/>
    <s v="Good"/>
    <n v="137"/>
    <n v="33"/>
    <x v="2"/>
    <n v="853862"/>
    <s v="E2E Centralized &amp; Qaulity Types "/>
    <s v="Fall Sports Rally"/>
    <n v="245833.35"/>
    <n v="33"/>
    <n v="33"/>
    <x v="7"/>
  </r>
  <r>
    <n v="1"/>
    <x v="0"/>
    <x v="2"/>
    <x v="24"/>
    <s v="Q1"/>
    <x v="1"/>
    <s v="February12023"/>
    <s v="Adam_Hisham"/>
    <n v="3"/>
    <n v="0.97319999999999995"/>
    <s v="Good"/>
    <n v="142"/>
    <n v="19"/>
    <x v="1"/>
    <n v="853376"/>
    <s v="E2E Centralized &amp; Qaulity Types "/>
    <s v="Freshman Orientation"/>
    <n v="1542000.97"/>
    <n v="90"/>
    <n v="90.322173177099998"/>
    <x v="0"/>
  </r>
  <r>
    <n v="1"/>
    <x v="1"/>
    <x v="2"/>
    <x v="25"/>
    <s v="Q1"/>
    <x v="0"/>
    <s v="March12023"/>
    <s v="Rovan_Hossam"/>
    <n v="1"/>
    <n v="0.99880000000000002"/>
    <s v="Good"/>
    <n v="110"/>
    <n v="11"/>
    <x v="0"/>
    <n v="853377"/>
    <s v="E2E Centralized &amp; Qaulity Types "/>
    <s v="Spring Sports Rally"/>
    <n v="1055772.18"/>
    <n v="127.8014736521"/>
    <n v="120"/>
    <x v="1"/>
  </r>
  <r>
    <n v="1"/>
    <x v="1"/>
    <x v="2"/>
    <x v="25"/>
    <s v="Q1"/>
    <x v="1"/>
    <s v="March12023"/>
    <s v="Jean_Ali"/>
    <n v="2"/>
    <n v="0.98280000000000001"/>
    <s v="Good"/>
    <n v="84"/>
    <n v="29"/>
    <x v="1"/>
    <n v="853673"/>
    <s v="E2E Centralized &amp; Qaulity Types "/>
    <s v="Freshman Elections"/>
    <n v="2433987.2599999998"/>
    <n v="127.8014736521"/>
    <n v="120"/>
    <x v="5"/>
  </r>
  <r>
    <n v="1"/>
    <x v="1"/>
    <x v="2"/>
    <x v="25"/>
    <s v="Q1"/>
    <x v="2"/>
    <s v="March12023"/>
    <s v="Rony_Beyablo"/>
    <n v="3"/>
    <n v="0.98170000000000002"/>
    <s v="Good"/>
    <n v="121"/>
    <n v="12"/>
    <x v="2"/>
    <n v="853145"/>
    <s v="E2E Centralized &amp; Qaulity Types "/>
    <s v="Elimination Game"/>
    <n v="1300000"/>
    <n v="127.8014736521"/>
    <n v="128.09139818470001"/>
    <x v="1"/>
  </r>
  <r>
    <n v="1"/>
    <x v="2"/>
    <x v="2"/>
    <x v="26"/>
    <s v="Q2"/>
    <x v="0"/>
    <s v="April12023"/>
    <s v="Kenzi_Mohamd"/>
    <n v="1"/>
    <n v="0.99399999999999999"/>
    <s v="Good"/>
    <n v="121"/>
    <n v="20"/>
    <x v="0"/>
    <n v="853264"/>
    <s v="E2E Centralized &amp; Qaulity Types "/>
    <s v="Senior First Day Quad Takeover"/>
    <n v="1694955.4"/>
    <n v="111"/>
    <n v="96.005330808600007"/>
    <x v="1"/>
  </r>
  <r>
    <n v="1"/>
    <x v="2"/>
    <x v="2"/>
    <x v="26"/>
    <s v="Q2"/>
    <x v="2"/>
    <s v="April12023"/>
    <s v="Do_Elesawy"/>
    <n v="2"/>
    <n v="0.97919999999999996"/>
    <s v="Good"/>
    <n v="137"/>
    <n v="27"/>
    <x v="2"/>
    <n v="853144"/>
    <s v="E2E Centralized &amp; Qaulity Types "/>
    <s v="Back to School Dance (on the Quad)"/>
    <n v="2357327"/>
    <n v="127.8014736521"/>
    <n v="110.35002679759999"/>
    <x v="1"/>
  </r>
  <r>
    <n v="1"/>
    <x v="2"/>
    <x v="2"/>
    <x v="26"/>
    <s v="Q2"/>
    <x v="1"/>
    <s v="April12023"/>
    <s v="Adam_Hisham"/>
    <n v="3"/>
    <n v="0.97319999999999995"/>
    <s v="Good"/>
    <n v="118"/>
    <n v="9"/>
    <x v="1"/>
    <n v="853144"/>
    <s v="E2E Centralized &amp; Qaulity Types "/>
    <s v="Spring Sports Rally"/>
    <n v="2357327"/>
    <n v="90"/>
    <n v="88.828158418599998"/>
    <x v="5"/>
  </r>
  <r>
    <n v="1"/>
    <x v="3"/>
    <x v="2"/>
    <x v="27"/>
    <s v="Q2"/>
    <x v="0"/>
    <s v="May12023"/>
    <s v="Rovan_Hossam"/>
    <n v="1"/>
    <n v="0.99880000000000002"/>
    <s v="Good"/>
    <n v="78"/>
    <n v="16"/>
    <x v="0"/>
    <n v="853361"/>
    <s v="E2E Centralized &amp; Qaulity Types "/>
    <s v="Fall Sports Rally"/>
    <n v="2457274.66"/>
    <n v="127.8014736521"/>
    <n v="128.09139818470001"/>
    <x v="3"/>
  </r>
  <r>
    <n v="1"/>
    <x v="3"/>
    <x v="2"/>
    <x v="27"/>
    <s v="Q2"/>
    <x v="2"/>
    <s v="May12023"/>
    <s v="Rony_Beyablo"/>
    <n v="2"/>
    <n v="0.98170000000000002"/>
    <s v="Good"/>
    <n v="116"/>
    <n v="19"/>
    <x v="2"/>
    <n v="853142"/>
    <s v="E2E Centralized &amp; Qaulity Types "/>
    <s v="Valentines Grams by the Senior Classes"/>
    <n v="2801081.69"/>
    <n v="90"/>
    <n v="88.828158418599998"/>
    <x v="0"/>
  </r>
  <r>
    <n v="1"/>
    <x v="3"/>
    <x v="2"/>
    <x v="27"/>
    <s v="Q2"/>
    <x v="1"/>
    <s v="May12023"/>
    <s v="Adam_Hisham"/>
    <n v="3"/>
    <n v="0.97319999999999995"/>
    <s v="Good"/>
    <n v="76"/>
    <n v="8"/>
    <x v="0"/>
    <n v="854336"/>
    <s v="E2E Centralized &amp; Qaulity Types "/>
    <s v="Back to School Dance (on the Quad)"/>
    <n v="5817011.46"/>
    <n v="88"/>
    <n v="88"/>
    <x v="3"/>
  </r>
  <r>
    <n v="1"/>
    <x v="4"/>
    <x v="2"/>
    <x v="28"/>
    <s v="Q2"/>
    <x v="0"/>
    <s v="June12023"/>
    <s v="Kenzi_Mohamd"/>
    <n v="1"/>
    <n v="0.99399999999999999"/>
    <s v="Good"/>
    <n v="102"/>
    <n v="8"/>
    <x v="0"/>
    <n v="853673"/>
    <s v="E2E Centralized &amp; Qaulity Types "/>
    <s v="Elimination Game"/>
    <n v="2433987.2599999998"/>
    <n v="90"/>
    <n v="90.322173177099998"/>
    <x v="2"/>
  </r>
  <r>
    <n v="1"/>
    <x v="4"/>
    <x v="2"/>
    <x v="28"/>
    <s v="Q2"/>
    <x v="2"/>
    <s v="June12023"/>
    <s v="Do_Elesawy"/>
    <n v="2"/>
    <n v="0.97919999999999996"/>
    <s v="Good"/>
    <n v="111"/>
    <n v="10"/>
    <x v="2"/>
    <n v="853361"/>
    <s v="E2E Centralized &amp; Qaulity Types "/>
    <s v="Freshman Orientation"/>
    <n v="2457274.66"/>
    <n v="127.8014736521"/>
    <n v="127.8014736521"/>
    <x v="6"/>
  </r>
  <r>
    <n v="1"/>
    <x v="4"/>
    <x v="2"/>
    <x v="28"/>
    <s v="Q2"/>
    <x v="1"/>
    <s v="June12023"/>
    <s v="Adam_Hisham"/>
    <n v="3"/>
    <n v="0.97319999999999995"/>
    <s v="Good"/>
    <n v="142"/>
    <n v="5"/>
    <x v="2"/>
    <n v="853686"/>
    <s v="E2E Centralized &amp; Qaulity Types "/>
    <s v="Spring Sports Rally"/>
    <n v="33988817.960000001"/>
    <n v="144.6870986296"/>
    <n v="128.09139818470001"/>
    <x v="4"/>
  </r>
  <r>
    <n v="1"/>
    <x v="5"/>
    <x v="2"/>
    <x v="29"/>
    <s v="Q3"/>
    <x v="0"/>
    <s v="July12023"/>
    <s v="Kenzi_Mohamd"/>
    <n v="1"/>
    <n v="0.99399999999999999"/>
    <s v="Good"/>
    <n v="112"/>
    <n v="6"/>
    <x v="2"/>
    <n v="8533685"/>
    <s v="E2E Centralized &amp; Qaulity Types "/>
    <s v="Freshman Elections"/>
    <n v="7200000"/>
    <n v="90"/>
    <n v="88.828158418599998"/>
    <x v="5"/>
  </r>
  <r>
    <n v="1"/>
    <x v="5"/>
    <x v="2"/>
    <x v="29"/>
    <s v="Q3"/>
    <x v="2"/>
    <s v="July12023"/>
    <s v="Rony_Beyablo"/>
    <n v="2"/>
    <n v="0.98170000000000002"/>
    <s v="Good"/>
    <n v="144"/>
    <n v="20"/>
    <x v="1"/>
    <n v="853142"/>
    <s v="E2E Centralized &amp; Qaulity Types "/>
    <s v="Senior First Day Quad Takeover"/>
    <n v="2801081.69"/>
    <n v="34"/>
    <n v="34"/>
    <x v="2"/>
  </r>
  <r>
    <n v="1"/>
    <x v="5"/>
    <x v="2"/>
    <x v="29"/>
    <s v="Q3"/>
    <x v="1"/>
    <s v="July12023"/>
    <s v="Adam_Hisham"/>
    <n v="3"/>
    <n v="0.97319999999999995"/>
    <s v="Good"/>
    <n v="135"/>
    <n v="12"/>
    <x v="1"/>
    <n v="856133"/>
    <s v="Code &amp; Messaging Second &amp; Solutions"/>
    <s v="Freshman Orientation"/>
    <n v="5500000"/>
    <n v="144.6870986296"/>
    <n v="128.09139818470001"/>
    <x v="6"/>
  </r>
  <r>
    <n v="1"/>
    <x v="6"/>
    <x v="2"/>
    <x v="30"/>
    <s v="Q3"/>
    <x v="0"/>
    <s v="August12023"/>
    <s v="Kenzi_Mohamd"/>
    <n v="1"/>
    <n v="0.99399999999999999"/>
    <s v="Good"/>
    <n v="115"/>
    <n v="30"/>
    <x v="1"/>
    <n v="853685"/>
    <s v="E2E Centralized &amp; Qaulity Types "/>
    <s v="Elimination Game"/>
    <n v="33988817.960000001"/>
    <n v="144.6870986296"/>
    <n v="128.09139818470001"/>
    <x v="4"/>
  </r>
  <r>
    <n v="1"/>
    <x v="6"/>
    <x v="2"/>
    <x v="30"/>
    <s v="Q3"/>
    <x v="1"/>
    <s v="August12023"/>
    <s v="Jean_Ali"/>
    <n v="2"/>
    <n v="0.98280000000000001"/>
    <s v="Good"/>
    <n v="125"/>
    <n v="15"/>
    <x v="1"/>
    <n v="856858"/>
    <s v="Code &amp; Messaging Second &amp; Solutions"/>
    <s v="Freshman Elections"/>
    <n v="25925328.920000002"/>
    <n v="144.6870986296"/>
    <n v="128.09139818470001"/>
    <x v="3"/>
  </r>
  <r>
    <n v="1"/>
    <x v="6"/>
    <x v="2"/>
    <x v="30"/>
    <s v="Q3"/>
    <x v="2"/>
    <s v="August12023"/>
    <s v="Do_Elesawy"/>
    <n v="3"/>
    <n v="0.97919999999999996"/>
    <s v="Good"/>
    <n v="99"/>
    <n v="8"/>
    <x v="1"/>
    <n v="853436"/>
    <s v="E2E Centralized &amp; Qaulity Types "/>
    <s v="Fall Sports Rally"/>
    <n v="7486881.75"/>
    <n v="90"/>
    <n v="90.322173177099998"/>
    <x v="6"/>
  </r>
  <r>
    <n v="1"/>
    <x v="7"/>
    <x v="2"/>
    <x v="31"/>
    <s v="Q3"/>
    <x v="0"/>
    <s v="September12023"/>
    <s v="Kenzi_Mohamd"/>
    <n v="1"/>
    <n v="0.99399999999999999"/>
    <s v="Good"/>
    <n v="105"/>
    <n v="28"/>
    <x v="0"/>
    <n v="885728"/>
    <s v="Code &amp; Messaging Second &amp; Solutions"/>
    <s v="Senior First Day Quad Takeover"/>
    <n v="40467"/>
    <n v="144.6870986296"/>
    <n v="128.09139818470001"/>
    <x v="6"/>
  </r>
  <r>
    <n v="1"/>
    <x v="7"/>
    <x v="2"/>
    <x v="31"/>
    <s v="Q3"/>
    <x v="2"/>
    <s v="September12023"/>
    <s v="Rony_Beyablo"/>
    <n v="2"/>
    <n v="0.98170000000000002"/>
    <s v="Good"/>
    <n v="115"/>
    <n v="20"/>
    <x v="0"/>
    <n v="853676"/>
    <s v="E2E Centralized &amp; Qaulity Types "/>
    <s v="Valentines Grams by the Senior Classes"/>
    <n v="33988817.960000001"/>
    <n v="144.6870986296"/>
    <n v="128.09139818470001"/>
    <x v="4"/>
  </r>
  <r>
    <n v="1"/>
    <x v="7"/>
    <x v="2"/>
    <x v="31"/>
    <s v="Q3"/>
    <x v="1"/>
    <s v="September12023"/>
    <s v="Adam_Hisham"/>
    <n v="3"/>
    <n v="0.97319999999999995"/>
    <s v="Good"/>
    <n v="94"/>
    <n v="27"/>
    <x v="1"/>
    <n v="853878"/>
    <s v="Pen Colors &amp; Center"/>
    <s v="Back to School Dance (on the Quad)"/>
    <n v="7900000"/>
    <n v="30"/>
    <n v="15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D64CCF-D6DA-442E-B7F1-34C940F1FBE3}" name="PivotTable6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>
  <location ref="L12:L13" firstHeaderRow="1" firstDataRow="1" firstDataCol="0"/>
  <pivotFields count="21">
    <pivotField numFmtId="1" showAll="0"/>
    <pivotField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" showAll="0">
      <items count="6">
        <item h="1" m="1" x="4"/>
        <item h="1" m="1" x="3"/>
        <item h="1" sd="0" x="0"/>
        <item sd="0" x="1"/>
        <item h="1" sd="0" x="2"/>
        <item t="default"/>
      </items>
    </pivotField>
    <pivotField numFmtId="14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/>
    <pivotField showAll="0"/>
    <pivotField showAll="0"/>
    <pivotField numFmtId="1" showAll="0"/>
    <pivotField numFmtId="10" showAll="0"/>
    <pivotField showAll="0"/>
    <pivotField dataField="1" numFmtId="1" showAll="0"/>
    <pivotField numFmtId="1" showAll="0"/>
    <pivotField showAll="0"/>
    <pivotField showAll="0"/>
    <pivotField showAll="0"/>
    <pivotField showAll="0"/>
    <pivotField numFmtId="165" showAll="0"/>
    <pivotField numFmtId="165" showAll="0"/>
    <pivotField numFmtId="165" showAll="0"/>
    <pivotField showAll="0"/>
  </pivotFields>
  <rowItems count="1">
    <i/>
  </rowItems>
  <colItems count="1">
    <i/>
  </colItems>
  <dataFields count="1">
    <dataField name="Sum of Total Students" fld="11" baseField="0" baseItem="0"/>
  </dataFields>
  <pivotTableStyleInfo name="PivotStyleLight16" showRowHeaders="1" showColHeaders="1" showRowStripes="0" showColStripes="0" showLastColumn="1"/>
  <filters count="1">
    <filter fld="3" type="dateBetween" evalOrder="-1" id="393" name="Full Date">
      <autoFilter ref="A1">
        <filterColumn colId="0">
          <customFilters and="1">
            <customFilter operator="greaterThanOrEqual" val="44682"/>
            <customFilter operator="lessThanOrEqual" val="4471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9C5391-519A-4AAB-B24A-A2B2F8A11D61}" name="PivotTable5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9">
  <location ref="D18:D19" firstHeaderRow="1" firstDataRow="1" firstDataCol="1"/>
  <pivotFields count="21">
    <pivotField numFmtId="1" showAll="0"/>
    <pivotField axis="axisRow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" showAll="0">
      <items count="6">
        <item h="1" m="1" x="4"/>
        <item h="1" m="1" x="3"/>
        <item h="1" x="0"/>
        <item x="1"/>
        <item h="1" x="2"/>
        <item t="default"/>
      </items>
    </pivotField>
    <pivotField numFmtId="14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/>
    <pivotField showAll="0"/>
    <pivotField showAll="0"/>
    <pivotField numFmtId="1" showAll="0"/>
    <pivotField numFmtId="10" showAll="0"/>
    <pivotField showAll="0"/>
    <pivotField numFmtId="1" showAll="0"/>
    <pivotField numFmtId="1" showAll="0"/>
    <pivotField showAll="0"/>
    <pivotField showAll="0"/>
    <pivotField showAll="0"/>
    <pivotField showAll="0"/>
    <pivotField numFmtId="165" showAll="0"/>
    <pivotField numFmtId="165" showAll="0"/>
    <pivotField numFmtId="165" showAll="0"/>
    <pivotField showAll="0"/>
  </pivotFields>
  <rowFields count="1">
    <field x="1"/>
  </rowFields>
  <rowItems count="1">
    <i>
      <x v="4"/>
    </i>
  </rowItems>
  <colItems count="1">
    <i/>
  </colItems>
  <pivotTableStyleInfo name="PivotStyleLight16" showRowHeaders="1" showColHeaders="1" showRowStripes="0" showColStripes="0" showLastColumn="1"/>
  <filters count="1">
    <filter fld="3" type="dateBetween" evalOrder="-1" id="672" name="Full Date">
      <autoFilter ref="A1">
        <filterColumn colId="0">
          <customFilters and="1">
            <customFilter operator="greaterThanOrEqual" val="44682"/>
            <customFilter operator="lessThanOrEqual" val="4471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7EF157-B879-405C-9191-8D569722D586}" name="PivotTable4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9">
  <location ref="B18:B19" firstHeaderRow="1" firstDataRow="1" firstDataCol="1"/>
  <pivotFields count="21">
    <pivotField numFmtId="1" showAll="0"/>
    <pivotField showAll="0"/>
    <pivotField axis="axisRow" numFmtId="1" showAll="0">
      <items count="6">
        <item m="1" x="4"/>
        <item m="1" x="3"/>
        <item x="0"/>
        <item x="1"/>
        <item x="2"/>
        <item t="default"/>
      </items>
    </pivotField>
    <pivotField numFmtId="14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/>
    <pivotField showAll="0"/>
    <pivotField showAll="0"/>
    <pivotField numFmtId="1" showAll="0"/>
    <pivotField numFmtId="10" showAll="0"/>
    <pivotField showAll="0"/>
    <pivotField numFmtId="1" showAll="0"/>
    <pivotField numFmtId="1" showAll="0"/>
    <pivotField showAll="0"/>
    <pivotField showAll="0"/>
    <pivotField showAll="0"/>
    <pivotField showAll="0"/>
    <pivotField numFmtId="165" showAll="0"/>
    <pivotField numFmtId="165" showAll="0"/>
    <pivotField numFmtId="165" showAll="0"/>
    <pivotField showAll="0"/>
  </pivotFields>
  <rowFields count="1">
    <field x="2"/>
  </rowFields>
  <rowItems count="1">
    <i>
      <x v="3"/>
    </i>
  </rowItems>
  <colItems count="1">
    <i/>
  </colItems>
  <pivotTableStyleInfo name="PivotStyleLight16" showRowHeaders="1" showColHeaders="1" showRowStripes="0" showColStripes="0" showLastColumn="1"/>
  <filters count="1">
    <filter fld="3" type="dateBetween" evalOrder="-1" id="672" name="Full Date">
      <autoFilter ref="A1">
        <filterColumn colId="0">
          <customFilters and="1">
            <customFilter operator="greaterThanOrEqual" val="44682"/>
            <customFilter operator="lessThanOrEqual" val="4471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8F2A1F-73EA-4430-A660-6121B2B77A97}" name="PivotTable3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>
  <location ref="O3:O6" firstHeaderRow="1" firstDataRow="1" firstDataCol="1"/>
  <pivotFields count="21">
    <pivotField numFmtId="1" showAll="0"/>
    <pivotField showAll="0"/>
    <pivotField numFmtId="1" showAll="0">
      <items count="6">
        <item h="1" m="1" x="4"/>
        <item h="1" m="1" x="3"/>
        <item h="1" x="0"/>
        <item x="1"/>
        <item h="1" x="2"/>
        <item t="default"/>
      </items>
    </pivotField>
    <pivotField numFmtId="14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/>
    <pivotField showAll="0"/>
    <pivotField showAll="0"/>
    <pivotField numFmtId="1" showAll="0"/>
    <pivotField numFmtId="10" showAll="0"/>
    <pivotField showAll="0"/>
    <pivotField numFmtId="1" showAll="0"/>
    <pivotField numFmtId="1"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numFmtId="165" showAll="0"/>
    <pivotField numFmtId="165" showAll="0"/>
    <pivotField numFmtId="165" showAll="0"/>
    <pivotField axis="axisRow" showAll="0">
      <items count="9">
        <item x="6"/>
        <item x="5"/>
        <item x="1"/>
        <item x="2"/>
        <item x="3"/>
        <item x="7"/>
        <item x="4"/>
        <item x="0"/>
        <item t="default"/>
      </items>
    </pivotField>
  </pivotFields>
  <rowFields count="1">
    <field x="20"/>
  </rowFields>
  <rowItems count="3">
    <i>
      <x v="3"/>
    </i>
    <i>
      <x v="4"/>
    </i>
    <i t="grand">
      <x/>
    </i>
  </rowItems>
  <colItems count="1">
    <i/>
  </colItems>
  <formats count="5">
    <format dxfId="0">
      <pivotArea type="all" dataOnly="0" outline="0" fieldPosition="0"/>
    </format>
    <format dxfId="1">
      <pivotArea outline="0" collapsedLevelsAreSubtotals="1" fieldPosition="0"/>
    </format>
    <format dxfId="2">
      <pivotArea field="13" type="button" dataOnly="0" labelOnly="1" outline="0"/>
    </format>
    <format dxfId="3">
      <pivotArea dataOnly="0" labelOnly="1" grandRow="1" outline="0" fieldPosition="0"/>
    </format>
    <format dxfId="4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3" type="dateBetween" evalOrder="-1" id="649" name="Full Date">
      <autoFilter ref="A1">
        <filterColumn colId="0">
          <customFilters and="1">
            <customFilter operator="greaterThanOrEqual" val="44682"/>
            <customFilter operator="lessThanOrEqual" val="4471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BA0585-3B84-485F-B635-1AD5EDD2ED66}" name="PivotTable2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>
  <location ref="I3:J7" firstHeaderRow="1" firstDataRow="1" firstDataCol="1"/>
  <pivotFields count="21">
    <pivotField numFmtId="1" showAll="0"/>
    <pivotField showAll="0"/>
    <pivotField numFmtId="1" showAll="0">
      <items count="6">
        <item h="1" m="1" x="4"/>
        <item h="1" m="1" x="3"/>
        <item h="1" x="0"/>
        <item x="1"/>
        <item h="1" x="2"/>
        <item t="default"/>
      </items>
    </pivotField>
    <pivotField numFmtId="14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/>
    <pivotField showAll="0"/>
    <pivotField showAll="0"/>
    <pivotField numFmtId="1" showAll="0"/>
    <pivotField numFmtId="10" showAll="0"/>
    <pivotField showAll="0"/>
    <pivotField numFmtId="1" showAll="0"/>
    <pivotField numFmtId="1"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numFmtId="165" showAll="0"/>
    <pivotField numFmtId="165" showAll="0"/>
    <pivotField dataField="1" numFmtId="165" showAll="0"/>
    <pivotField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Actual" fld="19" baseField="0" baseItem="0" numFmtId="165"/>
  </dataFields>
  <formats count="6">
    <format dxfId="5">
      <pivotArea type="all" dataOnly="0" outline="0" fieldPosition="0"/>
    </format>
    <format dxfId="6">
      <pivotArea outline="0" collapsedLevelsAreSubtotals="1" fieldPosition="0"/>
    </format>
    <format dxfId="7">
      <pivotArea field="13" type="button" dataOnly="0" labelOnly="1" outline="0" axis="axisRow" fieldPosition="0"/>
    </format>
    <format dxfId="8">
      <pivotArea dataOnly="0" labelOnly="1" fieldPosition="0">
        <references count="1">
          <reference field="13" count="0"/>
        </references>
      </pivotArea>
    </format>
    <format dxfId="9">
      <pivotArea dataOnly="0" labelOnly="1" grandRow="1" outline="0" fieldPosition="0"/>
    </format>
    <format dxfId="10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3" type="dateBetween" evalOrder="-1" id="649" name="Full Date">
      <autoFilter ref="A1">
        <filterColumn colId="0">
          <customFilters and="1">
            <customFilter operator="greaterThanOrEqual" val="44682"/>
            <customFilter operator="lessThanOrEqual" val="4471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1DCE64-EECA-4B07-9718-EBFA5039CC44}" name="PivotTable1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0">
  <location ref="B3:C7" firstHeaderRow="1" firstDataRow="1" firstDataCol="1"/>
  <pivotFields count="21">
    <pivotField numFmtId="1" showAll="0"/>
    <pivotField showAll="0"/>
    <pivotField numFmtId="1" showAll="0">
      <items count="6">
        <item h="1" m="1" x="4"/>
        <item h="1" m="1" x="3"/>
        <item h="1" x="0"/>
        <item x="1"/>
        <item h="1" x="2"/>
        <item t="default"/>
      </items>
    </pivotField>
    <pivotField numFmtId="14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numFmtId="1" showAll="0"/>
    <pivotField numFmtId="10" showAll="0"/>
    <pivotField showAll="0"/>
    <pivotField numFmtId="1" showAll="0"/>
    <pivotField dataField="1" numFmtId="1" showAll="0"/>
    <pivotField showAll="0"/>
    <pivotField showAll="0"/>
    <pivotField showAll="0"/>
    <pivotField showAll="0"/>
    <pivotField numFmtId="165" showAll="0"/>
    <pivotField numFmtId="165" showAll="0"/>
    <pivotField numFmtId="165"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Schools" fld="12" baseField="0" baseItem="0"/>
  </dataFields>
  <chartFormats count="4"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672" name="Full Date">
      <autoFilter ref="A1">
        <filterColumn colId="0">
          <customFilters and="1">
            <customFilter operator="greaterThanOrEqual" val="44682"/>
            <customFilter operator="lessThanOrEqual" val="4471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0FD719-F3FE-4782-92D6-5972259DED10}" name="NFTS_Database" displayName="NFTS_Database" ref="A1:U97" totalsRowShown="0" headerRowDxfId="63" dataDxfId="61" headerRowBorderDxfId="62" tableBorderDxfId="60" totalsRowBorderDxfId="59">
  <sortState xmlns:xlrd2="http://schemas.microsoft.com/office/spreadsheetml/2017/richdata2" ref="A2:U97">
    <sortCondition ref="C2:C97"/>
    <sortCondition ref="B2:B97" customList="January,February,March,April,May,June,July,August,September,October,November,December"/>
    <sortCondition descending="1" ref="J2:J97"/>
  </sortState>
  <tableColumns count="21">
    <tableColumn id="7" xr3:uid="{38E5ABA0-1C76-4C28-BDB5-FBCB21C87498}" name="Day" dataDxfId="58" dataCellStyle="Normal 3"/>
    <tableColumn id="5" xr3:uid="{72073D5B-5023-4890-8B46-9353448BC5B7}" name="Month" dataDxfId="57" dataCellStyle="Normal 3"/>
    <tableColumn id="8" xr3:uid="{C7C3F09C-4A2D-4788-8AEE-F731927757B0}" name="Year" dataDxfId="56" dataCellStyle="Normal 3"/>
    <tableColumn id="17" xr3:uid="{9484A8A0-47B3-420E-898D-B179378D8BE1}" name="Full Date" dataDxfId="55" dataCellStyle="Normal 3"/>
    <tableColumn id="3" xr3:uid="{271DC695-0219-4746-92ED-AC4F59187555}" name="Quarterly" dataDxfId="54" dataCellStyle="Normal 3"/>
    <tableColumn id="13" xr3:uid="{9182D484-F850-4704-8BFB-321827AA19FC}" name="Educational stage" dataDxfId="53" dataCellStyle="Normal 3"/>
    <tableColumn id="12" xr3:uid="{7CA809DF-9A78-4EE6-9E7F-A4C00D016C3B}" name="Top Student Finder" dataDxfId="52" dataCellStyle="Normal 3"/>
    <tableColumn id="20" xr3:uid="{08E8E72C-089D-423A-B0FF-B3CC71C9393C}" name="Students_Name" dataDxfId="51" dataCellStyle="Normal 3"/>
    <tableColumn id="22" xr3:uid="{D9C08B1B-AA04-43F8-9B87-EF1A468F4DAA}" name="Top" dataDxfId="50" dataCellStyle="Percent"/>
    <tableColumn id="11" xr3:uid="{FB8A3FB9-2E99-4B2A-9E00-9EE8A7FD2B4F}" name="Percentage" dataDxfId="49" dataCellStyle="Percent"/>
    <tableColumn id="23" xr3:uid="{9447E68C-DB31-41F9-A80F-74889E40AD0F}" name="Best Students" dataDxfId="48" dataCellStyle="Percent"/>
    <tableColumn id="14" xr3:uid="{32FB1A19-E9A6-4444-ABCA-10F1AB946152}" name="Total Students" dataDxfId="47" dataCellStyle="Percent"/>
    <tableColumn id="15" xr3:uid="{5E822D0F-95EA-4014-84CB-F08FA18FF349}" name="Total Schools" dataDxfId="46"/>
    <tableColumn id="16" xr3:uid="{21715F82-9723-4A81-A5F6-3094E50D71EB}" name="Class" dataDxfId="45" dataCellStyle="Normal 3"/>
    <tableColumn id="6" xr3:uid="{DE4AA493-AB46-46FC-B49F-83B25E9B1BEA}" name="PO Number" dataDxfId="44"/>
    <tableColumn id="67" xr3:uid="{6DB158C5-FF61-4359-82A7-4B7963D66D68}" name="Department Full Name" dataDxfId="43"/>
    <tableColumn id="4" xr3:uid="{88409306-1422-4B14-AEA4-FEA3566A03AF}" name="Project Shortname" dataDxfId="42"/>
    <tableColumn id="9" xr3:uid="{FF587305-9815-43C5-A9D9-84B64A789B75}" name="Projects Value" dataDxfId="41" dataCellStyle="Comma"/>
    <tableColumn id="10" xr3:uid="{5054C47B-A9A0-425E-993A-C71E7BE09DD8}" name="Target" dataDxfId="40" dataCellStyle="Comma"/>
    <tableColumn id="18" xr3:uid="{BD1D7880-A34B-4091-BCAA-0675FEA3CBAD}" name="Actual" dataDxfId="39" dataCellStyle="Comma"/>
    <tableColumn id="2" xr3:uid="{E448F451-874C-4D06-B911-C6F5E74ED1A6}" name="Events" dataDxfId="38"/>
  </tableColumns>
  <tableStyleInfo name="TableStyleLight14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95ADAAA-FDE9-432F-9A91-6F0637CBBB82}" name="Table2" displayName="Table2" ref="A1:C7" totalsRowShown="0" headerRowDxfId="37" dataDxfId="36">
  <sortState xmlns:xlrd2="http://schemas.microsoft.com/office/spreadsheetml/2017/richdata2" ref="A2:C21">
    <sortCondition ref="A2:A21"/>
  </sortState>
  <tableColumns count="3">
    <tableColumn id="1" xr3:uid="{9BA944C9-B7E4-4FCE-AEF1-D57119CE960D}" name="Names" dataDxfId="35"/>
    <tableColumn id="2" xr3:uid="{B82EE9B2-09FE-4029-B328-980E6D87F56F}" name="Names without &quot;_&quot;" dataDxfId="34"/>
    <tableColumn id="3" xr3:uid="{1511D5B2-DE1B-44A9-86F3-36B62B2B1FF6}" name="Images" dataDxfId="3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Full_Date" xr10:uid="{B183A290-ECCB-4835-9A38-CCEE1283B095}" sourceName="Full Date">
  <pivotTables>
    <pivotTable tabId="2" name="PivotTable1"/>
    <pivotTable tabId="2" name="PivotTable2"/>
    <pivotTable tabId="2" name="PivotTable3"/>
    <pivotTable tabId="2" name="PivotTable4"/>
    <pivotTable tabId="2" name="PivotTable5"/>
    <pivotTable tabId="2" name="PivotTable6"/>
  </pivotTables>
  <state minimalRefreshVersion="6" lastRefreshVersion="6" pivotCacheId="166595894" filterType="dateBetween">
    <selection startDate="2022-05-01T00:00:00" endDate="2022-05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Full Date" xr10:uid="{44A66918-BC08-403C-AF9C-7854045A5638}" cache="NativeTimeline_Full_Date" caption="Full Date" showHeader="0" showSelectionLabel="0" showTimeLevel="0" level="2" selectionLevel="2" scrollPosition="2021-11-01T00:00:00" style="TimeSlicerStyleLight2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16C26-F221-46B0-A2B2-BD9CB1B66507}">
  <sheetPr>
    <tabColor rgb="FFC00000"/>
  </sheetPr>
  <dimension ref="A1:U97"/>
  <sheetViews>
    <sheetView tabSelected="1" workbookViewId="0">
      <selection activeCell="A2" sqref="A2"/>
    </sheetView>
  </sheetViews>
  <sheetFormatPr defaultRowHeight="14.4" x14ac:dyDescent="0.3"/>
  <cols>
    <col min="1" max="1" width="15.21875" customWidth="1"/>
    <col min="2" max="2" width="15.44140625" customWidth="1"/>
    <col min="3" max="3" width="6.33203125" bestFit="1" customWidth="1"/>
    <col min="4" max="4" width="10.5546875" bestFit="1" customWidth="1"/>
    <col min="5" max="5" width="11.21875" bestFit="1" customWidth="1"/>
    <col min="6" max="6" width="24.21875" bestFit="1" customWidth="1"/>
    <col min="7" max="7" width="24.21875" customWidth="1"/>
    <col min="8" max="8" width="18.109375" bestFit="1" customWidth="1"/>
    <col min="9" max="9" width="4.88671875" bestFit="1" customWidth="1"/>
    <col min="10" max="10" width="17.5546875" style="39" bestFit="1" customWidth="1"/>
    <col min="11" max="11" width="15.6640625" bestFit="1" customWidth="1"/>
    <col min="12" max="12" width="16.33203125" style="41" bestFit="1" customWidth="1"/>
    <col min="13" max="13" width="16.33203125" style="41" customWidth="1"/>
    <col min="14" max="14" width="10.21875" bestFit="1" customWidth="1"/>
    <col min="15" max="15" width="13.44140625" bestFit="1" customWidth="1"/>
    <col min="16" max="16" width="43.109375" bestFit="1" customWidth="1"/>
    <col min="17" max="17" width="42" bestFit="1" customWidth="1"/>
    <col min="18" max="18" width="16.33203125" bestFit="1" customWidth="1"/>
    <col min="19" max="20" width="7.77734375" bestFit="1" customWidth="1"/>
    <col min="21" max="21" width="33.6640625" style="27" bestFit="1" customWidth="1"/>
  </cols>
  <sheetData>
    <row r="1" spans="1:21" ht="18" x14ac:dyDescent="0.3">
      <c r="A1" s="1" t="s">
        <v>1</v>
      </c>
      <c r="B1" s="1" t="s">
        <v>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90</v>
      </c>
      <c r="H1" s="1" t="s">
        <v>6</v>
      </c>
      <c r="I1" s="1" t="s">
        <v>7</v>
      </c>
      <c r="J1" s="37" t="s">
        <v>88</v>
      </c>
      <c r="K1" s="1" t="s">
        <v>8</v>
      </c>
      <c r="L1" s="40" t="s">
        <v>123</v>
      </c>
      <c r="M1" s="40" t="s">
        <v>124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63</v>
      </c>
      <c r="U1" s="25" t="s">
        <v>64</v>
      </c>
    </row>
    <row r="2" spans="1:21" ht="18" x14ac:dyDescent="0.3">
      <c r="A2" s="46">
        <v>1</v>
      </c>
      <c r="B2" s="2" t="s">
        <v>51</v>
      </c>
      <c r="C2" s="2">
        <v>2021</v>
      </c>
      <c r="D2" s="3">
        <v>44228</v>
      </c>
      <c r="E2" s="2" t="s">
        <v>16</v>
      </c>
      <c r="F2" s="2" t="s">
        <v>89</v>
      </c>
      <c r="G2" s="2" t="s">
        <v>91</v>
      </c>
      <c r="H2" s="2" t="s">
        <v>18</v>
      </c>
      <c r="I2" s="4">
        <v>1</v>
      </c>
      <c r="J2" s="38">
        <v>0.99880000000000002</v>
      </c>
      <c r="K2" s="4" t="s">
        <v>19</v>
      </c>
      <c r="L2" s="4">
        <v>129</v>
      </c>
      <c r="M2" s="4">
        <v>20</v>
      </c>
      <c r="N2" s="2" t="s">
        <v>20</v>
      </c>
      <c r="O2" s="5">
        <v>856133</v>
      </c>
      <c r="P2" s="6" t="s">
        <v>21</v>
      </c>
      <c r="Q2" s="7" t="s">
        <v>22</v>
      </c>
      <c r="R2" s="8">
        <v>5500000</v>
      </c>
      <c r="S2" s="9">
        <v>127.8014736521</v>
      </c>
      <c r="T2" s="9">
        <v>110.35002679759999</v>
      </c>
      <c r="U2" s="26" t="s">
        <v>47</v>
      </c>
    </row>
    <row r="3" spans="1:21" ht="18" x14ac:dyDescent="0.3">
      <c r="A3" s="2">
        <v>1</v>
      </c>
      <c r="B3" s="2" t="s">
        <v>51</v>
      </c>
      <c r="C3" s="2">
        <v>2021</v>
      </c>
      <c r="D3" s="3">
        <v>44228</v>
      </c>
      <c r="E3" s="2" t="s">
        <v>16</v>
      </c>
      <c r="F3" s="2" t="s">
        <v>31</v>
      </c>
      <c r="G3" s="2" t="s">
        <v>127</v>
      </c>
      <c r="H3" s="2" t="s">
        <v>43</v>
      </c>
      <c r="I3" s="4">
        <v>2</v>
      </c>
      <c r="J3" s="38">
        <v>0.98280000000000001</v>
      </c>
      <c r="K3" s="4" t="s">
        <v>19</v>
      </c>
      <c r="L3" s="4">
        <v>86</v>
      </c>
      <c r="M3" s="4">
        <v>25</v>
      </c>
      <c r="N3" s="2" t="s">
        <v>33</v>
      </c>
      <c r="O3" s="5">
        <v>885436</v>
      </c>
      <c r="P3" s="6" t="s">
        <v>21</v>
      </c>
      <c r="Q3" s="7" t="s">
        <v>44</v>
      </c>
      <c r="R3" s="8">
        <v>1998780.35</v>
      </c>
      <c r="S3" s="9">
        <v>127.8014736521</v>
      </c>
      <c r="T3" s="9">
        <v>127.8014736521</v>
      </c>
      <c r="U3" s="26" t="s">
        <v>41</v>
      </c>
    </row>
    <row r="4" spans="1:21" ht="18" x14ac:dyDescent="0.3">
      <c r="A4" s="2">
        <v>1</v>
      </c>
      <c r="B4" s="2" t="s">
        <v>51</v>
      </c>
      <c r="C4" s="2">
        <v>2021</v>
      </c>
      <c r="D4" s="3">
        <v>44228</v>
      </c>
      <c r="E4" s="2" t="s">
        <v>16</v>
      </c>
      <c r="F4" s="2" t="s">
        <v>25</v>
      </c>
      <c r="G4" s="2" t="s">
        <v>128</v>
      </c>
      <c r="H4" s="2" t="s">
        <v>40</v>
      </c>
      <c r="I4" s="4">
        <v>3</v>
      </c>
      <c r="J4" s="38">
        <v>0.97919999999999996</v>
      </c>
      <c r="K4" s="4" t="s">
        <v>19</v>
      </c>
      <c r="L4" s="4">
        <v>80</v>
      </c>
      <c r="M4" s="4">
        <v>29</v>
      </c>
      <c r="N4" s="2" t="s">
        <v>27</v>
      </c>
      <c r="O4" s="5">
        <v>885752</v>
      </c>
      <c r="P4" s="6" t="s">
        <v>21</v>
      </c>
      <c r="Q4" s="7" t="s">
        <v>41</v>
      </c>
      <c r="R4" s="8">
        <v>1694205.31</v>
      </c>
      <c r="S4" s="9">
        <v>90</v>
      </c>
      <c r="T4" s="9">
        <v>90.322173177099998</v>
      </c>
      <c r="U4" s="26" t="s">
        <v>38</v>
      </c>
    </row>
    <row r="5" spans="1:21" ht="18" x14ac:dyDescent="0.3">
      <c r="A5" s="2">
        <v>1</v>
      </c>
      <c r="B5" s="2" t="s">
        <v>52</v>
      </c>
      <c r="C5" s="2">
        <v>2021</v>
      </c>
      <c r="D5" s="3">
        <v>44256</v>
      </c>
      <c r="E5" s="2" t="s">
        <v>16</v>
      </c>
      <c r="F5" s="2" t="s">
        <v>89</v>
      </c>
      <c r="G5" s="2" t="s">
        <v>92</v>
      </c>
      <c r="H5" s="2" t="s">
        <v>37</v>
      </c>
      <c r="I5" s="4">
        <v>1</v>
      </c>
      <c r="J5" s="38">
        <v>0.99399999999999999</v>
      </c>
      <c r="K5" s="4" t="s">
        <v>46</v>
      </c>
      <c r="L5" s="4">
        <v>110</v>
      </c>
      <c r="M5" s="4">
        <v>32</v>
      </c>
      <c r="N5" s="2" t="s">
        <v>20</v>
      </c>
      <c r="O5" s="5">
        <v>885855</v>
      </c>
      <c r="P5" s="6" t="s">
        <v>55</v>
      </c>
      <c r="Q5" s="7" t="s">
        <v>49</v>
      </c>
      <c r="R5" s="8">
        <v>3643444.04</v>
      </c>
      <c r="S5" s="9">
        <v>90</v>
      </c>
      <c r="T5" s="9">
        <v>90.322173177099998</v>
      </c>
      <c r="U5" s="26" t="s">
        <v>41</v>
      </c>
    </row>
    <row r="6" spans="1:21" ht="18" x14ac:dyDescent="0.3">
      <c r="A6" s="2">
        <v>1</v>
      </c>
      <c r="B6" s="2" t="s">
        <v>52</v>
      </c>
      <c r="C6" s="2">
        <v>2021</v>
      </c>
      <c r="D6" s="3">
        <v>44256</v>
      </c>
      <c r="E6" s="2" t="s">
        <v>16</v>
      </c>
      <c r="F6" s="2" t="s">
        <v>25</v>
      </c>
      <c r="G6" s="2" t="s">
        <v>129</v>
      </c>
      <c r="H6" s="2" t="s">
        <v>26</v>
      </c>
      <c r="I6" s="4">
        <v>2</v>
      </c>
      <c r="J6" s="38">
        <v>0.98170000000000002</v>
      </c>
      <c r="K6" s="4" t="s">
        <v>46</v>
      </c>
      <c r="L6" s="4">
        <v>145</v>
      </c>
      <c r="M6" s="4">
        <v>21</v>
      </c>
      <c r="N6" s="2" t="s">
        <v>27</v>
      </c>
      <c r="O6" s="5">
        <v>856182</v>
      </c>
      <c r="P6" s="6" t="s">
        <v>54</v>
      </c>
      <c r="Q6" s="7" t="s">
        <v>44</v>
      </c>
      <c r="R6" s="8">
        <v>6315072.54</v>
      </c>
      <c r="S6" s="9">
        <v>127.8014736521</v>
      </c>
      <c r="T6" s="9">
        <v>120</v>
      </c>
      <c r="U6" s="26" t="s">
        <v>22</v>
      </c>
    </row>
    <row r="7" spans="1:21" ht="18" x14ac:dyDescent="0.3">
      <c r="A7" s="2">
        <v>1</v>
      </c>
      <c r="B7" s="2" t="s">
        <v>52</v>
      </c>
      <c r="C7" s="2">
        <v>2021</v>
      </c>
      <c r="D7" s="3">
        <v>44256</v>
      </c>
      <c r="E7" s="2" t="s">
        <v>16</v>
      </c>
      <c r="F7" s="2" t="s">
        <v>31</v>
      </c>
      <c r="G7" s="2" t="s">
        <v>130</v>
      </c>
      <c r="H7" s="2" t="s">
        <v>32</v>
      </c>
      <c r="I7" s="4">
        <v>3</v>
      </c>
      <c r="J7" s="38">
        <v>0.97319999999999995</v>
      </c>
      <c r="K7" s="4" t="s">
        <v>46</v>
      </c>
      <c r="L7" s="4">
        <v>112</v>
      </c>
      <c r="M7" s="4">
        <v>28</v>
      </c>
      <c r="N7" s="2" t="s">
        <v>33</v>
      </c>
      <c r="O7" s="5">
        <v>885726</v>
      </c>
      <c r="P7" s="6" t="s">
        <v>54</v>
      </c>
      <c r="Q7" s="7" t="s">
        <v>47</v>
      </c>
      <c r="R7" s="8">
        <v>29998768.399999999</v>
      </c>
      <c r="S7" s="9">
        <v>127.8014736521</v>
      </c>
      <c r="T7" s="9">
        <v>128.09139818470001</v>
      </c>
      <c r="U7" s="26" t="s">
        <v>28</v>
      </c>
    </row>
    <row r="8" spans="1:21" ht="18" x14ac:dyDescent="0.3">
      <c r="A8" s="2">
        <v>1</v>
      </c>
      <c r="B8" s="2" t="s">
        <v>53</v>
      </c>
      <c r="C8" s="2">
        <v>2021</v>
      </c>
      <c r="D8" s="3">
        <v>44287</v>
      </c>
      <c r="E8" s="2" t="s">
        <v>24</v>
      </c>
      <c r="F8" s="2" t="s">
        <v>89</v>
      </c>
      <c r="G8" s="2" t="s">
        <v>93</v>
      </c>
      <c r="H8" s="2" t="s">
        <v>18</v>
      </c>
      <c r="I8" s="4">
        <v>1</v>
      </c>
      <c r="J8" s="38">
        <v>0.99880000000000002</v>
      </c>
      <c r="K8" s="4" t="s">
        <v>46</v>
      </c>
      <c r="L8" s="4">
        <v>93</v>
      </c>
      <c r="M8" s="4">
        <v>16</v>
      </c>
      <c r="N8" s="2" t="s">
        <v>20</v>
      </c>
      <c r="O8" s="5">
        <v>856856</v>
      </c>
      <c r="P8" s="6" t="s">
        <v>55</v>
      </c>
      <c r="Q8" s="7" t="s">
        <v>34</v>
      </c>
      <c r="R8" s="8">
        <v>55000000</v>
      </c>
      <c r="S8" s="9">
        <v>75</v>
      </c>
      <c r="T8" s="9">
        <v>38</v>
      </c>
      <c r="U8" s="26" t="s">
        <v>49</v>
      </c>
    </row>
    <row r="9" spans="1:21" ht="18" x14ac:dyDescent="0.3">
      <c r="A9" s="2">
        <v>1</v>
      </c>
      <c r="B9" s="2" t="s">
        <v>53</v>
      </c>
      <c r="C9" s="2">
        <v>2021</v>
      </c>
      <c r="D9" s="3">
        <v>44287</v>
      </c>
      <c r="E9" s="2" t="s">
        <v>24</v>
      </c>
      <c r="F9" s="2" t="s">
        <v>31</v>
      </c>
      <c r="G9" s="2" t="s">
        <v>131</v>
      </c>
      <c r="H9" s="2" t="s">
        <v>43</v>
      </c>
      <c r="I9" s="4">
        <v>2</v>
      </c>
      <c r="J9" s="38">
        <v>0.98280000000000001</v>
      </c>
      <c r="K9" s="4" t="s">
        <v>46</v>
      </c>
      <c r="L9" s="4">
        <v>91</v>
      </c>
      <c r="M9" s="4">
        <v>21</v>
      </c>
      <c r="N9" s="2" t="s">
        <v>33</v>
      </c>
      <c r="O9" s="5">
        <v>885741</v>
      </c>
      <c r="P9" s="6" t="s">
        <v>55</v>
      </c>
      <c r="Q9" s="7" t="s">
        <v>28</v>
      </c>
      <c r="R9" s="8">
        <v>79863.78</v>
      </c>
      <c r="S9" s="9">
        <v>90</v>
      </c>
      <c r="T9" s="9">
        <v>88.828158418599998</v>
      </c>
      <c r="U9" s="26" t="s">
        <v>38</v>
      </c>
    </row>
    <row r="10" spans="1:21" ht="18" x14ac:dyDescent="0.3">
      <c r="A10" s="2">
        <v>1</v>
      </c>
      <c r="B10" s="2" t="s">
        <v>53</v>
      </c>
      <c r="C10" s="2">
        <v>2021</v>
      </c>
      <c r="D10" s="3">
        <v>44287</v>
      </c>
      <c r="E10" s="2" t="s">
        <v>24</v>
      </c>
      <c r="F10" s="2" t="s">
        <v>25</v>
      </c>
      <c r="G10" s="2" t="s">
        <v>132</v>
      </c>
      <c r="H10" s="2" t="s">
        <v>40</v>
      </c>
      <c r="I10" s="4">
        <v>3</v>
      </c>
      <c r="J10" s="38">
        <v>0.97919999999999996</v>
      </c>
      <c r="K10" s="4" t="s">
        <v>46</v>
      </c>
      <c r="L10" s="4">
        <v>91</v>
      </c>
      <c r="M10" s="4">
        <v>22</v>
      </c>
      <c r="N10" s="2" t="s">
        <v>27</v>
      </c>
      <c r="O10" s="5">
        <v>856656</v>
      </c>
      <c r="P10" s="6" t="s">
        <v>55</v>
      </c>
      <c r="Q10" s="7" t="s">
        <v>22</v>
      </c>
      <c r="R10" s="8">
        <v>3947433.47</v>
      </c>
      <c r="S10" s="9">
        <v>127.8014736521</v>
      </c>
      <c r="T10" s="9">
        <v>127.8014736521</v>
      </c>
      <c r="U10" s="26" t="s">
        <v>28</v>
      </c>
    </row>
    <row r="11" spans="1:21" ht="18" x14ac:dyDescent="0.3">
      <c r="A11" s="2">
        <v>1</v>
      </c>
      <c r="B11" s="2" t="s">
        <v>15</v>
      </c>
      <c r="C11" s="2">
        <v>2021</v>
      </c>
      <c r="D11" s="3">
        <v>44317</v>
      </c>
      <c r="E11" s="2" t="s">
        <v>24</v>
      </c>
      <c r="F11" s="2" t="s">
        <v>89</v>
      </c>
      <c r="G11" s="2" t="s">
        <v>94</v>
      </c>
      <c r="H11" s="2" t="s">
        <v>37</v>
      </c>
      <c r="I11" s="4">
        <v>1</v>
      </c>
      <c r="J11" s="38">
        <v>0.99399999999999999</v>
      </c>
      <c r="K11" s="4" t="s">
        <v>46</v>
      </c>
      <c r="L11" s="4">
        <v>76</v>
      </c>
      <c r="M11" s="4">
        <v>20</v>
      </c>
      <c r="N11" s="2" t="s">
        <v>20</v>
      </c>
      <c r="O11" s="5">
        <v>885363</v>
      </c>
      <c r="P11" s="6" t="s">
        <v>56</v>
      </c>
      <c r="Q11" s="7" t="s">
        <v>44</v>
      </c>
      <c r="R11" s="8">
        <v>2901990</v>
      </c>
      <c r="S11" s="9">
        <v>90</v>
      </c>
      <c r="T11" s="9">
        <v>90.322173177099998</v>
      </c>
      <c r="U11" s="26" t="s">
        <v>28</v>
      </c>
    </row>
    <row r="12" spans="1:21" ht="18" x14ac:dyDescent="0.3">
      <c r="A12" s="2">
        <v>1</v>
      </c>
      <c r="B12" s="2" t="s">
        <v>15</v>
      </c>
      <c r="C12" s="2">
        <v>2021</v>
      </c>
      <c r="D12" s="3">
        <v>44317</v>
      </c>
      <c r="E12" s="2" t="s">
        <v>24</v>
      </c>
      <c r="F12" s="2" t="s">
        <v>25</v>
      </c>
      <c r="G12" s="2" t="s">
        <v>133</v>
      </c>
      <c r="H12" s="2" t="s">
        <v>26</v>
      </c>
      <c r="I12" s="4">
        <v>2</v>
      </c>
      <c r="J12" s="38">
        <v>0.98170000000000002</v>
      </c>
      <c r="K12" s="4" t="s">
        <v>46</v>
      </c>
      <c r="L12" s="4">
        <v>139</v>
      </c>
      <c r="M12" s="4">
        <v>17</v>
      </c>
      <c r="N12" s="2" t="s">
        <v>27</v>
      </c>
      <c r="O12" s="5">
        <v>885873</v>
      </c>
      <c r="P12" s="6" t="s">
        <v>56</v>
      </c>
      <c r="Q12" s="7" t="s">
        <v>38</v>
      </c>
      <c r="R12" s="8">
        <v>55000000</v>
      </c>
      <c r="S12" s="9">
        <v>80</v>
      </c>
      <c r="T12" s="9">
        <v>44</v>
      </c>
      <c r="U12" s="26" t="s">
        <v>49</v>
      </c>
    </row>
    <row r="13" spans="1:21" ht="18" x14ac:dyDescent="0.3">
      <c r="A13" s="2">
        <v>1</v>
      </c>
      <c r="B13" s="2" t="s">
        <v>15</v>
      </c>
      <c r="C13" s="2">
        <v>2021</v>
      </c>
      <c r="D13" s="3">
        <v>44317</v>
      </c>
      <c r="E13" s="2" t="s">
        <v>24</v>
      </c>
      <c r="F13" s="2" t="s">
        <v>31</v>
      </c>
      <c r="G13" s="2" t="s">
        <v>134</v>
      </c>
      <c r="H13" s="2" t="s">
        <v>32</v>
      </c>
      <c r="I13" s="4">
        <v>3</v>
      </c>
      <c r="J13" s="38">
        <v>0.97319999999999995</v>
      </c>
      <c r="K13" s="4" t="s">
        <v>46</v>
      </c>
      <c r="L13" s="4">
        <v>77</v>
      </c>
      <c r="M13" s="4">
        <v>29</v>
      </c>
      <c r="N13" s="2" t="s">
        <v>33</v>
      </c>
      <c r="O13" s="5">
        <v>885315</v>
      </c>
      <c r="P13" s="6" t="s">
        <v>56</v>
      </c>
      <c r="Q13" s="7" t="s">
        <v>41</v>
      </c>
      <c r="R13" s="8">
        <v>55000000</v>
      </c>
      <c r="S13" s="9">
        <v>90</v>
      </c>
      <c r="T13" s="9">
        <v>88.828158418599998</v>
      </c>
      <c r="U13" s="26" t="s">
        <v>68</v>
      </c>
    </row>
    <row r="14" spans="1:21" ht="18" x14ac:dyDescent="0.3">
      <c r="A14" s="2">
        <v>1</v>
      </c>
      <c r="B14" s="2" t="s">
        <v>23</v>
      </c>
      <c r="C14" s="2">
        <v>2021</v>
      </c>
      <c r="D14" s="3">
        <v>44348</v>
      </c>
      <c r="E14" s="2" t="s">
        <v>24</v>
      </c>
      <c r="F14" s="2" t="s">
        <v>89</v>
      </c>
      <c r="G14" s="2" t="s">
        <v>95</v>
      </c>
      <c r="H14" s="2" t="s">
        <v>18</v>
      </c>
      <c r="I14" s="4">
        <v>1</v>
      </c>
      <c r="J14" s="38">
        <v>0.99880000000000002</v>
      </c>
      <c r="K14" s="4" t="s">
        <v>46</v>
      </c>
      <c r="L14" s="4">
        <v>133</v>
      </c>
      <c r="M14" s="4">
        <v>13</v>
      </c>
      <c r="N14" s="2" t="s">
        <v>20</v>
      </c>
      <c r="O14" s="5">
        <v>856155</v>
      </c>
      <c r="P14" s="6" t="s">
        <v>57</v>
      </c>
      <c r="Q14" s="7" t="s">
        <v>22</v>
      </c>
      <c r="R14" s="8">
        <v>4493279</v>
      </c>
      <c r="S14" s="9">
        <v>127.8014736521</v>
      </c>
      <c r="T14" s="9">
        <v>120</v>
      </c>
      <c r="U14" s="26" t="s">
        <v>49</v>
      </c>
    </row>
    <row r="15" spans="1:21" ht="18" x14ac:dyDescent="0.3">
      <c r="A15" s="2">
        <v>1</v>
      </c>
      <c r="B15" s="2" t="s">
        <v>23</v>
      </c>
      <c r="C15" s="2">
        <v>2021</v>
      </c>
      <c r="D15" s="3">
        <v>44348</v>
      </c>
      <c r="E15" s="2" t="s">
        <v>24</v>
      </c>
      <c r="F15" s="2" t="s">
        <v>31</v>
      </c>
      <c r="G15" s="2" t="s">
        <v>135</v>
      </c>
      <c r="H15" s="2" t="s">
        <v>43</v>
      </c>
      <c r="I15" s="4">
        <v>2</v>
      </c>
      <c r="J15" s="38">
        <v>0.98280000000000001</v>
      </c>
      <c r="K15" s="4" t="s">
        <v>46</v>
      </c>
      <c r="L15" s="4">
        <v>84</v>
      </c>
      <c r="M15" s="4">
        <v>32</v>
      </c>
      <c r="N15" s="2" t="s">
        <v>33</v>
      </c>
      <c r="O15" s="5">
        <v>856856</v>
      </c>
      <c r="P15" s="6" t="s">
        <v>56</v>
      </c>
      <c r="Q15" s="7" t="s">
        <v>49</v>
      </c>
      <c r="R15" s="8">
        <v>40467</v>
      </c>
      <c r="S15" s="9">
        <v>34</v>
      </c>
      <c r="T15" s="9">
        <v>34</v>
      </c>
      <c r="U15" s="26" t="s">
        <v>41</v>
      </c>
    </row>
    <row r="16" spans="1:21" ht="18" x14ac:dyDescent="0.3">
      <c r="A16" s="2">
        <v>1</v>
      </c>
      <c r="B16" s="2" t="s">
        <v>23</v>
      </c>
      <c r="C16" s="2">
        <v>2021</v>
      </c>
      <c r="D16" s="3">
        <v>44348</v>
      </c>
      <c r="E16" s="2" t="s">
        <v>24</v>
      </c>
      <c r="F16" s="2" t="s">
        <v>25</v>
      </c>
      <c r="G16" s="2" t="s">
        <v>136</v>
      </c>
      <c r="H16" s="2" t="s">
        <v>40</v>
      </c>
      <c r="I16" s="4">
        <v>3</v>
      </c>
      <c r="J16" s="38">
        <v>0.97919999999999996</v>
      </c>
      <c r="K16" s="4" t="s">
        <v>46</v>
      </c>
      <c r="L16" s="4">
        <v>97</v>
      </c>
      <c r="M16" s="4">
        <v>31</v>
      </c>
      <c r="N16" s="2" t="s">
        <v>27</v>
      </c>
      <c r="O16" s="5">
        <v>885363</v>
      </c>
      <c r="P16" s="6" t="s">
        <v>56</v>
      </c>
      <c r="Q16" s="7" t="s">
        <v>47</v>
      </c>
      <c r="R16" s="8">
        <v>2901990</v>
      </c>
      <c r="S16" s="9">
        <v>127.8014736521</v>
      </c>
      <c r="T16" s="9">
        <v>127.8014736521</v>
      </c>
      <c r="U16" s="26" t="s">
        <v>69</v>
      </c>
    </row>
    <row r="17" spans="1:21" ht="18" x14ac:dyDescent="0.3">
      <c r="A17" s="2">
        <v>1</v>
      </c>
      <c r="B17" s="2" t="s">
        <v>29</v>
      </c>
      <c r="C17" s="2">
        <v>2021</v>
      </c>
      <c r="D17" s="3">
        <v>44378</v>
      </c>
      <c r="E17" s="2" t="s">
        <v>30</v>
      </c>
      <c r="F17" s="2" t="s">
        <v>89</v>
      </c>
      <c r="G17" s="2" t="s">
        <v>96</v>
      </c>
      <c r="H17" s="2" t="s">
        <v>37</v>
      </c>
      <c r="I17" s="4">
        <v>1</v>
      </c>
      <c r="J17" s="38">
        <v>0.99399999999999999</v>
      </c>
      <c r="K17" s="4" t="s">
        <v>46</v>
      </c>
      <c r="L17" s="4">
        <v>118</v>
      </c>
      <c r="M17" s="4">
        <v>14</v>
      </c>
      <c r="N17" s="2" t="s">
        <v>20</v>
      </c>
      <c r="O17" s="2">
        <v>855785</v>
      </c>
      <c r="P17" s="6" t="s">
        <v>58</v>
      </c>
      <c r="Q17" s="7" t="s">
        <v>38</v>
      </c>
      <c r="R17" s="8">
        <v>4583373.3499999996</v>
      </c>
      <c r="S17" s="9">
        <v>127.8014736521</v>
      </c>
      <c r="T17" s="9">
        <v>128.09139818470001</v>
      </c>
      <c r="U17" s="26" t="s">
        <v>28</v>
      </c>
    </row>
    <row r="18" spans="1:21" ht="18" x14ac:dyDescent="0.3">
      <c r="A18" s="2">
        <v>1</v>
      </c>
      <c r="B18" s="2" t="s">
        <v>29</v>
      </c>
      <c r="C18" s="2">
        <v>2021</v>
      </c>
      <c r="D18" s="3">
        <v>44378</v>
      </c>
      <c r="E18" s="2" t="s">
        <v>30</v>
      </c>
      <c r="F18" s="2" t="s">
        <v>25</v>
      </c>
      <c r="G18" s="2" t="s">
        <v>137</v>
      </c>
      <c r="H18" s="2" t="s">
        <v>26</v>
      </c>
      <c r="I18" s="4">
        <v>2</v>
      </c>
      <c r="J18" s="38">
        <v>0.98170000000000002</v>
      </c>
      <c r="K18" s="4" t="s">
        <v>46</v>
      </c>
      <c r="L18" s="4">
        <v>116</v>
      </c>
      <c r="M18" s="4">
        <v>13</v>
      </c>
      <c r="N18" s="2" t="s">
        <v>27</v>
      </c>
      <c r="O18" s="5">
        <v>856216</v>
      </c>
      <c r="P18" s="6" t="s">
        <v>57</v>
      </c>
      <c r="Q18" s="7" t="s">
        <v>28</v>
      </c>
      <c r="R18" s="8">
        <v>4604017</v>
      </c>
      <c r="S18" s="9">
        <v>127.8014736521</v>
      </c>
      <c r="T18" s="9">
        <v>128.09139818470001</v>
      </c>
      <c r="U18" s="26" t="s">
        <v>68</v>
      </c>
    </row>
    <row r="19" spans="1:21" ht="18" x14ac:dyDescent="0.3">
      <c r="A19" s="2">
        <v>1</v>
      </c>
      <c r="B19" s="2" t="s">
        <v>29</v>
      </c>
      <c r="C19" s="2">
        <v>2021</v>
      </c>
      <c r="D19" s="3">
        <v>44378</v>
      </c>
      <c r="E19" s="2" t="s">
        <v>30</v>
      </c>
      <c r="F19" s="2" t="s">
        <v>31</v>
      </c>
      <c r="G19" s="2" t="s">
        <v>138</v>
      </c>
      <c r="H19" s="2" t="s">
        <v>32</v>
      </c>
      <c r="I19" s="4">
        <v>3</v>
      </c>
      <c r="J19" s="38">
        <v>0.97319999999999995</v>
      </c>
      <c r="K19" s="4" t="s">
        <v>46</v>
      </c>
      <c r="L19" s="4">
        <v>93</v>
      </c>
      <c r="M19" s="4">
        <v>21</v>
      </c>
      <c r="N19" s="2" t="s">
        <v>33</v>
      </c>
      <c r="O19" s="2">
        <v>851256</v>
      </c>
      <c r="P19" s="6" t="s">
        <v>58</v>
      </c>
      <c r="Q19" s="7" t="s">
        <v>34</v>
      </c>
      <c r="R19" s="8">
        <v>1860257.32</v>
      </c>
      <c r="S19" s="9">
        <v>127.8014736521</v>
      </c>
      <c r="T19" s="9">
        <v>120</v>
      </c>
      <c r="U19" s="26" t="s">
        <v>69</v>
      </c>
    </row>
    <row r="20" spans="1:21" ht="18" x14ac:dyDescent="0.3">
      <c r="A20" s="2">
        <v>1</v>
      </c>
      <c r="B20" s="2" t="s">
        <v>35</v>
      </c>
      <c r="C20" s="2">
        <v>2021</v>
      </c>
      <c r="D20" s="3">
        <v>44409</v>
      </c>
      <c r="E20" s="2" t="s">
        <v>30</v>
      </c>
      <c r="F20" s="2" t="s">
        <v>89</v>
      </c>
      <c r="G20" s="2" t="s">
        <v>97</v>
      </c>
      <c r="H20" s="2" t="s">
        <v>37</v>
      </c>
      <c r="I20" s="4">
        <v>1</v>
      </c>
      <c r="J20" s="38">
        <v>0.99399999999999999</v>
      </c>
      <c r="K20" s="4" t="s">
        <v>19</v>
      </c>
      <c r="L20" s="4">
        <v>128</v>
      </c>
      <c r="M20" s="4">
        <v>6</v>
      </c>
      <c r="N20" s="2" t="s">
        <v>20</v>
      </c>
      <c r="O20" s="5">
        <v>885735</v>
      </c>
      <c r="P20" s="6" t="s">
        <v>21</v>
      </c>
      <c r="Q20" s="7" t="s">
        <v>38</v>
      </c>
      <c r="R20" s="8">
        <v>686152.68</v>
      </c>
      <c r="S20" s="9">
        <v>90</v>
      </c>
      <c r="T20" s="9">
        <v>88.828158418599998</v>
      </c>
      <c r="U20" s="26" t="s">
        <v>69</v>
      </c>
    </row>
    <row r="21" spans="1:21" ht="18" x14ac:dyDescent="0.3">
      <c r="A21" s="2">
        <v>1</v>
      </c>
      <c r="B21" s="2" t="s">
        <v>35</v>
      </c>
      <c r="C21" s="2">
        <v>2021</v>
      </c>
      <c r="D21" s="3">
        <v>44409</v>
      </c>
      <c r="E21" s="2" t="s">
        <v>30</v>
      </c>
      <c r="F21" s="2" t="s">
        <v>31</v>
      </c>
      <c r="G21" s="2" t="s">
        <v>140</v>
      </c>
      <c r="H21" s="2" t="s">
        <v>43</v>
      </c>
      <c r="I21" s="4">
        <v>2</v>
      </c>
      <c r="J21" s="38">
        <v>0.98280000000000001</v>
      </c>
      <c r="K21" s="4" t="s">
        <v>46</v>
      </c>
      <c r="L21" s="4">
        <v>78</v>
      </c>
      <c r="M21" s="4">
        <v>10</v>
      </c>
      <c r="N21" s="2" t="s">
        <v>33</v>
      </c>
      <c r="O21" s="5">
        <v>851223</v>
      </c>
      <c r="P21" s="6" t="s">
        <v>58</v>
      </c>
      <c r="Q21" s="7" t="s">
        <v>44</v>
      </c>
      <c r="R21" s="8">
        <v>26000000</v>
      </c>
      <c r="S21" s="9">
        <v>111</v>
      </c>
      <c r="T21" s="9">
        <v>96.005330808600007</v>
      </c>
      <c r="U21" s="26" t="s">
        <v>69</v>
      </c>
    </row>
    <row r="22" spans="1:21" ht="18" x14ac:dyDescent="0.3">
      <c r="A22" s="2">
        <v>1</v>
      </c>
      <c r="B22" s="2" t="s">
        <v>35</v>
      </c>
      <c r="C22" s="2">
        <v>2021</v>
      </c>
      <c r="D22" s="3">
        <v>44409</v>
      </c>
      <c r="E22" s="2" t="s">
        <v>30</v>
      </c>
      <c r="F22" s="2" t="s">
        <v>25</v>
      </c>
      <c r="G22" s="2" t="s">
        <v>139</v>
      </c>
      <c r="H22" s="2" t="s">
        <v>40</v>
      </c>
      <c r="I22" s="4">
        <v>3</v>
      </c>
      <c r="J22" s="38">
        <v>0.97919999999999996</v>
      </c>
      <c r="K22" s="4" t="s">
        <v>46</v>
      </c>
      <c r="L22" s="4">
        <v>80</v>
      </c>
      <c r="M22" s="4">
        <v>10</v>
      </c>
      <c r="N22" s="2" t="s">
        <v>27</v>
      </c>
      <c r="O22" s="2">
        <v>851285</v>
      </c>
      <c r="P22" s="6" t="s">
        <v>58</v>
      </c>
      <c r="Q22" s="7" t="s">
        <v>41</v>
      </c>
      <c r="R22" s="8">
        <v>79863.78</v>
      </c>
      <c r="S22" s="9">
        <v>90</v>
      </c>
      <c r="T22" s="9">
        <v>90.322173177099998</v>
      </c>
      <c r="U22" s="26" t="s">
        <v>49</v>
      </c>
    </row>
    <row r="23" spans="1:21" ht="18" x14ac:dyDescent="0.3">
      <c r="A23" s="2">
        <v>1</v>
      </c>
      <c r="B23" s="2" t="s">
        <v>39</v>
      </c>
      <c r="C23" s="2">
        <v>2021</v>
      </c>
      <c r="D23" s="3">
        <v>44440</v>
      </c>
      <c r="E23" s="2" t="s">
        <v>30</v>
      </c>
      <c r="F23" s="2" t="s">
        <v>89</v>
      </c>
      <c r="G23" s="2" t="s">
        <v>98</v>
      </c>
      <c r="H23" s="2" t="s">
        <v>18</v>
      </c>
      <c r="I23" s="4">
        <v>1</v>
      </c>
      <c r="J23" s="38">
        <v>0.99880000000000002</v>
      </c>
      <c r="K23" s="4" t="s">
        <v>46</v>
      </c>
      <c r="L23" s="4">
        <v>130</v>
      </c>
      <c r="M23" s="4">
        <v>21</v>
      </c>
      <c r="N23" s="2" t="s">
        <v>20</v>
      </c>
      <c r="O23" s="5">
        <v>851666</v>
      </c>
      <c r="P23" s="6" t="s">
        <v>21</v>
      </c>
      <c r="Q23" s="7" t="s">
        <v>47</v>
      </c>
      <c r="R23" s="8">
        <v>1349247.51</v>
      </c>
      <c r="S23" s="9">
        <v>90</v>
      </c>
      <c r="T23" s="9">
        <v>88.828158418599998</v>
      </c>
      <c r="U23" s="26" t="s">
        <v>69</v>
      </c>
    </row>
    <row r="24" spans="1:21" ht="18" x14ac:dyDescent="0.3">
      <c r="A24" s="2">
        <v>1</v>
      </c>
      <c r="B24" s="2" t="s">
        <v>39</v>
      </c>
      <c r="C24" s="2">
        <v>2021</v>
      </c>
      <c r="D24" s="3">
        <v>44440</v>
      </c>
      <c r="E24" s="2" t="s">
        <v>30</v>
      </c>
      <c r="F24" s="2" t="s">
        <v>25</v>
      </c>
      <c r="G24" s="2" t="s">
        <v>142</v>
      </c>
      <c r="H24" s="2" t="s">
        <v>26</v>
      </c>
      <c r="I24" s="4">
        <v>2</v>
      </c>
      <c r="J24" s="38">
        <v>0.98170000000000002</v>
      </c>
      <c r="K24" s="4" t="s">
        <v>19</v>
      </c>
      <c r="L24" s="4">
        <v>101</v>
      </c>
      <c r="M24" s="4">
        <v>10</v>
      </c>
      <c r="N24" s="2" t="s">
        <v>27</v>
      </c>
      <c r="O24" s="5">
        <v>885728</v>
      </c>
      <c r="P24" s="6" t="s">
        <v>21</v>
      </c>
      <c r="Q24" s="7" t="s">
        <v>28</v>
      </c>
      <c r="R24" s="8">
        <v>6499999.0300000003</v>
      </c>
      <c r="S24" s="9">
        <v>127.8014736521</v>
      </c>
      <c r="T24" s="9">
        <v>120</v>
      </c>
      <c r="U24" s="26" t="s">
        <v>28</v>
      </c>
    </row>
    <row r="25" spans="1:21" ht="18" x14ac:dyDescent="0.3">
      <c r="A25" s="2">
        <v>1</v>
      </c>
      <c r="B25" s="2" t="s">
        <v>39</v>
      </c>
      <c r="C25" s="2">
        <v>2021</v>
      </c>
      <c r="D25" s="3">
        <v>44440</v>
      </c>
      <c r="E25" s="2" t="s">
        <v>30</v>
      </c>
      <c r="F25" s="2" t="s">
        <v>31</v>
      </c>
      <c r="G25" s="2" t="s">
        <v>141</v>
      </c>
      <c r="H25" s="2" t="s">
        <v>32</v>
      </c>
      <c r="I25" s="4">
        <v>3</v>
      </c>
      <c r="J25" s="38">
        <v>0.97319999999999995</v>
      </c>
      <c r="K25" s="4" t="s">
        <v>19</v>
      </c>
      <c r="L25" s="4">
        <v>97</v>
      </c>
      <c r="M25" s="4">
        <v>19</v>
      </c>
      <c r="N25" s="2" t="s">
        <v>33</v>
      </c>
      <c r="O25" s="5">
        <v>885686</v>
      </c>
      <c r="P25" s="6" t="s">
        <v>21</v>
      </c>
      <c r="Q25" s="7" t="s">
        <v>34</v>
      </c>
      <c r="R25" s="8">
        <v>6800000</v>
      </c>
      <c r="S25" s="9">
        <v>127.8014736521</v>
      </c>
      <c r="T25" s="9">
        <v>128.09139818470001</v>
      </c>
      <c r="U25" s="26" t="s">
        <v>68</v>
      </c>
    </row>
    <row r="26" spans="1:21" ht="18" x14ac:dyDescent="0.3">
      <c r="A26" s="2">
        <v>1</v>
      </c>
      <c r="B26" s="2" t="s">
        <v>42</v>
      </c>
      <c r="C26" s="2">
        <v>2021</v>
      </c>
      <c r="D26" s="3">
        <v>44470</v>
      </c>
      <c r="E26" s="2" t="s">
        <v>36</v>
      </c>
      <c r="F26" s="2" t="s">
        <v>89</v>
      </c>
      <c r="G26" s="2" t="s">
        <v>99</v>
      </c>
      <c r="H26" s="2" t="s">
        <v>37</v>
      </c>
      <c r="I26" s="4">
        <v>1</v>
      </c>
      <c r="J26" s="38">
        <v>0.99399999999999999</v>
      </c>
      <c r="K26" s="4" t="s">
        <v>46</v>
      </c>
      <c r="L26" s="4">
        <v>98</v>
      </c>
      <c r="M26" s="4">
        <v>8</v>
      </c>
      <c r="N26" s="2" t="s">
        <v>20</v>
      </c>
      <c r="O26" s="5">
        <v>852263</v>
      </c>
      <c r="P26" s="6" t="s">
        <v>59</v>
      </c>
      <c r="Q26" s="7" t="s">
        <v>28</v>
      </c>
      <c r="R26" s="8">
        <v>1987514</v>
      </c>
      <c r="S26" s="9">
        <v>90</v>
      </c>
      <c r="T26" s="9">
        <v>90.322173177099998</v>
      </c>
      <c r="U26" s="26" t="s">
        <v>38</v>
      </c>
    </row>
    <row r="27" spans="1:21" ht="18" x14ac:dyDescent="0.3">
      <c r="A27" s="2">
        <v>1</v>
      </c>
      <c r="B27" s="2" t="s">
        <v>42</v>
      </c>
      <c r="C27" s="2">
        <v>2021</v>
      </c>
      <c r="D27" s="3">
        <v>44470</v>
      </c>
      <c r="E27" s="2" t="s">
        <v>36</v>
      </c>
      <c r="F27" s="2" t="s">
        <v>25</v>
      </c>
      <c r="G27" s="2" t="s">
        <v>144</v>
      </c>
      <c r="H27" s="2" t="s">
        <v>26</v>
      </c>
      <c r="I27" s="4">
        <v>2</v>
      </c>
      <c r="J27" s="38">
        <v>0.98170000000000002</v>
      </c>
      <c r="K27" s="4" t="s">
        <v>46</v>
      </c>
      <c r="L27" s="4">
        <v>126</v>
      </c>
      <c r="M27" s="4">
        <v>29</v>
      </c>
      <c r="N27" s="2" t="s">
        <v>27</v>
      </c>
      <c r="O27" s="5">
        <v>851237</v>
      </c>
      <c r="P27" s="6" t="s">
        <v>21</v>
      </c>
      <c r="Q27" s="7" t="s">
        <v>49</v>
      </c>
      <c r="R27" s="8">
        <v>2400000</v>
      </c>
      <c r="S27" s="9">
        <v>34</v>
      </c>
      <c r="T27" s="9">
        <v>34</v>
      </c>
      <c r="U27" s="26" t="s">
        <v>28</v>
      </c>
    </row>
    <row r="28" spans="1:21" ht="18" x14ac:dyDescent="0.3">
      <c r="A28" s="2">
        <v>1</v>
      </c>
      <c r="B28" s="2" t="s">
        <v>42</v>
      </c>
      <c r="C28" s="2">
        <v>2021</v>
      </c>
      <c r="D28" s="3">
        <v>44470</v>
      </c>
      <c r="E28" s="2" t="s">
        <v>36</v>
      </c>
      <c r="F28" s="2" t="s">
        <v>31</v>
      </c>
      <c r="G28" s="2" t="s">
        <v>143</v>
      </c>
      <c r="H28" s="2" t="s">
        <v>32</v>
      </c>
      <c r="I28" s="4">
        <v>3</v>
      </c>
      <c r="J28" s="38">
        <v>0.97319999999999995</v>
      </c>
      <c r="K28" s="4" t="s">
        <v>46</v>
      </c>
      <c r="L28" s="4">
        <v>125</v>
      </c>
      <c r="M28" s="4">
        <v>29</v>
      </c>
      <c r="N28" s="2" t="s">
        <v>33</v>
      </c>
      <c r="O28" s="5">
        <v>851237</v>
      </c>
      <c r="P28" s="6" t="s">
        <v>21</v>
      </c>
      <c r="Q28" s="7" t="s">
        <v>22</v>
      </c>
      <c r="R28" s="8">
        <v>2400000</v>
      </c>
      <c r="S28" s="9">
        <v>90</v>
      </c>
      <c r="T28" s="9">
        <v>88.828158418599998</v>
      </c>
      <c r="U28" s="26" t="s">
        <v>47</v>
      </c>
    </row>
    <row r="29" spans="1:21" ht="18" x14ac:dyDescent="0.3">
      <c r="A29" s="2">
        <v>1</v>
      </c>
      <c r="B29" s="2" t="s">
        <v>45</v>
      </c>
      <c r="C29" s="2">
        <v>2021</v>
      </c>
      <c r="D29" s="3">
        <v>44501</v>
      </c>
      <c r="E29" s="2" t="s">
        <v>36</v>
      </c>
      <c r="F29" s="2" t="s">
        <v>89</v>
      </c>
      <c r="G29" s="2" t="s">
        <v>100</v>
      </c>
      <c r="H29" s="2" t="s">
        <v>18</v>
      </c>
      <c r="I29" s="4">
        <v>1</v>
      </c>
      <c r="J29" s="38">
        <v>0.99880000000000002</v>
      </c>
      <c r="K29" s="4" t="s">
        <v>46</v>
      </c>
      <c r="L29" s="4">
        <v>94</v>
      </c>
      <c r="M29" s="4">
        <v>11</v>
      </c>
      <c r="N29" s="2" t="s">
        <v>20</v>
      </c>
      <c r="O29" s="5" t="s">
        <v>60</v>
      </c>
      <c r="P29" s="6" t="s">
        <v>55</v>
      </c>
      <c r="Q29" s="7" t="s">
        <v>41</v>
      </c>
      <c r="R29" s="8">
        <v>45345345</v>
      </c>
      <c r="S29" s="9">
        <v>144.6870986296</v>
      </c>
      <c r="T29" s="9">
        <v>128.09139818470001</v>
      </c>
      <c r="U29" s="26" t="s">
        <v>22</v>
      </c>
    </row>
    <row r="30" spans="1:21" ht="18" x14ac:dyDescent="0.3">
      <c r="A30" s="2">
        <v>1</v>
      </c>
      <c r="B30" s="2" t="s">
        <v>45</v>
      </c>
      <c r="C30" s="2">
        <v>2021</v>
      </c>
      <c r="D30" s="3">
        <v>44501</v>
      </c>
      <c r="E30" s="2" t="s">
        <v>36</v>
      </c>
      <c r="F30" s="2" t="s">
        <v>31</v>
      </c>
      <c r="G30" s="2" t="s">
        <v>146</v>
      </c>
      <c r="H30" s="2" t="s">
        <v>43</v>
      </c>
      <c r="I30" s="4">
        <v>2</v>
      </c>
      <c r="J30" s="38">
        <v>0.98280000000000001</v>
      </c>
      <c r="K30" s="4" t="s">
        <v>46</v>
      </c>
      <c r="L30" s="4">
        <v>85</v>
      </c>
      <c r="M30" s="4">
        <v>31</v>
      </c>
      <c r="N30" s="2" t="s">
        <v>33</v>
      </c>
      <c r="O30" s="5">
        <v>851827</v>
      </c>
      <c r="P30" s="6" t="s">
        <v>55</v>
      </c>
      <c r="Q30" s="7" t="s">
        <v>38</v>
      </c>
      <c r="R30" s="8">
        <v>9800000</v>
      </c>
      <c r="S30" s="9">
        <v>144.6870986296</v>
      </c>
      <c r="T30" s="9">
        <v>128.09139818470001</v>
      </c>
      <c r="U30" s="26" t="s">
        <v>28</v>
      </c>
    </row>
    <row r="31" spans="1:21" ht="18" x14ac:dyDescent="0.3">
      <c r="A31" s="2">
        <v>1</v>
      </c>
      <c r="B31" s="2" t="s">
        <v>45</v>
      </c>
      <c r="C31" s="2">
        <v>2021</v>
      </c>
      <c r="D31" s="3">
        <v>44501</v>
      </c>
      <c r="E31" s="2" t="s">
        <v>36</v>
      </c>
      <c r="F31" s="2" t="s">
        <v>25</v>
      </c>
      <c r="G31" s="2" t="s">
        <v>145</v>
      </c>
      <c r="H31" s="2" t="s">
        <v>40</v>
      </c>
      <c r="I31" s="4">
        <v>3</v>
      </c>
      <c r="J31" s="38">
        <v>0.97919999999999996</v>
      </c>
      <c r="K31" s="4" t="s">
        <v>46</v>
      </c>
      <c r="L31" s="4">
        <v>81</v>
      </c>
      <c r="M31" s="4">
        <v>20</v>
      </c>
      <c r="N31" s="2" t="s">
        <v>27</v>
      </c>
      <c r="O31" s="5">
        <v>853462</v>
      </c>
      <c r="P31" s="6" t="s">
        <v>59</v>
      </c>
      <c r="Q31" s="7" t="s">
        <v>34</v>
      </c>
      <c r="R31" s="8">
        <v>58887868</v>
      </c>
      <c r="S31" s="9">
        <v>30</v>
      </c>
      <c r="T31" s="9">
        <v>15</v>
      </c>
      <c r="U31" s="26" t="s">
        <v>22</v>
      </c>
    </row>
    <row r="32" spans="1:21" ht="18" x14ac:dyDescent="0.3">
      <c r="A32" s="2">
        <v>1</v>
      </c>
      <c r="B32" s="2" t="s">
        <v>48</v>
      </c>
      <c r="C32" s="2">
        <v>2021</v>
      </c>
      <c r="D32" s="3">
        <v>44531</v>
      </c>
      <c r="E32" s="2" t="s">
        <v>36</v>
      </c>
      <c r="F32" s="2" t="s">
        <v>89</v>
      </c>
      <c r="G32" s="2" t="s">
        <v>101</v>
      </c>
      <c r="H32" s="2" t="s">
        <v>37</v>
      </c>
      <c r="I32" s="4">
        <v>1</v>
      </c>
      <c r="J32" s="38">
        <v>0.99399999999999999</v>
      </c>
      <c r="K32" s="4" t="s">
        <v>46</v>
      </c>
      <c r="L32" s="4">
        <v>109</v>
      </c>
      <c r="M32" s="4">
        <v>12</v>
      </c>
      <c r="N32" s="2" t="s">
        <v>20</v>
      </c>
      <c r="O32" s="5">
        <v>851286</v>
      </c>
      <c r="P32" s="6" t="s">
        <v>55</v>
      </c>
      <c r="Q32" s="7" t="s">
        <v>49</v>
      </c>
      <c r="R32" s="8">
        <v>1804836.4</v>
      </c>
      <c r="S32" s="9">
        <v>5</v>
      </c>
      <c r="T32" s="9">
        <v>8</v>
      </c>
      <c r="U32" s="26" t="s">
        <v>28</v>
      </c>
    </row>
    <row r="33" spans="1:21" ht="18" x14ac:dyDescent="0.3">
      <c r="A33" s="2">
        <v>1</v>
      </c>
      <c r="B33" s="2" t="s">
        <v>48</v>
      </c>
      <c r="C33" s="2">
        <v>2021</v>
      </c>
      <c r="D33" s="3">
        <v>44531</v>
      </c>
      <c r="E33" s="2" t="s">
        <v>36</v>
      </c>
      <c r="F33" s="2" t="s">
        <v>25</v>
      </c>
      <c r="G33" s="2" t="s">
        <v>148</v>
      </c>
      <c r="H33" s="2" t="s">
        <v>26</v>
      </c>
      <c r="I33" s="4">
        <v>2</v>
      </c>
      <c r="J33" s="38">
        <v>0.98170000000000002</v>
      </c>
      <c r="K33" s="4" t="s">
        <v>46</v>
      </c>
      <c r="L33" s="4">
        <v>126</v>
      </c>
      <c r="M33" s="4">
        <v>29</v>
      </c>
      <c r="N33" s="2" t="s">
        <v>27</v>
      </c>
      <c r="O33" s="5">
        <v>851215</v>
      </c>
      <c r="P33" s="6" t="s">
        <v>55</v>
      </c>
      <c r="Q33" s="7" t="s">
        <v>44</v>
      </c>
      <c r="R33" s="8">
        <v>1051624</v>
      </c>
      <c r="S33" s="9">
        <v>127.8014736521</v>
      </c>
      <c r="T33" s="9">
        <v>120</v>
      </c>
      <c r="U33" s="26" t="s">
        <v>38</v>
      </c>
    </row>
    <row r="34" spans="1:21" ht="18" x14ac:dyDescent="0.3">
      <c r="A34" s="2">
        <v>3</v>
      </c>
      <c r="B34" s="2" t="s">
        <v>48</v>
      </c>
      <c r="C34" s="2">
        <v>2021</v>
      </c>
      <c r="D34" s="3">
        <v>44531</v>
      </c>
      <c r="E34" s="2" t="s">
        <v>36</v>
      </c>
      <c r="F34" s="2" t="s">
        <v>31</v>
      </c>
      <c r="G34" s="2" t="s">
        <v>147</v>
      </c>
      <c r="H34" s="2" t="s">
        <v>32</v>
      </c>
      <c r="I34" s="4">
        <v>3</v>
      </c>
      <c r="J34" s="38">
        <v>0.97319999999999995</v>
      </c>
      <c r="K34" s="4" t="s">
        <v>46</v>
      </c>
      <c r="L34" s="4">
        <v>102</v>
      </c>
      <c r="M34" s="4">
        <v>29</v>
      </c>
      <c r="N34" s="2" t="s">
        <v>33</v>
      </c>
      <c r="O34" s="5">
        <v>853362</v>
      </c>
      <c r="P34" s="6" t="s">
        <v>55</v>
      </c>
      <c r="Q34" s="7" t="s">
        <v>47</v>
      </c>
      <c r="R34" s="8">
        <v>1542724.82</v>
      </c>
      <c r="S34" s="9">
        <v>127.8014736521</v>
      </c>
      <c r="T34" s="9">
        <v>128.09139818470001</v>
      </c>
      <c r="U34" s="26" t="s">
        <v>41</v>
      </c>
    </row>
    <row r="35" spans="1:21" ht="18" x14ac:dyDescent="0.3">
      <c r="A35" s="2">
        <v>1</v>
      </c>
      <c r="B35" s="2" t="s">
        <v>50</v>
      </c>
      <c r="C35" s="2">
        <v>2022</v>
      </c>
      <c r="D35" s="3">
        <v>44562</v>
      </c>
      <c r="E35" s="2" t="s">
        <v>16</v>
      </c>
      <c r="F35" s="2" t="s">
        <v>89</v>
      </c>
      <c r="G35" s="2" t="s">
        <v>102</v>
      </c>
      <c r="H35" s="2" t="s">
        <v>18</v>
      </c>
      <c r="I35" s="42">
        <v>1</v>
      </c>
      <c r="J35" s="38">
        <v>0.99880000000000002</v>
      </c>
      <c r="K35" s="4" t="s">
        <v>46</v>
      </c>
      <c r="L35" s="4">
        <v>81</v>
      </c>
      <c r="M35" s="4">
        <v>27</v>
      </c>
      <c r="N35" s="2" t="s">
        <v>20</v>
      </c>
      <c r="O35" s="5" t="s">
        <v>61</v>
      </c>
      <c r="P35" s="6" t="s">
        <v>55</v>
      </c>
      <c r="Q35" s="7" t="s">
        <v>34</v>
      </c>
      <c r="R35" s="8">
        <v>4563133</v>
      </c>
      <c r="S35" s="9">
        <v>34</v>
      </c>
      <c r="T35" s="9">
        <v>34</v>
      </c>
      <c r="U35" s="26" t="s">
        <v>41</v>
      </c>
    </row>
    <row r="36" spans="1:21" ht="18" x14ac:dyDescent="0.3">
      <c r="A36" s="2">
        <v>1</v>
      </c>
      <c r="B36" s="2" t="s">
        <v>50</v>
      </c>
      <c r="C36" s="2">
        <v>2022</v>
      </c>
      <c r="D36" s="3">
        <v>44562</v>
      </c>
      <c r="E36" s="2" t="s">
        <v>16</v>
      </c>
      <c r="F36" s="2" t="s">
        <v>31</v>
      </c>
      <c r="G36" s="2" t="s">
        <v>149</v>
      </c>
      <c r="H36" s="2" t="s">
        <v>43</v>
      </c>
      <c r="I36" s="42">
        <v>2</v>
      </c>
      <c r="J36" s="38">
        <v>0.98280000000000001</v>
      </c>
      <c r="K36" s="4" t="s">
        <v>46</v>
      </c>
      <c r="L36" s="4">
        <v>123</v>
      </c>
      <c r="M36" s="4">
        <v>25</v>
      </c>
      <c r="N36" s="2" t="s">
        <v>33</v>
      </c>
      <c r="O36" s="5">
        <v>852728</v>
      </c>
      <c r="P36" s="6" t="s">
        <v>55</v>
      </c>
      <c r="Q36" s="7" t="s">
        <v>28</v>
      </c>
      <c r="R36" s="8">
        <v>3571088.9180000001</v>
      </c>
      <c r="S36" s="9">
        <v>90</v>
      </c>
      <c r="T36" s="9">
        <v>88.828158418599998</v>
      </c>
      <c r="U36" s="26" t="s">
        <v>38</v>
      </c>
    </row>
    <row r="37" spans="1:21" ht="18" x14ac:dyDescent="0.3">
      <c r="A37" s="2">
        <v>1</v>
      </c>
      <c r="B37" s="2" t="s">
        <v>50</v>
      </c>
      <c r="C37" s="2">
        <v>2022</v>
      </c>
      <c r="D37" s="3">
        <v>44562</v>
      </c>
      <c r="E37" s="2" t="s">
        <v>16</v>
      </c>
      <c r="F37" s="2" t="s">
        <v>25</v>
      </c>
      <c r="G37" s="2" t="s">
        <v>150</v>
      </c>
      <c r="H37" s="2" t="s">
        <v>40</v>
      </c>
      <c r="I37" s="42">
        <v>3</v>
      </c>
      <c r="J37" s="38">
        <v>0.97919999999999996</v>
      </c>
      <c r="K37" s="4" t="s">
        <v>46</v>
      </c>
      <c r="L37" s="4">
        <v>99</v>
      </c>
      <c r="M37" s="4">
        <v>18</v>
      </c>
      <c r="N37" s="2" t="s">
        <v>27</v>
      </c>
      <c r="O37" s="5">
        <v>851671</v>
      </c>
      <c r="P37" s="6" t="s">
        <v>55</v>
      </c>
      <c r="Q37" s="7" t="s">
        <v>22</v>
      </c>
      <c r="R37" s="8">
        <v>2000000</v>
      </c>
      <c r="S37" s="9">
        <v>12</v>
      </c>
      <c r="T37" s="9">
        <v>10</v>
      </c>
      <c r="U37" s="26" t="s">
        <v>49</v>
      </c>
    </row>
    <row r="38" spans="1:21" ht="18" x14ac:dyDescent="0.3">
      <c r="A38" s="2">
        <v>1</v>
      </c>
      <c r="B38" s="2" t="s">
        <v>51</v>
      </c>
      <c r="C38" s="2">
        <v>2022</v>
      </c>
      <c r="D38" s="3">
        <v>44593</v>
      </c>
      <c r="E38" s="2" t="s">
        <v>16</v>
      </c>
      <c r="F38" s="2" t="s">
        <v>89</v>
      </c>
      <c r="G38" s="2" t="s">
        <v>103</v>
      </c>
      <c r="H38" s="2" t="s">
        <v>37</v>
      </c>
      <c r="I38" s="42">
        <v>1</v>
      </c>
      <c r="J38" s="38">
        <v>0.99399999999999999</v>
      </c>
      <c r="K38" s="4" t="s">
        <v>46</v>
      </c>
      <c r="L38" s="4">
        <v>86</v>
      </c>
      <c r="M38" s="4">
        <v>29</v>
      </c>
      <c r="N38" s="2" t="s">
        <v>20</v>
      </c>
      <c r="O38" s="5">
        <v>851827</v>
      </c>
      <c r="P38" s="6" t="s">
        <v>55</v>
      </c>
      <c r="Q38" s="7" t="s">
        <v>44</v>
      </c>
      <c r="R38" s="8">
        <v>5800000</v>
      </c>
      <c r="S38" s="9">
        <v>144.6870986296</v>
      </c>
      <c r="T38" s="9">
        <v>128.09139818470001</v>
      </c>
      <c r="U38" s="26" t="s">
        <v>68</v>
      </c>
    </row>
    <row r="39" spans="1:21" ht="18" x14ac:dyDescent="0.3">
      <c r="A39" s="2">
        <v>1</v>
      </c>
      <c r="B39" s="2" t="s">
        <v>51</v>
      </c>
      <c r="C39" s="2">
        <v>2022</v>
      </c>
      <c r="D39" s="3">
        <v>44593</v>
      </c>
      <c r="E39" s="2" t="s">
        <v>16</v>
      </c>
      <c r="F39" s="2" t="s">
        <v>25</v>
      </c>
      <c r="G39" s="2" t="s">
        <v>151</v>
      </c>
      <c r="H39" s="2" t="s">
        <v>26</v>
      </c>
      <c r="I39" s="42">
        <v>2</v>
      </c>
      <c r="J39" s="38">
        <v>0.98170000000000002</v>
      </c>
      <c r="K39" s="4" t="s">
        <v>46</v>
      </c>
      <c r="L39" s="4">
        <v>129</v>
      </c>
      <c r="M39" s="4">
        <v>15</v>
      </c>
      <c r="N39" s="2" t="s">
        <v>27</v>
      </c>
      <c r="O39" s="5">
        <v>851216</v>
      </c>
      <c r="P39" s="6" t="s">
        <v>55</v>
      </c>
      <c r="Q39" s="7" t="s">
        <v>38</v>
      </c>
      <c r="R39" s="8">
        <v>4611537</v>
      </c>
      <c r="S39" s="9">
        <v>88</v>
      </c>
      <c r="T39" s="9">
        <v>88</v>
      </c>
      <c r="U39" s="26" t="s">
        <v>28</v>
      </c>
    </row>
    <row r="40" spans="1:21" ht="18" x14ac:dyDescent="0.3">
      <c r="A40" s="2">
        <v>1</v>
      </c>
      <c r="B40" s="2" t="s">
        <v>51</v>
      </c>
      <c r="C40" s="2">
        <v>2022</v>
      </c>
      <c r="D40" s="3">
        <v>44593</v>
      </c>
      <c r="E40" s="2" t="s">
        <v>16</v>
      </c>
      <c r="F40" s="2" t="s">
        <v>31</v>
      </c>
      <c r="G40" s="2" t="s">
        <v>152</v>
      </c>
      <c r="H40" s="2" t="s">
        <v>32</v>
      </c>
      <c r="I40" s="42">
        <v>3</v>
      </c>
      <c r="J40" s="38">
        <v>0.97319999999999995</v>
      </c>
      <c r="K40" s="4" t="s">
        <v>46</v>
      </c>
      <c r="L40" s="4">
        <v>139</v>
      </c>
      <c r="M40" s="4">
        <v>9</v>
      </c>
      <c r="N40" s="2" t="s">
        <v>33</v>
      </c>
      <c r="O40" s="5">
        <v>851184</v>
      </c>
      <c r="P40" s="6" t="s">
        <v>55</v>
      </c>
      <c r="Q40" s="7" t="s">
        <v>41</v>
      </c>
      <c r="R40" s="8">
        <v>5494521.7300000004</v>
      </c>
      <c r="S40" s="9">
        <v>90</v>
      </c>
      <c r="T40" s="9">
        <v>90.322173177099998</v>
      </c>
      <c r="U40" s="26" t="s">
        <v>68</v>
      </c>
    </row>
    <row r="41" spans="1:21" ht="18" x14ac:dyDescent="0.3">
      <c r="A41" s="2">
        <v>1</v>
      </c>
      <c r="B41" s="2" t="s">
        <v>52</v>
      </c>
      <c r="C41" s="2">
        <v>2022</v>
      </c>
      <c r="D41" s="3">
        <v>44621</v>
      </c>
      <c r="E41" s="2" t="s">
        <v>16</v>
      </c>
      <c r="F41" s="2" t="s">
        <v>89</v>
      </c>
      <c r="G41" s="2" t="s">
        <v>104</v>
      </c>
      <c r="H41" s="2" t="s">
        <v>18</v>
      </c>
      <c r="I41" s="42">
        <v>1</v>
      </c>
      <c r="J41" s="38">
        <v>0.99880000000000002</v>
      </c>
      <c r="K41" s="4" t="s">
        <v>46</v>
      </c>
      <c r="L41" s="4">
        <v>105</v>
      </c>
      <c r="M41" s="4">
        <v>31</v>
      </c>
      <c r="N41" s="2" t="s">
        <v>20</v>
      </c>
      <c r="O41" s="5">
        <v>851463</v>
      </c>
      <c r="P41" s="6" t="s">
        <v>57</v>
      </c>
      <c r="Q41" s="7" t="s">
        <v>22</v>
      </c>
      <c r="R41" s="8">
        <v>10638000</v>
      </c>
      <c r="S41" s="9">
        <v>33</v>
      </c>
      <c r="T41" s="9">
        <v>33</v>
      </c>
      <c r="U41" s="26" t="s">
        <v>68</v>
      </c>
    </row>
    <row r="42" spans="1:21" ht="18" x14ac:dyDescent="0.3">
      <c r="A42" s="2">
        <v>1</v>
      </c>
      <c r="B42" s="2" t="s">
        <v>52</v>
      </c>
      <c r="C42" s="2">
        <v>2022</v>
      </c>
      <c r="D42" s="3">
        <v>44621</v>
      </c>
      <c r="E42" s="2" t="s">
        <v>16</v>
      </c>
      <c r="F42" s="2" t="s">
        <v>31</v>
      </c>
      <c r="G42" s="2" t="s">
        <v>153</v>
      </c>
      <c r="H42" s="2" t="s">
        <v>43</v>
      </c>
      <c r="I42" s="42">
        <v>2</v>
      </c>
      <c r="J42" s="38">
        <v>0.98280000000000001</v>
      </c>
      <c r="K42" s="4" t="s">
        <v>46</v>
      </c>
      <c r="L42" s="4">
        <v>136</v>
      </c>
      <c r="M42" s="4">
        <v>15</v>
      </c>
      <c r="N42" s="2" t="s">
        <v>33</v>
      </c>
      <c r="O42" s="5">
        <v>858556</v>
      </c>
      <c r="P42" s="6" t="s">
        <v>57</v>
      </c>
      <c r="Q42" s="7" t="s">
        <v>49</v>
      </c>
      <c r="R42" s="8">
        <v>40467</v>
      </c>
      <c r="S42" s="9">
        <v>90</v>
      </c>
      <c r="T42" s="9">
        <v>90.322173177099998</v>
      </c>
      <c r="U42" s="26" t="s">
        <v>22</v>
      </c>
    </row>
    <row r="43" spans="1:21" ht="18" x14ac:dyDescent="0.3">
      <c r="A43" s="2">
        <v>1</v>
      </c>
      <c r="B43" s="2" t="s">
        <v>52</v>
      </c>
      <c r="C43" s="2">
        <v>2022</v>
      </c>
      <c r="D43" s="3">
        <v>44621</v>
      </c>
      <c r="E43" s="2" t="s">
        <v>16</v>
      </c>
      <c r="F43" s="2" t="s">
        <v>25</v>
      </c>
      <c r="G43" s="2" t="s">
        <v>154</v>
      </c>
      <c r="H43" s="2" t="s">
        <v>40</v>
      </c>
      <c r="I43" s="42">
        <v>3</v>
      </c>
      <c r="J43" s="38">
        <v>0.97919999999999996</v>
      </c>
      <c r="K43" s="4" t="s">
        <v>46</v>
      </c>
      <c r="L43" s="4">
        <v>112</v>
      </c>
      <c r="M43" s="4">
        <v>19</v>
      </c>
      <c r="N43" s="2" t="s">
        <v>27</v>
      </c>
      <c r="O43" s="5">
        <v>858555</v>
      </c>
      <c r="P43" s="6" t="s">
        <v>57</v>
      </c>
      <c r="Q43" s="7" t="s">
        <v>47</v>
      </c>
      <c r="R43" s="8">
        <v>1263106</v>
      </c>
      <c r="S43" s="9">
        <v>90</v>
      </c>
      <c r="T43" s="9">
        <v>88.828158418599998</v>
      </c>
      <c r="U43" s="26" t="s">
        <v>69</v>
      </c>
    </row>
    <row r="44" spans="1:21" ht="18" x14ac:dyDescent="0.3">
      <c r="A44" s="2">
        <v>1</v>
      </c>
      <c r="B44" s="2" t="s">
        <v>53</v>
      </c>
      <c r="C44" s="2">
        <v>2022</v>
      </c>
      <c r="D44" s="3">
        <v>44652</v>
      </c>
      <c r="E44" s="2" t="s">
        <v>24</v>
      </c>
      <c r="F44" s="2" t="s">
        <v>89</v>
      </c>
      <c r="G44" s="2" t="s">
        <v>105</v>
      </c>
      <c r="H44" s="2" t="s">
        <v>37</v>
      </c>
      <c r="I44" s="42">
        <v>1</v>
      </c>
      <c r="J44" s="38">
        <v>0.99399999999999999</v>
      </c>
      <c r="K44" s="4" t="s">
        <v>46</v>
      </c>
      <c r="L44" s="4">
        <v>96</v>
      </c>
      <c r="M44" s="4">
        <v>15</v>
      </c>
      <c r="N44" s="2" t="s">
        <v>20</v>
      </c>
      <c r="O44" s="5">
        <v>854236</v>
      </c>
      <c r="P44" s="6" t="s">
        <v>59</v>
      </c>
      <c r="Q44" s="7" t="s">
        <v>38</v>
      </c>
      <c r="R44" s="8">
        <v>7194422.9800000004</v>
      </c>
      <c r="S44" s="9">
        <v>12</v>
      </c>
      <c r="T44" s="9">
        <v>10</v>
      </c>
      <c r="U44" s="26" t="s">
        <v>69</v>
      </c>
    </row>
    <row r="45" spans="1:21" ht="18" x14ac:dyDescent="0.3">
      <c r="A45" s="2">
        <v>1</v>
      </c>
      <c r="B45" s="2" t="s">
        <v>53</v>
      </c>
      <c r="C45" s="2">
        <v>2022</v>
      </c>
      <c r="D45" s="3">
        <v>44652</v>
      </c>
      <c r="E45" s="2" t="s">
        <v>24</v>
      </c>
      <c r="F45" s="2" t="s">
        <v>25</v>
      </c>
      <c r="G45" s="2" t="s">
        <v>155</v>
      </c>
      <c r="H45" s="2" t="s">
        <v>26</v>
      </c>
      <c r="I45" s="42">
        <v>2</v>
      </c>
      <c r="J45" s="38">
        <v>0.98170000000000002</v>
      </c>
      <c r="K45" s="4" t="s">
        <v>46</v>
      </c>
      <c r="L45" s="4">
        <v>138</v>
      </c>
      <c r="M45" s="4">
        <v>17</v>
      </c>
      <c r="N45" s="2" t="s">
        <v>27</v>
      </c>
      <c r="O45" s="5">
        <v>851456</v>
      </c>
      <c r="P45" s="6" t="s">
        <v>57</v>
      </c>
      <c r="Q45" s="7" t="s">
        <v>28</v>
      </c>
      <c r="R45" s="8">
        <v>40467</v>
      </c>
      <c r="S45" s="9">
        <v>101.18785901450001</v>
      </c>
      <c r="T45" s="9">
        <v>78.696927969300006</v>
      </c>
      <c r="U45" s="26" t="s">
        <v>68</v>
      </c>
    </row>
    <row r="46" spans="1:21" ht="18" x14ac:dyDescent="0.3">
      <c r="A46" s="2">
        <v>1</v>
      </c>
      <c r="B46" s="2" t="s">
        <v>53</v>
      </c>
      <c r="C46" s="2">
        <v>2022</v>
      </c>
      <c r="D46" s="3">
        <v>44652</v>
      </c>
      <c r="E46" s="2" t="s">
        <v>24</v>
      </c>
      <c r="F46" s="2" t="s">
        <v>31</v>
      </c>
      <c r="G46" s="2" t="s">
        <v>156</v>
      </c>
      <c r="H46" s="2" t="s">
        <v>32</v>
      </c>
      <c r="I46" s="42">
        <v>3</v>
      </c>
      <c r="J46" s="38">
        <v>0.97319999999999995</v>
      </c>
      <c r="K46" s="4" t="s">
        <v>46</v>
      </c>
      <c r="L46" s="4">
        <v>101</v>
      </c>
      <c r="M46" s="4">
        <v>17</v>
      </c>
      <c r="N46" s="2" t="s">
        <v>33</v>
      </c>
      <c r="O46" s="5">
        <v>854467</v>
      </c>
      <c r="P46" s="6" t="s">
        <v>59</v>
      </c>
      <c r="Q46" s="7" t="s">
        <v>34</v>
      </c>
      <c r="R46" s="8">
        <v>5781720</v>
      </c>
      <c r="S46" s="9">
        <v>5</v>
      </c>
      <c r="T46" s="9">
        <v>8</v>
      </c>
      <c r="U46" s="26" t="s">
        <v>38</v>
      </c>
    </row>
    <row r="47" spans="1:21" ht="18" x14ac:dyDescent="0.3">
      <c r="A47" s="2">
        <v>1</v>
      </c>
      <c r="B47" s="2" t="s">
        <v>15</v>
      </c>
      <c r="C47" s="2">
        <v>2022</v>
      </c>
      <c r="D47" s="3">
        <v>44682</v>
      </c>
      <c r="E47" s="2" t="s">
        <v>24</v>
      </c>
      <c r="F47" s="2" t="s">
        <v>89</v>
      </c>
      <c r="G47" s="2" t="s">
        <v>106</v>
      </c>
      <c r="H47" s="2" t="s">
        <v>18</v>
      </c>
      <c r="I47" s="42">
        <v>1</v>
      </c>
      <c r="J47" s="38">
        <v>0.99880000000000002</v>
      </c>
      <c r="K47" s="4" t="s">
        <v>46</v>
      </c>
      <c r="L47" s="4">
        <v>82</v>
      </c>
      <c r="M47" s="4">
        <v>25</v>
      </c>
      <c r="N47" s="2" t="s">
        <v>20</v>
      </c>
      <c r="O47" s="5">
        <v>854487</v>
      </c>
      <c r="P47" s="6" t="s">
        <v>59</v>
      </c>
      <c r="Q47" s="7" t="s">
        <v>47</v>
      </c>
      <c r="R47" s="8">
        <v>2622311.29</v>
      </c>
      <c r="S47" s="9">
        <v>34</v>
      </c>
      <c r="T47" s="9">
        <v>34</v>
      </c>
      <c r="U47" s="26" t="s">
        <v>22</v>
      </c>
    </row>
    <row r="48" spans="1:21" ht="18" x14ac:dyDescent="0.3">
      <c r="A48" s="2">
        <v>1</v>
      </c>
      <c r="B48" s="2" t="s">
        <v>15</v>
      </c>
      <c r="C48" s="2">
        <v>2022</v>
      </c>
      <c r="D48" s="3">
        <v>44682</v>
      </c>
      <c r="E48" s="2" t="s">
        <v>24</v>
      </c>
      <c r="F48" s="2" t="s">
        <v>31</v>
      </c>
      <c r="G48" s="2" t="s">
        <v>157</v>
      </c>
      <c r="H48" s="2" t="s">
        <v>43</v>
      </c>
      <c r="I48" s="42">
        <v>2</v>
      </c>
      <c r="J48" s="38">
        <v>0.98280000000000001</v>
      </c>
      <c r="K48" s="4" t="s">
        <v>46</v>
      </c>
      <c r="L48" s="4">
        <v>76</v>
      </c>
      <c r="M48" s="4">
        <v>20</v>
      </c>
      <c r="N48" s="2" t="s">
        <v>33</v>
      </c>
      <c r="O48" s="5">
        <v>854485</v>
      </c>
      <c r="P48" s="6" t="s">
        <v>59</v>
      </c>
      <c r="Q48" s="7" t="s">
        <v>44</v>
      </c>
      <c r="R48" s="8">
        <v>2367268.2000000002</v>
      </c>
      <c r="S48" s="9">
        <v>127.8014736521</v>
      </c>
      <c r="T48" s="9">
        <v>127.8014736521</v>
      </c>
      <c r="U48" s="26" t="s">
        <v>38</v>
      </c>
    </row>
    <row r="49" spans="1:21" ht="18" x14ac:dyDescent="0.3">
      <c r="A49" s="2">
        <v>1</v>
      </c>
      <c r="B49" s="2" t="s">
        <v>15</v>
      </c>
      <c r="C49" s="2">
        <v>2022</v>
      </c>
      <c r="D49" s="3">
        <v>44682</v>
      </c>
      <c r="E49" s="2" t="s">
        <v>24</v>
      </c>
      <c r="F49" s="2" t="s">
        <v>25</v>
      </c>
      <c r="G49" s="2" t="s">
        <v>158</v>
      </c>
      <c r="H49" s="2" t="s">
        <v>40</v>
      </c>
      <c r="I49" s="42">
        <v>3</v>
      </c>
      <c r="J49" s="38">
        <v>0.97919999999999996</v>
      </c>
      <c r="K49" s="4" t="s">
        <v>46</v>
      </c>
      <c r="L49" s="4">
        <v>107</v>
      </c>
      <c r="M49" s="4">
        <v>31</v>
      </c>
      <c r="N49" s="2" t="s">
        <v>27</v>
      </c>
      <c r="O49" s="5">
        <v>854412</v>
      </c>
      <c r="P49" s="6" t="s">
        <v>59</v>
      </c>
      <c r="Q49" s="7" t="s">
        <v>41</v>
      </c>
      <c r="R49" s="8">
        <v>823709.66</v>
      </c>
      <c r="S49" s="9">
        <v>90</v>
      </c>
      <c r="T49" s="9">
        <v>88.828158418599998</v>
      </c>
      <c r="U49" s="26" t="s">
        <v>38</v>
      </c>
    </row>
    <row r="50" spans="1:21" ht="18" x14ac:dyDescent="0.3">
      <c r="A50" s="2">
        <v>1</v>
      </c>
      <c r="B50" s="2" t="s">
        <v>23</v>
      </c>
      <c r="C50" s="2">
        <v>2022</v>
      </c>
      <c r="D50" s="3">
        <v>44713</v>
      </c>
      <c r="E50" s="2" t="s">
        <v>24</v>
      </c>
      <c r="F50" s="2" t="s">
        <v>89</v>
      </c>
      <c r="G50" s="2" t="s">
        <v>107</v>
      </c>
      <c r="H50" s="2" t="s">
        <v>37</v>
      </c>
      <c r="I50" s="42">
        <v>1</v>
      </c>
      <c r="J50" s="38">
        <v>0.99399999999999999</v>
      </c>
      <c r="K50" s="4" t="s">
        <v>46</v>
      </c>
      <c r="L50" s="4">
        <v>134</v>
      </c>
      <c r="M50" s="4">
        <v>16</v>
      </c>
      <c r="N50" s="2" t="s">
        <v>20</v>
      </c>
      <c r="O50" s="5">
        <v>854487</v>
      </c>
      <c r="P50" s="6" t="s">
        <v>59</v>
      </c>
      <c r="Q50" s="7" t="s">
        <v>28</v>
      </c>
      <c r="R50" s="8">
        <v>2622311.29</v>
      </c>
      <c r="S50" s="9">
        <v>90</v>
      </c>
      <c r="T50" s="9">
        <v>90.322173177099998</v>
      </c>
      <c r="U50" s="26" t="s">
        <v>68</v>
      </c>
    </row>
    <row r="51" spans="1:21" ht="18" x14ac:dyDescent="0.3">
      <c r="A51" s="2">
        <v>1</v>
      </c>
      <c r="B51" s="2" t="s">
        <v>23</v>
      </c>
      <c r="C51" s="2">
        <v>2022</v>
      </c>
      <c r="D51" s="3">
        <v>44713</v>
      </c>
      <c r="E51" s="2" t="s">
        <v>24</v>
      </c>
      <c r="F51" s="2" t="s">
        <v>25</v>
      </c>
      <c r="G51" s="2" t="s">
        <v>159</v>
      </c>
      <c r="H51" s="2" t="s">
        <v>26</v>
      </c>
      <c r="I51" s="42">
        <v>2</v>
      </c>
      <c r="J51" s="38">
        <v>0.98170000000000002</v>
      </c>
      <c r="K51" s="4" t="s">
        <v>46</v>
      </c>
      <c r="L51" s="4">
        <v>136</v>
      </c>
      <c r="M51" s="4">
        <v>23</v>
      </c>
      <c r="N51" s="2" t="s">
        <v>27</v>
      </c>
      <c r="O51" s="5">
        <v>854488</v>
      </c>
      <c r="P51" s="6" t="s">
        <v>59</v>
      </c>
      <c r="Q51" s="7" t="s">
        <v>49</v>
      </c>
      <c r="R51" s="8">
        <v>3074951</v>
      </c>
      <c r="S51" s="9">
        <v>88</v>
      </c>
      <c r="T51" s="9">
        <v>88</v>
      </c>
      <c r="U51" s="26" t="s">
        <v>28</v>
      </c>
    </row>
    <row r="52" spans="1:21" ht="18" x14ac:dyDescent="0.3">
      <c r="A52" s="2">
        <v>1</v>
      </c>
      <c r="B52" s="2" t="s">
        <v>23</v>
      </c>
      <c r="C52" s="2">
        <v>2022</v>
      </c>
      <c r="D52" s="3">
        <v>44713</v>
      </c>
      <c r="E52" s="2" t="s">
        <v>24</v>
      </c>
      <c r="F52" s="2" t="s">
        <v>31</v>
      </c>
      <c r="G52" s="2" t="s">
        <v>160</v>
      </c>
      <c r="H52" s="2" t="s">
        <v>32</v>
      </c>
      <c r="I52" s="42">
        <v>3</v>
      </c>
      <c r="J52" s="38">
        <v>0.97319999999999995</v>
      </c>
      <c r="K52" s="4" t="s">
        <v>46</v>
      </c>
      <c r="L52" s="4">
        <v>98</v>
      </c>
      <c r="M52" s="4">
        <v>25</v>
      </c>
      <c r="N52" s="2" t="s">
        <v>33</v>
      </c>
      <c r="O52" s="5">
        <v>854485</v>
      </c>
      <c r="P52" s="6" t="s">
        <v>59</v>
      </c>
      <c r="Q52" s="7" t="s">
        <v>22</v>
      </c>
      <c r="R52" s="8">
        <v>2367268.2000000002</v>
      </c>
      <c r="S52" s="9">
        <v>90</v>
      </c>
      <c r="T52" s="9">
        <v>88.828158418599998</v>
      </c>
      <c r="U52" s="26" t="s">
        <v>69</v>
      </c>
    </row>
    <row r="53" spans="1:21" ht="18" x14ac:dyDescent="0.3">
      <c r="A53" s="2">
        <v>1</v>
      </c>
      <c r="B53" s="2" t="s">
        <v>29</v>
      </c>
      <c r="C53" s="2">
        <v>2022</v>
      </c>
      <c r="D53" s="3">
        <v>44743</v>
      </c>
      <c r="E53" s="2" t="s">
        <v>30</v>
      </c>
      <c r="F53" s="2" t="s">
        <v>89</v>
      </c>
      <c r="G53" s="2" t="s">
        <v>108</v>
      </c>
      <c r="H53" s="2" t="s">
        <v>18</v>
      </c>
      <c r="I53" s="4">
        <v>1</v>
      </c>
      <c r="J53" s="38">
        <v>0.99880000000000002</v>
      </c>
      <c r="K53" s="4" t="s">
        <v>46</v>
      </c>
      <c r="L53" s="4">
        <v>116</v>
      </c>
      <c r="M53" s="4">
        <v>24</v>
      </c>
      <c r="N53" s="2" t="s">
        <v>20</v>
      </c>
      <c r="O53" s="5">
        <v>890675</v>
      </c>
      <c r="P53" s="6" t="s">
        <v>59</v>
      </c>
      <c r="Q53" s="7" t="s">
        <v>41</v>
      </c>
      <c r="R53" s="8">
        <v>3946768.2</v>
      </c>
      <c r="S53" s="9">
        <v>80</v>
      </c>
      <c r="T53" s="9">
        <v>44</v>
      </c>
      <c r="U53" s="26" t="s">
        <v>38</v>
      </c>
    </row>
    <row r="54" spans="1:21" ht="18" x14ac:dyDescent="0.3">
      <c r="A54" s="2">
        <v>1</v>
      </c>
      <c r="B54" s="2" t="s">
        <v>29</v>
      </c>
      <c r="C54" s="2">
        <v>2022</v>
      </c>
      <c r="D54" s="3">
        <v>44743</v>
      </c>
      <c r="E54" s="2" t="s">
        <v>30</v>
      </c>
      <c r="F54" s="2" t="s">
        <v>31</v>
      </c>
      <c r="G54" s="2" t="s">
        <v>161</v>
      </c>
      <c r="H54" s="2" t="s">
        <v>43</v>
      </c>
      <c r="I54" s="4">
        <v>2</v>
      </c>
      <c r="J54" s="38">
        <v>0.98280000000000001</v>
      </c>
      <c r="K54" s="4" t="s">
        <v>46</v>
      </c>
      <c r="L54" s="4">
        <v>103</v>
      </c>
      <c r="M54" s="4">
        <v>5</v>
      </c>
      <c r="N54" s="2" t="s">
        <v>33</v>
      </c>
      <c r="O54" s="5">
        <v>854466</v>
      </c>
      <c r="P54" s="6" t="s">
        <v>59</v>
      </c>
      <c r="Q54" s="7" t="s">
        <v>38</v>
      </c>
      <c r="R54" s="8">
        <v>3835149</v>
      </c>
      <c r="S54" s="9">
        <v>75</v>
      </c>
      <c r="T54" s="9">
        <v>38</v>
      </c>
      <c r="U54" s="26" t="s">
        <v>38</v>
      </c>
    </row>
    <row r="55" spans="1:21" ht="18" x14ac:dyDescent="0.3">
      <c r="A55" s="2">
        <v>1</v>
      </c>
      <c r="B55" s="2" t="s">
        <v>29</v>
      </c>
      <c r="C55" s="2">
        <v>2022</v>
      </c>
      <c r="D55" s="3">
        <v>44743</v>
      </c>
      <c r="E55" s="2" t="s">
        <v>30</v>
      </c>
      <c r="F55" s="2" t="s">
        <v>25</v>
      </c>
      <c r="G55" s="2" t="s">
        <v>162</v>
      </c>
      <c r="H55" s="2" t="s">
        <v>40</v>
      </c>
      <c r="I55" s="4">
        <v>3</v>
      </c>
      <c r="J55" s="38">
        <v>0.97919999999999996</v>
      </c>
      <c r="K55" s="4" t="s">
        <v>46</v>
      </c>
      <c r="L55" s="4">
        <v>97</v>
      </c>
      <c r="M55" s="4">
        <v>8</v>
      </c>
      <c r="N55" s="2" t="s">
        <v>27</v>
      </c>
      <c r="O55" s="5">
        <v>854488</v>
      </c>
      <c r="P55" s="6" t="s">
        <v>59</v>
      </c>
      <c r="Q55" s="7" t="s">
        <v>34</v>
      </c>
      <c r="R55" s="8">
        <v>3074951</v>
      </c>
      <c r="S55" s="9">
        <v>144.6870986296</v>
      </c>
      <c r="T55" s="9">
        <v>128.09139818470001</v>
      </c>
      <c r="U55" s="26" t="s">
        <v>49</v>
      </c>
    </row>
    <row r="56" spans="1:21" ht="18" x14ac:dyDescent="0.3">
      <c r="A56" s="2">
        <v>1</v>
      </c>
      <c r="B56" s="2" t="s">
        <v>35</v>
      </c>
      <c r="C56" s="2">
        <v>2022</v>
      </c>
      <c r="D56" s="3">
        <v>44774</v>
      </c>
      <c r="E56" s="2" t="s">
        <v>30</v>
      </c>
      <c r="F56" s="2" t="s">
        <v>89</v>
      </c>
      <c r="G56" s="2" t="s">
        <v>109</v>
      </c>
      <c r="H56" s="2" t="s">
        <v>18</v>
      </c>
      <c r="I56" s="4">
        <v>1</v>
      </c>
      <c r="J56" s="38">
        <v>0.99880000000000002</v>
      </c>
      <c r="K56" s="4" t="s">
        <v>46</v>
      </c>
      <c r="L56" s="4">
        <v>117</v>
      </c>
      <c r="M56" s="4">
        <v>19</v>
      </c>
      <c r="N56" s="2" t="s">
        <v>20</v>
      </c>
      <c r="O56" s="5">
        <v>885456</v>
      </c>
      <c r="P56" s="6" t="s">
        <v>21</v>
      </c>
      <c r="Q56" s="7" t="s">
        <v>47</v>
      </c>
      <c r="R56" s="8">
        <v>2799995</v>
      </c>
      <c r="S56" s="9">
        <v>88</v>
      </c>
      <c r="T56" s="9">
        <v>88</v>
      </c>
      <c r="U56" s="26" t="s">
        <v>28</v>
      </c>
    </row>
    <row r="57" spans="1:21" ht="18" x14ac:dyDescent="0.3">
      <c r="A57" s="2">
        <v>1</v>
      </c>
      <c r="B57" s="2" t="s">
        <v>35</v>
      </c>
      <c r="C57" s="2">
        <v>2022</v>
      </c>
      <c r="D57" s="3">
        <v>44774</v>
      </c>
      <c r="E57" s="2" t="s">
        <v>30</v>
      </c>
      <c r="F57" s="2" t="s">
        <v>25</v>
      </c>
      <c r="G57" s="2" t="s">
        <v>163</v>
      </c>
      <c r="H57" s="2" t="s">
        <v>40</v>
      </c>
      <c r="I57" s="4">
        <v>2</v>
      </c>
      <c r="J57" s="38">
        <v>0.97919999999999996</v>
      </c>
      <c r="K57" s="4" t="s">
        <v>46</v>
      </c>
      <c r="L57" s="4">
        <v>107</v>
      </c>
      <c r="M57" s="4">
        <v>31</v>
      </c>
      <c r="N57" s="2" t="s">
        <v>27</v>
      </c>
      <c r="O57" s="5">
        <v>885686</v>
      </c>
      <c r="P57" s="6" t="s">
        <v>21</v>
      </c>
      <c r="Q57" s="7" t="s">
        <v>34</v>
      </c>
      <c r="R57" s="8">
        <v>63512.73</v>
      </c>
      <c r="S57" s="9">
        <v>144.6870986296</v>
      </c>
      <c r="T57" s="9">
        <v>128.09139818470001</v>
      </c>
      <c r="U57" s="26" t="s">
        <v>41</v>
      </c>
    </row>
    <row r="58" spans="1:21" ht="18" x14ac:dyDescent="0.3">
      <c r="A58" s="2">
        <v>1</v>
      </c>
      <c r="B58" s="2" t="s">
        <v>35</v>
      </c>
      <c r="C58" s="2">
        <v>2022</v>
      </c>
      <c r="D58" s="3">
        <v>44774</v>
      </c>
      <c r="E58" s="2" t="s">
        <v>30</v>
      </c>
      <c r="F58" s="2" t="s">
        <v>31</v>
      </c>
      <c r="G58" s="2" t="s">
        <v>164</v>
      </c>
      <c r="H58" s="2" t="s">
        <v>32</v>
      </c>
      <c r="I58" s="4">
        <v>3</v>
      </c>
      <c r="J58" s="38">
        <v>0.97319999999999995</v>
      </c>
      <c r="K58" s="4" t="s">
        <v>46</v>
      </c>
      <c r="L58" s="4">
        <v>79</v>
      </c>
      <c r="M58" s="4">
        <v>17</v>
      </c>
      <c r="N58" s="2" t="s">
        <v>33</v>
      </c>
      <c r="O58" s="5">
        <v>854456</v>
      </c>
      <c r="P58" s="6" t="s">
        <v>59</v>
      </c>
      <c r="Q58" s="7" t="s">
        <v>47</v>
      </c>
      <c r="R58" s="8">
        <v>63512.73</v>
      </c>
      <c r="S58" s="9">
        <v>90</v>
      </c>
      <c r="T58" s="9">
        <v>90.322173177099998</v>
      </c>
      <c r="U58" s="26" t="s">
        <v>41</v>
      </c>
    </row>
    <row r="59" spans="1:21" ht="18" x14ac:dyDescent="0.3">
      <c r="A59" s="2">
        <v>1</v>
      </c>
      <c r="B59" s="2" t="s">
        <v>39</v>
      </c>
      <c r="C59" s="2">
        <v>2022</v>
      </c>
      <c r="D59" s="3">
        <v>44805</v>
      </c>
      <c r="E59" s="2" t="s">
        <v>30</v>
      </c>
      <c r="F59" s="2" t="s">
        <v>89</v>
      </c>
      <c r="G59" s="2" t="s">
        <v>110</v>
      </c>
      <c r="H59" s="2" t="s">
        <v>18</v>
      </c>
      <c r="I59" s="4">
        <v>1</v>
      </c>
      <c r="J59" s="38">
        <v>0.99880000000000002</v>
      </c>
      <c r="K59" s="4" t="s">
        <v>46</v>
      </c>
      <c r="L59" s="4">
        <v>145</v>
      </c>
      <c r="M59" s="4">
        <v>6</v>
      </c>
      <c r="N59" s="2" t="s">
        <v>20</v>
      </c>
      <c r="O59" s="5">
        <v>856182</v>
      </c>
      <c r="P59" s="6" t="s">
        <v>54</v>
      </c>
      <c r="Q59" s="7" t="s">
        <v>41</v>
      </c>
      <c r="R59" s="8">
        <v>6315072.54</v>
      </c>
      <c r="S59" s="9">
        <v>144.6870986296</v>
      </c>
      <c r="T59" s="9">
        <v>128.09139818470001</v>
      </c>
      <c r="U59" s="26" t="s">
        <v>22</v>
      </c>
    </row>
    <row r="60" spans="1:21" ht="18" x14ac:dyDescent="0.3">
      <c r="A60" s="2">
        <v>1</v>
      </c>
      <c r="B60" s="2" t="s">
        <v>39</v>
      </c>
      <c r="C60" s="2">
        <v>2022</v>
      </c>
      <c r="D60" s="3">
        <v>44805</v>
      </c>
      <c r="E60" s="2" t="s">
        <v>30</v>
      </c>
      <c r="F60" s="2" t="s">
        <v>31</v>
      </c>
      <c r="G60" s="2" t="s">
        <v>165</v>
      </c>
      <c r="H60" s="2" t="s">
        <v>43</v>
      </c>
      <c r="I60" s="4">
        <v>2</v>
      </c>
      <c r="J60" s="38">
        <v>0.98280000000000001</v>
      </c>
      <c r="K60" s="4" t="s">
        <v>46</v>
      </c>
      <c r="L60" s="4">
        <v>131</v>
      </c>
      <c r="M60" s="4">
        <v>18</v>
      </c>
      <c r="N60" s="2" t="s">
        <v>33</v>
      </c>
      <c r="O60" s="5">
        <v>854484</v>
      </c>
      <c r="P60" s="6" t="s">
        <v>59</v>
      </c>
      <c r="Q60" s="7" t="s">
        <v>28</v>
      </c>
      <c r="R60" s="8">
        <v>8295952.3499999996</v>
      </c>
      <c r="S60" s="9">
        <v>88</v>
      </c>
      <c r="T60" s="9">
        <v>88</v>
      </c>
      <c r="U60" s="26" t="s">
        <v>69</v>
      </c>
    </row>
    <row r="61" spans="1:21" ht="18" x14ac:dyDescent="0.3">
      <c r="A61" s="2">
        <v>1</v>
      </c>
      <c r="B61" s="2" t="s">
        <v>39</v>
      </c>
      <c r="C61" s="2">
        <v>2022</v>
      </c>
      <c r="D61" s="3">
        <v>44805</v>
      </c>
      <c r="E61" s="2" t="s">
        <v>30</v>
      </c>
      <c r="F61" s="2" t="s">
        <v>25</v>
      </c>
      <c r="G61" s="2" t="s">
        <v>166</v>
      </c>
      <c r="H61" s="2" t="s">
        <v>26</v>
      </c>
      <c r="I61" s="4">
        <v>3</v>
      </c>
      <c r="J61" s="38">
        <v>0.98170000000000002</v>
      </c>
      <c r="K61" s="4" t="s">
        <v>46</v>
      </c>
      <c r="L61" s="4">
        <v>86</v>
      </c>
      <c r="M61" s="4">
        <v>20</v>
      </c>
      <c r="N61" s="2" t="s">
        <v>27</v>
      </c>
      <c r="O61" s="5">
        <v>854685</v>
      </c>
      <c r="P61" s="6" t="s">
        <v>59</v>
      </c>
      <c r="Q61" s="7" t="s">
        <v>44</v>
      </c>
      <c r="R61" s="8">
        <v>63512.73</v>
      </c>
      <c r="S61" s="9">
        <v>90</v>
      </c>
      <c r="T61" s="9">
        <v>88.828158418599998</v>
      </c>
      <c r="U61" s="26" t="s">
        <v>68</v>
      </c>
    </row>
    <row r="62" spans="1:21" ht="18" x14ac:dyDescent="0.3">
      <c r="A62" s="2">
        <v>1</v>
      </c>
      <c r="B62" s="2" t="s">
        <v>42</v>
      </c>
      <c r="C62" s="2">
        <v>2022</v>
      </c>
      <c r="D62" s="3">
        <v>44835</v>
      </c>
      <c r="E62" s="2" t="s">
        <v>36</v>
      </c>
      <c r="F62" s="2" t="s">
        <v>89</v>
      </c>
      <c r="G62" s="2" t="s">
        <v>111</v>
      </c>
      <c r="H62" s="2" t="s">
        <v>37</v>
      </c>
      <c r="I62" s="4">
        <v>1</v>
      </c>
      <c r="J62" s="38">
        <v>0.99399999999999999</v>
      </c>
      <c r="K62" s="4" t="s">
        <v>46</v>
      </c>
      <c r="L62" s="4">
        <v>101</v>
      </c>
      <c r="M62" s="4">
        <v>19</v>
      </c>
      <c r="N62" s="2" t="s">
        <v>20</v>
      </c>
      <c r="O62" s="5">
        <v>854467</v>
      </c>
      <c r="P62" s="6" t="s">
        <v>59</v>
      </c>
      <c r="Q62" s="7" t="s">
        <v>49</v>
      </c>
      <c r="R62" s="8">
        <v>5781720</v>
      </c>
      <c r="S62" s="9">
        <v>127.8014736521</v>
      </c>
      <c r="T62" s="9">
        <v>127.8014736521</v>
      </c>
      <c r="U62" s="26" t="s">
        <v>69</v>
      </c>
    </row>
    <row r="63" spans="1:21" ht="18" x14ac:dyDescent="0.3">
      <c r="A63" s="2">
        <v>1</v>
      </c>
      <c r="B63" s="2" t="s">
        <v>42</v>
      </c>
      <c r="C63" s="2">
        <v>2022</v>
      </c>
      <c r="D63" s="3">
        <v>44835</v>
      </c>
      <c r="E63" s="2" t="s">
        <v>36</v>
      </c>
      <c r="F63" s="2" t="s">
        <v>25</v>
      </c>
      <c r="G63" s="2" t="s">
        <v>167</v>
      </c>
      <c r="H63" s="2" t="s">
        <v>40</v>
      </c>
      <c r="I63" s="4">
        <v>2</v>
      </c>
      <c r="J63" s="38">
        <v>0.97919999999999996</v>
      </c>
      <c r="K63" s="4" t="s">
        <v>46</v>
      </c>
      <c r="L63" s="4">
        <v>132</v>
      </c>
      <c r="M63" s="4">
        <v>33</v>
      </c>
      <c r="N63" s="2" t="s">
        <v>27</v>
      </c>
      <c r="O63" s="5">
        <v>854236</v>
      </c>
      <c r="P63" s="6" t="s">
        <v>59</v>
      </c>
      <c r="Q63" s="7" t="s">
        <v>22</v>
      </c>
      <c r="R63" s="8">
        <v>79863.78</v>
      </c>
      <c r="S63" s="9">
        <v>34</v>
      </c>
      <c r="T63" s="9">
        <v>34</v>
      </c>
      <c r="U63" s="26" t="s">
        <v>49</v>
      </c>
    </row>
    <row r="64" spans="1:21" ht="18" x14ac:dyDescent="0.3">
      <c r="A64" s="2">
        <v>1</v>
      </c>
      <c r="B64" s="2" t="s">
        <v>42</v>
      </c>
      <c r="C64" s="2">
        <v>2022</v>
      </c>
      <c r="D64" s="3">
        <v>44835</v>
      </c>
      <c r="E64" s="2" t="s">
        <v>36</v>
      </c>
      <c r="F64" s="2" t="s">
        <v>31</v>
      </c>
      <c r="G64" s="2" t="s">
        <v>168</v>
      </c>
      <c r="H64" s="2" t="s">
        <v>32</v>
      </c>
      <c r="I64" s="4">
        <v>3</v>
      </c>
      <c r="J64" s="38">
        <v>0.97319999999999995</v>
      </c>
      <c r="K64" s="4" t="s">
        <v>46</v>
      </c>
      <c r="L64" s="4">
        <v>140</v>
      </c>
      <c r="M64" s="4">
        <v>28</v>
      </c>
      <c r="N64" s="2" t="s">
        <v>33</v>
      </c>
      <c r="O64" s="5">
        <v>854468</v>
      </c>
      <c r="P64" s="6" t="s">
        <v>59</v>
      </c>
      <c r="Q64" s="7" t="s">
        <v>41</v>
      </c>
      <c r="R64" s="8">
        <v>63512.73</v>
      </c>
      <c r="S64" s="9">
        <v>144.6870986296</v>
      </c>
      <c r="T64" s="9">
        <v>128.09139818470001</v>
      </c>
      <c r="U64" s="26" t="s">
        <v>49</v>
      </c>
    </row>
    <row r="65" spans="1:21" ht="18" x14ac:dyDescent="0.3">
      <c r="A65" s="2">
        <v>1</v>
      </c>
      <c r="B65" s="2" t="s">
        <v>45</v>
      </c>
      <c r="C65" s="2">
        <v>2022</v>
      </c>
      <c r="D65" s="3">
        <v>44866</v>
      </c>
      <c r="E65" s="2" t="s">
        <v>36</v>
      </c>
      <c r="F65" s="2" t="s">
        <v>89</v>
      </c>
      <c r="G65" s="2" t="s">
        <v>112</v>
      </c>
      <c r="H65" s="2" t="s">
        <v>18</v>
      </c>
      <c r="I65" s="4">
        <v>1</v>
      </c>
      <c r="J65" s="38">
        <v>0.99880000000000002</v>
      </c>
      <c r="K65" s="4" t="s">
        <v>46</v>
      </c>
      <c r="L65" s="4">
        <v>125</v>
      </c>
      <c r="M65" s="4">
        <v>20</v>
      </c>
      <c r="N65" s="2" t="s">
        <v>20</v>
      </c>
      <c r="O65" s="5">
        <v>853466</v>
      </c>
      <c r="P65" s="6" t="s">
        <v>59</v>
      </c>
      <c r="Q65" s="7" t="s">
        <v>34</v>
      </c>
      <c r="R65" s="8">
        <v>9000000</v>
      </c>
      <c r="S65" s="9">
        <v>90</v>
      </c>
      <c r="T65" s="9">
        <v>88.828158418599998</v>
      </c>
      <c r="U65" s="26" t="s">
        <v>41</v>
      </c>
    </row>
    <row r="66" spans="1:21" ht="18" x14ac:dyDescent="0.3">
      <c r="A66" s="2">
        <v>1</v>
      </c>
      <c r="B66" s="2" t="s">
        <v>45</v>
      </c>
      <c r="C66" s="2">
        <v>2022</v>
      </c>
      <c r="D66" s="3">
        <v>44866</v>
      </c>
      <c r="E66" s="2" t="s">
        <v>36</v>
      </c>
      <c r="F66" s="2" t="s">
        <v>31</v>
      </c>
      <c r="G66" s="2" t="s">
        <v>169</v>
      </c>
      <c r="H66" s="2" t="s">
        <v>43</v>
      </c>
      <c r="I66" s="4">
        <v>2</v>
      </c>
      <c r="J66" s="38">
        <v>0.98280000000000001</v>
      </c>
      <c r="K66" s="4" t="s">
        <v>46</v>
      </c>
      <c r="L66" s="4">
        <v>82</v>
      </c>
      <c r="M66" s="4">
        <v>10</v>
      </c>
      <c r="N66" s="2" t="s">
        <v>33</v>
      </c>
      <c r="O66" s="5">
        <v>853661</v>
      </c>
      <c r="P66" s="6" t="s">
        <v>62</v>
      </c>
      <c r="Q66" s="7" t="s">
        <v>49</v>
      </c>
      <c r="R66" s="8">
        <v>33223.97</v>
      </c>
      <c r="S66" s="9">
        <v>33</v>
      </c>
      <c r="T66" s="9">
        <v>33</v>
      </c>
      <c r="U66" s="26" t="s">
        <v>22</v>
      </c>
    </row>
    <row r="67" spans="1:21" ht="18" x14ac:dyDescent="0.3">
      <c r="A67" s="2">
        <v>1</v>
      </c>
      <c r="B67" s="2" t="s">
        <v>45</v>
      </c>
      <c r="C67" s="2">
        <v>2022</v>
      </c>
      <c r="D67" s="3">
        <v>44866</v>
      </c>
      <c r="E67" s="2" t="s">
        <v>36</v>
      </c>
      <c r="F67" s="2" t="s">
        <v>25</v>
      </c>
      <c r="G67" s="2" t="s">
        <v>170</v>
      </c>
      <c r="H67" s="2" t="s">
        <v>26</v>
      </c>
      <c r="I67" s="4">
        <v>3</v>
      </c>
      <c r="J67" s="38">
        <v>0.98170000000000002</v>
      </c>
      <c r="K67" s="4" t="s">
        <v>46</v>
      </c>
      <c r="L67" s="4">
        <v>120</v>
      </c>
      <c r="M67" s="4">
        <v>12</v>
      </c>
      <c r="N67" s="2" t="s">
        <v>27</v>
      </c>
      <c r="O67" s="5">
        <v>854486</v>
      </c>
      <c r="P67" s="6" t="s">
        <v>59</v>
      </c>
      <c r="Q67" s="7" t="s">
        <v>38</v>
      </c>
      <c r="R67" s="8">
        <v>9377688.7100000009</v>
      </c>
      <c r="S67" s="9">
        <v>90</v>
      </c>
      <c r="T67" s="9">
        <v>90.322173177099998</v>
      </c>
      <c r="U67" s="26" t="s">
        <v>22</v>
      </c>
    </row>
    <row r="68" spans="1:21" ht="18" x14ac:dyDescent="0.3">
      <c r="A68" s="2">
        <v>1</v>
      </c>
      <c r="B68" s="2" t="s">
        <v>48</v>
      </c>
      <c r="C68" s="2">
        <v>2022</v>
      </c>
      <c r="D68" s="3">
        <v>44896</v>
      </c>
      <c r="E68" s="2" t="s">
        <v>36</v>
      </c>
      <c r="F68" s="2" t="s">
        <v>89</v>
      </c>
      <c r="G68" s="2" t="s">
        <v>113</v>
      </c>
      <c r="H68" s="2" t="s">
        <v>37</v>
      </c>
      <c r="I68" s="4">
        <v>1</v>
      </c>
      <c r="J68" s="38">
        <v>0.99399999999999999</v>
      </c>
      <c r="K68" s="4" t="s">
        <v>46</v>
      </c>
      <c r="L68" s="4">
        <v>130</v>
      </c>
      <c r="M68" s="4">
        <v>30</v>
      </c>
      <c r="N68" s="2" t="s">
        <v>20</v>
      </c>
      <c r="O68" s="5">
        <v>854416</v>
      </c>
      <c r="P68" s="6" t="s">
        <v>59</v>
      </c>
      <c r="Q68" s="7" t="s">
        <v>44</v>
      </c>
      <c r="R68" s="8">
        <v>14215911.1</v>
      </c>
      <c r="S68" s="9">
        <v>127.8014736521</v>
      </c>
      <c r="T68" s="9">
        <v>120</v>
      </c>
      <c r="U68" s="26" t="s">
        <v>22</v>
      </c>
    </row>
    <row r="69" spans="1:21" ht="18" x14ac:dyDescent="0.3">
      <c r="A69" s="2">
        <v>1</v>
      </c>
      <c r="B69" s="2" t="s">
        <v>48</v>
      </c>
      <c r="C69" s="2">
        <v>2022</v>
      </c>
      <c r="D69" s="3">
        <v>44896</v>
      </c>
      <c r="E69" s="2" t="s">
        <v>36</v>
      </c>
      <c r="F69" s="2" t="s">
        <v>25</v>
      </c>
      <c r="G69" s="2" t="s">
        <v>171</v>
      </c>
      <c r="H69" s="2" t="s">
        <v>40</v>
      </c>
      <c r="I69" s="4">
        <v>2</v>
      </c>
      <c r="J69" s="38">
        <v>0.97919999999999996</v>
      </c>
      <c r="K69" s="4" t="s">
        <v>46</v>
      </c>
      <c r="L69" s="4">
        <v>135</v>
      </c>
      <c r="M69" s="4">
        <v>7</v>
      </c>
      <c r="N69" s="2" t="s">
        <v>27</v>
      </c>
      <c r="O69" s="5">
        <v>854411</v>
      </c>
      <c r="P69" s="6" t="s">
        <v>59</v>
      </c>
      <c r="Q69" s="7" t="s">
        <v>47</v>
      </c>
      <c r="R69" s="8">
        <v>30512511.18</v>
      </c>
      <c r="S69" s="9">
        <v>127.8014736521</v>
      </c>
      <c r="T69" s="9">
        <v>128.09139818470001</v>
      </c>
      <c r="U69" s="26" t="s">
        <v>68</v>
      </c>
    </row>
    <row r="70" spans="1:21" ht="18" x14ac:dyDescent="0.3">
      <c r="A70" s="2">
        <v>1</v>
      </c>
      <c r="B70" s="2" t="s">
        <v>48</v>
      </c>
      <c r="C70" s="2">
        <v>2022</v>
      </c>
      <c r="D70" s="3">
        <v>44896</v>
      </c>
      <c r="E70" s="2" t="s">
        <v>36</v>
      </c>
      <c r="F70" s="2" t="s">
        <v>31</v>
      </c>
      <c r="G70" s="2" t="s">
        <v>172</v>
      </c>
      <c r="H70" s="2" t="s">
        <v>32</v>
      </c>
      <c r="I70" s="4">
        <v>3</v>
      </c>
      <c r="J70" s="38">
        <v>0.97319999999999995</v>
      </c>
      <c r="K70" s="4" t="s">
        <v>46</v>
      </c>
      <c r="L70" s="4">
        <v>107</v>
      </c>
      <c r="M70" s="4">
        <v>30</v>
      </c>
      <c r="N70" s="2" t="s">
        <v>33</v>
      </c>
      <c r="O70" s="5">
        <v>852857</v>
      </c>
      <c r="P70" s="6" t="s">
        <v>62</v>
      </c>
      <c r="Q70" s="7" t="s">
        <v>34</v>
      </c>
      <c r="R70" s="8">
        <v>63512.73</v>
      </c>
      <c r="S70" s="9">
        <v>130</v>
      </c>
      <c r="T70" s="9">
        <v>100</v>
      </c>
      <c r="U70" s="26" t="s">
        <v>49</v>
      </c>
    </row>
    <row r="71" spans="1:21" ht="18" x14ac:dyDescent="0.3">
      <c r="A71" s="2">
        <v>1</v>
      </c>
      <c r="B71" s="2" t="s">
        <v>50</v>
      </c>
      <c r="C71" s="2">
        <v>2023</v>
      </c>
      <c r="D71" s="3">
        <v>44927</v>
      </c>
      <c r="E71" s="2" t="s">
        <v>16</v>
      </c>
      <c r="F71" s="2" t="s">
        <v>89</v>
      </c>
      <c r="G71" s="2" t="s">
        <v>114</v>
      </c>
      <c r="H71" s="2" t="s">
        <v>18</v>
      </c>
      <c r="I71" s="4">
        <v>1</v>
      </c>
      <c r="J71" s="38">
        <v>0.99880000000000002</v>
      </c>
      <c r="K71" s="4" t="s">
        <v>46</v>
      </c>
      <c r="L71" s="4">
        <v>133</v>
      </c>
      <c r="M71" s="4">
        <v>27</v>
      </c>
      <c r="N71" s="2" t="s">
        <v>20</v>
      </c>
      <c r="O71" s="5">
        <v>854336</v>
      </c>
      <c r="P71" s="6" t="s">
        <v>62</v>
      </c>
      <c r="Q71" s="7" t="s">
        <v>22</v>
      </c>
      <c r="R71" s="8">
        <v>5817011.46</v>
      </c>
      <c r="S71" s="9">
        <v>101.18785901450001</v>
      </c>
      <c r="T71" s="9">
        <v>78.696927969300006</v>
      </c>
      <c r="U71" s="26" t="s">
        <v>68</v>
      </c>
    </row>
    <row r="72" spans="1:21" ht="18" x14ac:dyDescent="0.3">
      <c r="A72" s="2">
        <v>1</v>
      </c>
      <c r="B72" s="2" t="s">
        <v>50</v>
      </c>
      <c r="C72" s="2">
        <v>2023</v>
      </c>
      <c r="D72" s="3">
        <v>44927</v>
      </c>
      <c r="E72" s="2" t="s">
        <v>16</v>
      </c>
      <c r="F72" s="2" t="s">
        <v>31</v>
      </c>
      <c r="G72" s="2" t="s">
        <v>173</v>
      </c>
      <c r="H72" s="2" t="s">
        <v>43</v>
      </c>
      <c r="I72" s="4">
        <v>2</v>
      </c>
      <c r="J72" s="38">
        <v>0.98280000000000001</v>
      </c>
      <c r="K72" s="4" t="s">
        <v>46</v>
      </c>
      <c r="L72" s="4">
        <v>144</v>
      </c>
      <c r="M72" s="4">
        <v>31</v>
      </c>
      <c r="N72" s="2" t="s">
        <v>33</v>
      </c>
      <c r="O72" s="5">
        <v>853263</v>
      </c>
      <c r="P72" s="6" t="s">
        <v>62</v>
      </c>
      <c r="Q72" s="7" t="s">
        <v>44</v>
      </c>
      <c r="R72" s="8">
        <v>566867.78</v>
      </c>
      <c r="S72" s="9">
        <v>197</v>
      </c>
      <c r="T72" s="9">
        <v>144</v>
      </c>
      <c r="U72" s="26" t="s">
        <v>41</v>
      </c>
    </row>
    <row r="73" spans="1:21" ht="18" x14ac:dyDescent="0.3">
      <c r="A73" s="2">
        <v>1</v>
      </c>
      <c r="B73" s="2" t="s">
        <v>50</v>
      </c>
      <c r="C73" s="2">
        <v>2023</v>
      </c>
      <c r="D73" s="3">
        <v>44927</v>
      </c>
      <c r="E73" s="2" t="s">
        <v>16</v>
      </c>
      <c r="F73" s="2" t="s">
        <v>25</v>
      </c>
      <c r="G73" s="2" t="s">
        <v>174</v>
      </c>
      <c r="H73" s="2" t="s">
        <v>26</v>
      </c>
      <c r="I73" s="4">
        <v>3</v>
      </c>
      <c r="J73" s="38">
        <v>0.98170000000000002</v>
      </c>
      <c r="K73" s="4" t="s">
        <v>46</v>
      </c>
      <c r="L73" s="4">
        <v>123</v>
      </c>
      <c r="M73" s="4">
        <v>29</v>
      </c>
      <c r="N73" s="2" t="s">
        <v>27</v>
      </c>
      <c r="O73" s="5">
        <v>8533685</v>
      </c>
      <c r="P73" s="6" t="s">
        <v>62</v>
      </c>
      <c r="Q73" s="7" t="s">
        <v>28</v>
      </c>
      <c r="R73" s="8">
        <v>7200000</v>
      </c>
      <c r="S73" s="9">
        <v>78</v>
      </c>
      <c r="T73" s="9">
        <v>85</v>
      </c>
      <c r="U73" s="26" t="s">
        <v>47</v>
      </c>
    </row>
    <row r="74" spans="1:21" ht="18" x14ac:dyDescent="0.3">
      <c r="A74" s="2">
        <v>1</v>
      </c>
      <c r="B74" s="2" t="s">
        <v>51</v>
      </c>
      <c r="C74" s="2">
        <v>2023</v>
      </c>
      <c r="D74" s="3">
        <v>44958</v>
      </c>
      <c r="E74" s="2" t="s">
        <v>16</v>
      </c>
      <c r="F74" s="2" t="s">
        <v>89</v>
      </c>
      <c r="G74" s="2" t="s">
        <v>115</v>
      </c>
      <c r="H74" s="2" t="s">
        <v>37</v>
      </c>
      <c r="I74" s="4">
        <v>1</v>
      </c>
      <c r="J74" s="38">
        <v>0.99399999999999999</v>
      </c>
      <c r="K74" s="4" t="s">
        <v>46</v>
      </c>
      <c r="L74" s="4">
        <v>123</v>
      </c>
      <c r="M74" s="4">
        <v>29</v>
      </c>
      <c r="N74" s="2" t="s">
        <v>20</v>
      </c>
      <c r="O74" s="5">
        <v>853262</v>
      </c>
      <c r="P74" s="6" t="s">
        <v>62</v>
      </c>
      <c r="Q74" s="7" t="s">
        <v>38</v>
      </c>
      <c r="R74" s="8">
        <v>79863.78</v>
      </c>
      <c r="S74" s="9">
        <v>140</v>
      </c>
      <c r="T74" s="9">
        <v>100</v>
      </c>
      <c r="U74" s="26" t="s">
        <v>22</v>
      </c>
    </row>
    <row r="75" spans="1:21" ht="18" x14ac:dyDescent="0.3">
      <c r="A75" s="2">
        <v>1</v>
      </c>
      <c r="B75" s="2" t="s">
        <v>51</v>
      </c>
      <c r="C75" s="2">
        <v>2023</v>
      </c>
      <c r="D75" s="3">
        <v>44958</v>
      </c>
      <c r="E75" s="2" t="s">
        <v>16</v>
      </c>
      <c r="F75" s="2" t="s">
        <v>25</v>
      </c>
      <c r="G75" s="2" t="s">
        <v>175</v>
      </c>
      <c r="H75" s="2" t="s">
        <v>40</v>
      </c>
      <c r="I75" s="4">
        <v>2</v>
      </c>
      <c r="J75" s="38">
        <v>0.97919999999999996</v>
      </c>
      <c r="K75" s="4" t="s">
        <v>46</v>
      </c>
      <c r="L75" s="4">
        <v>137</v>
      </c>
      <c r="M75" s="4">
        <v>33</v>
      </c>
      <c r="N75" s="2" t="s">
        <v>27</v>
      </c>
      <c r="O75" s="5">
        <v>853862</v>
      </c>
      <c r="P75" s="6" t="s">
        <v>62</v>
      </c>
      <c r="Q75" s="7" t="s">
        <v>41</v>
      </c>
      <c r="R75" s="8">
        <v>245833.35</v>
      </c>
      <c r="S75" s="9">
        <v>33</v>
      </c>
      <c r="T75" s="9">
        <v>33</v>
      </c>
      <c r="U75" s="26" t="s">
        <v>69</v>
      </c>
    </row>
    <row r="76" spans="1:21" ht="18" x14ac:dyDescent="0.3">
      <c r="A76" s="2">
        <v>1</v>
      </c>
      <c r="B76" s="2" t="s">
        <v>51</v>
      </c>
      <c r="C76" s="2">
        <v>2023</v>
      </c>
      <c r="D76" s="3">
        <v>44958</v>
      </c>
      <c r="E76" s="2" t="s">
        <v>16</v>
      </c>
      <c r="F76" s="2" t="s">
        <v>31</v>
      </c>
      <c r="G76" s="2" t="s">
        <v>176</v>
      </c>
      <c r="H76" s="2" t="s">
        <v>32</v>
      </c>
      <c r="I76" s="4">
        <v>3</v>
      </c>
      <c r="J76" s="38">
        <v>0.97319999999999995</v>
      </c>
      <c r="K76" s="4" t="s">
        <v>46</v>
      </c>
      <c r="L76" s="4">
        <v>142</v>
      </c>
      <c r="M76" s="4">
        <v>19</v>
      </c>
      <c r="N76" s="2" t="s">
        <v>33</v>
      </c>
      <c r="O76" s="5">
        <v>853376</v>
      </c>
      <c r="P76" s="6" t="s">
        <v>62</v>
      </c>
      <c r="Q76" s="7" t="s">
        <v>22</v>
      </c>
      <c r="R76" s="8">
        <v>1542000.97</v>
      </c>
      <c r="S76" s="9">
        <v>90</v>
      </c>
      <c r="T76" s="9">
        <v>90.322173177099998</v>
      </c>
      <c r="U76" s="26" t="s">
        <v>47</v>
      </c>
    </row>
    <row r="77" spans="1:21" ht="18" x14ac:dyDescent="0.3">
      <c r="A77" s="2">
        <v>1</v>
      </c>
      <c r="B77" s="2" t="s">
        <v>52</v>
      </c>
      <c r="C77" s="2">
        <v>2023</v>
      </c>
      <c r="D77" s="3">
        <v>44986</v>
      </c>
      <c r="E77" s="2" t="s">
        <v>16</v>
      </c>
      <c r="F77" s="2" t="s">
        <v>89</v>
      </c>
      <c r="G77" s="2" t="s">
        <v>116</v>
      </c>
      <c r="H77" s="2" t="s">
        <v>18</v>
      </c>
      <c r="I77" s="4">
        <v>1</v>
      </c>
      <c r="J77" s="38">
        <v>0.99880000000000002</v>
      </c>
      <c r="K77" s="4" t="s">
        <v>46</v>
      </c>
      <c r="L77" s="4">
        <v>110</v>
      </c>
      <c r="M77" s="4">
        <v>11</v>
      </c>
      <c r="N77" s="2" t="s">
        <v>20</v>
      </c>
      <c r="O77" s="5">
        <v>853377</v>
      </c>
      <c r="P77" s="6" t="s">
        <v>62</v>
      </c>
      <c r="Q77" s="7" t="s">
        <v>47</v>
      </c>
      <c r="R77" s="8">
        <v>1055772.18</v>
      </c>
      <c r="S77" s="9">
        <v>127.8014736521</v>
      </c>
      <c r="T77" s="9">
        <v>120</v>
      </c>
      <c r="U77" s="26" t="s">
        <v>41</v>
      </c>
    </row>
    <row r="78" spans="1:21" ht="18" x14ac:dyDescent="0.3">
      <c r="A78" s="2">
        <v>1</v>
      </c>
      <c r="B78" s="2" t="s">
        <v>52</v>
      </c>
      <c r="C78" s="2">
        <v>2023</v>
      </c>
      <c r="D78" s="3">
        <v>44986</v>
      </c>
      <c r="E78" s="2" t="s">
        <v>16</v>
      </c>
      <c r="F78" s="2" t="s">
        <v>31</v>
      </c>
      <c r="G78" s="2" t="s">
        <v>177</v>
      </c>
      <c r="H78" s="2" t="s">
        <v>43</v>
      </c>
      <c r="I78" s="4">
        <v>2</v>
      </c>
      <c r="J78" s="38">
        <v>0.98280000000000001</v>
      </c>
      <c r="K78" s="4" t="s">
        <v>46</v>
      </c>
      <c r="L78" s="4">
        <v>84</v>
      </c>
      <c r="M78" s="4">
        <v>29</v>
      </c>
      <c r="N78" s="2" t="s">
        <v>33</v>
      </c>
      <c r="O78" s="5">
        <v>853673</v>
      </c>
      <c r="P78" s="6" t="s">
        <v>62</v>
      </c>
      <c r="Q78" s="7" t="s">
        <v>38</v>
      </c>
      <c r="R78" s="8">
        <v>2433987.2599999998</v>
      </c>
      <c r="S78" s="9">
        <v>127.8014736521</v>
      </c>
      <c r="T78" s="9">
        <v>120</v>
      </c>
      <c r="U78" s="26" t="s">
        <v>49</v>
      </c>
    </row>
    <row r="79" spans="1:21" ht="18" x14ac:dyDescent="0.3">
      <c r="A79" s="2">
        <v>1</v>
      </c>
      <c r="B79" s="2" t="s">
        <v>52</v>
      </c>
      <c r="C79" s="2">
        <v>2023</v>
      </c>
      <c r="D79" s="3">
        <v>44986</v>
      </c>
      <c r="E79" s="2" t="s">
        <v>16</v>
      </c>
      <c r="F79" s="2" t="s">
        <v>25</v>
      </c>
      <c r="G79" s="2" t="s">
        <v>178</v>
      </c>
      <c r="H79" s="2" t="s">
        <v>26</v>
      </c>
      <c r="I79" s="4">
        <v>3</v>
      </c>
      <c r="J79" s="38">
        <v>0.98170000000000002</v>
      </c>
      <c r="K79" s="4" t="s">
        <v>46</v>
      </c>
      <c r="L79" s="4">
        <v>121</v>
      </c>
      <c r="M79" s="4">
        <v>12</v>
      </c>
      <c r="N79" s="2" t="s">
        <v>27</v>
      </c>
      <c r="O79" s="5">
        <v>853145</v>
      </c>
      <c r="P79" s="6" t="s">
        <v>62</v>
      </c>
      <c r="Q79" s="7" t="s">
        <v>49</v>
      </c>
      <c r="R79" s="8">
        <v>1300000</v>
      </c>
      <c r="S79" s="9">
        <v>127.8014736521</v>
      </c>
      <c r="T79" s="9">
        <v>128.09139818470001</v>
      </c>
      <c r="U79" s="26" t="s">
        <v>41</v>
      </c>
    </row>
    <row r="80" spans="1:21" ht="18" x14ac:dyDescent="0.3">
      <c r="A80" s="2">
        <v>1</v>
      </c>
      <c r="B80" s="2" t="s">
        <v>53</v>
      </c>
      <c r="C80" s="2">
        <v>2023</v>
      </c>
      <c r="D80" s="3">
        <v>45017</v>
      </c>
      <c r="E80" s="2" t="s">
        <v>24</v>
      </c>
      <c r="F80" s="2" t="s">
        <v>89</v>
      </c>
      <c r="G80" s="2" t="s">
        <v>117</v>
      </c>
      <c r="H80" s="2" t="s">
        <v>37</v>
      </c>
      <c r="I80" s="4">
        <v>1</v>
      </c>
      <c r="J80" s="38">
        <v>0.99399999999999999</v>
      </c>
      <c r="K80" s="4" t="s">
        <v>46</v>
      </c>
      <c r="L80" s="4">
        <v>121</v>
      </c>
      <c r="M80" s="4">
        <v>20</v>
      </c>
      <c r="N80" s="2" t="s">
        <v>20</v>
      </c>
      <c r="O80" s="5">
        <v>853264</v>
      </c>
      <c r="P80" s="6" t="s">
        <v>62</v>
      </c>
      <c r="Q80" s="7" t="s">
        <v>28</v>
      </c>
      <c r="R80" s="8">
        <v>1694955.4</v>
      </c>
      <c r="S80" s="9">
        <v>111</v>
      </c>
      <c r="T80" s="9">
        <v>96.005330808600007</v>
      </c>
      <c r="U80" s="26" t="s">
        <v>41</v>
      </c>
    </row>
    <row r="81" spans="1:21" ht="18" x14ac:dyDescent="0.3">
      <c r="A81" s="2">
        <v>1</v>
      </c>
      <c r="B81" s="2" t="s">
        <v>53</v>
      </c>
      <c r="C81" s="2">
        <v>2023</v>
      </c>
      <c r="D81" s="3">
        <v>45017</v>
      </c>
      <c r="E81" s="2" t="s">
        <v>24</v>
      </c>
      <c r="F81" s="2" t="s">
        <v>25</v>
      </c>
      <c r="G81" s="2" t="s">
        <v>179</v>
      </c>
      <c r="H81" s="2" t="s">
        <v>40</v>
      </c>
      <c r="I81" s="4">
        <v>2</v>
      </c>
      <c r="J81" s="38">
        <v>0.97919999999999996</v>
      </c>
      <c r="K81" s="4" t="s">
        <v>46</v>
      </c>
      <c r="L81" s="4">
        <v>137</v>
      </c>
      <c r="M81" s="4">
        <v>27</v>
      </c>
      <c r="N81" s="2" t="s">
        <v>27</v>
      </c>
      <c r="O81" s="5">
        <v>853144</v>
      </c>
      <c r="P81" s="6" t="s">
        <v>62</v>
      </c>
      <c r="Q81" s="7" t="s">
        <v>34</v>
      </c>
      <c r="R81" s="8">
        <v>2357327</v>
      </c>
      <c r="S81" s="9">
        <v>127.8014736521</v>
      </c>
      <c r="T81" s="9">
        <v>110.35002679759999</v>
      </c>
      <c r="U81" s="26" t="s">
        <v>41</v>
      </c>
    </row>
    <row r="82" spans="1:21" ht="18" x14ac:dyDescent="0.3">
      <c r="A82" s="2">
        <v>1</v>
      </c>
      <c r="B82" s="2" t="s">
        <v>53</v>
      </c>
      <c r="C82" s="2">
        <v>2023</v>
      </c>
      <c r="D82" s="3">
        <v>45017</v>
      </c>
      <c r="E82" s="2" t="s">
        <v>24</v>
      </c>
      <c r="F82" s="2" t="s">
        <v>31</v>
      </c>
      <c r="G82" s="2" t="s">
        <v>180</v>
      </c>
      <c r="H82" s="2" t="s">
        <v>32</v>
      </c>
      <c r="I82" s="4">
        <v>3</v>
      </c>
      <c r="J82" s="38">
        <v>0.97319999999999995</v>
      </c>
      <c r="K82" s="4" t="s">
        <v>46</v>
      </c>
      <c r="L82" s="4">
        <v>118</v>
      </c>
      <c r="M82" s="4">
        <v>9</v>
      </c>
      <c r="N82" s="2" t="s">
        <v>33</v>
      </c>
      <c r="O82" s="5">
        <v>853144</v>
      </c>
      <c r="P82" s="6" t="s">
        <v>62</v>
      </c>
      <c r="Q82" s="7" t="s">
        <v>47</v>
      </c>
      <c r="R82" s="8">
        <v>2357327</v>
      </c>
      <c r="S82" s="9">
        <v>90</v>
      </c>
      <c r="T82" s="9">
        <v>88.828158418599998</v>
      </c>
      <c r="U82" s="26" t="s">
        <v>49</v>
      </c>
    </row>
    <row r="83" spans="1:21" ht="18" x14ac:dyDescent="0.3">
      <c r="A83" s="2">
        <v>1</v>
      </c>
      <c r="B83" s="2" t="s">
        <v>15</v>
      </c>
      <c r="C83" s="2">
        <v>2023</v>
      </c>
      <c r="D83" s="3">
        <v>45047</v>
      </c>
      <c r="E83" s="2" t="s">
        <v>24</v>
      </c>
      <c r="F83" s="2" t="s">
        <v>89</v>
      </c>
      <c r="G83" s="2" t="s">
        <v>118</v>
      </c>
      <c r="H83" s="2" t="s">
        <v>18</v>
      </c>
      <c r="I83" s="4">
        <v>1</v>
      </c>
      <c r="J83" s="38">
        <v>0.99880000000000002</v>
      </c>
      <c r="K83" s="4" t="s">
        <v>46</v>
      </c>
      <c r="L83" s="4">
        <v>78</v>
      </c>
      <c r="M83" s="4">
        <v>16</v>
      </c>
      <c r="N83" s="2" t="s">
        <v>20</v>
      </c>
      <c r="O83" s="5">
        <v>853361</v>
      </c>
      <c r="P83" s="6" t="s">
        <v>62</v>
      </c>
      <c r="Q83" s="7" t="s">
        <v>41</v>
      </c>
      <c r="R83" s="8">
        <v>2457274.66</v>
      </c>
      <c r="S83" s="9">
        <v>127.8014736521</v>
      </c>
      <c r="T83" s="9">
        <v>128.09139818470001</v>
      </c>
      <c r="U83" s="26" t="s">
        <v>22</v>
      </c>
    </row>
    <row r="84" spans="1:21" ht="18" x14ac:dyDescent="0.3">
      <c r="A84" s="2">
        <v>1</v>
      </c>
      <c r="B84" s="2" t="s">
        <v>15</v>
      </c>
      <c r="C84" s="2">
        <v>2023</v>
      </c>
      <c r="D84" s="3">
        <v>45047</v>
      </c>
      <c r="E84" s="2" t="s">
        <v>24</v>
      </c>
      <c r="F84" s="2" t="s">
        <v>25</v>
      </c>
      <c r="G84" s="2" t="s">
        <v>181</v>
      </c>
      <c r="H84" s="2" t="s">
        <v>26</v>
      </c>
      <c r="I84" s="4">
        <v>2</v>
      </c>
      <c r="J84" s="38">
        <v>0.98170000000000002</v>
      </c>
      <c r="K84" s="4" t="s">
        <v>46</v>
      </c>
      <c r="L84" s="4">
        <v>116</v>
      </c>
      <c r="M84" s="4">
        <v>19</v>
      </c>
      <c r="N84" s="2" t="s">
        <v>27</v>
      </c>
      <c r="O84" s="5">
        <v>853142</v>
      </c>
      <c r="P84" s="6" t="s">
        <v>62</v>
      </c>
      <c r="Q84" s="7" t="s">
        <v>44</v>
      </c>
      <c r="R84" s="8">
        <v>2801081.69</v>
      </c>
      <c r="S84" s="9">
        <v>90</v>
      </c>
      <c r="T84" s="9">
        <v>88.828158418599998</v>
      </c>
      <c r="U84" s="26" t="s">
        <v>47</v>
      </c>
    </row>
    <row r="85" spans="1:21" ht="18" x14ac:dyDescent="0.3">
      <c r="A85" s="2">
        <v>1</v>
      </c>
      <c r="B85" s="2" t="s">
        <v>15</v>
      </c>
      <c r="C85" s="2">
        <v>2023</v>
      </c>
      <c r="D85" s="3">
        <v>45047</v>
      </c>
      <c r="E85" s="2" t="s">
        <v>24</v>
      </c>
      <c r="F85" s="2" t="s">
        <v>31</v>
      </c>
      <c r="G85" s="2" t="s">
        <v>182</v>
      </c>
      <c r="H85" s="2" t="s">
        <v>32</v>
      </c>
      <c r="I85" s="4">
        <v>3</v>
      </c>
      <c r="J85" s="38">
        <v>0.97319999999999995</v>
      </c>
      <c r="K85" s="4" t="s">
        <v>46</v>
      </c>
      <c r="L85" s="4">
        <v>76</v>
      </c>
      <c r="M85" s="4">
        <v>8</v>
      </c>
      <c r="N85" s="2" t="s">
        <v>20</v>
      </c>
      <c r="O85" s="5">
        <v>854336</v>
      </c>
      <c r="P85" s="6" t="s">
        <v>62</v>
      </c>
      <c r="Q85" s="7" t="s">
        <v>34</v>
      </c>
      <c r="R85" s="8">
        <v>5817011.46</v>
      </c>
      <c r="S85" s="9">
        <v>88</v>
      </c>
      <c r="T85" s="9">
        <v>88</v>
      </c>
      <c r="U85" s="26" t="s">
        <v>22</v>
      </c>
    </row>
    <row r="86" spans="1:21" ht="18" x14ac:dyDescent="0.3">
      <c r="A86" s="2">
        <v>1</v>
      </c>
      <c r="B86" s="2" t="s">
        <v>23</v>
      </c>
      <c r="C86" s="2">
        <v>2023</v>
      </c>
      <c r="D86" s="3">
        <v>45078</v>
      </c>
      <c r="E86" s="2" t="s">
        <v>24</v>
      </c>
      <c r="F86" s="2" t="s">
        <v>89</v>
      </c>
      <c r="G86" s="2" t="s">
        <v>119</v>
      </c>
      <c r="H86" s="2" t="s">
        <v>37</v>
      </c>
      <c r="I86" s="4">
        <v>1</v>
      </c>
      <c r="J86" s="38">
        <v>0.99399999999999999</v>
      </c>
      <c r="K86" s="4" t="s">
        <v>46</v>
      </c>
      <c r="L86" s="4">
        <v>102</v>
      </c>
      <c r="M86" s="4">
        <v>8</v>
      </c>
      <c r="N86" s="2" t="s">
        <v>20</v>
      </c>
      <c r="O86" s="5">
        <v>853673</v>
      </c>
      <c r="P86" s="6" t="s">
        <v>62</v>
      </c>
      <c r="Q86" s="7" t="s">
        <v>49</v>
      </c>
      <c r="R86" s="8">
        <v>2433987.2599999998</v>
      </c>
      <c r="S86" s="9">
        <v>90</v>
      </c>
      <c r="T86" s="9">
        <v>90.322173177099998</v>
      </c>
      <c r="U86" s="26" t="s">
        <v>38</v>
      </c>
    </row>
    <row r="87" spans="1:21" ht="18" x14ac:dyDescent="0.3">
      <c r="A87" s="2">
        <v>1</v>
      </c>
      <c r="B87" s="2" t="s">
        <v>23</v>
      </c>
      <c r="C87" s="2">
        <v>2023</v>
      </c>
      <c r="D87" s="3">
        <v>45078</v>
      </c>
      <c r="E87" s="2" t="s">
        <v>24</v>
      </c>
      <c r="F87" s="2" t="s">
        <v>25</v>
      </c>
      <c r="G87" s="2" t="s">
        <v>183</v>
      </c>
      <c r="H87" s="2" t="s">
        <v>40</v>
      </c>
      <c r="I87" s="4">
        <v>2</v>
      </c>
      <c r="J87" s="38">
        <v>0.97919999999999996</v>
      </c>
      <c r="K87" s="4" t="s">
        <v>46</v>
      </c>
      <c r="L87" s="4">
        <v>111</v>
      </c>
      <c r="M87" s="4">
        <v>10</v>
      </c>
      <c r="N87" s="2" t="s">
        <v>27</v>
      </c>
      <c r="O87" s="5">
        <v>853361</v>
      </c>
      <c r="P87" s="6" t="s">
        <v>62</v>
      </c>
      <c r="Q87" s="7" t="s">
        <v>22</v>
      </c>
      <c r="R87" s="8">
        <v>2457274.66</v>
      </c>
      <c r="S87" s="9">
        <v>127.8014736521</v>
      </c>
      <c r="T87" s="9">
        <v>127.8014736521</v>
      </c>
      <c r="U87" s="26" t="s">
        <v>68</v>
      </c>
    </row>
    <row r="88" spans="1:21" ht="18" x14ac:dyDescent="0.3">
      <c r="A88" s="2">
        <v>1</v>
      </c>
      <c r="B88" s="2" t="s">
        <v>23</v>
      </c>
      <c r="C88" s="2">
        <v>2023</v>
      </c>
      <c r="D88" s="3">
        <v>45078</v>
      </c>
      <c r="E88" s="2" t="s">
        <v>24</v>
      </c>
      <c r="F88" s="2" t="s">
        <v>31</v>
      </c>
      <c r="G88" s="2" t="s">
        <v>184</v>
      </c>
      <c r="H88" s="2" t="s">
        <v>32</v>
      </c>
      <c r="I88" s="4">
        <v>3</v>
      </c>
      <c r="J88" s="38">
        <v>0.97319999999999995</v>
      </c>
      <c r="K88" s="4" t="s">
        <v>46</v>
      </c>
      <c r="L88" s="4">
        <v>142</v>
      </c>
      <c r="M88" s="4">
        <v>5</v>
      </c>
      <c r="N88" s="2" t="s">
        <v>27</v>
      </c>
      <c r="O88" s="5">
        <v>853686</v>
      </c>
      <c r="P88" s="6" t="s">
        <v>62</v>
      </c>
      <c r="Q88" s="7" t="s">
        <v>47</v>
      </c>
      <c r="R88" s="8">
        <v>33988817.960000001</v>
      </c>
      <c r="S88" s="9">
        <v>144.6870986296</v>
      </c>
      <c r="T88" s="9">
        <v>128.09139818470001</v>
      </c>
      <c r="U88" s="26" t="s">
        <v>28</v>
      </c>
    </row>
    <row r="89" spans="1:21" ht="18" x14ac:dyDescent="0.3">
      <c r="A89" s="2">
        <v>1</v>
      </c>
      <c r="B89" s="2" t="s">
        <v>29</v>
      </c>
      <c r="C89" s="2">
        <v>2023</v>
      </c>
      <c r="D89" s="3">
        <v>45108</v>
      </c>
      <c r="E89" s="2" t="s">
        <v>30</v>
      </c>
      <c r="F89" s="2" t="s">
        <v>89</v>
      </c>
      <c r="G89" s="2" t="s">
        <v>120</v>
      </c>
      <c r="H89" s="2" t="s">
        <v>37</v>
      </c>
      <c r="I89" s="4">
        <v>1</v>
      </c>
      <c r="J89" s="38">
        <v>0.99399999999999999</v>
      </c>
      <c r="K89" s="4" t="s">
        <v>46</v>
      </c>
      <c r="L89" s="4">
        <v>112</v>
      </c>
      <c r="M89" s="4">
        <v>6</v>
      </c>
      <c r="N89" s="2" t="s">
        <v>27</v>
      </c>
      <c r="O89" s="5">
        <v>8533685</v>
      </c>
      <c r="P89" s="6" t="s">
        <v>62</v>
      </c>
      <c r="Q89" s="7" t="s">
        <v>38</v>
      </c>
      <c r="R89" s="8">
        <v>7200000</v>
      </c>
      <c r="S89" s="9">
        <v>90</v>
      </c>
      <c r="T89" s="9">
        <v>88.828158418599998</v>
      </c>
      <c r="U89" s="26" t="s">
        <v>49</v>
      </c>
    </row>
    <row r="90" spans="1:21" ht="18" x14ac:dyDescent="0.3">
      <c r="A90" s="2">
        <v>1</v>
      </c>
      <c r="B90" s="2" t="s">
        <v>29</v>
      </c>
      <c r="C90" s="2">
        <v>2023</v>
      </c>
      <c r="D90" s="3">
        <v>45108</v>
      </c>
      <c r="E90" s="2" t="s">
        <v>30</v>
      </c>
      <c r="F90" s="2" t="s">
        <v>25</v>
      </c>
      <c r="G90" s="2" t="s">
        <v>185</v>
      </c>
      <c r="H90" s="2" t="s">
        <v>26</v>
      </c>
      <c r="I90" s="4">
        <v>2</v>
      </c>
      <c r="J90" s="38">
        <v>0.98170000000000002</v>
      </c>
      <c r="K90" s="4" t="s">
        <v>46</v>
      </c>
      <c r="L90" s="4">
        <v>144</v>
      </c>
      <c r="M90" s="4">
        <v>20</v>
      </c>
      <c r="N90" s="2" t="s">
        <v>33</v>
      </c>
      <c r="O90" s="5">
        <v>853142</v>
      </c>
      <c r="P90" s="6" t="s">
        <v>62</v>
      </c>
      <c r="Q90" s="7" t="s">
        <v>28</v>
      </c>
      <c r="R90" s="8">
        <v>2801081.69</v>
      </c>
      <c r="S90" s="9">
        <v>34</v>
      </c>
      <c r="T90" s="9">
        <v>34</v>
      </c>
      <c r="U90" s="26" t="s">
        <v>38</v>
      </c>
    </row>
    <row r="91" spans="1:21" ht="18" x14ac:dyDescent="0.3">
      <c r="A91" s="2">
        <v>1</v>
      </c>
      <c r="B91" s="2" t="s">
        <v>29</v>
      </c>
      <c r="C91" s="2">
        <v>2023</v>
      </c>
      <c r="D91" s="3">
        <v>45108</v>
      </c>
      <c r="E91" s="2" t="s">
        <v>30</v>
      </c>
      <c r="F91" s="2" t="s">
        <v>31</v>
      </c>
      <c r="G91" s="2" t="s">
        <v>186</v>
      </c>
      <c r="H91" s="2" t="s">
        <v>32</v>
      </c>
      <c r="I91" s="4">
        <v>3</v>
      </c>
      <c r="J91" s="38">
        <v>0.97319999999999995</v>
      </c>
      <c r="K91" s="4" t="s">
        <v>46</v>
      </c>
      <c r="L91" s="4">
        <v>135</v>
      </c>
      <c r="M91" s="4">
        <v>12</v>
      </c>
      <c r="N91" s="2" t="s">
        <v>33</v>
      </c>
      <c r="O91" s="5">
        <v>856133</v>
      </c>
      <c r="P91" s="6" t="s">
        <v>21</v>
      </c>
      <c r="Q91" s="7" t="s">
        <v>22</v>
      </c>
      <c r="R91" s="8">
        <v>5500000</v>
      </c>
      <c r="S91" s="9">
        <v>144.6870986296</v>
      </c>
      <c r="T91" s="9">
        <v>128.09139818470001</v>
      </c>
      <c r="U91" s="26" t="s">
        <v>68</v>
      </c>
    </row>
    <row r="92" spans="1:21" ht="18" x14ac:dyDescent="0.3">
      <c r="A92" s="2">
        <v>1</v>
      </c>
      <c r="B92" s="2" t="s">
        <v>35</v>
      </c>
      <c r="C92" s="2">
        <v>2023</v>
      </c>
      <c r="D92" s="3">
        <v>45139</v>
      </c>
      <c r="E92" s="2" t="s">
        <v>30</v>
      </c>
      <c r="F92" s="2" t="s">
        <v>89</v>
      </c>
      <c r="G92" s="2" t="s">
        <v>121</v>
      </c>
      <c r="H92" s="2" t="s">
        <v>37</v>
      </c>
      <c r="I92" s="4">
        <v>1</v>
      </c>
      <c r="J92" s="38">
        <v>0.99399999999999999</v>
      </c>
      <c r="K92" s="4" t="s">
        <v>46</v>
      </c>
      <c r="L92" s="4">
        <v>115</v>
      </c>
      <c r="M92" s="4">
        <v>30</v>
      </c>
      <c r="N92" s="2" t="s">
        <v>33</v>
      </c>
      <c r="O92" s="5">
        <v>853685</v>
      </c>
      <c r="P92" s="6" t="s">
        <v>62</v>
      </c>
      <c r="Q92" s="7" t="s">
        <v>49</v>
      </c>
      <c r="R92" s="8">
        <v>33988817.960000001</v>
      </c>
      <c r="S92" s="9">
        <v>144.6870986296</v>
      </c>
      <c r="T92" s="9">
        <v>128.09139818470001</v>
      </c>
      <c r="U92" s="26" t="s">
        <v>28</v>
      </c>
    </row>
    <row r="93" spans="1:21" ht="18" x14ac:dyDescent="0.3">
      <c r="A93" s="2">
        <v>1</v>
      </c>
      <c r="B93" s="2" t="s">
        <v>35</v>
      </c>
      <c r="C93" s="2">
        <v>2023</v>
      </c>
      <c r="D93" s="3">
        <v>45139</v>
      </c>
      <c r="E93" s="2" t="s">
        <v>30</v>
      </c>
      <c r="F93" s="2" t="s">
        <v>31</v>
      </c>
      <c r="G93" s="2" t="s">
        <v>187</v>
      </c>
      <c r="H93" s="2" t="s">
        <v>43</v>
      </c>
      <c r="I93" s="4">
        <v>2</v>
      </c>
      <c r="J93" s="38">
        <v>0.98280000000000001</v>
      </c>
      <c r="K93" s="4" t="s">
        <v>46</v>
      </c>
      <c r="L93" s="4">
        <v>125</v>
      </c>
      <c r="M93" s="4">
        <v>15</v>
      </c>
      <c r="N93" s="2" t="s">
        <v>33</v>
      </c>
      <c r="O93" s="5">
        <v>856858</v>
      </c>
      <c r="P93" s="6" t="s">
        <v>21</v>
      </c>
      <c r="Q93" s="7" t="s">
        <v>38</v>
      </c>
      <c r="R93" s="8">
        <v>25925328.920000002</v>
      </c>
      <c r="S93" s="9">
        <v>144.6870986296</v>
      </c>
      <c r="T93" s="9">
        <v>128.09139818470001</v>
      </c>
      <c r="U93" s="26" t="s">
        <v>22</v>
      </c>
    </row>
    <row r="94" spans="1:21" ht="18" x14ac:dyDescent="0.3">
      <c r="A94" s="2">
        <v>1</v>
      </c>
      <c r="B94" s="2" t="s">
        <v>35</v>
      </c>
      <c r="C94" s="2">
        <v>2023</v>
      </c>
      <c r="D94" s="3">
        <v>45139</v>
      </c>
      <c r="E94" s="2" t="s">
        <v>30</v>
      </c>
      <c r="F94" s="2" t="s">
        <v>25</v>
      </c>
      <c r="G94" s="2" t="s">
        <v>188</v>
      </c>
      <c r="H94" s="2" t="s">
        <v>40</v>
      </c>
      <c r="I94" s="4">
        <v>3</v>
      </c>
      <c r="J94" s="38">
        <v>0.97919999999999996</v>
      </c>
      <c r="K94" s="4" t="s">
        <v>46</v>
      </c>
      <c r="L94" s="4">
        <v>99</v>
      </c>
      <c r="M94" s="4">
        <v>8</v>
      </c>
      <c r="N94" s="2" t="s">
        <v>33</v>
      </c>
      <c r="O94" s="5">
        <v>853436</v>
      </c>
      <c r="P94" s="6" t="s">
        <v>62</v>
      </c>
      <c r="Q94" s="7" t="s">
        <v>41</v>
      </c>
      <c r="R94" s="8">
        <v>7486881.75</v>
      </c>
      <c r="S94" s="9">
        <v>90</v>
      </c>
      <c r="T94" s="9">
        <v>90.322173177099998</v>
      </c>
      <c r="U94" s="26" t="s">
        <v>68</v>
      </c>
    </row>
    <row r="95" spans="1:21" ht="18" x14ac:dyDescent="0.3">
      <c r="A95" s="2">
        <v>1</v>
      </c>
      <c r="B95" s="2" t="s">
        <v>39</v>
      </c>
      <c r="C95" s="2">
        <v>2023</v>
      </c>
      <c r="D95" s="3">
        <v>45170</v>
      </c>
      <c r="E95" s="2" t="s">
        <v>30</v>
      </c>
      <c r="F95" s="2" t="s">
        <v>89</v>
      </c>
      <c r="G95" s="2" t="s">
        <v>122</v>
      </c>
      <c r="H95" s="2" t="s">
        <v>37</v>
      </c>
      <c r="I95" s="4">
        <v>1</v>
      </c>
      <c r="J95" s="38">
        <v>0.99399999999999999</v>
      </c>
      <c r="K95" s="4" t="s">
        <v>46</v>
      </c>
      <c r="L95" s="4">
        <v>105</v>
      </c>
      <c r="M95" s="4">
        <v>28</v>
      </c>
      <c r="N95" s="2" t="s">
        <v>20</v>
      </c>
      <c r="O95" s="5">
        <v>885728</v>
      </c>
      <c r="P95" s="6" t="s">
        <v>21</v>
      </c>
      <c r="Q95" s="7" t="s">
        <v>28</v>
      </c>
      <c r="R95" s="8">
        <v>40467</v>
      </c>
      <c r="S95" s="9">
        <v>144.6870986296</v>
      </c>
      <c r="T95" s="9">
        <v>128.09139818470001</v>
      </c>
      <c r="U95" s="26" t="s">
        <v>68</v>
      </c>
    </row>
    <row r="96" spans="1:21" ht="18" x14ac:dyDescent="0.3">
      <c r="A96" s="2">
        <v>1</v>
      </c>
      <c r="B96" s="2" t="s">
        <v>39</v>
      </c>
      <c r="C96" s="2">
        <v>2023</v>
      </c>
      <c r="D96" s="3">
        <v>45170</v>
      </c>
      <c r="E96" s="2" t="s">
        <v>30</v>
      </c>
      <c r="F96" s="2" t="s">
        <v>25</v>
      </c>
      <c r="G96" s="2" t="s">
        <v>189</v>
      </c>
      <c r="H96" s="2" t="s">
        <v>26</v>
      </c>
      <c r="I96" s="4">
        <v>2</v>
      </c>
      <c r="J96" s="38">
        <v>0.98170000000000002</v>
      </c>
      <c r="K96" s="4" t="s">
        <v>46</v>
      </c>
      <c r="L96" s="4">
        <v>115</v>
      </c>
      <c r="M96" s="4">
        <v>20</v>
      </c>
      <c r="N96" s="2" t="s">
        <v>20</v>
      </c>
      <c r="O96" s="5">
        <v>853676</v>
      </c>
      <c r="P96" s="6" t="s">
        <v>62</v>
      </c>
      <c r="Q96" s="7" t="s">
        <v>44</v>
      </c>
      <c r="R96" s="8">
        <v>33988817.960000001</v>
      </c>
      <c r="S96" s="9">
        <v>144.6870986296</v>
      </c>
      <c r="T96" s="9">
        <v>128.09139818470001</v>
      </c>
      <c r="U96" s="26" t="s">
        <v>28</v>
      </c>
    </row>
    <row r="97" spans="1:21" ht="18" x14ac:dyDescent="0.3">
      <c r="A97" s="2">
        <v>1</v>
      </c>
      <c r="B97" s="2" t="s">
        <v>39</v>
      </c>
      <c r="C97" s="2">
        <v>2023</v>
      </c>
      <c r="D97" s="3">
        <v>45170</v>
      </c>
      <c r="E97" s="2" t="s">
        <v>30</v>
      </c>
      <c r="F97" s="2" t="s">
        <v>31</v>
      </c>
      <c r="G97" s="2" t="s">
        <v>190</v>
      </c>
      <c r="H97" s="2" t="s">
        <v>32</v>
      </c>
      <c r="I97" s="4">
        <v>3</v>
      </c>
      <c r="J97" s="38">
        <v>0.97319999999999995</v>
      </c>
      <c r="K97" s="4" t="s">
        <v>46</v>
      </c>
      <c r="L97" s="4">
        <v>94</v>
      </c>
      <c r="M97" s="4">
        <v>27</v>
      </c>
      <c r="N97" s="2" t="s">
        <v>33</v>
      </c>
      <c r="O97" s="5">
        <v>853878</v>
      </c>
      <c r="P97" s="6" t="s">
        <v>57</v>
      </c>
      <c r="Q97" s="7" t="s">
        <v>34</v>
      </c>
      <c r="R97" s="8">
        <v>7900000</v>
      </c>
      <c r="S97" s="9">
        <v>30</v>
      </c>
      <c r="T97" s="9">
        <v>15</v>
      </c>
      <c r="U97" s="26" t="s">
        <v>41</v>
      </c>
    </row>
  </sheetData>
  <sheetProtection algorithmName="SHA-512" hashValue="rlF4cFSgLSteewwlYf1vOZgIfRyaaB2P6x7G9xkSkAPmz5/5No6hv98esaIB2xqFnRtsATHVW2BVSkpI17Fb6A==" saltValue="IiNP43Zwodh1Jp/WlKWsMw==" spinCount="100000" sheet="1" objects="1" scenarios="1" selectLockedCells="1"/>
  <phoneticPr fontId="1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E4C26-C230-451A-BEAC-CDB8D1FE33A3}">
  <sheetPr>
    <tabColor rgb="FFFFC000"/>
  </sheetPr>
  <dimension ref="B3:Q36"/>
  <sheetViews>
    <sheetView showGridLines="0" workbookViewId="0">
      <selection activeCell="P54" sqref="P54"/>
    </sheetView>
  </sheetViews>
  <sheetFormatPr defaultRowHeight="14.4" x14ac:dyDescent="0.3"/>
  <cols>
    <col min="2" max="2" width="12.5546875" bestFit="1" customWidth="1"/>
    <col min="3" max="3" width="18.77734375" bestFit="1" customWidth="1"/>
    <col min="4" max="4" width="12.5546875" bestFit="1" customWidth="1"/>
    <col min="5" max="5" width="14.6640625" bestFit="1" customWidth="1"/>
    <col min="7" max="7" width="16.77734375" bestFit="1" customWidth="1"/>
    <col min="8" max="8" width="13.6640625" bestFit="1" customWidth="1"/>
    <col min="9" max="9" width="13.88671875" bestFit="1" customWidth="1"/>
    <col min="10" max="10" width="14.21875" bestFit="1" customWidth="1"/>
    <col min="11" max="11" width="12.77734375" bestFit="1" customWidth="1"/>
    <col min="12" max="13" width="19.77734375" bestFit="1" customWidth="1"/>
    <col min="15" max="15" width="20" bestFit="1" customWidth="1"/>
    <col min="16" max="16" width="14.21875" bestFit="1" customWidth="1"/>
    <col min="17" max="17" width="19.88671875" bestFit="1" customWidth="1"/>
  </cols>
  <sheetData>
    <row r="3" spans="2:17" x14ac:dyDescent="0.3">
      <c r="B3" s="11" t="s">
        <v>65</v>
      </c>
      <c r="C3" t="s">
        <v>126</v>
      </c>
      <c r="I3" s="13" t="s">
        <v>65</v>
      </c>
      <c r="J3" s="14" t="s">
        <v>67</v>
      </c>
      <c r="O3" s="13" t="s">
        <v>65</v>
      </c>
      <c r="Q3" s="28" t="s">
        <v>64</v>
      </c>
    </row>
    <row r="4" spans="2:17" x14ac:dyDescent="0.3">
      <c r="B4" s="12" t="s">
        <v>31</v>
      </c>
      <c r="C4" s="44">
        <v>20</v>
      </c>
      <c r="E4" s="16" t="s">
        <v>31</v>
      </c>
      <c r="F4" s="17">
        <f>VLOOKUP(E4,$B$4:$C$6,2,0)</f>
        <v>20</v>
      </c>
      <c r="I4" s="15" t="s">
        <v>33</v>
      </c>
      <c r="J4" s="14">
        <v>127.8014736521</v>
      </c>
      <c r="L4" s="16" t="s">
        <v>33</v>
      </c>
      <c r="M4" s="22">
        <f>VLOOKUP(L4,$I$4:$J$6,2,0)</f>
        <v>127.8014736521</v>
      </c>
      <c r="O4" s="15" t="s">
        <v>38</v>
      </c>
      <c r="Q4" s="29" t="s">
        <v>68</v>
      </c>
    </row>
    <row r="5" spans="2:17" x14ac:dyDescent="0.3">
      <c r="B5" s="12" t="s">
        <v>25</v>
      </c>
      <c r="C5" s="44">
        <v>31</v>
      </c>
      <c r="E5" s="18" t="s">
        <v>25</v>
      </c>
      <c r="F5" s="19">
        <f t="shared" ref="F5:F6" si="0">VLOOKUP(E5,$B$4:$C$6,2,0)</f>
        <v>31</v>
      </c>
      <c r="I5" s="15" t="s">
        <v>27</v>
      </c>
      <c r="J5" s="14">
        <v>88.828158418599998</v>
      </c>
      <c r="L5" s="18" t="s">
        <v>27</v>
      </c>
      <c r="M5" s="23">
        <f>GETPIVOTDATA("Total Students",$L$12)</f>
        <v>265</v>
      </c>
      <c r="O5" s="15" t="s">
        <v>22</v>
      </c>
      <c r="Q5" s="29" t="s">
        <v>49</v>
      </c>
    </row>
    <row r="6" spans="2:17" x14ac:dyDescent="0.3">
      <c r="B6" s="12" t="s">
        <v>89</v>
      </c>
      <c r="C6" s="44">
        <v>25</v>
      </c>
      <c r="E6" s="20" t="s">
        <v>17</v>
      </c>
      <c r="F6" s="21">
        <f t="shared" si="0"/>
        <v>25</v>
      </c>
      <c r="I6" s="15" t="s">
        <v>20</v>
      </c>
      <c r="J6" s="14">
        <v>34</v>
      </c>
      <c r="L6" s="20" t="s">
        <v>20</v>
      </c>
      <c r="M6" s="24">
        <f t="shared" ref="M6" si="1">VLOOKUP(L6,$I$4:$J$6,2,0)</f>
        <v>34</v>
      </c>
      <c r="O6" s="15" t="s">
        <v>66</v>
      </c>
      <c r="Q6" s="29" t="s">
        <v>41</v>
      </c>
    </row>
    <row r="7" spans="2:17" x14ac:dyDescent="0.3">
      <c r="B7" s="12" t="s">
        <v>66</v>
      </c>
      <c r="C7" s="44">
        <v>76</v>
      </c>
      <c r="F7">
        <f>SUM(F4:F6)</f>
        <v>76</v>
      </c>
      <c r="I7" s="15" t="s">
        <v>66</v>
      </c>
      <c r="J7" s="14">
        <v>250.62963207069998</v>
      </c>
      <c r="Q7" s="29" t="s">
        <v>38</v>
      </c>
    </row>
    <row r="8" spans="2:17" x14ac:dyDescent="0.3">
      <c r="Q8" s="30" t="s">
        <v>22</v>
      </c>
    </row>
    <row r="9" spans="2:17" x14ac:dyDescent="0.3">
      <c r="Q9" t="s">
        <v>69</v>
      </c>
    </row>
    <row r="10" spans="2:17" x14ac:dyDescent="0.3">
      <c r="Q10" t="s">
        <v>28</v>
      </c>
    </row>
    <row r="11" spans="2:17" x14ac:dyDescent="0.3">
      <c r="Q11" t="s">
        <v>47</v>
      </c>
    </row>
    <row r="12" spans="2:17" x14ac:dyDescent="0.3">
      <c r="L12" t="s">
        <v>125</v>
      </c>
    </row>
    <row r="13" spans="2:17" x14ac:dyDescent="0.3">
      <c r="L13" s="44">
        <v>265</v>
      </c>
    </row>
    <row r="15" spans="2:17" x14ac:dyDescent="0.3">
      <c r="G15" s="45"/>
    </row>
    <row r="18" spans="2:4" x14ac:dyDescent="0.3">
      <c r="B18" s="11" t="s">
        <v>65</v>
      </c>
      <c r="D18" s="11" t="s">
        <v>65</v>
      </c>
    </row>
    <row r="19" spans="2:4" x14ac:dyDescent="0.3">
      <c r="B19" s="36">
        <v>2022</v>
      </c>
      <c r="D19" s="12" t="s">
        <v>15</v>
      </c>
    </row>
    <row r="33" spans="2:4" x14ac:dyDescent="0.3">
      <c r="B33" t="s">
        <v>79</v>
      </c>
      <c r="C33" t="s">
        <v>86</v>
      </c>
      <c r="D33" t="s">
        <v>87</v>
      </c>
    </row>
    <row r="34" spans="2:4" x14ac:dyDescent="0.3">
      <c r="B34">
        <v>1</v>
      </c>
      <c r="C34" t="str">
        <f>CONCATENATE($D$19,B34,$B$19)</f>
        <v>May12022</v>
      </c>
      <c r="D34" t="str">
        <f>VLOOKUP(C34,Dataset!$G:$H,2,0)</f>
        <v>Rovan_Hossam</v>
      </c>
    </row>
    <row r="35" spans="2:4" x14ac:dyDescent="0.3">
      <c r="B35">
        <v>2</v>
      </c>
      <c r="C35" t="str">
        <f t="shared" ref="C35:C36" si="2">CONCATENATE($D$19,B35,$B$19)</f>
        <v>May22022</v>
      </c>
      <c r="D35" t="str">
        <f>VLOOKUP(C35,Dataset!$G:$H,2,0)</f>
        <v>Jean_Ali</v>
      </c>
    </row>
    <row r="36" spans="2:4" x14ac:dyDescent="0.3">
      <c r="B36">
        <v>3</v>
      </c>
      <c r="C36" t="str">
        <f t="shared" si="2"/>
        <v>May32022</v>
      </c>
      <c r="D36" t="str">
        <f>VLOOKUP(C36,Dataset!$G:$H,2,0)</f>
        <v>Do_Elesawy</v>
      </c>
    </row>
  </sheetData>
  <sheetProtection selectLockedCell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706B5-7E62-49E1-A75F-6934F687BE29}">
  <sheetPr>
    <tabColor rgb="FFFFC000"/>
  </sheetPr>
  <dimension ref="A1:H21"/>
  <sheetViews>
    <sheetView showGridLines="0" zoomScale="42" zoomScaleNormal="44" workbookViewId="0">
      <selection activeCell="D2" sqref="D2"/>
    </sheetView>
  </sheetViews>
  <sheetFormatPr defaultRowHeight="28.8" x14ac:dyDescent="0.55000000000000004"/>
  <cols>
    <col min="1" max="1" width="31" bestFit="1" customWidth="1"/>
    <col min="2" max="2" width="42.109375" bestFit="1" customWidth="1"/>
    <col min="3" max="3" width="32.5546875" customWidth="1"/>
    <col min="4" max="4" width="50.33203125" customWidth="1"/>
    <col min="5" max="8" width="50.33203125" style="33" customWidth="1"/>
    <col min="9" max="18" width="50.33203125" customWidth="1"/>
  </cols>
  <sheetData>
    <row r="1" spans="1:8" ht="55.2" customHeight="1" x14ac:dyDescent="0.6">
      <c r="A1" s="31" t="s">
        <v>71</v>
      </c>
      <c r="B1" s="31" t="s">
        <v>70</v>
      </c>
      <c r="C1" s="31" t="s">
        <v>78</v>
      </c>
      <c r="E1" s="34" t="s">
        <v>79</v>
      </c>
      <c r="F1" s="34" t="s">
        <v>80</v>
      </c>
      <c r="G1" s="34" t="s">
        <v>81</v>
      </c>
      <c r="H1" s="34" t="s">
        <v>82</v>
      </c>
    </row>
    <row r="2" spans="1:8" ht="198.6" customHeight="1" x14ac:dyDescent="0.6">
      <c r="A2" s="31" t="s">
        <v>32</v>
      </c>
      <c r="B2" s="32" t="s">
        <v>72</v>
      </c>
      <c r="C2" s="31"/>
      <c r="D2" s="45"/>
      <c r="E2" s="35" t="s">
        <v>83</v>
      </c>
      <c r="F2" s="35" t="str" cm="1">
        <f t="array" ref="F2:F4">'Pivot Tables'!D34:D36</f>
        <v>Rovan_Hossam</v>
      </c>
      <c r="G2" s="35" t="str">
        <f>VLOOKUP(F2,Table2[[Names]:[Names without "_"]],2,0)</f>
        <v>Rovan Hossam</v>
      </c>
      <c r="H2" s="43">
        <f>VLOOKUP('Pivot Tables'!C34,Dataset!$G:$J,4,0)</f>
        <v>0.99880000000000002</v>
      </c>
    </row>
    <row r="3" spans="1:8" ht="188.4" customHeight="1" x14ac:dyDescent="0.6">
      <c r="A3" s="31" t="s">
        <v>40</v>
      </c>
      <c r="B3" s="32" t="s">
        <v>73</v>
      </c>
      <c r="C3" s="31"/>
      <c r="E3" s="35" t="s">
        <v>84</v>
      </c>
      <c r="F3" s="35" t="str">
        <v>Jean_Ali</v>
      </c>
      <c r="G3" s="35" t="str">
        <f>VLOOKUP(F3,Table2[[Names]:[Names without "_"]],2,0)</f>
        <v>Jean Ali</v>
      </c>
      <c r="H3" s="43">
        <f>VLOOKUP('Pivot Tables'!C35,Dataset!$G:$J,4,0)</f>
        <v>0.98280000000000001</v>
      </c>
    </row>
    <row r="4" spans="1:8" ht="188.4" customHeight="1" x14ac:dyDescent="0.6">
      <c r="A4" s="31" t="s">
        <v>43</v>
      </c>
      <c r="B4" s="32" t="s">
        <v>74</v>
      </c>
      <c r="C4" s="31"/>
      <c r="E4" s="35" t="s">
        <v>85</v>
      </c>
      <c r="F4" s="35" t="str">
        <v>Do_Elesawy</v>
      </c>
      <c r="G4" s="35" t="str">
        <f>VLOOKUP(F4,Table2[[Names]:[Names without "_"]],2,0)</f>
        <v>Do Elesawy</v>
      </c>
      <c r="H4" s="43">
        <f>VLOOKUP('Pivot Tables'!C36,Dataset!$G:$J,4,0)</f>
        <v>0.97919999999999996</v>
      </c>
    </row>
    <row r="5" spans="1:8" ht="188.4" customHeight="1" x14ac:dyDescent="0.6">
      <c r="A5" s="31" t="s">
        <v>37</v>
      </c>
      <c r="B5" s="32" t="s">
        <v>75</v>
      </c>
      <c r="C5" s="31"/>
    </row>
    <row r="6" spans="1:8" ht="188.4" customHeight="1" x14ac:dyDescent="0.6">
      <c r="A6" s="31" t="s">
        <v>26</v>
      </c>
      <c r="B6" s="32" t="s">
        <v>76</v>
      </c>
      <c r="C6" s="31"/>
    </row>
    <row r="7" spans="1:8" ht="188.4" customHeight="1" x14ac:dyDescent="0.6">
      <c r="A7" s="31" t="s">
        <v>18</v>
      </c>
      <c r="B7" s="32" t="s">
        <v>77</v>
      </c>
      <c r="C7" s="31"/>
    </row>
    <row r="8" spans="1:8" ht="31.2" x14ac:dyDescent="0.6">
      <c r="A8" s="31"/>
      <c r="B8" s="31"/>
      <c r="C8" s="31"/>
    </row>
    <row r="9" spans="1:8" ht="31.2" x14ac:dyDescent="0.6">
      <c r="A9" s="31"/>
      <c r="B9" s="31"/>
      <c r="C9" s="31"/>
    </row>
    <row r="10" spans="1:8" ht="31.2" x14ac:dyDescent="0.6">
      <c r="A10" s="31"/>
      <c r="B10" s="31"/>
      <c r="C10" s="31"/>
    </row>
    <row r="11" spans="1:8" ht="31.2" x14ac:dyDescent="0.6">
      <c r="A11" s="31"/>
      <c r="B11" s="31"/>
      <c r="C11" s="31"/>
    </row>
    <row r="12" spans="1:8" ht="31.2" x14ac:dyDescent="0.6">
      <c r="A12" s="31"/>
      <c r="B12" s="31"/>
      <c r="C12" s="31"/>
    </row>
    <row r="13" spans="1:8" ht="31.2" x14ac:dyDescent="0.6">
      <c r="A13" s="31"/>
      <c r="B13" s="31"/>
      <c r="C13" s="31"/>
    </row>
    <row r="14" spans="1:8" ht="31.2" x14ac:dyDescent="0.6">
      <c r="A14" s="31"/>
      <c r="B14" s="31"/>
      <c r="C14" s="31"/>
    </row>
    <row r="15" spans="1:8" ht="31.2" x14ac:dyDescent="0.6">
      <c r="A15" s="31"/>
      <c r="B15" s="31"/>
      <c r="C15" s="31"/>
    </row>
    <row r="16" spans="1:8" ht="31.2" x14ac:dyDescent="0.6">
      <c r="A16" s="31"/>
      <c r="B16" s="31"/>
      <c r="C16" s="31"/>
    </row>
    <row r="17" spans="1:3" ht="31.2" x14ac:dyDescent="0.6">
      <c r="A17" s="31"/>
      <c r="B17" s="31"/>
      <c r="C17" s="31"/>
    </row>
    <row r="18" spans="1:3" ht="31.2" x14ac:dyDescent="0.6">
      <c r="A18" s="31"/>
      <c r="B18" s="31"/>
      <c r="C18" s="31"/>
    </row>
    <row r="19" spans="1:3" ht="31.2" x14ac:dyDescent="0.6">
      <c r="A19" s="31"/>
      <c r="B19" s="31"/>
      <c r="C19" s="31"/>
    </row>
    <row r="20" spans="1:3" ht="31.2" x14ac:dyDescent="0.6">
      <c r="A20" s="31"/>
      <c r="B20" s="31"/>
      <c r="C20" s="31"/>
    </row>
    <row r="21" spans="1:3" ht="31.2" x14ac:dyDescent="0.6">
      <c r="A21" s="31"/>
      <c r="B21" s="31"/>
      <c r="C21" s="31"/>
    </row>
  </sheetData>
  <sheetProtection algorithmName="SHA-512" hashValue="Tn63aHKKD23Os/5qCDPm6x1fgWH6Jnyi8zWPVwLQ9uzmJWq9aafA7xuPZyZfy3eP5ZY/tnZoOcj0WqhTEGsWrg==" saltValue="YJTxpFSn5Hk3RAjAGAbAIQ==" spinCount="100000" sheet="1" objects="1" scenarios="1" selectLockedCells="1"/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AD017-F3A0-4B4D-ADD6-C1D6EEA7F2C8}">
  <sheetPr>
    <tabColor rgb="FF0070C0"/>
  </sheetPr>
  <dimension ref="A1"/>
  <sheetViews>
    <sheetView showGridLines="0" showRowColHeaders="0" zoomScale="49" zoomScaleNormal="44" workbookViewId="0">
      <selection activeCell="P54" sqref="P54"/>
    </sheetView>
  </sheetViews>
  <sheetFormatPr defaultRowHeight="14.4" x14ac:dyDescent="0.3"/>
  <cols>
    <col min="1" max="16384" width="8.88671875" style="10"/>
  </cols>
  <sheetData/>
  <sheetProtection algorithmName="SHA-512" hashValue="Bgpwu2bMWkGmLsFfikLcI0spR73IcDBRAmSs+6ZndH4PnsgWGbZlwLGcgEfRgvAmH0hdOl1T9I0so3rkLe/1jQ==" saltValue="XywGqCJO++Htv0LOKG1qzg==" spinCount="100000" sheet="1" objects="1" scenarios="1" selectLockedCells="1" pivotTables="0"/>
  <pageMargins left="0.7" right="0.7" top="0.75" bottom="0.75" header="0.3" footer="0.3"/>
  <pageSetup paperSize="9" orientation="portrait" r:id="rId1"/>
  <drawing r:id="rId2"/>
  <legacy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3E7E2-9546-4F92-A689-0C6F66477DE5}">
  <sheetPr>
    <tabColor rgb="FF34A25A"/>
  </sheetPr>
  <dimension ref="A1"/>
  <sheetViews>
    <sheetView showGridLines="0" showRowColHeaders="0" zoomScale="52" zoomScaleNormal="156" workbookViewId="0">
      <selection activeCell="AJ25" sqref="AJ25"/>
    </sheetView>
  </sheetViews>
  <sheetFormatPr defaultRowHeight="14.4" x14ac:dyDescent="0.3"/>
  <cols>
    <col min="1" max="16384" width="8.88671875" style="10"/>
  </cols>
  <sheetData/>
  <sheetProtection algorithmName="SHA-512" hashValue="ZJhKU7Ftd9brAeX5cxbRWVvklTPqttlGKO3lMTUK7lF1HGXcx6pF/rCFon/XfayW/l30aOD+R/SijjzHlAR0zQ==" saltValue="fZsN3AQgTIhPDeuPGpgcIQ==" spinCount="100000" sheet="1" objects="1" scenarios="1" selectLockedCells="1" pivotTables="0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F8797-F3CD-4B4A-A6FD-E087C3F1A70D}">
  <sheetPr>
    <tabColor rgb="FF34A25A"/>
  </sheetPr>
  <dimension ref="A1"/>
  <sheetViews>
    <sheetView showGridLines="0" showRowColHeaders="0" zoomScale="53" zoomScaleNormal="55" workbookViewId="0">
      <selection activeCell="AI21" sqref="AI21"/>
    </sheetView>
  </sheetViews>
  <sheetFormatPr defaultRowHeight="14.4" x14ac:dyDescent="0.3"/>
  <cols>
    <col min="1" max="16384" width="8.88671875" style="10"/>
  </cols>
  <sheetData/>
  <sheetProtection algorithmName="SHA-512" hashValue="q9yMpaLUV8/WBRpKEpCmm6ivKJS3fyLBht+5HcfxYdk6cA3y0vSREj7sYW8OFu5d3K+9OhWKf1JGQj1A7t/30w==" saltValue="MqftlRkzTg18pIXdWBXWPw==" spinCount="100000" sheet="1" objects="1" scenarios="1" selectLockedCells="1" pivotTables="0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Dataset</vt:lpstr>
      <vt:lpstr>Pivot Tables</vt:lpstr>
      <vt:lpstr>Dynamic Images</vt:lpstr>
      <vt:lpstr>Dashboard</vt:lpstr>
      <vt:lpstr>Events</vt:lpstr>
      <vt:lpstr>Teachers</vt:lpstr>
      <vt:lpstr>Adam_Hisham</vt:lpstr>
      <vt:lpstr>Do_Elesawy</vt:lpstr>
      <vt:lpstr>Jean_Ali</vt:lpstr>
      <vt:lpstr>Kenzi_Mohamd</vt:lpstr>
      <vt:lpstr>Rony_Beyablo</vt:lpstr>
      <vt:lpstr>Rovan_Hossam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2023-08-29T04:45:06Z</dcterms:created>
  <dcterms:modified xsi:type="dcterms:W3CDTF">2023-09-02T18:53:30Z</dcterms:modified>
</cp:coreProperties>
</file>