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duzo\Google Drive\Magdeburg\SEMESTER 7\Supply Chain MIT\1_Supply_Chain_Analytics\3_Week_Statistics\4_Unit 4 Multiple Random Variables\"/>
    </mc:Choice>
  </mc:AlternateContent>
  <xr:revisionPtr revIDLastSave="0" documentId="13_ncr:1_{504CF931-9ABE-44E0-82F1-2DF72112FD4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QQ3_QQ4" sheetId="1" r:id="rId1"/>
    <sheet name="PP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F3" i="2"/>
  <c r="F2" i="2"/>
  <c r="J9" i="1"/>
  <c r="G1" i="1"/>
  <c r="E5" i="1"/>
  <c r="E6" i="1"/>
  <c r="E7" i="1"/>
  <c r="E16" i="1" s="1"/>
  <c r="E8" i="1"/>
  <c r="E9" i="1"/>
  <c r="E10" i="1"/>
  <c r="E11" i="1"/>
  <c r="E12" i="1"/>
  <c r="E13" i="1"/>
  <c r="E14" i="1"/>
  <c r="E15" i="1"/>
  <c r="E4" i="1"/>
  <c r="G2" i="1"/>
  <c r="D5" i="1"/>
  <c r="D6" i="1"/>
  <c r="D7" i="1"/>
  <c r="D8" i="1"/>
  <c r="D9" i="1"/>
  <c r="D10" i="1"/>
  <c r="D11" i="1"/>
  <c r="D12" i="1"/>
  <c r="D13" i="1"/>
  <c r="D14" i="1"/>
  <c r="D15" i="1"/>
  <c r="D4" i="1"/>
  <c r="C5" i="1"/>
  <c r="C6" i="1"/>
  <c r="C7" i="1"/>
  <c r="C8" i="1"/>
  <c r="C9" i="1"/>
  <c r="C10" i="1"/>
  <c r="C11" i="1"/>
  <c r="C12" i="1"/>
  <c r="C13" i="1"/>
  <c r="C14" i="1"/>
  <c r="C15" i="1"/>
  <c r="C4" i="1"/>
  <c r="B16" i="1"/>
  <c r="B5" i="1"/>
  <c r="B6" i="1"/>
  <c r="B7" i="1"/>
  <c r="B8" i="1"/>
  <c r="B9" i="1"/>
  <c r="B10" i="1"/>
  <c r="B11" i="1"/>
  <c r="B12" i="1"/>
  <c r="B13" i="1"/>
  <c r="B14" i="1"/>
  <c r="B15" i="1"/>
  <c r="B4" i="1"/>
  <c r="B1" i="1"/>
  <c r="D1" i="1"/>
  <c r="D2" i="1"/>
</calcChain>
</file>

<file path=xl/sharedStrings.xml><?xml version="1.0" encoding="utf-8"?>
<sst xmlns="http://schemas.openxmlformats.org/spreadsheetml/2006/main" count="14" uniqueCount="14">
  <si>
    <t>X</t>
  </si>
  <si>
    <t>Y</t>
  </si>
  <si>
    <t>a</t>
  </si>
  <si>
    <t>b</t>
  </si>
  <si>
    <t>Variance</t>
  </si>
  <si>
    <t>P(Y=y)</t>
  </si>
  <si>
    <t>QQ4</t>
  </si>
  <si>
    <t>VAR(Z)</t>
  </si>
  <si>
    <t>Year</t>
  </si>
  <si>
    <t>Winter arrival day</t>
  </si>
  <si>
    <t>Seasonal Sales (in Euros)</t>
  </si>
  <si>
    <t>Covariance</t>
  </si>
  <si>
    <t>Correlation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</si>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</sst>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9"/>
      <color rgb="FF222222"/>
      <name val="Courier New"/>
      <family val="3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4C8CB"/>
      </left>
      <right style="medium">
        <color rgb="FFC4C8CB"/>
      </right>
      <top style="medium">
        <color rgb="FFC4C8CB"/>
      </top>
      <bottom style="medium">
        <color rgb="FFC4C8CB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left" vertical="center" indent="1"/>
    </xf>
    <xf numFmtId="2" fontId="0" fillId="0" borderId="0" xfId="0" applyNumberFormat="1"/>
    <xf numFmtId="0" fontId="0" fillId="2" borderId="0" xfId="0" applyFill="1"/>
    <xf numFmtId="0" fontId="1" fillId="0" borderId="0" xfId="0" applyFont="1"/>
    <xf numFmtId="0" fontId="4" fillId="3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161925</xdr:colOff>
      <xdr:row>1</xdr:row>
      <xdr:rowOff>23812</xdr:rowOff>
    </xdr:from>
    <xdr:ext cx="18806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026E4D1-C81D-4868-9FF1-1AF71CD2094D}"/>
                </a:ext>
              </a:extLst>
            </xdr:cNvPr>
            <xdr:cNvSpPr txBox="1"/>
          </xdr:nvSpPr>
          <xdr:spPr>
            <a:xfrm>
              <a:off x="1381125" y="214312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026E4D1-C81D-4868-9FF1-1AF71CD2094D}"/>
                </a:ext>
              </a:extLst>
            </xdr:cNvPr>
            <xdr:cNvSpPr txBox="1"/>
          </xdr:nvSpPr>
          <xdr:spPr>
            <a:xfrm>
              <a:off x="1381125" y="214312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𝜎_𝑥^2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38100</xdr:colOff>
      <xdr:row>0</xdr:row>
      <xdr:rowOff>52387</xdr:rowOff>
    </xdr:from>
    <xdr:ext cx="1786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B1A790E-D34A-4AFE-A448-122C66D3666B}"/>
                </a:ext>
              </a:extLst>
            </xdr:cNvPr>
            <xdr:cNvSpPr txBox="1"/>
          </xdr:nvSpPr>
          <xdr:spPr>
            <a:xfrm>
              <a:off x="1257300" y="52387"/>
              <a:ext cx="178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B1A790E-D34A-4AFE-A448-122C66D3666B}"/>
                </a:ext>
              </a:extLst>
            </xdr:cNvPr>
            <xdr:cNvSpPr txBox="1"/>
          </xdr:nvSpPr>
          <xdr:spPr>
            <a:xfrm>
              <a:off x="1257300" y="52387"/>
              <a:ext cx="178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𝜇_𝑥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76200</xdr:colOff>
      <xdr:row>2</xdr:row>
      <xdr:rowOff>28575</xdr:rowOff>
    </xdr:from>
    <xdr:ext cx="572016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59CD7AA-138D-4E26-9812-A6CDDAC5534D}"/>
                </a:ext>
              </a:extLst>
            </xdr:cNvPr>
            <xdr:cNvSpPr txBox="1"/>
          </xdr:nvSpPr>
          <xdr:spPr>
            <a:xfrm>
              <a:off x="1295400" y="409575"/>
              <a:ext cx="572016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59CD7AA-138D-4E26-9812-A6CDDAC5534D}"/>
                </a:ext>
              </a:extLst>
            </xdr:cNvPr>
            <xdr:cNvSpPr txBox="1"/>
          </xdr:nvSpPr>
          <xdr:spPr>
            <a:xfrm>
              <a:off x="1295400" y="409575"/>
              <a:ext cx="572016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(〖𝑦−𝜇〗_(𝑦 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</xdr:row>
      <xdr:rowOff>133350</xdr:rowOff>
    </xdr:from>
    <xdr:ext cx="1311192" cy="2282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6662AD68-0327-4A89-A3A3-BF4DDD0023E5}"/>
                </a:ext>
              </a:extLst>
            </xdr:cNvPr>
            <xdr:cNvSpPr txBox="1"/>
          </xdr:nvSpPr>
          <xdr:spPr>
            <a:xfrm>
              <a:off x="2438400" y="323850"/>
              <a:ext cx="1311192" cy="228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d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⋅</m:t>
                        </m:r>
                        <m:d>
                          <m:d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6662AD68-0327-4A89-A3A3-BF4DDD0023E5}"/>
                </a:ext>
              </a:extLst>
            </xdr:cNvPr>
            <xdr:cNvSpPr txBox="1"/>
          </xdr:nvSpPr>
          <xdr:spPr>
            <a:xfrm>
              <a:off x="2438400" y="323850"/>
              <a:ext cx="1311192" cy="228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〖𝑃(𝑌=𝑦)⋅(〖𝑦−𝜇〗_(𝑦 ) )〗^2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1</xdr:row>
      <xdr:rowOff>0</xdr:rowOff>
    </xdr:from>
    <xdr:ext cx="188065" cy="186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D5272B6C-20D5-4EF3-8F0F-41FE08B01FA2}"/>
                </a:ext>
              </a:extLst>
            </xdr:cNvPr>
            <xdr:cNvSpPr txBox="1"/>
          </xdr:nvSpPr>
          <xdr:spPr>
            <a:xfrm>
              <a:off x="3048000" y="190500"/>
              <a:ext cx="188065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D5272B6C-20D5-4EF3-8F0F-41FE08B01FA2}"/>
                </a:ext>
              </a:extLst>
            </xdr:cNvPr>
            <xdr:cNvSpPr txBox="1"/>
          </xdr:nvSpPr>
          <xdr:spPr>
            <a:xfrm>
              <a:off x="3048000" y="190500"/>
              <a:ext cx="188065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𝜎_𝑦^2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3</xdr:row>
      <xdr:rowOff>0</xdr:rowOff>
    </xdr:from>
    <xdr:ext cx="1651158" cy="2282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3964271C-0CA8-47E5-AB26-3696E8EF99D5}"/>
                </a:ext>
              </a:extLst>
            </xdr:cNvPr>
            <xdr:cNvSpPr txBox="1"/>
          </xdr:nvSpPr>
          <xdr:spPr>
            <a:xfrm>
              <a:off x="4410075" y="581025"/>
              <a:ext cx="1651158" cy="228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d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⋅</m:t>
                        </m:r>
                        <m:d>
                          <m:d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3964271C-0CA8-47E5-AB26-3696E8EF99D5}"/>
                </a:ext>
              </a:extLst>
            </xdr:cNvPr>
            <xdr:cNvSpPr txBox="1"/>
          </xdr:nvSpPr>
          <xdr:spPr>
            <a:xfrm>
              <a:off x="4410075" y="581025"/>
              <a:ext cx="1651158" cy="228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〖𝜎^2=𝑃(𝑌=𝑦)⋅(〖𝑦−𝜇〗_(𝑦 ) )〗^2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0</xdr:row>
      <xdr:rowOff>661987</xdr:rowOff>
    </xdr:from>
    <xdr:ext cx="1556388" cy="376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D338513-ECB1-4932-9968-2EDE57C068C4}"/>
                </a:ext>
              </a:extLst>
            </xdr:cNvPr>
            <xdr:cNvSpPr txBox="1"/>
          </xdr:nvSpPr>
          <xdr:spPr>
            <a:xfrm>
              <a:off x="4295775" y="661987"/>
              <a:ext cx="1556388" cy="376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𝐶𝑂𝑅𝑅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𝐶𝑂𝑉</m:t>
                        </m:r>
                        <m:d>
                          <m:d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</m:d>
                      </m:num>
                      <m:den>
                        <m:sSub>
                          <m:sSub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⋅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 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D338513-ECB1-4932-9968-2EDE57C068C4}"/>
                </a:ext>
              </a:extLst>
            </xdr:cNvPr>
            <xdr:cNvSpPr txBox="1"/>
          </xdr:nvSpPr>
          <xdr:spPr>
            <a:xfrm>
              <a:off x="4295775" y="661987"/>
              <a:ext cx="1556388" cy="376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𝐶𝑂𝑅𝑅(𝑋,𝑌)=𝐶𝑂𝑉(𝑋,𝑌)/(〖(𝜎〗_𝑥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⋅𝜎_𝑦)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E4" sqref="E4"/>
    </sheetView>
  </sheetViews>
  <sheetFormatPr defaultRowHeight="15" x14ac:dyDescent="0.25"/>
  <cols>
    <col min="5" max="5" width="20.42578125" customWidth="1"/>
    <col min="7" max="7" width="23.7109375" customWidth="1"/>
  </cols>
  <sheetData>
    <row r="1" spans="1:10" x14ac:dyDescent="0.25">
      <c r="A1" t="s">
        <v>2</v>
      </c>
      <c r="B1">
        <f>17.5</f>
        <v>17.5</v>
      </c>
      <c r="D1">
        <f>AVERAGE(A4:A15)</f>
        <v>1324.0833333333333</v>
      </c>
      <c r="F1" t="s">
        <v>5</v>
      </c>
      <c r="G1">
        <f>1/(COUNT(B4:B15)-1)</f>
        <v>9.0909090909090912E-2</v>
      </c>
    </row>
    <row r="2" spans="1:10" x14ac:dyDescent="0.25">
      <c r="A2" t="s">
        <v>3</v>
      </c>
      <c r="B2">
        <v>19000</v>
      </c>
      <c r="D2">
        <f>_xlfn.VAR.S(A4:A15)</f>
        <v>71787.719696969813</v>
      </c>
      <c r="G2" s="2">
        <f>POWER(B1,2)*_xlfn.VAR.S(A4:A15)</f>
        <v>21984989.157197006</v>
      </c>
    </row>
    <row r="3" spans="1:10" ht="15.75" thickBot="1" x14ac:dyDescent="0.3">
      <c r="A3" t="s">
        <v>0</v>
      </c>
      <c r="B3" t="s">
        <v>1</v>
      </c>
    </row>
    <row r="4" spans="1:10" ht="15.75" thickBot="1" x14ac:dyDescent="0.3">
      <c r="A4" s="1">
        <v>1221</v>
      </c>
      <c r="B4">
        <f>($B$1*A4)-$B$2</f>
        <v>2367.5</v>
      </c>
      <c r="C4">
        <f>B4-$B$16</f>
        <v>-1803.958333333333</v>
      </c>
      <c r="D4">
        <f>POWER(C4,2)</f>
        <v>3254265.6684027766</v>
      </c>
      <c r="E4">
        <f>(1/(12-1))*D4</f>
        <v>295842.33349116152</v>
      </c>
    </row>
    <row r="5" spans="1:10" ht="15.75" thickBot="1" x14ac:dyDescent="0.3">
      <c r="A5" s="1">
        <v>1509</v>
      </c>
      <c r="B5">
        <f t="shared" ref="B5:B15" si="0">($B$1*A5)-$B$2</f>
        <v>7407.5</v>
      </c>
      <c r="C5">
        <f t="shared" ref="C5:C15" si="1">B5-$B$16</f>
        <v>3236.041666666667</v>
      </c>
      <c r="D5">
        <f t="shared" ref="D5:D15" si="2">POWER(C5,2)</f>
        <v>10471965.66840278</v>
      </c>
      <c r="E5">
        <f t="shared" ref="E5:E15" si="3">(1/(12-1))*D5</f>
        <v>951996.87894570723</v>
      </c>
    </row>
    <row r="6" spans="1:10" ht="15.75" thickBot="1" x14ac:dyDescent="0.3">
      <c r="A6" s="1">
        <v>1487</v>
      </c>
      <c r="B6">
        <f t="shared" si="0"/>
        <v>7022.5</v>
      </c>
      <c r="C6">
        <f t="shared" si="1"/>
        <v>2851.041666666667</v>
      </c>
      <c r="D6">
        <f t="shared" si="2"/>
        <v>8128438.5850694459</v>
      </c>
      <c r="E6">
        <f t="shared" si="3"/>
        <v>738948.9622790406</v>
      </c>
    </row>
    <row r="7" spans="1:10" ht="15.75" thickBot="1" x14ac:dyDescent="0.3">
      <c r="A7" s="1">
        <v>1321</v>
      </c>
      <c r="B7">
        <f t="shared" si="0"/>
        <v>4117.5</v>
      </c>
      <c r="C7">
        <f t="shared" si="1"/>
        <v>-53.95833333333303</v>
      </c>
      <c r="D7">
        <f t="shared" si="2"/>
        <v>2911.5017361110786</v>
      </c>
      <c r="E7">
        <f t="shared" si="3"/>
        <v>264.68197601009808</v>
      </c>
    </row>
    <row r="8" spans="1:10" ht="15.75" thickBot="1" x14ac:dyDescent="0.3">
      <c r="A8" s="1">
        <v>1696</v>
      </c>
      <c r="B8">
        <f t="shared" si="0"/>
        <v>10680</v>
      </c>
      <c r="C8">
        <f t="shared" si="1"/>
        <v>6508.541666666667</v>
      </c>
      <c r="D8">
        <f t="shared" si="2"/>
        <v>42361114.626736112</v>
      </c>
      <c r="E8">
        <f t="shared" si="3"/>
        <v>3851010.4206123739</v>
      </c>
      <c r="J8" s="4" t="s">
        <v>6</v>
      </c>
    </row>
    <row r="9" spans="1:10" ht="15.75" thickBot="1" x14ac:dyDescent="0.3">
      <c r="A9" s="1">
        <v>907</v>
      </c>
      <c r="B9">
        <f t="shared" si="0"/>
        <v>-3127.5</v>
      </c>
      <c r="C9">
        <f t="shared" si="1"/>
        <v>-7298.958333333333</v>
      </c>
      <c r="D9">
        <f t="shared" si="2"/>
        <v>53274792.751736104</v>
      </c>
      <c r="E9">
        <f t="shared" si="3"/>
        <v>4843162.977430555</v>
      </c>
      <c r="I9" t="s">
        <v>7</v>
      </c>
      <c r="J9">
        <f>(POWER(12,2)*5)+(POWER(-32,2)*5)</f>
        <v>5840</v>
      </c>
    </row>
    <row r="10" spans="1:10" ht="15.75" thickBot="1" x14ac:dyDescent="0.3">
      <c r="A10" s="1">
        <v>1098</v>
      </c>
      <c r="B10">
        <f t="shared" si="0"/>
        <v>215</v>
      </c>
      <c r="C10">
        <f t="shared" si="1"/>
        <v>-3956.458333333333</v>
      </c>
      <c r="D10">
        <f t="shared" si="2"/>
        <v>15653562.543402776</v>
      </c>
      <c r="E10">
        <f t="shared" si="3"/>
        <v>1423051.1403093433</v>
      </c>
    </row>
    <row r="11" spans="1:10" ht="15.75" thickBot="1" x14ac:dyDescent="0.3">
      <c r="A11" s="1">
        <v>1215</v>
      </c>
      <c r="B11">
        <f t="shared" si="0"/>
        <v>2262.5</v>
      </c>
      <c r="C11">
        <f t="shared" si="1"/>
        <v>-1908.958333333333</v>
      </c>
      <c r="D11">
        <f t="shared" si="2"/>
        <v>3644121.9184027766</v>
      </c>
      <c r="E11">
        <f t="shared" si="3"/>
        <v>331283.81076388882</v>
      </c>
    </row>
    <row r="12" spans="1:10" ht="15.75" thickBot="1" x14ac:dyDescent="0.3">
      <c r="A12" s="1">
        <v>1802</v>
      </c>
      <c r="B12">
        <f t="shared" si="0"/>
        <v>12535</v>
      </c>
      <c r="C12">
        <f t="shared" si="1"/>
        <v>8363.5416666666679</v>
      </c>
      <c r="D12">
        <f t="shared" si="2"/>
        <v>69948829.210069463</v>
      </c>
      <c r="E12">
        <f t="shared" si="3"/>
        <v>6358984.4736426789</v>
      </c>
    </row>
    <row r="13" spans="1:10" ht="15.75" thickBot="1" x14ac:dyDescent="0.3">
      <c r="A13" s="1">
        <v>1345</v>
      </c>
      <c r="B13">
        <f t="shared" si="0"/>
        <v>4537.5</v>
      </c>
      <c r="C13">
        <f t="shared" si="1"/>
        <v>366.04166666666697</v>
      </c>
      <c r="D13">
        <f t="shared" si="2"/>
        <v>133986.50173611133</v>
      </c>
      <c r="E13">
        <f t="shared" si="3"/>
        <v>12180.591066919213</v>
      </c>
    </row>
    <row r="14" spans="1:10" ht="15.75" thickBot="1" x14ac:dyDescent="0.3">
      <c r="A14" s="1">
        <v>1301</v>
      </c>
      <c r="B14">
        <f t="shared" si="0"/>
        <v>3767.5</v>
      </c>
      <c r="C14">
        <f t="shared" si="1"/>
        <v>-403.95833333333303</v>
      </c>
      <c r="D14">
        <f t="shared" si="2"/>
        <v>163182.33506944421</v>
      </c>
      <c r="E14">
        <f t="shared" si="3"/>
        <v>14834.757733585837</v>
      </c>
    </row>
    <row r="15" spans="1:10" ht="15.75" thickBot="1" x14ac:dyDescent="0.3">
      <c r="A15" s="1">
        <v>987</v>
      </c>
      <c r="B15">
        <f t="shared" si="0"/>
        <v>-1727.5</v>
      </c>
      <c r="C15">
        <f t="shared" si="1"/>
        <v>-5898.958333333333</v>
      </c>
      <c r="D15">
        <f t="shared" si="2"/>
        <v>34797709.418402776</v>
      </c>
      <c r="E15">
        <f t="shared" si="3"/>
        <v>3163428.1289457069</v>
      </c>
    </row>
    <row r="16" spans="1:10" x14ac:dyDescent="0.25">
      <c r="B16" s="3">
        <f>AVERAGE(B4:B15)</f>
        <v>4171.458333333333</v>
      </c>
      <c r="E16" s="3">
        <f>SUM(E4:E15)</f>
        <v>21984989.157196973</v>
      </c>
      <c r="F16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8C34-D3F7-42EE-9053-7A498C4727D4}">
  <dimension ref="A1:H12"/>
  <sheetViews>
    <sheetView workbookViewId="0">
      <selection activeCell="N4" sqref="N4"/>
    </sheetView>
  </sheetViews>
  <sheetFormatPr defaultRowHeight="15" x14ac:dyDescent="0.25"/>
  <sheetData>
    <row r="1" spans="1:8" ht="71.25" x14ac:dyDescent="0.25">
      <c r="A1" s="6" t="s">
        <v>8</v>
      </c>
      <c r="B1" s="7" t="s">
        <v>9</v>
      </c>
      <c r="C1" s="8" t="s">
        <v>10</v>
      </c>
    </row>
    <row r="2" spans="1:8" x14ac:dyDescent="0.25">
      <c r="A2" s="9">
        <v>2006</v>
      </c>
      <c r="B2" s="5">
        <v>320</v>
      </c>
      <c r="C2" s="10">
        <v>120342</v>
      </c>
      <c r="E2" t="s">
        <v>11</v>
      </c>
      <c r="F2">
        <f>_xlfn.COVARIANCE.P(B2:B11,C2:C11)</f>
        <v>-145469.29999999999</v>
      </c>
    </row>
    <row r="3" spans="1:8" x14ac:dyDescent="0.25">
      <c r="A3" s="9">
        <v>2007</v>
      </c>
      <c r="B3" s="5">
        <v>324</v>
      </c>
      <c r="C3" s="10">
        <v>114397</v>
      </c>
      <c r="E3" t="s">
        <v>12</v>
      </c>
      <c r="F3">
        <f>CORREL(B2:B11,C2:C11)</f>
        <v>-0.88562547513838163</v>
      </c>
      <c r="G3" t="s">
        <v>13</v>
      </c>
      <c r="H3">
        <f>F2/(_xlfn.STDEV.P(B2:B11)*_xlfn.STDEV.P(C2:C11))</f>
        <v>-0.88562547513838163</v>
      </c>
    </row>
    <row r="4" spans="1:8" x14ac:dyDescent="0.25">
      <c r="A4" s="9">
        <v>2008</v>
      </c>
      <c r="B4" s="5">
        <v>340</v>
      </c>
      <c r="C4" s="10">
        <v>102328</v>
      </c>
    </row>
    <row r="5" spans="1:8" x14ac:dyDescent="0.25">
      <c r="A5" s="9">
        <v>2009</v>
      </c>
      <c r="B5" s="5">
        <v>314</v>
      </c>
      <c r="C5" s="10">
        <v>134786</v>
      </c>
    </row>
    <row r="6" spans="1:8" x14ac:dyDescent="0.25">
      <c r="A6" s="9">
        <v>2010</v>
      </c>
      <c r="B6" s="5">
        <v>322</v>
      </c>
      <c r="C6" s="10">
        <v>132034</v>
      </c>
    </row>
    <row r="7" spans="1:8" x14ac:dyDescent="0.25">
      <c r="A7" s="9">
        <v>2011</v>
      </c>
      <c r="B7" s="5">
        <v>342</v>
      </c>
      <c r="C7" s="10">
        <v>98078</v>
      </c>
    </row>
    <row r="8" spans="1:8" x14ac:dyDescent="0.25">
      <c r="A8" s="9">
        <v>2012</v>
      </c>
      <c r="B8" s="5">
        <v>302</v>
      </c>
      <c r="C8" s="10">
        <v>138965</v>
      </c>
    </row>
    <row r="9" spans="1:8" x14ac:dyDescent="0.25">
      <c r="A9" s="9">
        <v>2013</v>
      </c>
      <c r="B9" s="5">
        <v>317</v>
      </c>
      <c r="C9" s="10">
        <v>136753</v>
      </c>
    </row>
    <row r="10" spans="1:8" x14ac:dyDescent="0.25">
      <c r="A10" s="9">
        <v>2014</v>
      </c>
      <c r="B10" s="5">
        <v>338</v>
      </c>
      <c r="C10" s="10">
        <v>114566</v>
      </c>
    </row>
    <row r="11" spans="1:8" x14ac:dyDescent="0.25">
      <c r="A11" s="9">
        <v>2015</v>
      </c>
      <c r="B11" s="5">
        <v>326</v>
      </c>
      <c r="C11" s="10">
        <v>128435</v>
      </c>
    </row>
    <row r="12" spans="1:8" ht="15.75" thickBot="1" x14ac:dyDescent="0.3">
      <c r="A12" s="11"/>
      <c r="B12" s="12"/>
      <c r="C12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QQ3_QQ4</vt:lpstr>
      <vt:lpstr>PP1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Uchendu</dc:creator>
  <cp:lastModifiedBy>Diego Uchendu</cp:lastModifiedBy>
  <dcterms:created xsi:type="dcterms:W3CDTF">2015-06-05T18:17:20Z</dcterms:created>
  <dcterms:modified xsi:type="dcterms:W3CDTF">2021-05-31T10:55:51Z</dcterms:modified>
</cp:coreProperties>
</file>