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"/>
    </mc:Choice>
  </mc:AlternateContent>
  <xr:revisionPtr revIDLastSave="264" documentId="8_{7CAE0349-DBD5-4B37-86B8-D8FBE55A6B68}" xr6:coauthVersionLast="47" xr6:coauthVersionMax="47" xr10:uidLastSave="{1A074617-D031-4159-A03D-8A494F631224}"/>
  <bookViews>
    <workbookView xWindow="-108" yWindow="-108" windowWidth="23256" windowHeight="12456" activeTab="1" xr2:uid="{99015125-8451-4436-91FE-05A9067F22D6}"/>
  </bookViews>
  <sheets>
    <sheet name="84th-EMI" sheetId="1" r:id="rId1"/>
    <sheet name="Corr-Right, Nifty, Wrong" sheetId="2" r:id="rId2"/>
    <sheet name="ABC Bond Proble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L5" i="2"/>
  <c r="E4" i="2"/>
  <c r="G15" i="3"/>
  <c r="G16" i="3"/>
  <c r="G17" i="3"/>
  <c r="G14" i="3"/>
  <c r="E11" i="3"/>
  <c r="E12" i="3"/>
  <c r="E10" i="3"/>
  <c r="E9" i="3"/>
  <c r="H9" i="3" s="1"/>
  <c r="D10" i="3" s="1"/>
  <c r="F10" i="3" s="1"/>
  <c r="H10" i="3" s="1"/>
  <c r="D11" i="3" s="1"/>
  <c r="F11" i="3" s="1"/>
  <c r="H11" i="3" s="1"/>
  <c r="D12" i="3" s="1"/>
  <c r="F12" i="3" l="1"/>
  <c r="H12" i="3" s="1"/>
  <c r="D13" i="3" s="1"/>
  <c r="L9" i="2"/>
  <c r="F13" i="3" l="1"/>
  <c r="H13" i="3" s="1"/>
  <c r="D14" i="3" s="1"/>
  <c r="F10" i="1"/>
  <c r="I10" i="1" s="1"/>
  <c r="F11" i="1" s="1"/>
  <c r="G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I9" i="1"/>
  <c r="H9" i="1"/>
  <c r="G9" i="1"/>
  <c r="F9" i="1"/>
  <c r="I8" i="1"/>
  <c r="G8" i="1"/>
  <c r="F8" i="1"/>
  <c r="F14" i="3" l="1"/>
  <c r="H14" i="3" s="1"/>
  <c r="D15" i="3" s="1"/>
  <c r="G11" i="1"/>
  <c r="I11" i="1" s="1"/>
  <c r="F12" i="1" s="1"/>
  <c r="H8" i="1"/>
  <c r="M4" i="1"/>
  <c r="J4" i="1"/>
  <c r="G4" i="1"/>
  <c r="L7" i="2"/>
  <c r="G5" i="2"/>
  <c r="G6" i="2"/>
  <c r="G7" i="2"/>
  <c r="G8" i="2"/>
  <c r="G9" i="2"/>
  <c r="G10" i="2"/>
  <c r="G11" i="2"/>
  <c r="G12" i="2"/>
  <c r="G13" i="2"/>
  <c r="G4" i="2"/>
  <c r="F15" i="3" l="1"/>
  <c r="H15" i="3" s="1"/>
  <c r="D16" i="3" s="1"/>
  <c r="F16" i="3" s="1"/>
  <c r="H16" i="3" s="1"/>
  <c r="D17" i="3" s="1"/>
  <c r="G12" i="1"/>
  <c r="I12" i="1" s="1"/>
  <c r="F13" i="1" s="1"/>
  <c r="I5" i="2"/>
  <c r="I6" i="2"/>
  <c r="I7" i="2"/>
  <c r="I8" i="2"/>
  <c r="I9" i="2"/>
  <c r="I10" i="2"/>
  <c r="I11" i="2"/>
  <c r="I12" i="2"/>
  <c r="I4" i="2"/>
  <c r="E5" i="2"/>
  <c r="E6" i="2"/>
  <c r="E7" i="2"/>
  <c r="E8" i="2"/>
  <c r="E9" i="2"/>
  <c r="E10" i="2"/>
  <c r="E11" i="2"/>
  <c r="E12" i="2"/>
  <c r="E13" i="2"/>
  <c r="F17" i="3" l="1"/>
  <c r="H17" i="3" s="1"/>
  <c r="I13" i="1"/>
  <c r="F14" i="1" s="1"/>
  <c r="G13" i="1"/>
  <c r="I14" i="1" l="1"/>
  <c r="F15" i="1" s="1"/>
  <c r="G14" i="1"/>
  <c r="I15" i="1" l="1"/>
  <c r="F16" i="1" s="1"/>
  <c r="G15" i="1"/>
  <c r="I16" i="1" l="1"/>
  <c r="F17" i="1" s="1"/>
  <c r="G16" i="1"/>
  <c r="G17" i="1" l="1"/>
  <c r="I17" i="1"/>
  <c r="F18" i="1" s="1"/>
  <c r="G18" i="1" l="1"/>
  <c r="I18" i="1" s="1"/>
  <c r="F19" i="1" s="1"/>
  <c r="G19" i="1" l="1"/>
  <c r="I19" i="1" s="1"/>
  <c r="F20" i="1" s="1"/>
  <c r="I20" i="1" l="1"/>
  <c r="F21" i="1" s="1"/>
  <c r="G20" i="1"/>
  <c r="G21" i="1" l="1"/>
  <c r="I21" i="1" s="1"/>
  <c r="F22" i="1" s="1"/>
  <c r="I22" i="1" l="1"/>
  <c r="F23" i="1" s="1"/>
  <c r="G22" i="1"/>
  <c r="G23" i="1" l="1"/>
  <c r="I23" i="1" s="1"/>
  <c r="F24" i="1" s="1"/>
  <c r="G24" i="1" l="1"/>
  <c r="I24" i="1" s="1"/>
  <c r="F25" i="1" s="1"/>
  <c r="G25" i="1" l="1"/>
  <c r="I25" i="1"/>
  <c r="F26" i="1" s="1"/>
  <c r="G26" i="1" l="1"/>
  <c r="I26" i="1" s="1"/>
  <c r="F27" i="1" s="1"/>
  <c r="G27" i="1" l="1"/>
  <c r="I27" i="1" s="1"/>
  <c r="F28" i="1" s="1"/>
  <c r="G28" i="1" l="1"/>
  <c r="I28" i="1" s="1"/>
  <c r="F29" i="1" s="1"/>
  <c r="G29" i="1" l="1"/>
  <c r="I29" i="1"/>
  <c r="F30" i="1" s="1"/>
  <c r="G30" i="1" l="1"/>
  <c r="I30" i="1" s="1"/>
  <c r="F31" i="1" s="1"/>
  <c r="G31" i="1" l="1"/>
  <c r="I31" i="1"/>
  <c r="F32" i="1" s="1"/>
  <c r="G32" i="1" l="1"/>
  <c r="I32" i="1" s="1"/>
  <c r="F33" i="1" s="1"/>
  <c r="G33" i="1" l="1"/>
  <c r="I33" i="1" s="1"/>
  <c r="F34" i="1" s="1"/>
  <c r="G34" i="1" l="1"/>
  <c r="I34" i="1" s="1"/>
  <c r="F35" i="1" s="1"/>
  <c r="G35" i="1" l="1"/>
  <c r="I35" i="1"/>
  <c r="F36" i="1" s="1"/>
  <c r="G36" i="1" l="1"/>
  <c r="I36" i="1" s="1"/>
  <c r="F37" i="1" s="1"/>
  <c r="G37" i="1" l="1"/>
  <c r="I37" i="1" s="1"/>
  <c r="F38" i="1" s="1"/>
  <c r="G38" i="1" l="1"/>
  <c r="I38" i="1" s="1"/>
  <c r="F39" i="1" s="1"/>
  <c r="G39" i="1" l="1"/>
  <c r="I39" i="1"/>
  <c r="F40" i="1" s="1"/>
  <c r="G40" i="1" l="1"/>
  <c r="I40" i="1" s="1"/>
  <c r="F41" i="1" s="1"/>
  <c r="G41" i="1" l="1"/>
  <c r="I41" i="1"/>
  <c r="F42" i="1" s="1"/>
  <c r="G42" i="1" l="1"/>
  <c r="I42" i="1" s="1"/>
  <c r="F43" i="1" s="1"/>
  <c r="G43" i="1" l="1"/>
  <c r="I43" i="1"/>
  <c r="F44" i="1" s="1"/>
  <c r="G44" i="1" l="1"/>
  <c r="I44" i="1" s="1"/>
  <c r="F45" i="1" s="1"/>
  <c r="G45" i="1" l="1"/>
  <c r="I45" i="1" s="1"/>
  <c r="F46" i="1" s="1"/>
  <c r="G46" i="1" l="1"/>
  <c r="I46" i="1" s="1"/>
  <c r="F47" i="1" s="1"/>
  <c r="G47" i="1" l="1"/>
  <c r="I47" i="1"/>
  <c r="F48" i="1" s="1"/>
  <c r="G48" i="1" l="1"/>
  <c r="I48" i="1" s="1"/>
  <c r="F49" i="1" s="1"/>
  <c r="G49" i="1" l="1"/>
  <c r="I49" i="1"/>
  <c r="F50" i="1" s="1"/>
  <c r="G50" i="1" l="1"/>
  <c r="I50" i="1" s="1"/>
  <c r="F51" i="1" s="1"/>
  <c r="G51" i="1" l="1"/>
  <c r="I51" i="1"/>
  <c r="F52" i="1" s="1"/>
  <c r="G52" i="1" l="1"/>
  <c r="I52" i="1" s="1"/>
  <c r="F53" i="1" s="1"/>
  <c r="G53" i="1" l="1"/>
  <c r="I53" i="1" s="1"/>
  <c r="F54" i="1" s="1"/>
  <c r="G54" i="1" l="1"/>
  <c r="I54" i="1" s="1"/>
  <c r="F55" i="1" s="1"/>
  <c r="G55" i="1" l="1"/>
  <c r="I55" i="1"/>
  <c r="F56" i="1" s="1"/>
  <c r="G56" i="1" l="1"/>
  <c r="I56" i="1" s="1"/>
  <c r="F57" i="1" s="1"/>
  <c r="G57" i="1" l="1"/>
  <c r="I57" i="1"/>
  <c r="F58" i="1" s="1"/>
  <c r="G58" i="1" l="1"/>
  <c r="I58" i="1" s="1"/>
  <c r="F59" i="1" s="1"/>
  <c r="G59" i="1" l="1"/>
  <c r="I59" i="1" s="1"/>
  <c r="F60" i="1" s="1"/>
  <c r="G60" i="1" l="1"/>
  <c r="I60" i="1" s="1"/>
  <c r="F61" i="1" s="1"/>
  <c r="G61" i="1" l="1"/>
  <c r="I61" i="1" s="1"/>
  <c r="F62" i="1" s="1"/>
  <c r="G62" i="1" l="1"/>
  <c r="I62" i="1" s="1"/>
  <c r="F63" i="1" s="1"/>
  <c r="G63" i="1" l="1"/>
  <c r="I63" i="1"/>
  <c r="F64" i="1" s="1"/>
  <c r="G64" i="1" l="1"/>
  <c r="I64" i="1" s="1"/>
  <c r="F65" i="1" s="1"/>
  <c r="G65" i="1" l="1"/>
  <c r="I65" i="1"/>
  <c r="F66" i="1" s="1"/>
  <c r="G66" i="1" l="1"/>
  <c r="I66" i="1" s="1"/>
  <c r="F67" i="1" s="1"/>
  <c r="G67" i="1" l="1"/>
  <c r="I67" i="1"/>
  <c r="F68" i="1" s="1"/>
  <c r="G68" i="1" l="1"/>
  <c r="I68" i="1" s="1"/>
  <c r="F69" i="1" s="1"/>
  <c r="G69" i="1" l="1"/>
  <c r="I69" i="1" s="1"/>
  <c r="F70" i="1" s="1"/>
  <c r="G70" i="1" l="1"/>
  <c r="I70" i="1" s="1"/>
  <c r="F71" i="1" s="1"/>
  <c r="G71" i="1" l="1"/>
  <c r="I71" i="1"/>
  <c r="F72" i="1" s="1"/>
  <c r="G72" i="1" l="1"/>
  <c r="I72" i="1" s="1"/>
  <c r="F73" i="1" s="1"/>
  <c r="G73" i="1" l="1"/>
  <c r="I73" i="1"/>
  <c r="F74" i="1" s="1"/>
  <c r="G74" i="1" l="1"/>
  <c r="I74" i="1" s="1"/>
  <c r="F75" i="1" s="1"/>
  <c r="G75" i="1" l="1"/>
  <c r="I75" i="1"/>
  <c r="F76" i="1" s="1"/>
  <c r="G76" i="1" l="1"/>
  <c r="I76" i="1" s="1"/>
  <c r="F77" i="1" s="1"/>
  <c r="G77" i="1" l="1"/>
  <c r="I77" i="1" s="1"/>
  <c r="F78" i="1" s="1"/>
  <c r="I78" i="1" l="1"/>
  <c r="F79" i="1" s="1"/>
  <c r="G78" i="1"/>
  <c r="G79" i="1" l="1"/>
  <c r="I79" i="1" s="1"/>
  <c r="F80" i="1" s="1"/>
  <c r="G80" i="1" l="1"/>
  <c r="I80" i="1" s="1"/>
  <c r="F81" i="1" s="1"/>
  <c r="G81" i="1" l="1"/>
  <c r="I81" i="1" s="1"/>
  <c r="F82" i="1" s="1"/>
  <c r="I82" i="1" l="1"/>
  <c r="F83" i="1" s="1"/>
  <c r="G82" i="1"/>
  <c r="G83" i="1" l="1"/>
  <c r="I83" i="1" s="1"/>
  <c r="F84" i="1" s="1"/>
  <c r="G84" i="1" l="1"/>
  <c r="I84" i="1" s="1"/>
  <c r="F85" i="1" s="1"/>
  <c r="G85" i="1" l="1"/>
  <c r="I85" i="1" s="1"/>
  <c r="F86" i="1" s="1"/>
  <c r="G86" i="1" l="1"/>
  <c r="I86" i="1" s="1"/>
  <c r="F87" i="1" s="1"/>
  <c r="G87" i="1" l="1"/>
  <c r="I87" i="1"/>
  <c r="F88" i="1" s="1"/>
  <c r="G88" i="1" l="1"/>
  <c r="I88" i="1" s="1"/>
  <c r="F89" i="1" s="1"/>
  <c r="G89" i="1" l="1"/>
  <c r="I89" i="1" s="1"/>
  <c r="F90" i="1" s="1"/>
  <c r="G90" i="1" l="1"/>
  <c r="I90" i="1" s="1"/>
  <c r="F91" i="1" s="1"/>
  <c r="G91" i="1" l="1"/>
  <c r="I91" i="1"/>
  <c r="F92" i="1" s="1"/>
  <c r="G92" i="1" l="1"/>
  <c r="I92" i="1" s="1"/>
  <c r="F93" i="1" s="1"/>
  <c r="G93" i="1" l="1"/>
  <c r="I93" i="1" s="1"/>
  <c r="F94" i="1" s="1"/>
  <c r="G94" i="1" l="1"/>
  <c r="I94" i="1" s="1"/>
  <c r="F95" i="1" s="1"/>
  <c r="G95" i="1" l="1"/>
  <c r="I95" i="1"/>
  <c r="F96" i="1" s="1"/>
  <c r="G96" i="1" l="1"/>
  <c r="I96" i="1" s="1"/>
  <c r="F97" i="1" s="1"/>
  <c r="G97" i="1" l="1"/>
  <c r="I97" i="1"/>
  <c r="F98" i="1" s="1"/>
  <c r="G98" i="1" l="1"/>
  <c r="I98" i="1" s="1"/>
  <c r="F99" i="1" s="1"/>
  <c r="G99" i="1" l="1"/>
  <c r="I99" i="1" s="1"/>
  <c r="F100" i="1" s="1"/>
  <c r="G100" i="1" l="1"/>
  <c r="I100" i="1" s="1"/>
  <c r="F101" i="1" s="1"/>
  <c r="G101" i="1" l="1"/>
  <c r="I101" i="1" s="1"/>
  <c r="F102" i="1" s="1"/>
  <c r="G102" i="1" l="1"/>
  <c r="I102" i="1" s="1"/>
  <c r="F103" i="1" s="1"/>
  <c r="G103" i="1" l="1"/>
  <c r="I103" i="1"/>
  <c r="F104" i="1" s="1"/>
  <c r="G104" i="1" l="1"/>
  <c r="I104" i="1" s="1"/>
  <c r="F105" i="1" s="1"/>
  <c r="G105" i="1" l="1"/>
  <c r="I105" i="1"/>
  <c r="F106" i="1" s="1"/>
  <c r="G106" i="1" l="1"/>
  <c r="I106" i="1" s="1"/>
  <c r="F107" i="1" s="1"/>
  <c r="G107" i="1" l="1"/>
  <c r="I107" i="1"/>
  <c r="F108" i="1" s="1"/>
  <c r="G108" i="1" l="1"/>
  <c r="I108" i="1" s="1"/>
  <c r="F109" i="1" s="1"/>
  <c r="G109" i="1" l="1"/>
  <c r="I109" i="1" s="1"/>
  <c r="F110" i="1" s="1"/>
  <c r="G110" i="1" l="1"/>
  <c r="I110" i="1" s="1"/>
  <c r="F111" i="1" s="1"/>
  <c r="G111" i="1" l="1"/>
  <c r="I111" i="1"/>
  <c r="F112" i="1" s="1"/>
  <c r="G112" i="1" l="1"/>
  <c r="I112" i="1" s="1"/>
  <c r="F113" i="1" s="1"/>
  <c r="G113" i="1" l="1"/>
  <c r="I113" i="1"/>
  <c r="F114" i="1" s="1"/>
  <c r="G114" i="1" l="1"/>
  <c r="I114" i="1" s="1"/>
  <c r="F115" i="1" s="1"/>
  <c r="G115" i="1" l="1"/>
  <c r="I115" i="1"/>
  <c r="F116" i="1" s="1"/>
  <c r="G116" i="1" l="1"/>
  <c r="I116" i="1" s="1"/>
  <c r="F117" i="1" s="1"/>
  <c r="G117" i="1" l="1"/>
  <c r="I117" i="1" s="1"/>
  <c r="F118" i="1" s="1"/>
  <c r="G118" i="1" l="1"/>
  <c r="I118" i="1" s="1"/>
  <c r="F119" i="1" s="1"/>
  <c r="G119" i="1" l="1"/>
  <c r="I119" i="1"/>
  <c r="F120" i="1" s="1"/>
  <c r="G120" i="1" l="1"/>
  <c r="I120" i="1" s="1"/>
  <c r="F121" i="1" s="1"/>
  <c r="G121" i="1" l="1"/>
  <c r="I121" i="1"/>
  <c r="F122" i="1" s="1"/>
  <c r="G122" i="1" l="1"/>
  <c r="I122" i="1" s="1"/>
  <c r="F123" i="1" s="1"/>
  <c r="G123" i="1" l="1"/>
  <c r="I123" i="1"/>
  <c r="F124" i="1" s="1"/>
  <c r="G124" i="1" l="1"/>
  <c r="I124" i="1" s="1"/>
  <c r="F125" i="1" s="1"/>
  <c r="G125" i="1" l="1"/>
  <c r="I125" i="1" s="1"/>
  <c r="F126" i="1" s="1"/>
  <c r="G126" i="1" l="1"/>
  <c r="I126" i="1" s="1"/>
  <c r="F127" i="1" s="1"/>
  <c r="G127" i="1" l="1"/>
  <c r="I127" i="1"/>
  <c r="F128" i="1" s="1"/>
  <c r="G128" i="1" l="1"/>
  <c r="I128" i="1" s="1"/>
  <c r="F129" i="1" s="1"/>
  <c r="G129" i="1" l="1"/>
  <c r="I129" i="1"/>
  <c r="F130" i="1" s="1"/>
  <c r="G130" i="1" l="1"/>
  <c r="I130" i="1" s="1"/>
  <c r="F131" i="1" s="1"/>
  <c r="G131" i="1" l="1"/>
  <c r="I131" i="1"/>
  <c r="F132" i="1" s="1"/>
  <c r="G132" i="1" l="1"/>
  <c r="I132" i="1" s="1"/>
  <c r="F133" i="1" s="1"/>
  <c r="G133" i="1" l="1"/>
  <c r="I133" i="1" s="1"/>
  <c r="F134" i="1" s="1"/>
  <c r="G134" i="1" l="1"/>
  <c r="I134" i="1" s="1"/>
  <c r="F135" i="1" s="1"/>
  <c r="G135" i="1" l="1"/>
  <c r="I135" i="1"/>
  <c r="F136" i="1" s="1"/>
  <c r="G136" i="1" l="1"/>
  <c r="I136" i="1"/>
  <c r="F137" i="1" s="1"/>
  <c r="G137" i="1" l="1"/>
  <c r="I137" i="1"/>
  <c r="F138" i="1" s="1"/>
  <c r="G138" i="1" l="1"/>
  <c r="I138" i="1" s="1"/>
  <c r="F139" i="1" s="1"/>
  <c r="G139" i="1" l="1"/>
  <c r="I139" i="1"/>
  <c r="F140" i="1" s="1"/>
  <c r="G140" i="1" l="1"/>
  <c r="I140" i="1" s="1"/>
  <c r="F141" i="1" s="1"/>
  <c r="G141" i="1" l="1"/>
  <c r="I141" i="1"/>
  <c r="F142" i="1" s="1"/>
  <c r="G142" i="1" l="1"/>
  <c r="I142" i="1"/>
  <c r="F143" i="1" s="1"/>
  <c r="G143" i="1" l="1"/>
  <c r="I143" i="1"/>
  <c r="F144" i="1" s="1"/>
  <c r="G144" i="1" l="1"/>
  <c r="I144" i="1"/>
  <c r="F145" i="1" s="1"/>
  <c r="G145" i="1" l="1"/>
  <c r="I145" i="1" s="1"/>
  <c r="F146" i="1" s="1"/>
  <c r="G146" i="1" l="1"/>
  <c r="I146" i="1"/>
  <c r="F147" i="1" s="1"/>
  <c r="G147" i="1" l="1"/>
  <c r="I147" i="1" s="1"/>
  <c r="F148" i="1" s="1"/>
  <c r="G148" i="1" l="1"/>
  <c r="I148" i="1"/>
  <c r="F149" i="1" s="1"/>
  <c r="G149" i="1" l="1"/>
  <c r="I149" i="1" s="1"/>
  <c r="F150" i="1" s="1"/>
  <c r="G150" i="1" l="1"/>
  <c r="I150" i="1"/>
  <c r="F151" i="1" s="1"/>
  <c r="G151" i="1" l="1"/>
  <c r="I151" i="1"/>
  <c r="F152" i="1" s="1"/>
  <c r="G152" i="1" l="1"/>
  <c r="I152" i="1"/>
  <c r="F153" i="1" s="1"/>
  <c r="G153" i="1" l="1"/>
  <c r="I153" i="1"/>
  <c r="F154" i="1" s="1"/>
  <c r="G154" i="1" l="1"/>
  <c r="I154" i="1" s="1"/>
  <c r="F155" i="1" s="1"/>
  <c r="G155" i="1" l="1"/>
  <c r="I155" i="1"/>
  <c r="F156" i="1" s="1"/>
  <c r="G156" i="1" l="1"/>
  <c r="I156" i="1" s="1"/>
  <c r="F157" i="1" s="1"/>
  <c r="G157" i="1" l="1"/>
  <c r="I157" i="1"/>
  <c r="F158" i="1" s="1"/>
  <c r="G158" i="1" l="1"/>
  <c r="I158" i="1"/>
  <c r="F159" i="1" s="1"/>
  <c r="G159" i="1" l="1"/>
  <c r="I159" i="1"/>
  <c r="F160" i="1" s="1"/>
  <c r="G160" i="1" l="1"/>
  <c r="I160" i="1"/>
  <c r="F161" i="1" s="1"/>
  <c r="G161" i="1" l="1"/>
  <c r="I161" i="1" s="1"/>
  <c r="F162" i="1" s="1"/>
  <c r="G162" i="1" l="1"/>
  <c r="I162" i="1"/>
  <c r="F163" i="1" s="1"/>
  <c r="G163" i="1" l="1"/>
  <c r="I163" i="1" s="1"/>
  <c r="F164" i="1" s="1"/>
  <c r="G164" i="1" l="1"/>
  <c r="I164" i="1"/>
  <c r="F165" i="1" s="1"/>
  <c r="G165" i="1" l="1"/>
  <c r="I165" i="1" s="1"/>
  <c r="F166" i="1" s="1"/>
  <c r="G166" i="1" l="1"/>
  <c r="I166" i="1"/>
  <c r="F167" i="1" s="1"/>
  <c r="G167" i="1" l="1"/>
  <c r="I167" i="1"/>
  <c r="F168" i="1" s="1"/>
  <c r="G168" i="1" l="1"/>
  <c r="I168" i="1"/>
  <c r="F169" i="1" s="1"/>
  <c r="G169" i="1" l="1"/>
  <c r="I169" i="1"/>
  <c r="F170" i="1" s="1"/>
  <c r="G170" i="1" l="1"/>
  <c r="I170" i="1" s="1"/>
  <c r="F171" i="1" s="1"/>
  <c r="G171" i="1" l="1"/>
  <c r="I171" i="1"/>
  <c r="F172" i="1" s="1"/>
  <c r="G172" i="1" l="1"/>
  <c r="I172" i="1" s="1"/>
  <c r="F173" i="1" s="1"/>
  <c r="G173" i="1" l="1"/>
  <c r="I173" i="1"/>
  <c r="F174" i="1" s="1"/>
  <c r="G174" i="1" l="1"/>
  <c r="I174" i="1" s="1"/>
  <c r="F175" i="1" s="1"/>
  <c r="G175" i="1" l="1"/>
  <c r="I175" i="1"/>
  <c r="F176" i="1" s="1"/>
  <c r="G176" i="1" l="1"/>
  <c r="I176" i="1"/>
  <c r="F177" i="1" s="1"/>
  <c r="G177" i="1" l="1"/>
  <c r="I177" i="1" s="1"/>
  <c r="F178" i="1" s="1"/>
  <c r="G178" i="1" l="1"/>
  <c r="I178" i="1"/>
  <c r="F179" i="1" s="1"/>
  <c r="G179" i="1" l="1"/>
  <c r="I179" i="1" s="1"/>
  <c r="F180" i="1" s="1"/>
  <c r="G180" i="1" l="1"/>
  <c r="I180" i="1"/>
  <c r="F181" i="1" s="1"/>
  <c r="G181" i="1" l="1"/>
  <c r="I181" i="1" s="1"/>
  <c r="F182" i="1" s="1"/>
  <c r="G182" i="1" l="1"/>
  <c r="I182" i="1"/>
  <c r="F183" i="1" s="1"/>
  <c r="G183" i="1" l="1"/>
  <c r="I183" i="1" s="1"/>
  <c r="F184" i="1" s="1"/>
  <c r="G184" i="1" l="1"/>
  <c r="I184" i="1"/>
  <c r="F185" i="1" s="1"/>
  <c r="G185" i="1" l="1"/>
  <c r="I185" i="1" s="1"/>
  <c r="F186" i="1" s="1"/>
  <c r="G186" i="1" l="1"/>
  <c r="I186" i="1"/>
  <c r="F187" i="1" s="1"/>
  <c r="G187" i="1" l="1"/>
  <c r="I187" i="1" s="1"/>
  <c r="F188" i="1" s="1"/>
  <c r="G188" i="1" l="1"/>
  <c r="I188" i="1"/>
  <c r="F189" i="1" s="1"/>
  <c r="G189" i="1" l="1"/>
  <c r="I189" i="1" s="1"/>
  <c r="F190" i="1" s="1"/>
  <c r="G190" i="1" l="1"/>
  <c r="I190" i="1"/>
  <c r="F191" i="1" s="1"/>
  <c r="G191" i="1" l="1"/>
  <c r="I191" i="1" s="1"/>
  <c r="F192" i="1" s="1"/>
  <c r="G192" i="1" l="1"/>
  <c r="I192" i="1"/>
  <c r="F193" i="1" s="1"/>
  <c r="G193" i="1" l="1"/>
  <c r="I193" i="1" s="1"/>
  <c r="F194" i="1" s="1"/>
  <c r="G194" i="1" l="1"/>
  <c r="I194" i="1" s="1"/>
  <c r="F195" i="1" s="1"/>
  <c r="G195" i="1" l="1"/>
  <c r="I195" i="1" s="1"/>
  <c r="F196" i="1" s="1"/>
  <c r="G196" i="1" l="1"/>
  <c r="I196" i="1"/>
  <c r="F197" i="1" s="1"/>
  <c r="G197" i="1" l="1"/>
  <c r="I197" i="1" s="1"/>
  <c r="F198" i="1" s="1"/>
  <c r="G198" i="1" l="1"/>
  <c r="I198" i="1"/>
  <c r="F199" i="1" s="1"/>
  <c r="G199" i="1" l="1"/>
  <c r="I199" i="1" s="1"/>
  <c r="F200" i="1" s="1"/>
  <c r="G200" i="1" l="1"/>
  <c r="I200" i="1"/>
  <c r="F201" i="1" s="1"/>
  <c r="G201" i="1" l="1"/>
  <c r="I201" i="1" s="1"/>
  <c r="F202" i="1" s="1"/>
  <c r="G202" i="1" l="1"/>
  <c r="I202" i="1"/>
  <c r="F203" i="1" s="1"/>
  <c r="G203" i="1" l="1"/>
  <c r="I203" i="1" s="1"/>
  <c r="F204" i="1" s="1"/>
  <c r="G204" i="1" l="1"/>
  <c r="I204" i="1"/>
  <c r="F205" i="1" s="1"/>
  <c r="G205" i="1" l="1"/>
  <c r="I205" i="1" s="1"/>
  <c r="F206" i="1" s="1"/>
  <c r="G206" i="1" l="1"/>
  <c r="I206" i="1"/>
  <c r="F207" i="1" s="1"/>
  <c r="G207" i="1" l="1"/>
  <c r="I207" i="1" s="1"/>
  <c r="F208" i="1" s="1"/>
  <c r="G208" i="1" l="1"/>
  <c r="I208" i="1" s="1"/>
  <c r="F209" i="1" s="1"/>
  <c r="G209" i="1" l="1"/>
  <c r="I209" i="1" s="1"/>
  <c r="F210" i="1" s="1"/>
  <c r="G210" i="1" l="1"/>
  <c r="I210" i="1" s="1"/>
  <c r="F211" i="1" s="1"/>
  <c r="G211" i="1" l="1"/>
  <c r="I211" i="1" s="1"/>
  <c r="F212" i="1" s="1"/>
  <c r="G212" i="1" l="1"/>
  <c r="I212" i="1"/>
  <c r="F213" i="1" s="1"/>
  <c r="G213" i="1" l="1"/>
  <c r="I213" i="1" s="1"/>
  <c r="F214" i="1" s="1"/>
  <c r="G214" i="1" l="1"/>
  <c r="I214" i="1"/>
  <c r="F215" i="1" s="1"/>
  <c r="G215" i="1" l="1"/>
  <c r="I215" i="1" s="1"/>
  <c r="F216" i="1" s="1"/>
  <c r="G216" i="1" l="1"/>
  <c r="I216" i="1"/>
  <c r="F217" i="1" s="1"/>
  <c r="G217" i="1" l="1"/>
  <c r="I217" i="1" s="1"/>
  <c r="F218" i="1" s="1"/>
  <c r="G218" i="1" l="1"/>
  <c r="I218" i="1"/>
  <c r="F219" i="1" s="1"/>
  <c r="G219" i="1" l="1"/>
  <c r="I219" i="1" s="1"/>
  <c r="F220" i="1" s="1"/>
  <c r="G220" i="1" l="1"/>
  <c r="I220" i="1"/>
  <c r="F221" i="1" s="1"/>
  <c r="G221" i="1" l="1"/>
  <c r="I221" i="1" s="1"/>
  <c r="F222" i="1" s="1"/>
  <c r="G222" i="1" l="1"/>
  <c r="I222" i="1"/>
  <c r="F223" i="1" s="1"/>
  <c r="G223" i="1" l="1"/>
  <c r="I223" i="1" s="1"/>
  <c r="F224" i="1" s="1"/>
  <c r="G224" i="1" l="1"/>
  <c r="I224" i="1"/>
  <c r="F225" i="1" s="1"/>
  <c r="G225" i="1" l="1"/>
  <c r="I225" i="1" s="1"/>
  <c r="F226" i="1" s="1"/>
  <c r="G226" i="1" l="1"/>
  <c r="I226" i="1"/>
  <c r="F227" i="1" s="1"/>
  <c r="G227" i="1" l="1"/>
  <c r="I227" i="1" s="1"/>
  <c r="F228" i="1" s="1"/>
  <c r="G228" i="1" l="1"/>
  <c r="I228" i="1"/>
  <c r="F229" i="1" s="1"/>
  <c r="G229" i="1" l="1"/>
  <c r="I229" i="1" s="1"/>
  <c r="F230" i="1" s="1"/>
  <c r="G230" i="1" l="1"/>
  <c r="I230" i="1"/>
  <c r="F231" i="1" s="1"/>
  <c r="G231" i="1" l="1"/>
  <c r="I231" i="1" s="1"/>
  <c r="F232" i="1" s="1"/>
  <c r="G232" i="1" l="1"/>
  <c r="I232" i="1"/>
  <c r="F233" i="1" s="1"/>
  <c r="G233" i="1" l="1"/>
  <c r="I233" i="1" s="1"/>
  <c r="F234" i="1" s="1"/>
  <c r="G234" i="1" l="1"/>
  <c r="I234" i="1"/>
  <c r="F235" i="1" s="1"/>
  <c r="G235" i="1" l="1"/>
  <c r="I235" i="1" s="1"/>
  <c r="F236" i="1" s="1"/>
  <c r="G236" i="1" l="1"/>
  <c r="I236" i="1"/>
  <c r="F237" i="1" s="1"/>
  <c r="G237" i="1" l="1"/>
  <c r="I237" i="1" s="1"/>
  <c r="F238" i="1" s="1"/>
  <c r="G238" i="1" l="1"/>
  <c r="I238" i="1"/>
  <c r="F239" i="1" s="1"/>
  <c r="G239" i="1" l="1"/>
  <c r="I239" i="1" s="1"/>
  <c r="F240" i="1" s="1"/>
  <c r="G240" i="1" l="1"/>
  <c r="I240" i="1"/>
  <c r="F241" i="1" s="1"/>
  <c r="G241" i="1" l="1"/>
  <c r="I241" i="1" s="1"/>
  <c r="F242" i="1" s="1"/>
  <c r="G242" i="1" l="1"/>
  <c r="I242" i="1"/>
  <c r="F243" i="1" s="1"/>
  <c r="G243" i="1" l="1"/>
  <c r="I243" i="1"/>
  <c r="F244" i="1" s="1"/>
  <c r="G244" i="1" l="1"/>
  <c r="I244" i="1" s="1"/>
  <c r="F245" i="1" s="1"/>
  <c r="G245" i="1" l="1"/>
  <c r="I245" i="1" s="1"/>
  <c r="F246" i="1" s="1"/>
  <c r="G246" i="1" l="1"/>
  <c r="I246" i="1" s="1"/>
  <c r="F247" i="1" s="1"/>
  <c r="G247" i="1" l="1"/>
  <c r="I247" i="1"/>
</calcChain>
</file>

<file path=xl/sharedStrings.xml><?xml version="1.0" encoding="utf-8"?>
<sst xmlns="http://schemas.openxmlformats.org/spreadsheetml/2006/main" count="39" uniqueCount="33">
  <si>
    <t>Q. The value that remains after the 84th EMI of a Home Loan of Rs 50 Lacs, for 20 years at 9% (annual).</t>
  </si>
  <si>
    <t>Year</t>
  </si>
  <si>
    <t>Stock Right</t>
  </si>
  <si>
    <t>Stock Wrong</t>
  </si>
  <si>
    <t>NIFTY</t>
  </si>
  <si>
    <t>Returns_NIFTY</t>
  </si>
  <si>
    <t>Returns_Right</t>
  </si>
  <si>
    <t>Corr bw Wrong and Right</t>
  </si>
  <si>
    <t>Corr bw Right and Nifty</t>
  </si>
  <si>
    <t>Corr bw Wrong and Nifty</t>
  </si>
  <si>
    <t>Returns_Wrong</t>
  </si>
  <si>
    <t>P</t>
  </si>
  <si>
    <t>nper</t>
  </si>
  <si>
    <t>Rate/mo</t>
  </si>
  <si>
    <t>Month</t>
  </si>
  <si>
    <t>OB</t>
  </si>
  <si>
    <t>Interest</t>
  </si>
  <si>
    <t>EMI</t>
  </si>
  <si>
    <t>CB</t>
  </si>
  <si>
    <t>LAS:-</t>
  </si>
  <si>
    <t>OB of the 85th month is left to be paid</t>
  </si>
  <si>
    <t>It wants to set up a sinking fund, how much should it set aside to the sinking fund, annually for the next 4 years, to be able to finance it's requirement</t>
  </si>
  <si>
    <t>Assume that the sinking fund generates 7% , compounded annually. </t>
  </si>
  <si>
    <t>Q. ABC Inc. is planning to retire Bonds in 4 tranches of $25 Million, starting from end of 5 years from now.</t>
  </si>
  <si>
    <t>For my ref</t>
  </si>
  <si>
    <t>1mil</t>
  </si>
  <si>
    <t>10mil</t>
  </si>
  <si>
    <t>R</t>
  </si>
  <si>
    <t>Payment</t>
  </si>
  <si>
    <t>Assumed Initial</t>
  </si>
  <si>
    <t>Deposit</t>
  </si>
  <si>
    <t>-Dormancy-</t>
  </si>
  <si>
    <t>Payments Begin:-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</si>
</sst>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8" fontId="0" fillId="0" borderId="0" xfId="0" applyNumberFormat="1"/>
    <xf numFmtId="0" fontId="0" fillId="3" borderId="0" xfId="0" applyFill="1"/>
    <xf numFmtId="0" fontId="3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9" fontId="0" fillId="0" borderId="0" xfId="0" applyNumberFormat="1"/>
    <xf numFmtId="0" fontId="1" fillId="2" borderId="1" xfId="0" applyFont="1" applyFill="1" applyBorder="1"/>
    <xf numFmtId="0" fontId="4" fillId="0" borderId="0" xfId="0" applyFont="1"/>
    <xf numFmtId="0" fontId="1" fillId="0" borderId="0" xfId="0" quotePrefix="1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EA9D-B0B9-4ACE-AC45-1ACAE0458B7C}">
  <dimension ref="C2:M247"/>
  <sheetViews>
    <sheetView topLeftCell="A7" workbookViewId="0">
      <selection activeCell="E98" sqref="E98"/>
    </sheetView>
  </sheetViews>
  <sheetFormatPr defaultRowHeight="14.4" x14ac:dyDescent="0.3"/>
  <cols>
    <col min="8" max="8" width="11.109375" bestFit="1" customWidth="1"/>
    <col min="13" max="13" width="11.109375" bestFit="1" customWidth="1"/>
  </cols>
  <sheetData>
    <row r="2" spans="3:13" x14ac:dyDescent="0.3">
      <c r="C2" t="s">
        <v>0</v>
      </c>
    </row>
    <row r="4" spans="3:13" x14ac:dyDescent="0.3">
      <c r="C4" s="3" t="s">
        <v>11</v>
      </c>
      <c r="D4" s="4">
        <v>5000000</v>
      </c>
      <c r="F4" s="3" t="s">
        <v>12</v>
      </c>
      <c r="G4" s="4">
        <f>20*12</f>
        <v>240</v>
      </c>
      <c r="I4" s="3" t="s">
        <v>13</v>
      </c>
      <c r="J4" s="4">
        <f>9%/12</f>
        <v>7.4999999999999997E-3</v>
      </c>
      <c r="L4" s="2" t="s">
        <v>17</v>
      </c>
      <c r="M4" s="6">
        <f>PMT(J4, G4, D4, 0, 0)</f>
        <v>-44986.297792508652</v>
      </c>
    </row>
    <row r="6" spans="3:13" x14ac:dyDescent="0.3">
      <c r="D6" s="5" t="s">
        <v>19</v>
      </c>
    </row>
    <row r="7" spans="3:13" x14ac:dyDescent="0.3"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</row>
    <row r="8" spans="3:13" x14ac:dyDescent="0.3">
      <c r="E8">
        <v>1</v>
      </c>
      <c r="F8">
        <f>D4</f>
        <v>5000000</v>
      </c>
      <c r="G8">
        <f>$J$4*F8</f>
        <v>37500</v>
      </c>
      <c r="H8" s="6">
        <f>$M$4</f>
        <v>-44986.297792508652</v>
      </c>
      <c r="I8">
        <f>SUM(F8:H8)</f>
        <v>4992513.7022074917</v>
      </c>
    </row>
    <row r="9" spans="3:13" x14ac:dyDescent="0.3">
      <c r="E9">
        <v>2</v>
      </c>
      <c r="F9">
        <f>I8</f>
        <v>4992513.7022074917</v>
      </c>
      <c r="G9">
        <f>$J$4*F9</f>
        <v>37443.852766556185</v>
      </c>
      <c r="H9" s="6">
        <f>$M$4</f>
        <v>-44986.297792508652</v>
      </c>
      <c r="I9">
        <f>SUM(F9:H9)</f>
        <v>4984971.2571815392</v>
      </c>
    </row>
    <row r="10" spans="3:13" x14ac:dyDescent="0.3">
      <c r="E10">
        <v>3</v>
      </c>
      <c r="F10">
        <f t="shared" ref="F10:F73" si="0">I9</f>
        <v>4984971.2571815392</v>
      </c>
      <c r="G10">
        <f t="shared" ref="G10:G73" si="1">$J$4*F10</f>
        <v>37387.284428861545</v>
      </c>
      <c r="H10" s="6">
        <f t="shared" ref="H10:H73" si="2">$M$4</f>
        <v>-44986.297792508652</v>
      </c>
      <c r="I10">
        <f t="shared" ref="I10:I73" si="3">SUM(F10:H10)</f>
        <v>4977372.2438178929</v>
      </c>
    </row>
    <row r="11" spans="3:13" x14ac:dyDescent="0.3">
      <c r="E11">
        <v>4</v>
      </c>
      <c r="F11">
        <f t="shared" si="0"/>
        <v>4977372.2438178929</v>
      </c>
      <c r="G11">
        <f t="shared" si="1"/>
        <v>37330.291828634196</v>
      </c>
      <c r="H11" s="6">
        <f t="shared" si="2"/>
        <v>-44986.297792508652</v>
      </c>
      <c r="I11">
        <f t="shared" si="3"/>
        <v>4969716.2378540188</v>
      </c>
    </row>
    <row r="12" spans="3:13" x14ac:dyDescent="0.3">
      <c r="E12">
        <v>5</v>
      </c>
      <c r="F12">
        <f t="shared" si="0"/>
        <v>4969716.2378540188</v>
      </c>
      <c r="G12">
        <f t="shared" si="1"/>
        <v>37272.871783905139</v>
      </c>
      <c r="H12" s="6">
        <f t="shared" si="2"/>
        <v>-44986.297792508652</v>
      </c>
      <c r="I12">
        <f t="shared" si="3"/>
        <v>4962002.8118454153</v>
      </c>
    </row>
    <row r="13" spans="3:13" x14ac:dyDescent="0.3">
      <c r="E13">
        <v>6</v>
      </c>
      <c r="F13">
        <f t="shared" si="0"/>
        <v>4962002.8118454153</v>
      </c>
      <c r="G13">
        <f t="shared" si="1"/>
        <v>37215.021088840615</v>
      </c>
      <c r="H13" s="6">
        <f t="shared" si="2"/>
        <v>-44986.297792508652</v>
      </c>
      <c r="I13">
        <f t="shared" si="3"/>
        <v>4954231.5351417474</v>
      </c>
    </row>
    <row r="14" spans="3:13" x14ac:dyDescent="0.3">
      <c r="E14">
        <v>7</v>
      </c>
      <c r="F14">
        <f t="shared" si="0"/>
        <v>4954231.5351417474</v>
      </c>
      <c r="G14">
        <f t="shared" si="1"/>
        <v>37156.736513563104</v>
      </c>
      <c r="H14" s="6">
        <f t="shared" si="2"/>
        <v>-44986.297792508652</v>
      </c>
      <c r="I14">
        <f t="shared" si="3"/>
        <v>4946401.9738628026</v>
      </c>
    </row>
    <row r="15" spans="3:13" x14ac:dyDescent="0.3">
      <c r="E15">
        <v>8</v>
      </c>
      <c r="F15">
        <f t="shared" si="0"/>
        <v>4946401.9738628026</v>
      </c>
      <c r="G15">
        <f t="shared" si="1"/>
        <v>37098.014803971018</v>
      </c>
      <c r="H15" s="6">
        <f t="shared" si="2"/>
        <v>-44986.297792508652</v>
      </c>
      <c r="I15">
        <f t="shared" si="3"/>
        <v>4938513.6908742655</v>
      </c>
    </row>
    <row r="16" spans="3:13" x14ac:dyDescent="0.3">
      <c r="E16">
        <v>9</v>
      </c>
      <c r="F16">
        <f t="shared" si="0"/>
        <v>4938513.6908742655</v>
      </c>
      <c r="G16">
        <f t="shared" si="1"/>
        <v>37038.852681556993</v>
      </c>
      <c r="H16" s="6">
        <f t="shared" si="2"/>
        <v>-44986.297792508652</v>
      </c>
      <c r="I16">
        <f t="shared" si="3"/>
        <v>4930566.245763314</v>
      </c>
    </row>
    <row r="17" spans="5:9" x14ac:dyDescent="0.3">
      <c r="E17">
        <v>10</v>
      </c>
      <c r="F17">
        <f t="shared" si="0"/>
        <v>4930566.245763314</v>
      </c>
      <c r="G17">
        <f t="shared" si="1"/>
        <v>36979.24684322485</v>
      </c>
      <c r="H17" s="6">
        <f t="shared" si="2"/>
        <v>-44986.297792508652</v>
      </c>
      <c r="I17">
        <f t="shared" si="3"/>
        <v>4922559.1948140301</v>
      </c>
    </row>
    <row r="18" spans="5:9" x14ac:dyDescent="0.3">
      <c r="E18">
        <v>11</v>
      </c>
      <c r="F18">
        <f t="shared" si="0"/>
        <v>4922559.1948140301</v>
      </c>
      <c r="G18">
        <f t="shared" si="1"/>
        <v>36919.193961105222</v>
      </c>
      <c r="H18" s="6">
        <f t="shared" si="2"/>
        <v>-44986.297792508652</v>
      </c>
      <c r="I18">
        <f t="shared" si="3"/>
        <v>4914492.0909826271</v>
      </c>
    </row>
    <row r="19" spans="5:9" x14ac:dyDescent="0.3">
      <c r="E19">
        <v>12</v>
      </c>
      <c r="F19">
        <f t="shared" si="0"/>
        <v>4914492.0909826271</v>
      </c>
      <c r="G19">
        <f t="shared" si="1"/>
        <v>36858.690682369699</v>
      </c>
      <c r="H19" s="6">
        <f t="shared" si="2"/>
        <v>-44986.297792508652</v>
      </c>
      <c r="I19">
        <f t="shared" si="3"/>
        <v>4906364.4838724881</v>
      </c>
    </row>
    <row r="20" spans="5:9" x14ac:dyDescent="0.3">
      <c r="E20">
        <v>13</v>
      </c>
      <c r="F20">
        <f t="shared" si="0"/>
        <v>4906364.4838724881</v>
      </c>
      <c r="G20">
        <f t="shared" si="1"/>
        <v>36797.733629043658</v>
      </c>
      <c r="H20" s="6">
        <f t="shared" si="2"/>
        <v>-44986.297792508652</v>
      </c>
      <c r="I20">
        <f t="shared" si="3"/>
        <v>4898175.9197090231</v>
      </c>
    </row>
    <row r="21" spans="5:9" x14ac:dyDescent="0.3">
      <c r="E21">
        <v>14</v>
      </c>
      <c r="F21">
        <f t="shared" si="0"/>
        <v>4898175.9197090231</v>
      </c>
      <c r="G21">
        <f t="shared" si="1"/>
        <v>36736.319397817671</v>
      </c>
      <c r="H21" s="6">
        <f t="shared" si="2"/>
        <v>-44986.297792508652</v>
      </c>
      <c r="I21">
        <f t="shared" si="3"/>
        <v>4889925.9413143322</v>
      </c>
    </row>
    <row r="22" spans="5:9" x14ac:dyDescent="0.3">
      <c r="E22">
        <v>15</v>
      </c>
      <c r="F22">
        <f t="shared" si="0"/>
        <v>4889925.9413143322</v>
      </c>
      <c r="G22">
        <f t="shared" si="1"/>
        <v>36674.444559857489</v>
      </c>
      <c r="H22" s="6">
        <f t="shared" si="2"/>
        <v>-44986.297792508652</v>
      </c>
      <c r="I22">
        <f t="shared" si="3"/>
        <v>4881614.0880816812</v>
      </c>
    </row>
    <row r="23" spans="5:9" x14ac:dyDescent="0.3">
      <c r="E23">
        <v>16</v>
      </c>
      <c r="F23">
        <f t="shared" si="0"/>
        <v>4881614.0880816812</v>
      </c>
      <c r="G23">
        <f t="shared" si="1"/>
        <v>36612.105660612608</v>
      </c>
      <c r="H23" s="6">
        <f t="shared" si="2"/>
        <v>-44986.297792508652</v>
      </c>
      <c r="I23">
        <f t="shared" si="3"/>
        <v>4873239.8959497856</v>
      </c>
    </row>
    <row r="24" spans="5:9" x14ac:dyDescent="0.3">
      <c r="E24">
        <v>17</v>
      </c>
      <c r="F24">
        <f t="shared" si="0"/>
        <v>4873239.8959497856</v>
      </c>
      <c r="G24">
        <f t="shared" si="1"/>
        <v>36549.29921962339</v>
      </c>
      <c r="H24" s="6">
        <f t="shared" si="2"/>
        <v>-44986.297792508652</v>
      </c>
      <c r="I24">
        <f t="shared" si="3"/>
        <v>4864802.8973769005</v>
      </c>
    </row>
    <row r="25" spans="5:9" x14ac:dyDescent="0.3">
      <c r="E25">
        <v>18</v>
      </c>
      <c r="F25">
        <f t="shared" si="0"/>
        <v>4864802.8973769005</v>
      </c>
      <c r="G25">
        <f t="shared" si="1"/>
        <v>36486.021730326749</v>
      </c>
      <c r="H25" s="6">
        <f t="shared" si="2"/>
        <v>-44986.297792508652</v>
      </c>
      <c r="I25">
        <f t="shared" si="3"/>
        <v>4856302.6213147193</v>
      </c>
    </row>
    <row r="26" spans="5:9" x14ac:dyDescent="0.3">
      <c r="E26">
        <v>19</v>
      </c>
      <c r="F26">
        <f t="shared" si="0"/>
        <v>4856302.6213147193</v>
      </c>
      <c r="G26">
        <f t="shared" si="1"/>
        <v>36422.269659860394</v>
      </c>
      <c r="H26" s="6">
        <f t="shared" si="2"/>
        <v>-44986.297792508652</v>
      </c>
      <c r="I26">
        <f t="shared" si="3"/>
        <v>4847738.5931820711</v>
      </c>
    </row>
    <row r="27" spans="5:9" x14ac:dyDescent="0.3">
      <c r="E27">
        <v>20</v>
      </c>
      <c r="F27">
        <f t="shared" si="0"/>
        <v>4847738.5931820711</v>
      </c>
      <c r="G27">
        <f t="shared" si="1"/>
        <v>36358.039448865529</v>
      </c>
      <c r="H27" s="6">
        <f t="shared" si="2"/>
        <v>-44986.297792508652</v>
      </c>
      <c r="I27">
        <f t="shared" si="3"/>
        <v>4839110.3348384285</v>
      </c>
    </row>
    <row r="28" spans="5:9" x14ac:dyDescent="0.3">
      <c r="E28">
        <v>21</v>
      </c>
      <c r="F28">
        <f t="shared" si="0"/>
        <v>4839110.3348384285</v>
      </c>
      <c r="G28">
        <f t="shared" si="1"/>
        <v>36293.327511288211</v>
      </c>
      <c r="H28" s="6">
        <f t="shared" si="2"/>
        <v>-44986.297792508652</v>
      </c>
      <c r="I28">
        <f t="shared" si="3"/>
        <v>4830417.3645572085</v>
      </c>
    </row>
    <row r="29" spans="5:9" x14ac:dyDescent="0.3">
      <c r="E29">
        <v>22</v>
      </c>
      <c r="F29">
        <f t="shared" si="0"/>
        <v>4830417.3645572085</v>
      </c>
      <c r="G29">
        <f t="shared" si="1"/>
        <v>36228.130234179065</v>
      </c>
      <c r="H29" s="6">
        <f t="shared" si="2"/>
        <v>-44986.297792508652</v>
      </c>
      <c r="I29">
        <f t="shared" si="3"/>
        <v>4821659.1969988793</v>
      </c>
    </row>
    <row r="30" spans="5:9" x14ac:dyDescent="0.3">
      <c r="E30">
        <v>23</v>
      </c>
      <c r="F30">
        <f t="shared" si="0"/>
        <v>4821659.1969988793</v>
      </c>
      <c r="G30">
        <f t="shared" si="1"/>
        <v>36162.443977491595</v>
      </c>
      <c r="H30" s="6">
        <f t="shared" si="2"/>
        <v>-44986.297792508652</v>
      </c>
      <c r="I30">
        <f t="shared" si="3"/>
        <v>4812835.343183863</v>
      </c>
    </row>
    <row r="31" spans="5:9" x14ac:dyDescent="0.3">
      <c r="E31">
        <v>24</v>
      </c>
      <c r="F31">
        <f t="shared" si="0"/>
        <v>4812835.343183863</v>
      </c>
      <c r="G31">
        <f t="shared" si="1"/>
        <v>36096.265073878974</v>
      </c>
      <c r="H31" s="6">
        <f t="shared" si="2"/>
        <v>-44986.297792508652</v>
      </c>
      <c r="I31">
        <f t="shared" si="3"/>
        <v>4803945.3104652334</v>
      </c>
    </row>
    <row r="32" spans="5:9" x14ac:dyDescent="0.3">
      <c r="E32">
        <v>25</v>
      </c>
      <c r="F32">
        <f t="shared" si="0"/>
        <v>4803945.3104652334</v>
      </c>
      <c r="G32">
        <f t="shared" si="1"/>
        <v>36029.589828489246</v>
      </c>
      <c r="H32" s="6">
        <f t="shared" si="2"/>
        <v>-44986.297792508652</v>
      </c>
      <c r="I32">
        <f t="shared" si="3"/>
        <v>4794988.6025012145</v>
      </c>
    </row>
    <row r="33" spans="5:9" x14ac:dyDescent="0.3">
      <c r="E33">
        <v>26</v>
      </c>
      <c r="F33">
        <f t="shared" si="0"/>
        <v>4794988.6025012145</v>
      </c>
      <c r="G33">
        <f t="shared" si="1"/>
        <v>35962.414518759106</v>
      </c>
      <c r="H33" s="6">
        <f t="shared" si="2"/>
        <v>-44986.297792508652</v>
      </c>
      <c r="I33">
        <f t="shared" si="3"/>
        <v>4785964.7192274649</v>
      </c>
    </row>
    <row r="34" spans="5:9" x14ac:dyDescent="0.3">
      <c r="E34">
        <v>27</v>
      </c>
      <c r="F34">
        <f t="shared" si="0"/>
        <v>4785964.7192274649</v>
      </c>
      <c r="G34">
        <f t="shared" si="1"/>
        <v>35894.735394205985</v>
      </c>
      <c r="H34" s="6">
        <f t="shared" si="2"/>
        <v>-44986.297792508652</v>
      </c>
      <c r="I34">
        <f t="shared" si="3"/>
        <v>4776873.1568291625</v>
      </c>
    </row>
    <row r="35" spans="5:9" x14ac:dyDescent="0.3">
      <c r="E35">
        <v>28</v>
      </c>
      <c r="F35">
        <f t="shared" si="0"/>
        <v>4776873.1568291625</v>
      </c>
      <c r="G35">
        <f t="shared" si="1"/>
        <v>35826.548676218714</v>
      </c>
      <c r="H35" s="6">
        <f t="shared" si="2"/>
        <v>-44986.297792508652</v>
      </c>
      <c r="I35">
        <f t="shared" si="3"/>
        <v>4767713.4077128731</v>
      </c>
    </row>
    <row r="36" spans="5:9" x14ac:dyDescent="0.3">
      <c r="E36">
        <v>29</v>
      </c>
      <c r="F36">
        <f t="shared" si="0"/>
        <v>4767713.4077128731</v>
      </c>
      <c r="G36">
        <f t="shared" si="1"/>
        <v>35757.850557846548</v>
      </c>
      <c r="H36" s="6">
        <f t="shared" si="2"/>
        <v>-44986.297792508652</v>
      </c>
      <c r="I36">
        <f t="shared" si="3"/>
        <v>4758484.9604782118</v>
      </c>
    </row>
    <row r="37" spans="5:9" x14ac:dyDescent="0.3">
      <c r="E37">
        <v>30</v>
      </c>
      <c r="F37">
        <f t="shared" si="0"/>
        <v>4758484.9604782118</v>
      </c>
      <c r="G37">
        <f t="shared" si="1"/>
        <v>35688.637203586586</v>
      </c>
      <c r="H37" s="6">
        <f t="shared" si="2"/>
        <v>-44986.297792508652</v>
      </c>
      <c r="I37">
        <f t="shared" si="3"/>
        <v>4749187.2998892898</v>
      </c>
    </row>
    <row r="38" spans="5:9" x14ac:dyDescent="0.3">
      <c r="E38">
        <v>31</v>
      </c>
      <c r="F38">
        <f t="shared" si="0"/>
        <v>4749187.2998892898</v>
      </c>
      <c r="G38">
        <f t="shared" si="1"/>
        <v>35618.904749169669</v>
      </c>
      <c r="H38" s="6">
        <f t="shared" si="2"/>
        <v>-44986.297792508652</v>
      </c>
      <c r="I38">
        <f t="shared" si="3"/>
        <v>4739819.9068459515</v>
      </c>
    </row>
    <row r="39" spans="5:9" x14ac:dyDescent="0.3">
      <c r="E39">
        <v>32</v>
      </c>
      <c r="F39">
        <f t="shared" si="0"/>
        <v>4739819.9068459515</v>
      </c>
      <c r="G39">
        <f t="shared" si="1"/>
        <v>35548.649301344638</v>
      </c>
      <c r="H39" s="6">
        <f t="shared" si="2"/>
        <v>-44986.297792508652</v>
      </c>
      <c r="I39">
        <f t="shared" si="3"/>
        <v>4730382.2583547877</v>
      </c>
    </row>
    <row r="40" spans="5:9" x14ac:dyDescent="0.3">
      <c r="E40">
        <v>33</v>
      </c>
      <c r="F40">
        <f t="shared" si="0"/>
        <v>4730382.2583547877</v>
      </c>
      <c r="G40">
        <f t="shared" si="1"/>
        <v>35477.866937660903</v>
      </c>
      <c r="H40" s="6">
        <f t="shared" si="2"/>
        <v>-44986.297792508652</v>
      </c>
      <c r="I40">
        <f t="shared" si="3"/>
        <v>4720873.8274999401</v>
      </c>
    </row>
    <row r="41" spans="5:9" x14ac:dyDescent="0.3">
      <c r="E41">
        <v>34</v>
      </c>
      <c r="F41">
        <f t="shared" si="0"/>
        <v>4720873.8274999401</v>
      </c>
      <c r="G41">
        <f t="shared" si="1"/>
        <v>35406.55370624955</v>
      </c>
      <c r="H41" s="6">
        <f t="shared" si="2"/>
        <v>-44986.297792508652</v>
      </c>
      <c r="I41">
        <f t="shared" si="3"/>
        <v>4711294.083413681</v>
      </c>
    </row>
    <row r="42" spans="5:9" x14ac:dyDescent="0.3">
      <c r="E42">
        <v>35</v>
      </c>
      <c r="F42">
        <f t="shared" si="0"/>
        <v>4711294.083413681</v>
      </c>
      <c r="G42">
        <f t="shared" si="1"/>
        <v>35334.705625602604</v>
      </c>
      <c r="H42" s="6">
        <f t="shared" si="2"/>
        <v>-44986.297792508652</v>
      </c>
      <c r="I42">
        <f t="shared" si="3"/>
        <v>4701642.4912467757</v>
      </c>
    </row>
    <row r="43" spans="5:9" x14ac:dyDescent="0.3">
      <c r="E43">
        <v>36</v>
      </c>
      <c r="F43">
        <f t="shared" si="0"/>
        <v>4701642.4912467757</v>
      </c>
      <c r="G43">
        <f t="shared" si="1"/>
        <v>35262.318684350816</v>
      </c>
      <c r="H43" s="6">
        <f t="shared" si="2"/>
        <v>-44986.297792508652</v>
      </c>
      <c r="I43">
        <f t="shared" si="3"/>
        <v>4691918.5121386182</v>
      </c>
    </row>
    <row r="44" spans="5:9" x14ac:dyDescent="0.3">
      <c r="E44">
        <v>37</v>
      </c>
      <c r="F44">
        <f t="shared" si="0"/>
        <v>4691918.5121386182</v>
      </c>
      <c r="G44">
        <f t="shared" si="1"/>
        <v>35189.388841039632</v>
      </c>
      <c r="H44" s="6">
        <f t="shared" si="2"/>
        <v>-44986.297792508652</v>
      </c>
      <c r="I44">
        <f t="shared" si="3"/>
        <v>4682121.6031871494</v>
      </c>
    </row>
    <row r="45" spans="5:9" x14ac:dyDescent="0.3">
      <c r="E45">
        <v>38</v>
      </c>
      <c r="F45">
        <f t="shared" si="0"/>
        <v>4682121.6031871494</v>
      </c>
      <c r="G45">
        <f t="shared" si="1"/>
        <v>35115.91202390362</v>
      </c>
      <c r="H45" s="6">
        <f t="shared" si="2"/>
        <v>-44986.297792508652</v>
      </c>
      <c r="I45">
        <f t="shared" si="3"/>
        <v>4672251.2174185449</v>
      </c>
    </row>
    <row r="46" spans="5:9" x14ac:dyDescent="0.3">
      <c r="E46">
        <v>39</v>
      </c>
      <c r="F46">
        <f t="shared" si="0"/>
        <v>4672251.2174185449</v>
      </c>
      <c r="G46">
        <f t="shared" si="1"/>
        <v>35041.884130639082</v>
      </c>
      <c r="H46" s="6">
        <f t="shared" si="2"/>
        <v>-44986.297792508652</v>
      </c>
      <c r="I46">
        <f t="shared" si="3"/>
        <v>4662306.8037566757</v>
      </c>
    </row>
    <row r="47" spans="5:9" x14ac:dyDescent="0.3">
      <c r="E47">
        <v>40</v>
      </c>
      <c r="F47">
        <f t="shared" si="0"/>
        <v>4662306.8037566757</v>
      </c>
      <c r="G47">
        <f t="shared" si="1"/>
        <v>34967.301028175068</v>
      </c>
      <c r="H47" s="6">
        <f t="shared" si="2"/>
        <v>-44986.297792508652</v>
      </c>
      <c r="I47">
        <f t="shared" si="3"/>
        <v>4652287.8069923427</v>
      </c>
    </row>
    <row r="48" spans="5:9" x14ac:dyDescent="0.3">
      <c r="E48">
        <v>41</v>
      </c>
      <c r="F48">
        <f t="shared" si="0"/>
        <v>4652287.8069923427</v>
      </c>
      <c r="G48">
        <f t="shared" si="1"/>
        <v>34892.158552442568</v>
      </c>
      <c r="H48" s="6">
        <f t="shared" si="2"/>
        <v>-44986.297792508652</v>
      </c>
      <c r="I48">
        <f t="shared" si="3"/>
        <v>4642193.6677522771</v>
      </c>
    </row>
    <row r="49" spans="5:9" x14ac:dyDescent="0.3">
      <c r="E49">
        <v>42</v>
      </c>
      <c r="F49">
        <f t="shared" si="0"/>
        <v>4642193.6677522771</v>
      </c>
      <c r="G49">
        <f t="shared" si="1"/>
        <v>34816.45250814208</v>
      </c>
      <c r="H49" s="6">
        <f t="shared" si="2"/>
        <v>-44986.297792508652</v>
      </c>
      <c r="I49">
        <f t="shared" si="3"/>
        <v>4632023.8224679111</v>
      </c>
    </row>
    <row r="50" spans="5:9" x14ac:dyDescent="0.3">
      <c r="E50">
        <v>43</v>
      </c>
      <c r="F50">
        <f t="shared" si="0"/>
        <v>4632023.8224679111</v>
      </c>
      <c r="G50">
        <f t="shared" si="1"/>
        <v>34740.178668509332</v>
      </c>
      <c r="H50" s="6">
        <f t="shared" si="2"/>
        <v>-44986.297792508652</v>
      </c>
      <c r="I50">
        <f t="shared" si="3"/>
        <v>4621777.703343912</v>
      </c>
    </row>
    <row r="51" spans="5:9" x14ac:dyDescent="0.3">
      <c r="E51">
        <v>44</v>
      </c>
      <c r="F51">
        <f t="shared" si="0"/>
        <v>4621777.703343912</v>
      </c>
      <c r="G51">
        <f t="shared" si="1"/>
        <v>34663.33277507934</v>
      </c>
      <c r="H51" s="6">
        <f t="shared" si="2"/>
        <v>-44986.297792508652</v>
      </c>
      <c r="I51">
        <f t="shared" si="3"/>
        <v>4611454.7383264834</v>
      </c>
    </row>
    <row r="52" spans="5:9" x14ac:dyDescent="0.3">
      <c r="E52">
        <v>45</v>
      </c>
      <c r="F52">
        <f t="shared" si="0"/>
        <v>4611454.7383264834</v>
      </c>
      <c r="G52">
        <f t="shared" si="1"/>
        <v>34585.910537448624</v>
      </c>
      <c r="H52" s="6">
        <f t="shared" si="2"/>
        <v>-44986.297792508652</v>
      </c>
      <c r="I52">
        <f t="shared" si="3"/>
        <v>4601054.3510714239</v>
      </c>
    </row>
    <row r="53" spans="5:9" x14ac:dyDescent="0.3">
      <c r="E53">
        <v>46</v>
      </c>
      <c r="F53">
        <f t="shared" si="0"/>
        <v>4601054.3510714239</v>
      </c>
      <c r="G53">
        <f t="shared" si="1"/>
        <v>34507.907633035677</v>
      </c>
      <c r="H53" s="6">
        <f t="shared" si="2"/>
        <v>-44986.297792508652</v>
      </c>
      <c r="I53">
        <f t="shared" si="3"/>
        <v>4590575.960911951</v>
      </c>
    </row>
    <row r="54" spans="5:9" x14ac:dyDescent="0.3">
      <c r="E54">
        <v>47</v>
      </c>
      <c r="F54">
        <f t="shared" si="0"/>
        <v>4590575.960911951</v>
      </c>
      <c r="G54">
        <f t="shared" si="1"/>
        <v>34429.319706839633</v>
      </c>
      <c r="H54" s="6">
        <f t="shared" si="2"/>
        <v>-44986.297792508652</v>
      </c>
      <c r="I54">
        <f t="shared" si="3"/>
        <v>4580018.9828262823</v>
      </c>
    </row>
    <row r="55" spans="5:9" x14ac:dyDescent="0.3">
      <c r="E55">
        <v>48</v>
      </c>
      <c r="F55">
        <f t="shared" si="0"/>
        <v>4580018.9828262823</v>
      </c>
      <c r="G55">
        <f t="shared" si="1"/>
        <v>34350.142371197115</v>
      </c>
      <c r="H55" s="6">
        <f t="shared" si="2"/>
        <v>-44986.297792508652</v>
      </c>
      <c r="I55">
        <f t="shared" si="3"/>
        <v>4569382.8274049712</v>
      </c>
    </row>
    <row r="56" spans="5:9" x14ac:dyDescent="0.3">
      <c r="E56">
        <v>49</v>
      </c>
      <c r="F56">
        <f t="shared" si="0"/>
        <v>4569382.8274049712</v>
      </c>
      <c r="G56">
        <f t="shared" si="1"/>
        <v>34270.371205537282</v>
      </c>
      <c r="H56" s="6">
        <f t="shared" si="2"/>
        <v>-44986.297792508652</v>
      </c>
      <c r="I56">
        <f t="shared" si="3"/>
        <v>4558666.9008180005</v>
      </c>
    </row>
    <row r="57" spans="5:9" x14ac:dyDescent="0.3">
      <c r="E57">
        <v>50</v>
      </c>
      <c r="F57">
        <f t="shared" si="0"/>
        <v>4558666.9008180005</v>
      </c>
      <c r="G57">
        <f t="shared" si="1"/>
        <v>34190.001756135003</v>
      </c>
      <c r="H57" s="6">
        <f t="shared" si="2"/>
        <v>-44986.297792508652</v>
      </c>
      <c r="I57">
        <f t="shared" si="3"/>
        <v>4547870.6047816277</v>
      </c>
    </row>
    <row r="58" spans="5:9" x14ac:dyDescent="0.3">
      <c r="E58">
        <v>51</v>
      </c>
      <c r="F58">
        <f t="shared" si="0"/>
        <v>4547870.6047816277</v>
      </c>
      <c r="G58">
        <f t="shared" si="1"/>
        <v>34109.02953586221</v>
      </c>
      <c r="H58" s="6">
        <f t="shared" si="2"/>
        <v>-44986.297792508652</v>
      </c>
      <c r="I58">
        <f t="shared" si="3"/>
        <v>4536993.336524982</v>
      </c>
    </row>
    <row r="59" spans="5:9" x14ac:dyDescent="0.3">
      <c r="E59">
        <v>52</v>
      </c>
      <c r="F59">
        <f t="shared" si="0"/>
        <v>4536993.336524982</v>
      </c>
      <c r="G59">
        <f t="shared" si="1"/>
        <v>34027.450023937366</v>
      </c>
      <c r="H59" s="6">
        <f t="shared" si="2"/>
        <v>-44986.297792508652</v>
      </c>
      <c r="I59">
        <f t="shared" si="3"/>
        <v>4526034.4887564108</v>
      </c>
    </row>
    <row r="60" spans="5:9" x14ac:dyDescent="0.3">
      <c r="E60">
        <v>53</v>
      </c>
      <c r="F60">
        <f t="shared" si="0"/>
        <v>4526034.4887564108</v>
      </c>
      <c r="G60">
        <f t="shared" si="1"/>
        <v>33945.258665673078</v>
      </c>
      <c r="H60" s="6">
        <f t="shared" si="2"/>
        <v>-44986.297792508652</v>
      </c>
      <c r="I60">
        <f t="shared" si="3"/>
        <v>4514993.4496295759</v>
      </c>
    </row>
    <row r="61" spans="5:9" x14ac:dyDescent="0.3">
      <c r="E61">
        <v>54</v>
      </c>
      <c r="F61">
        <f t="shared" si="0"/>
        <v>4514993.4496295759</v>
      </c>
      <c r="G61">
        <f t="shared" si="1"/>
        <v>33862.450872221816</v>
      </c>
      <c r="H61" s="6">
        <f t="shared" si="2"/>
        <v>-44986.297792508652</v>
      </c>
      <c r="I61">
        <f t="shared" si="3"/>
        <v>4503869.6027092896</v>
      </c>
    </row>
    <row r="62" spans="5:9" x14ac:dyDescent="0.3">
      <c r="E62">
        <v>55</v>
      </c>
      <c r="F62">
        <f t="shared" si="0"/>
        <v>4503869.6027092896</v>
      </c>
      <c r="G62">
        <f t="shared" si="1"/>
        <v>33779.022020319673</v>
      </c>
      <c r="H62" s="6">
        <f t="shared" si="2"/>
        <v>-44986.297792508652</v>
      </c>
      <c r="I62">
        <f t="shared" si="3"/>
        <v>4492662.3269371009</v>
      </c>
    </row>
    <row r="63" spans="5:9" x14ac:dyDescent="0.3">
      <c r="E63">
        <v>56</v>
      </c>
      <c r="F63">
        <f t="shared" si="0"/>
        <v>4492662.3269371009</v>
      </c>
      <c r="G63">
        <f t="shared" si="1"/>
        <v>33694.967452028257</v>
      </c>
      <c r="H63" s="6">
        <f t="shared" si="2"/>
        <v>-44986.297792508652</v>
      </c>
      <c r="I63">
        <f t="shared" si="3"/>
        <v>4481370.9965966204</v>
      </c>
    </row>
    <row r="64" spans="5:9" x14ac:dyDescent="0.3">
      <c r="E64">
        <v>57</v>
      </c>
      <c r="F64">
        <f t="shared" si="0"/>
        <v>4481370.9965966204</v>
      </c>
      <c r="G64">
        <f t="shared" si="1"/>
        <v>33610.282474474654</v>
      </c>
      <c r="H64" s="6">
        <f t="shared" si="2"/>
        <v>-44986.297792508652</v>
      </c>
      <c r="I64">
        <f t="shared" si="3"/>
        <v>4469994.9812785871</v>
      </c>
    </row>
    <row r="65" spans="5:9" x14ac:dyDescent="0.3">
      <c r="E65">
        <v>58</v>
      </c>
      <c r="F65">
        <f t="shared" si="0"/>
        <v>4469994.9812785871</v>
      </c>
      <c r="G65">
        <f t="shared" si="1"/>
        <v>33524.962359589401</v>
      </c>
      <c r="H65" s="6">
        <f t="shared" si="2"/>
        <v>-44986.297792508652</v>
      </c>
      <c r="I65">
        <f t="shared" si="3"/>
        <v>4458533.6458456684</v>
      </c>
    </row>
    <row r="66" spans="5:9" x14ac:dyDescent="0.3">
      <c r="E66">
        <v>59</v>
      </c>
      <c r="F66">
        <f t="shared" si="0"/>
        <v>4458533.6458456684</v>
      </c>
      <c r="G66">
        <f t="shared" si="1"/>
        <v>33439.002343842512</v>
      </c>
      <c r="H66" s="6">
        <f t="shared" si="2"/>
        <v>-44986.297792508652</v>
      </c>
      <c r="I66">
        <f t="shared" si="3"/>
        <v>4446986.3503970029</v>
      </c>
    </row>
    <row r="67" spans="5:9" x14ac:dyDescent="0.3">
      <c r="E67">
        <v>60</v>
      </c>
      <c r="F67">
        <f t="shared" si="0"/>
        <v>4446986.3503970029</v>
      </c>
      <c r="G67">
        <f t="shared" si="1"/>
        <v>33352.397627977523</v>
      </c>
      <c r="H67" s="6">
        <f t="shared" si="2"/>
        <v>-44986.297792508652</v>
      </c>
      <c r="I67">
        <f t="shared" si="3"/>
        <v>4435352.4502324723</v>
      </c>
    </row>
    <row r="68" spans="5:9" x14ac:dyDescent="0.3">
      <c r="E68">
        <v>61</v>
      </c>
      <c r="F68">
        <f t="shared" si="0"/>
        <v>4435352.4502324723</v>
      </c>
      <c r="G68">
        <f t="shared" si="1"/>
        <v>33265.143376743537</v>
      </c>
      <c r="H68" s="6">
        <f t="shared" si="2"/>
        <v>-44986.297792508652</v>
      </c>
      <c r="I68">
        <f t="shared" si="3"/>
        <v>4423631.2958167074</v>
      </c>
    </row>
    <row r="69" spans="5:9" x14ac:dyDescent="0.3">
      <c r="E69">
        <v>62</v>
      </c>
      <c r="F69">
        <f t="shared" si="0"/>
        <v>4423631.2958167074</v>
      </c>
      <c r="G69">
        <f t="shared" si="1"/>
        <v>33177.234718625303</v>
      </c>
      <c r="H69" s="6">
        <f t="shared" si="2"/>
        <v>-44986.297792508652</v>
      </c>
      <c r="I69">
        <f t="shared" si="3"/>
        <v>4411822.2327428246</v>
      </c>
    </row>
    <row r="70" spans="5:9" x14ac:dyDescent="0.3">
      <c r="E70">
        <v>63</v>
      </c>
      <c r="F70">
        <f t="shared" si="0"/>
        <v>4411822.2327428246</v>
      </c>
      <c r="G70">
        <f t="shared" si="1"/>
        <v>33088.666745571187</v>
      </c>
      <c r="H70" s="6">
        <f t="shared" si="2"/>
        <v>-44986.297792508652</v>
      </c>
      <c r="I70">
        <f t="shared" si="3"/>
        <v>4399924.6016958877</v>
      </c>
    </row>
    <row r="71" spans="5:9" x14ac:dyDescent="0.3">
      <c r="E71">
        <v>64</v>
      </c>
      <c r="F71">
        <f t="shared" si="0"/>
        <v>4399924.6016958877</v>
      </c>
      <c r="G71">
        <f t="shared" si="1"/>
        <v>32999.434512719155</v>
      </c>
      <c r="H71" s="6">
        <f t="shared" si="2"/>
        <v>-44986.297792508652</v>
      </c>
      <c r="I71">
        <f t="shared" si="3"/>
        <v>4387937.738416099</v>
      </c>
    </row>
    <row r="72" spans="5:9" x14ac:dyDescent="0.3">
      <c r="E72">
        <v>65</v>
      </c>
      <c r="F72">
        <f t="shared" si="0"/>
        <v>4387937.738416099</v>
      </c>
      <c r="G72">
        <f t="shared" si="1"/>
        <v>32909.533038120739</v>
      </c>
      <c r="H72" s="6">
        <f t="shared" si="2"/>
        <v>-44986.297792508652</v>
      </c>
      <c r="I72">
        <f t="shared" si="3"/>
        <v>4375860.9736617114</v>
      </c>
    </row>
    <row r="73" spans="5:9" x14ac:dyDescent="0.3">
      <c r="E73">
        <v>66</v>
      </c>
      <c r="F73">
        <f t="shared" si="0"/>
        <v>4375860.9736617114</v>
      </c>
      <c r="G73">
        <f t="shared" si="1"/>
        <v>32818.957302462833</v>
      </c>
      <c r="H73" s="6">
        <f t="shared" si="2"/>
        <v>-44986.297792508652</v>
      </c>
      <c r="I73">
        <f t="shared" si="3"/>
        <v>4363693.6331716664</v>
      </c>
    </row>
    <row r="74" spans="5:9" x14ac:dyDescent="0.3">
      <c r="E74">
        <v>67</v>
      </c>
      <c r="F74">
        <f t="shared" ref="F74:F137" si="4">I73</f>
        <v>4363693.6331716664</v>
      </c>
      <c r="G74">
        <f t="shared" ref="G74:G137" si="5">$J$4*F74</f>
        <v>32727.702248787497</v>
      </c>
      <c r="H74" s="6">
        <f t="shared" ref="H74:H137" si="6">$M$4</f>
        <v>-44986.297792508652</v>
      </c>
      <c r="I74">
        <f t="shared" ref="I74:I137" si="7">SUM(F74:H74)</f>
        <v>4351435.0376279457</v>
      </c>
    </row>
    <row r="75" spans="5:9" x14ac:dyDescent="0.3">
      <c r="E75">
        <v>68</v>
      </c>
      <c r="F75">
        <f t="shared" si="4"/>
        <v>4351435.0376279457</v>
      </c>
      <c r="G75">
        <f t="shared" si="5"/>
        <v>32635.762782209593</v>
      </c>
      <c r="H75" s="6">
        <f t="shared" si="6"/>
        <v>-44986.297792508652</v>
      </c>
      <c r="I75">
        <f t="shared" si="7"/>
        <v>4339084.5026176469</v>
      </c>
    </row>
    <row r="76" spans="5:9" x14ac:dyDescent="0.3">
      <c r="E76">
        <v>69</v>
      </c>
      <c r="F76">
        <f t="shared" si="4"/>
        <v>4339084.5026176469</v>
      </c>
      <c r="G76">
        <f t="shared" si="5"/>
        <v>32543.13376963235</v>
      </c>
      <c r="H76" s="6">
        <f t="shared" si="6"/>
        <v>-44986.297792508652</v>
      </c>
      <c r="I76">
        <f t="shared" si="7"/>
        <v>4326641.338594771</v>
      </c>
    </row>
    <row r="77" spans="5:9" x14ac:dyDescent="0.3">
      <c r="E77">
        <v>70</v>
      </c>
      <c r="F77">
        <f t="shared" si="4"/>
        <v>4326641.338594771</v>
      </c>
      <c r="G77">
        <f t="shared" si="5"/>
        <v>32449.810039460783</v>
      </c>
      <c r="H77" s="6">
        <f t="shared" si="6"/>
        <v>-44986.297792508652</v>
      </c>
      <c r="I77">
        <f t="shared" si="7"/>
        <v>4314104.8508417234</v>
      </c>
    </row>
    <row r="78" spans="5:9" x14ac:dyDescent="0.3">
      <c r="E78">
        <v>71</v>
      </c>
      <c r="F78">
        <f t="shared" si="4"/>
        <v>4314104.8508417234</v>
      </c>
      <c r="G78">
        <f t="shared" si="5"/>
        <v>32355.786381312922</v>
      </c>
      <c r="H78" s="6">
        <f t="shared" si="6"/>
        <v>-44986.297792508652</v>
      </c>
      <c r="I78">
        <f t="shared" si="7"/>
        <v>4301474.3394305278</v>
      </c>
    </row>
    <row r="79" spans="5:9" x14ac:dyDescent="0.3">
      <c r="E79">
        <v>72</v>
      </c>
      <c r="F79">
        <f t="shared" si="4"/>
        <v>4301474.3394305278</v>
      </c>
      <c r="G79">
        <f t="shared" si="5"/>
        <v>32261.057545728956</v>
      </c>
      <c r="H79" s="6">
        <f t="shared" si="6"/>
        <v>-44986.297792508652</v>
      </c>
      <c r="I79">
        <f t="shared" si="7"/>
        <v>4288749.0991837485</v>
      </c>
    </row>
    <row r="80" spans="5:9" x14ac:dyDescent="0.3">
      <c r="E80">
        <v>73</v>
      </c>
      <c r="F80">
        <f t="shared" si="4"/>
        <v>4288749.0991837485</v>
      </c>
      <c r="G80">
        <f t="shared" si="5"/>
        <v>32165.618243878111</v>
      </c>
      <c r="H80" s="6">
        <f t="shared" si="6"/>
        <v>-44986.297792508652</v>
      </c>
      <c r="I80">
        <f t="shared" si="7"/>
        <v>4275928.419635118</v>
      </c>
    </row>
    <row r="81" spans="5:12" x14ac:dyDescent="0.3">
      <c r="E81">
        <v>74</v>
      </c>
      <c r="F81">
        <f t="shared" si="4"/>
        <v>4275928.419635118</v>
      </c>
      <c r="G81">
        <f t="shared" si="5"/>
        <v>32069.463147263385</v>
      </c>
      <c r="H81" s="6">
        <f t="shared" si="6"/>
        <v>-44986.297792508652</v>
      </c>
      <c r="I81">
        <f t="shared" si="7"/>
        <v>4263011.5849898728</v>
      </c>
    </row>
    <row r="82" spans="5:12" x14ac:dyDescent="0.3">
      <c r="E82">
        <v>75</v>
      </c>
      <c r="F82">
        <f t="shared" si="4"/>
        <v>4263011.5849898728</v>
      </c>
      <c r="G82">
        <f t="shared" si="5"/>
        <v>31972.586887424044</v>
      </c>
      <c r="H82" s="6">
        <f t="shared" si="6"/>
        <v>-44986.297792508652</v>
      </c>
      <c r="I82">
        <f t="shared" si="7"/>
        <v>4249997.8740847884</v>
      </c>
    </row>
    <row r="83" spans="5:12" x14ac:dyDescent="0.3">
      <c r="E83">
        <v>76</v>
      </c>
      <c r="F83">
        <f t="shared" si="4"/>
        <v>4249997.8740847884</v>
      </c>
      <c r="G83">
        <f t="shared" si="5"/>
        <v>31874.984055635912</v>
      </c>
      <c r="H83" s="6">
        <f t="shared" si="6"/>
        <v>-44986.297792508652</v>
      </c>
      <c r="I83">
        <f t="shared" si="7"/>
        <v>4236886.5603479156</v>
      </c>
    </row>
    <row r="84" spans="5:12" x14ac:dyDescent="0.3">
      <c r="E84">
        <v>77</v>
      </c>
      <c r="F84">
        <f t="shared" si="4"/>
        <v>4236886.5603479156</v>
      </c>
      <c r="G84">
        <f t="shared" si="5"/>
        <v>31776.649202609366</v>
      </c>
      <c r="H84" s="6">
        <f t="shared" si="6"/>
        <v>-44986.297792508652</v>
      </c>
      <c r="I84">
        <f t="shared" si="7"/>
        <v>4223676.9117580168</v>
      </c>
    </row>
    <row r="85" spans="5:12" x14ac:dyDescent="0.3">
      <c r="E85">
        <v>78</v>
      </c>
      <c r="F85">
        <f t="shared" si="4"/>
        <v>4223676.9117580168</v>
      </c>
      <c r="G85">
        <f t="shared" si="5"/>
        <v>31677.576838185123</v>
      </c>
      <c r="H85" s="6">
        <f t="shared" si="6"/>
        <v>-44986.297792508652</v>
      </c>
      <c r="I85">
        <f t="shared" si="7"/>
        <v>4210368.1908036936</v>
      </c>
    </row>
    <row r="86" spans="5:12" x14ac:dyDescent="0.3">
      <c r="E86">
        <v>79</v>
      </c>
      <c r="F86">
        <f t="shared" si="4"/>
        <v>4210368.1908036936</v>
      </c>
      <c r="G86">
        <f t="shared" si="5"/>
        <v>31577.761431027702</v>
      </c>
      <c r="H86" s="6">
        <f t="shared" si="6"/>
        <v>-44986.297792508652</v>
      </c>
      <c r="I86">
        <f t="shared" si="7"/>
        <v>4196959.6544422135</v>
      </c>
    </row>
    <row r="87" spans="5:12" x14ac:dyDescent="0.3">
      <c r="E87">
        <v>80</v>
      </c>
      <c r="F87">
        <f t="shared" si="4"/>
        <v>4196959.6544422135</v>
      </c>
      <c r="G87">
        <f t="shared" si="5"/>
        <v>31477.197408316599</v>
      </c>
      <c r="H87" s="6">
        <f t="shared" si="6"/>
        <v>-44986.297792508652</v>
      </c>
      <c r="I87">
        <f t="shared" si="7"/>
        <v>4183450.5540580214</v>
      </c>
    </row>
    <row r="88" spans="5:12" x14ac:dyDescent="0.3">
      <c r="E88">
        <v>81</v>
      </c>
      <c r="F88">
        <f t="shared" si="4"/>
        <v>4183450.5540580214</v>
      </c>
      <c r="G88">
        <f t="shared" si="5"/>
        <v>31375.879155435159</v>
      </c>
      <c r="H88" s="6">
        <f t="shared" si="6"/>
        <v>-44986.297792508652</v>
      </c>
      <c r="I88">
        <f t="shared" si="7"/>
        <v>4169840.1354209478</v>
      </c>
    </row>
    <row r="89" spans="5:12" x14ac:dyDescent="0.3">
      <c r="E89">
        <v>82</v>
      </c>
      <c r="F89">
        <f t="shared" si="4"/>
        <v>4169840.1354209478</v>
      </c>
      <c r="G89">
        <f t="shared" si="5"/>
        <v>31273.801015657107</v>
      </c>
      <c r="H89" s="6">
        <f t="shared" si="6"/>
        <v>-44986.297792508652</v>
      </c>
      <c r="I89">
        <f t="shared" si="7"/>
        <v>4156127.638644096</v>
      </c>
    </row>
    <row r="90" spans="5:12" x14ac:dyDescent="0.3">
      <c r="E90">
        <v>83</v>
      </c>
      <c r="F90">
        <f t="shared" si="4"/>
        <v>4156127.638644096</v>
      </c>
      <c r="G90">
        <f t="shared" si="5"/>
        <v>31170.95728983072</v>
      </c>
      <c r="H90" s="6">
        <f t="shared" si="6"/>
        <v>-44986.297792508652</v>
      </c>
      <c r="I90">
        <f t="shared" si="7"/>
        <v>4142312.298141418</v>
      </c>
    </row>
    <row r="91" spans="5:12" x14ac:dyDescent="0.3">
      <c r="E91">
        <v>84</v>
      </c>
      <c r="F91">
        <f t="shared" si="4"/>
        <v>4142312.298141418</v>
      </c>
      <c r="G91">
        <f t="shared" si="5"/>
        <v>31067.342236060635</v>
      </c>
      <c r="H91" s="6">
        <f t="shared" si="6"/>
        <v>-44986.297792508652</v>
      </c>
      <c r="I91">
        <f t="shared" si="7"/>
        <v>4128393.3425849699</v>
      </c>
    </row>
    <row r="92" spans="5:12" x14ac:dyDescent="0.3">
      <c r="E92">
        <v>85</v>
      </c>
      <c r="F92" s="7">
        <f t="shared" si="4"/>
        <v>4128393.3425849699</v>
      </c>
      <c r="G92">
        <f t="shared" si="5"/>
        <v>30962.950069387272</v>
      </c>
      <c r="H92" s="6">
        <f t="shared" si="6"/>
        <v>-44986.297792508652</v>
      </c>
      <c r="I92">
        <f t="shared" si="7"/>
        <v>4114369.9948618487</v>
      </c>
      <c r="L92" t="s">
        <v>20</v>
      </c>
    </row>
    <row r="93" spans="5:12" x14ac:dyDescent="0.3">
      <c r="E93">
        <v>86</v>
      </c>
      <c r="F93">
        <f t="shared" si="4"/>
        <v>4114369.9948618487</v>
      </c>
      <c r="G93">
        <f t="shared" si="5"/>
        <v>30857.774961463863</v>
      </c>
      <c r="H93" s="6">
        <f t="shared" si="6"/>
        <v>-44986.297792508652</v>
      </c>
      <c r="I93">
        <f t="shared" si="7"/>
        <v>4100241.4720308036</v>
      </c>
    </row>
    <row r="94" spans="5:12" x14ac:dyDescent="0.3">
      <c r="E94">
        <v>87</v>
      </c>
      <c r="F94">
        <f t="shared" si="4"/>
        <v>4100241.4720308036</v>
      </c>
      <c r="G94">
        <f t="shared" si="5"/>
        <v>30751.811040231027</v>
      </c>
      <c r="H94" s="6">
        <f t="shared" si="6"/>
        <v>-44986.297792508652</v>
      </c>
      <c r="I94">
        <f t="shared" si="7"/>
        <v>4086006.9852785259</v>
      </c>
    </row>
    <row r="95" spans="5:12" x14ac:dyDescent="0.3">
      <c r="E95">
        <v>88</v>
      </c>
      <c r="F95">
        <f t="shared" si="4"/>
        <v>4086006.9852785259</v>
      </c>
      <c r="G95">
        <f t="shared" si="5"/>
        <v>30645.052389588942</v>
      </c>
      <c r="H95" s="6">
        <f t="shared" si="6"/>
        <v>-44986.297792508652</v>
      </c>
      <c r="I95">
        <f t="shared" si="7"/>
        <v>4071665.7398756063</v>
      </c>
    </row>
    <row r="96" spans="5:12" x14ac:dyDescent="0.3">
      <c r="E96">
        <v>89</v>
      </c>
      <c r="F96">
        <f t="shared" si="4"/>
        <v>4071665.7398756063</v>
      </c>
      <c r="G96">
        <f t="shared" si="5"/>
        <v>30537.493049067045</v>
      </c>
      <c r="H96" s="6">
        <f t="shared" si="6"/>
        <v>-44986.297792508652</v>
      </c>
      <c r="I96">
        <f t="shared" si="7"/>
        <v>4057216.9351321645</v>
      </c>
    </row>
    <row r="97" spans="5:9" x14ac:dyDescent="0.3">
      <c r="E97">
        <v>90</v>
      </c>
      <c r="F97">
        <f t="shared" si="4"/>
        <v>4057216.9351321645</v>
      </c>
      <c r="G97">
        <f t="shared" si="5"/>
        <v>30429.127013491234</v>
      </c>
      <c r="H97" s="6">
        <f t="shared" si="6"/>
        <v>-44986.297792508652</v>
      </c>
      <c r="I97">
        <f t="shared" si="7"/>
        <v>4042659.7643531472</v>
      </c>
    </row>
    <row r="98" spans="5:9" x14ac:dyDescent="0.3">
      <c r="E98">
        <v>91</v>
      </c>
      <c r="F98">
        <f t="shared" si="4"/>
        <v>4042659.7643531472</v>
      </c>
      <c r="G98">
        <f t="shared" si="5"/>
        <v>30319.948232648603</v>
      </c>
      <c r="H98" s="6">
        <f t="shared" si="6"/>
        <v>-44986.297792508652</v>
      </c>
      <c r="I98">
        <f t="shared" si="7"/>
        <v>4027993.4147932869</v>
      </c>
    </row>
    <row r="99" spans="5:9" x14ac:dyDescent="0.3">
      <c r="E99">
        <v>92</v>
      </c>
      <c r="F99">
        <f t="shared" si="4"/>
        <v>4027993.4147932869</v>
      </c>
      <c r="G99">
        <f t="shared" si="5"/>
        <v>30209.950610949651</v>
      </c>
      <c r="H99" s="6">
        <f t="shared" si="6"/>
        <v>-44986.297792508652</v>
      </c>
      <c r="I99">
        <f t="shared" si="7"/>
        <v>4013217.0676117279</v>
      </c>
    </row>
    <row r="100" spans="5:9" x14ac:dyDescent="0.3">
      <c r="E100">
        <v>93</v>
      </c>
      <c r="F100">
        <f t="shared" si="4"/>
        <v>4013217.0676117279</v>
      </c>
      <c r="G100">
        <f t="shared" si="5"/>
        <v>30099.128007087958</v>
      </c>
      <c r="H100" s="6">
        <f t="shared" si="6"/>
        <v>-44986.297792508652</v>
      </c>
      <c r="I100">
        <f t="shared" si="7"/>
        <v>3998329.897826307</v>
      </c>
    </row>
    <row r="101" spans="5:9" x14ac:dyDescent="0.3">
      <c r="E101">
        <v>94</v>
      </c>
      <c r="F101">
        <f t="shared" si="4"/>
        <v>3998329.897826307</v>
      </c>
      <c r="G101">
        <f t="shared" si="5"/>
        <v>29987.474233697299</v>
      </c>
      <c r="H101" s="6">
        <f t="shared" si="6"/>
        <v>-44986.297792508652</v>
      </c>
      <c r="I101">
        <f t="shared" si="7"/>
        <v>3983331.0742674954</v>
      </c>
    </row>
    <row r="102" spans="5:9" x14ac:dyDescent="0.3">
      <c r="E102">
        <v>95</v>
      </c>
      <c r="F102">
        <f t="shared" si="4"/>
        <v>3983331.0742674954</v>
      </c>
      <c r="G102">
        <f t="shared" si="5"/>
        <v>29874.983057006215</v>
      </c>
      <c r="H102" s="6">
        <f t="shared" si="6"/>
        <v>-44986.297792508652</v>
      </c>
      <c r="I102">
        <f t="shared" si="7"/>
        <v>3968219.759531993</v>
      </c>
    </row>
    <row r="103" spans="5:9" x14ac:dyDescent="0.3">
      <c r="E103">
        <v>96</v>
      </c>
      <c r="F103">
        <f t="shared" si="4"/>
        <v>3968219.759531993</v>
      </c>
      <c r="G103">
        <f t="shared" si="5"/>
        <v>29761.648196489947</v>
      </c>
      <c r="H103" s="6">
        <f t="shared" si="6"/>
        <v>-44986.297792508652</v>
      </c>
      <c r="I103">
        <f t="shared" si="7"/>
        <v>3952995.1099359742</v>
      </c>
    </row>
    <row r="104" spans="5:9" x14ac:dyDescent="0.3">
      <c r="E104">
        <v>97</v>
      </c>
      <c r="F104">
        <f t="shared" si="4"/>
        <v>3952995.1099359742</v>
      </c>
      <c r="G104">
        <f t="shared" si="5"/>
        <v>29647.463324519806</v>
      </c>
      <c r="H104" s="6">
        <f t="shared" si="6"/>
        <v>-44986.297792508652</v>
      </c>
      <c r="I104">
        <f t="shared" si="7"/>
        <v>3937656.2754679853</v>
      </c>
    </row>
    <row r="105" spans="5:9" x14ac:dyDescent="0.3">
      <c r="E105">
        <v>98</v>
      </c>
      <c r="F105">
        <f t="shared" si="4"/>
        <v>3937656.2754679853</v>
      </c>
      <c r="G105">
        <f t="shared" si="5"/>
        <v>29532.422066009887</v>
      </c>
      <c r="H105" s="6">
        <f t="shared" si="6"/>
        <v>-44986.297792508652</v>
      </c>
      <c r="I105">
        <f t="shared" si="7"/>
        <v>3922202.3997414866</v>
      </c>
    </row>
    <row r="106" spans="5:9" x14ac:dyDescent="0.3">
      <c r="E106">
        <v>99</v>
      </c>
      <c r="F106">
        <f t="shared" si="4"/>
        <v>3922202.3997414866</v>
      </c>
      <c r="G106">
        <f t="shared" si="5"/>
        <v>29416.51799806115</v>
      </c>
      <c r="H106" s="6">
        <f t="shared" si="6"/>
        <v>-44986.297792508652</v>
      </c>
      <c r="I106">
        <f t="shared" si="7"/>
        <v>3906632.6199470391</v>
      </c>
    </row>
    <row r="107" spans="5:9" x14ac:dyDescent="0.3">
      <c r="E107">
        <v>100</v>
      </c>
      <c r="F107">
        <f t="shared" si="4"/>
        <v>3906632.6199470391</v>
      </c>
      <c r="G107">
        <f t="shared" si="5"/>
        <v>29299.744649602791</v>
      </c>
      <c r="H107" s="6">
        <f t="shared" si="6"/>
        <v>-44986.297792508652</v>
      </c>
      <c r="I107">
        <f t="shared" si="7"/>
        <v>3890946.0668041329</v>
      </c>
    </row>
    <row r="108" spans="5:9" x14ac:dyDescent="0.3">
      <c r="E108">
        <v>101</v>
      </c>
      <c r="F108">
        <f t="shared" si="4"/>
        <v>3890946.0668041329</v>
      </c>
      <c r="G108">
        <f t="shared" si="5"/>
        <v>29182.095501030995</v>
      </c>
      <c r="H108" s="6">
        <f t="shared" si="6"/>
        <v>-44986.297792508652</v>
      </c>
      <c r="I108">
        <f t="shared" si="7"/>
        <v>3875141.864512655</v>
      </c>
    </row>
    <row r="109" spans="5:9" x14ac:dyDescent="0.3">
      <c r="E109">
        <v>102</v>
      </c>
      <c r="F109">
        <f t="shared" si="4"/>
        <v>3875141.864512655</v>
      </c>
      <c r="G109">
        <f t="shared" si="5"/>
        <v>29063.56398384491</v>
      </c>
      <c r="H109" s="6">
        <f t="shared" si="6"/>
        <v>-44986.297792508652</v>
      </c>
      <c r="I109">
        <f t="shared" si="7"/>
        <v>3859219.1307039913</v>
      </c>
    </row>
    <row r="110" spans="5:9" x14ac:dyDescent="0.3">
      <c r="E110">
        <v>103</v>
      </c>
      <c r="F110">
        <f t="shared" si="4"/>
        <v>3859219.1307039913</v>
      </c>
      <c r="G110">
        <f t="shared" si="5"/>
        <v>28944.143480279934</v>
      </c>
      <c r="H110" s="6">
        <f t="shared" si="6"/>
        <v>-44986.297792508652</v>
      </c>
      <c r="I110">
        <f t="shared" si="7"/>
        <v>3843176.9763917625</v>
      </c>
    </row>
    <row r="111" spans="5:9" x14ac:dyDescent="0.3">
      <c r="E111">
        <v>104</v>
      </c>
      <c r="F111">
        <f t="shared" si="4"/>
        <v>3843176.9763917625</v>
      </c>
      <c r="G111">
        <f t="shared" si="5"/>
        <v>28823.827322938218</v>
      </c>
      <c r="H111" s="6">
        <f t="shared" si="6"/>
        <v>-44986.297792508652</v>
      </c>
      <c r="I111">
        <f t="shared" si="7"/>
        <v>3827014.5059221918</v>
      </c>
    </row>
    <row r="112" spans="5:9" x14ac:dyDescent="0.3">
      <c r="E112">
        <v>105</v>
      </c>
      <c r="F112">
        <f t="shared" si="4"/>
        <v>3827014.5059221918</v>
      </c>
      <c r="G112">
        <f t="shared" si="5"/>
        <v>28702.608794416436</v>
      </c>
      <c r="H112" s="6">
        <f t="shared" si="6"/>
        <v>-44986.297792508652</v>
      </c>
      <c r="I112">
        <f t="shared" si="7"/>
        <v>3810730.8169240993</v>
      </c>
    </row>
    <row r="113" spans="5:9" x14ac:dyDescent="0.3">
      <c r="E113">
        <v>106</v>
      </c>
      <c r="F113">
        <f t="shared" si="4"/>
        <v>3810730.8169240993</v>
      </c>
      <c r="G113">
        <f t="shared" si="5"/>
        <v>28580.481126930743</v>
      </c>
      <c r="H113" s="6">
        <f t="shared" si="6"/>
        <v>-44986.297792508652</v>
      </c>
      <c r="I113">
        <f t="shared" si="7"/>
        <v>3794325.0002585212</v>
      </c>
    </row>
    <row r="114" spans="5:9" x14ac:dyDescent="0.3">
      <c r="E114">
        <v>107</v>
      </c>
      <c r="F114">
        <f t="shared" si="4"/>
        <v>3794325.0002585212</v>
      </c>
      <c r="G114">
        <f t="shared" si="5"/>
        <v>28457.437501938908</v>
      </c>
      <c r="H114" s="6">
        <f t="shared" si="6"/>
        <v>-44986.297792508652</v>
      </c>
      <c r="I114">
        <f t="shared" si="7"/>
        <v>3777796.1399679515</v>
      </c>
    </row>
    <row r="115" spans="5:9" x14ac:dyDescent="0.3">
      <c r="E115">
        <v>108</v>
      </c>
      <c r="F115">
        <f t="shared" si="4"/>
        <v>3777796.1399679515</v>
      </c>
      <c r="G115">
        <f t="shared" si="5"/>
        <v>28333.471049759635</v>
      </c>
      <c r="H115" s="6">
        <f t="shared" si="6"/>
        <v>-44986.297792508652</v>
      </c>
      <c r="I115">
        <f t="shared" si="7"/>
        <v>3761143.3132252023</v>
      </c>
    </row>
    <row r="116" spans="5:9" x14ac:dyDescent="0.3">
      <c r="E116">
        <v>109</v>
      </c>
      <c r="F116">
        <f t="shared" si="4"/>
        <v>3761143.3132252023</v>
      </c>
      <c r="G116">
        <f t="shared" si="5"/>
        <v>28208.574849189015</v>
      </c>
      <c r="H116" s="6">
        <f t="shared" si="6"/>
        <v>-44986.297792508652</v>
      </c>
      <c r="I116">
        <f t="shared" si="7"/>
        <v>3744365.5902818823</v>
      </c>
    </row>
    <row r="117" spans="5:9" x14ac:dyDescent="0.3">
      <c r="E117">
        <v>110</v>
      </c>
      <c r="F117">
        <f t="shared" si="4"/>
        <v>3744365.5902818823</v>
      </c>
      <c r="G117">
        <f t="shared" si="5"/>
        <v>28082.741927114115</v>
      </c>
      <c r="H117" s="6">
        <f t="shared" si="6"/>
        <v>-44986.297792508652</v>
      </c>
      <c r="I117">
        <f t="shared" si="7"/>
        <v>3727462.0344164879</v>
      </c>
    </row>
    <row r="118" spans="5:9" x14ac:dyDescent="0.3">
      <c r="E118">
        <v>111</v>
      </c>
      <c r="F118">
        <f t="shared" si="4"/>
        <v>3727462.0344164879</v>
      </c>
      <c r="G118">
        <f t="shared" si="5"/>
        <v>27955.965258123659</v>
      </c>
      <c r="H118" s="6">
        <f t="shared" si="6"/>
        <v>-44986.297792508652</v>
      </c>
      <c r="I118">
        <f t="shared" si="7"/>
        <v>3710431.701882103</v>
      </c>
    </row>
    <row r="119" spans="5:9" x14ac:dyDescent="0.3">
      <c r="E119">
        <v>112</v>
      </c>
      <c r="F119">
        <f t="shared" si="4"/>
        <v>3710431.701882103</v>
      </c>
      <c r="G119">
        <f t="shared" si="5"/>
        <v>27828.237764115773</v>
      </c>
      <c r="H119" s="6">
        <f t="shared" si="6"/>
        <v>-44986.297792508652</v>
      </c>
      <c r="I119">
        <f t="shared" si="7"/>
        <v>3693273.6418537102</v>
      </c>
    </row>
    <row r="120" spans="5:9" x14ac:dyDescent="0.3">
      <c r="E120">
        <v>113</v>
      </c>
      <c r="F120">
        <f t="shared" si="4"/>
        <v>3693273.6418537102</v>
      </c>
      <c r="G120">
        <f t="shared" si="5"/>
        <v>27699.552313902826</v>
      </c>
      <c r="H120" s="6">
        <f t="shared" si="6"/>
        <v>-44986.297792508652</v>
      </c>
      <c r="I120">
        <f t="shared" si="7"/>
        <v>3675986.8963751043</v>
      </c>
    </row>
    <row r="121" spans="5:9" x14ac:dyDescent="0.3">
      <c r="E121">
        <v>114</v>
      </c>
      <c r="F121">
        <f t="shared" si="4"/>
        <v>3675986.8963751043</v>
      </c>
      <c r="G121">
        <f t="shared" si="5"/>
        <v>27569.90172281328</v>
      </c>
      <c r="H121" s="6">
        <f t="shared" si="6"/>
        <v>-44986.297792508652</v>
      </c>
      <c r="I121">
        <f t="shared" si="7"/>
        <v>3658570.5003054091</v>
      </c>
    </row>
    <row r="122" spans="5:9" x14ac:dyDescent="0.3">
      <c r="E122">
        <v>115</v>
      </c>
      <c r="F122">
        <f t="shared" si="4"/>
        <v>3658570.5003054091</v>
      </c>
      <c r="G122">
        <f t="shared" si="5"/>
        <v>27439.278752290567</v>
      </c>
      <c r="H122" s="6">
        <f t="shared" si="6"/>
        <v>-44986.297792508652</v>
      </c>
      <c r="I122">
        <f t="shared" si="7"/>
        <v>3641023.481265191</v>
      </c>
    </row>
    <row r="123" spans="5:9" x14ac:dyDescent="0.3">
      <c r="E123">
        <v>116</v>
      </c>
      <c r="F123">
        <f t="shared" si="4"/>
        <v>3641023.481265191</v>
      </c>
      <c r="G123">
        <f t="shared" si="5"/>
        <v>27307.67610948893</v>
      </c>
      <c r="H123" s="6">
        <f t="shared" si="6"/>
        <v>-44986.297792508652</v>
      </c>
      <c r="I123">
        <f t="shared" si="7"/>
        <v>3623344.8595821713</v>
      </c>
    </row>
    <row r="124" spans="5:9" x14ac:dyDescent="0.3">
      <c r="E124">
        <v>117</v>
      </c>
      <c r="F124">
        <f t="shared" si="4"/>
        <v>3623344.8595821713</v>
      </c>
      <c r="G124">
        <f t="shared" si="5"/>
        <v>27175.086446866284</v>
      </c>
      <c r="H124" s="6">
        <f t="shared" si="6"/>
        <v>-44986.297792508652</v>
      </c>
      <c r="I124">
        <f t="shared" si="7"/>
        <v>3605533.648236529</v>
      </c>
    </row>
    <row r="125" spans="5:9" x14ac:dyDescent="0.3">
      <c r="E125">
        <v>118</v>
      </c>
      <c r="F125">
        <f t="shared" si="4"/>
        <v>3605533.648236529</v>
      </c>
      <c r="G125">
        <f t="shared" si="5"/>
        <v>27041.502361773968</v>
      </c>
      <c r="H125" s="6">
        <f t="shared" si="6"/>
        <v>-44986.297792508652</v>
      </c>
      <c r="I125">
        <f t="shared" si="7"/>
        <v>3587588.8528057942</v>
      </c>
    </row>
    <row r="126" spans="5:9" x14ac:dyDescent="0.3">
      <c r="E126">
        <v>119</v>
      </c>
      <c r="F126">
        <f t="shared" si="4"/>
        <v>3587588.8528057942</v>
      </c>
      <c r="G126">
        <f t="shared" si="5"/>
        <v>26906.916396043456</v>
      </c>
      <c r="H126" s="6">
        <f t="shared" si="6"/>
        <v>-44986.297792508652</v>
      </c>
      <c r="I126">
        <f t="shared" si="7"/>
        <v>3569509.4714093287</v>
      </c>
    </row>
    <row r="127" spans="5:9" x14ac:dyDescent="0.3">
      <c r="E127">
        <v>120</v>
      </c>
      <c r="F127">
        <f t="shared" si="4"/>
        <v>3569509.4714093287</v>
      </c>
      <c r="G127">
        <f t="shared" si="5"/>
        <v>26771.321035569963</v>
      </c>
      <c r="H127" s="6">
        <f t="shared" si="6"/>
        <v>-44986.297792508652</v>
      </c>
      <c r="I127">
        <f t="shared" si="7"/>
        <v>3551294.49465239</v>
      </c>
    </row>
    <row r="128" spans="5:9" x14ac:dyDescent="0.3">
      <c r="E128">
        <v>121</v>
      </c>
      <c r="F128">
        <f t="shared" si="4"/>
        <v>3551294.49465239</v>
      </c>
      <c r="G128">
        <f t="shared" si="5"/>
        <v>26634.708709892922</v>
      </c>
      <c r="H128" s="6">
        <f t="shared" si="6"/>
        <v>-44986.297792508652</v>
      </c>
      <c r="I128">
        <f t="shared" si="7"/>
        <v>3532942.9055697741</v>
      </c>
    </row>
    <row r="129" spans="5:9" x14ac:dyDescent="0.3">
      <c r="E129">
        <v>122</v>
      </c>
      <c r="F129">
        <f t="shared" si="4"/>
        <v>3532942.9055697741</v>
      </c>
      <c r="G129">
        <f t="shared" si="5"/>
        <v>26497.071791773305</v>
      </c>
      <c r="H129" s="6">
        <f t="shared" si="6"/>
        <v>-44986.297792508652</v>
      </c>
      <c r="I129">
        <f t="shared" si="7"/>
        <v>3514453.6795690386</v>
      </c>
    </row>
    <row r="130" spans="5:9" x14ac:dyDescent="0.3">
      <c r="E130">
        <v>123</v>
      </c>
      <c r="F130">
        <f t="shared" si="4"/>
        <v>3514453.6795690386</v>
      </c>
      <c r="G130">
        <f t="shared" si="5"/>
        <v>26358.402596767788</v>
      </c>
      <c r="H130" s="6">
        <f t="shared" si="6"/>
        <v>-44986.297792508652</v>
      </c>
      <c r="I130">
        <f t="shared" si="7"/>
        <v>3495825.7843732978</v>
      </c>
    </row>
    <row r="131" spans="5:9" x14ac:dyDescent="0.3">
      <c r="E131">
        <v>124</v>
      </c>
      <c r="F131">
        <f t="shared" si="4"/>
        <v>3495825.7843732978</v>
      </c>
      <c r="G131">
        <f t="shared" si="5"/>
        <v>26218.693382799731</v>
      </c>
      <c r="H131" s="6">
        <f t="shared" si="6"/>
        <v>-44986.297792508652</v>
      </c>
      <c r="I131">
        <f t="shared" si="7"/>
        <v>3477058.1799635887</v>
      </c>
    </row>
    <row r="132" spans="5:9" x14ac:dyDescent="0.3">
      <c r="E132">
        <v>125</v>
      </c>
      <c r="F132">
        <f t="shared" si="4"/>
        <v>3477058.1799635887</v>
      </c>
      <c r="G132">
        <f t="shared" si="5"/>
        <v>26077.936349726915</v>
      </c>
      <c r="H132" s="6">
        <f t="shared" si="6"/>
        <v>-44986.297792508652</v>
      </c>
      <c r="I132">
        <f t="shared" si="7"/>
        <v>3458149.8185208067</v>
      </c>
    </row>
    <row r="133" spans="5:9" x14ac:dyDescent="0.3">
      <c r="E133">
        <v>126</v>
      </c>
      <c r="F133">
        <f t="shared" si="4"/>
        <v>3458149.8185208067</v>
      </c>
      <c r="G133">
        <f t="shared" si="5"/>
        <v>25936.12363890605</v>
      </c>
      <c r="H133" s="6">
        <f t="shared" si="6"/>
        <v>-44986.297792508652</v>
      </c>
      <c r="I133">
        <f t="shared" si="7"/>
        <v>3439099.644367204</v>
      </c>
    </row>
    <row r="134" spans="5:9" x14ac:dyDescent="0.3">
      <c r="E134">
        <v>127</v>
      </c>
      <c r="F134">
        <f t="shared" si="4"/>
        <v>3439099.644367204</v>
      </c>
      <c r="G134">
        <f t="shared" si="5"/>
        <v>25793.247332754028</v>
      </c>
      <c r="H134" s="6">
        <f t="shared" si="6"/>
        <v>-44986.297792508652</v>
      </c>
      <c r="I134">
        <f t="shared" si="7"/>
        <v>3419906.5939074494</v>
      </c>
    </row>
    <row r="135" spans="5:9" x14ac:dyDescent="0.3">
      <c r="E135">
        <v>128</v>
      </c>
      <c r="F135">
        <f t="shared" si="4"/>
        <v>3419906.5939074494</v>
      </c>
      <c r="G135">
        <f t="shared" si="5"/>
        <v>25649.29945430587</v>
      </c>
      <c r="H135" s="6">
        <f t="shared" si="6"/>
        <v>-44986.297792508652</v>
      </c>
      <c r="I135">
        <f t="shared" si="7"/>
        <v>3400569.5955692464</v>
      </c>
    </row>
    <row r="136" spans="5:9" x14ac:dyDescent="0.3">
      <c r="E136">
        <v>129</v>
      </c>
      <c r="F136">
        <f t="shared" si="4"/>
        <v>3400569.5955692464</v>
      </c>
      <c r="G136">
        <f t="shared" si="5"/>
        <v>25504.271966769349</v>
      </c>
      <c r="H136" s="6">
        <f t="shared" si="6"/>
        <v>-44986.297792508652</v>
      </c>
      <c r="I136">
        <f t="shared" si="7"/>
        <v>3381087.5697435071</v>
      </c>
    </row>
    <row r="137" spans="5:9" x14ac:dyDescent="0.3">
      <c r="E137">
        <v>130</v>
      </c>
      <c r="F137">
        <f t="shared" si="4"/>
        <v>3381087.5697435071</v>
      </c>
      <c r="G137">
        <f t="shared" si="5"/>
        <v>25358.156773076302</v>
      </c>
      <c r="H137" s="6">
        <f t="shared" si="6"/>
        <v>-44986.297792508652</v>
      </c>
      <c r="I137">
        <f t="shared" si="7"/>
        <v>3361459.4287240747</v>
      </c>
    </row>
    <row r="138" spans="5:9" x14ac:dyDescent="0.3">
      <c r="E138">
        <v>131</v>
      </c>
      <c r="F138">
        <f t="shared" ref="F138:F201" si="8">I137</f>
        <v>3361459.4287240747</v>
      </c>
      <c r="G138">
        <f t="shared" ref="G138:G201" si="9">$J$4*F138</f>
        <v>25210.94571543056</v>
      </c>
      <c r="H138" s="6">
        <f t="shared" ref="H138:H201" si="10">$M$4</f>
        <v>-44986.297792508652</v>
      </c>
      <c r="I138">
        <f t="shared" ref="I138:I201" si="11">SUM(F138:H138)</f>
        <v>3341684.0766469967</v>
      </c>
    </row>
    <row r="139" spans="5:9" x14ac:dyDescent="0.3">
      <c r="E139">
        <v>132</v>
      </c>
      <c r="F139">
        <f t="shared" si="8"/>
        <v>3341684.0766469967</v>
      </c>
      <c r="G139">
        <f t="shared" si="9"/>
        <v>25062.630574852476</v>
      </c>
      <c r="H139" s="6">
        <f t="shared" si="10"/>
        <v>-44986.297792508652</v>
      </c>
      <c r="I139">
        <f t="shared" si="11"/>
        <v>3321760.4094293406</v>
      </c>
    </row>
    <row r="140" spans="5:9" x14ac:dyDescent="0.3">
      <c r="E140">
        <v>133</v>
      </c>
      <c r="F140">
        <f t="shared" si="8"/>
        <v>3321760.4094293406</v>
      </c>
      <c r="G140">
        <f t="shared" si="9"/>
        <v>24913.203070720054</v>
      </c>
      <c r="H140" s="6">
        <f t="shared" si="10"/>
        <v>-44986.297792508652</v>
      </c>
      <c r="I140">
        <f t="shared" si="11"/>
        <v>3301687.3147075521</v>
      </c>
    </row>
    <row r="141" spans="5:9" x14ac:dyDescent="0.3">
      <c r="E141">
        <v>134</v>
      </c>
      <c r="F141">
        <f t="shared" si="8"/>
        <v>3301687.3147075521</v>
      </c>
      <c r="G141">
        <f t="shared" si="9"/>
        <v>24762.65486030664</v>
      </c>
      <c r="H141" s="6">
        <f t="shared" si="10"/>
        <v>-44986.297792508652</v>
      </c>
      <c r="I141">
        <f t="shared" si="11"/>
        <v>3281463.6717753499</v>
      </c>
    </row>
    <row r="142" spans="5:9" x14ac:dyDescent="0.3">
      <c r="E142">
        <v>135</v>
      </c>
      <c r="F142">
        <f t="shared" si="8"/>
        <v>3281463.6717753499</v>
      </c>
      <c r="G142">
        <f t="shared" si="9"/>
        <v>24610.977538315125</v>
      </c>
      <c r="H142" s="6">
        <f t="shared" si="10"/>
        <v>-44986.297792508652</v>
      </c>
      <c r="I142">
        <f t="shared" si="11"/>
        <v>3261088.3515211563</v>
      </c>
    </row>
    <row r="143" spans="5:9" x14ac:dyDescent="0.3">
      <c r="E143">
        <v>136</v>
      </c>
      <c r="F143">
        <f t="shared" si="8"/>
        <v>3261088.3515211563</v>
      </c>
      <c r="G143">
        <f t="shared" si="9"/>
        <v>24458.16263640867</v>
      </c>
      <c r="H143" s="6">
        <f t="shared" si="10"/>
        <v>-44986.297792508652</v>
      </c>
      <c r="I143">
        <f t="shared" si="11"/>
        <v>3240560.2163650561</v>
      </c>
    </row>
    <row r="144" spans="5:9" x14ac:dyDescent="0.3">
      <c r="E144">
        <v>137</v>
      </c>
      <c r="F144">
        <f t="shared" si="8"/>
        <v>3240560.2163650561</v>
      </c>
      <c r="G144">
        <f t="shared" si="9"/>
        <v>24304.201622737921</v>
      </c>
      <c r="H144" s="6">
        <f t="shared" si="10"/>
        <v>-44986.297792508652</v>
      </c>
      <c r="I144">
        <f t="shared" si="11"/>
        <v>3219878.1201952854</v>
      </c>
    </row>
    <row r="145" spans="5:9" x14ac:dyDescent="0.3">
      <c r="E145">
        <v>138</v>
      </c>
      <c r="F145">
        <f t="shared" si="8"/>
        <v>3219878.1201952854</v>
      </c>
      <c r="G145">
        <f t="shared" si="9"/>
        <v>24149.085901464641</v>
      </c>
      <c r="H145" s="6">
        <f t="shared" si="10"/>
        <v>-44986.297792508652</v>
      </c>
      <c r="I145">
        <f t="shared" si="11"/>
        <v>3199040.9083042415</v>
      </c>
    </row>
    <row r="146" spans="5:9" x14ac:dyDescent="0.3">
      <c r="E146">
        <v>139</v>
      </c>
      <c r="F146">
        <f t="shared" si="8"/>
        <v>3199040.9083042415</v>
      </c>
      <c r="G146">
        <f t="shared" si="9"/>
        <v>23992.806812281811</v>
      </c>
      <c r="H146" s="6">
        <f t="shared" si="10"/>
        <v>-44986.297792508652</v>
      </c>
      <c r="I146">
        <f t="shared" si="11"/>
        <v>3178047.4173240145</v>
      </c>
    </row>
    <row r="147" spans="5:9" x14ac:dyDescent="0.3">
      <c r="E147">
        <v>140</v>
      </c>
      <c r="F147">
        <f t="shared" si="8"/>
        <v>3178047.4173240145</v>
      </c>
      <c r="G147">
        <f t="shared" si="9"/>
        <v>23835.355629930109</v>
      </c>
      <c r="H147" s="6">
        <f t="shared" si="10"/>
        <v>-44986.297792508652</v>
      </c>
      <c r="I147">
        <f t="shared" si="11"/>
        <v>3156896.475161436</v>
      </c>
    </row>
    <row r="148" spans="5:9" x14ac:dyDescent="0.3">
      <c r="E148">
        <v>141</v>
      </c>
      <c r="F148">
        <f t="shared" si="8"/>
        <v>3156896.475161436</v>
      </c>
      <c r="G148">
        <f t="shared" si="9"/>
        <v>23676.72356371077</v>
      </c>
      <c r="H148" s="6">
        <f t="shared" si="10"/>
        <v>-44986.297792508652</v>
      </c>
      <c r="I148">
        <f t="shared" si="11"/>
        <v>3135586.900932638</v>
      </c>
    </row>
    <row r="149" spans="5:9" x14ac:dyDescent="0.3">
      <c r="E149">
        <v>142</v>
      </c>
      <c r="F149">
        <f t="shared" si="8"/>
        <v>3135586.900932638</v>
      </c>
      <c r="G149">
        <f t="shared" si="9"/>
        <v>23516.901756994783</v>
      </c>
      <c r="H149" s="6">
        <f t="shared" si="10"/>
        <v>-44986.297792508652</v>
      </c>
      <c r="I149">
        <f t="shared" si="11"/>
        <v>3114117.5048971241</v>
      </c>
    </row>
    <row r="150" spans="5:9" x14ac:dyDescent="0.3">
      <c r="E150">
        <v>143</v>
      </c>
      <c r="F150">
        <f t="shared" si="8"/>
        <v>3114117.5048971241</v>
      </c>
      <c r="G150">
        <f t="shared" si="9"/>
        <v>23355.881286728429</v>
      </c>
      <c r="H150" s="6">
        <f t="shared" si="10"/>
        <v>-44986.297792508652</v>
      </c>
      <c r="I150">
        <f t="shared" si="11"/>
        <v>3092487.0883913436</v>
      </c>
    </row>
    <row r="151" spans="5:9" x14ac:dyDescent="0.3">
      <c r="E151">
        <v>144</v>
      </c>
      <c r="F151">
        <f t="shared" si="8"/>
        <v>3092487.0883913436</v>
      </c>
      <c r="G151">
        <f t="shared" si="9"/>
        <v>23193.653162935076</v>
      </c>
      <c r="H151" s="6">
        <f t="shared" si="10"/>
        <v>-44986.297792508652</v>
      </c>
      <c r="I151">
        <f t="shared" si="11"/>
        <v>3070694.4437617701</v>
      </c>
    </row>
    <row r="152" spans="5:9" x14ac:dyDescent="0.3">
      <c r="E152">
        <v>145</v>
      </c>
      <c r="F152">
        <f t="shared" si="8"/>
        <v>3070694.4437617701</v>
      </c>
      <c r="G152">
        <f t="shared" si="9"/>
        <v>23030.208328213273</v>
      </c>
      <c r="H152" s="6">
        <f t="shared" si="10"/>
        <v>-44986.297792508652</v>
      </c>
      <c r="I152">
        <f t="shared" si="11"/>
        <v>3048738.3542974745</v>
      </c>
    </row>
    <row r="153" spans="5:9" x14ac:dyDescent="0.3">
      <c r="E153">
        <v>146</v>
      </c>
      <c r="F153">
        <f t="shared" si="8"/>
        <v>3048738.3542974745</v>
      </c>
      <c r="G153">
        <f t="shared" si="9"/>
        <v>22865.537657231056</v>
      </c>
      <c r="H153" s="6">
        <f t="shared" si="10"/>
        <v>-44986.297792508652</v>
      </c>
      <c r="I153">
        <f t="shared" si="11"/>
        <v>3026617.5941621969</v>
      </c>
    </row>
    <row r="154" spans="5:9" x14ac:dyDescent="0.3">
      <c r="E154">
        <v>147</v>
      </c>
      <c r="F154">
        <f t="shared" si="8"/>
        <v>3026617.5941621969</v>
      </c>
      <c r="G154">
        <f t="shared" si="9"/>
        <v>22699.631956216475</v>
      </c>
      <c r="H154" s="6">
        <f t="shared" si="10"/>
        <v>-44986.297792508652</v>
      </c>
      <c r="I154">
        <f t="shared" si="11"/>
        <v>3004330.9283259045</v>
      </c>
    </row>
    <row r="155" spans="5:9" x14ac:dyDescent="0.3">
      <c r="E155">
        <v>148</v>
      </c>
      <c r="F155">
        <f t="shared" si="8"/>
        <v>3004330.9283259045</v>
      </c>
      <c r="G155">
        <f t="shared" si="9"/>
        <v>22532.481962444283</v>
      </c>
      <c r="H155" s="6">
        <f t="shared" si="10"/>
        <v>-44986.297792508652</v>
      </c>
      <c r="I155">
        <f t="shared" si="11"/>
        <v>2981877.1124958401</v>
      </c>
    </row>
    <row r="156" spans="5:9" x14ac:dyDescent="0.3">
      <c r="E156">
        <v>149</v>
      </c>
      <c r="F156">
        <f t="shared" si="8"/>
        <v>2981877.1124958401</v>
      </c>
      <c r="G156">
        <f t="shared" si="9"/>
        <v>22364.0783437188</v>
      </c>
      <c r="H156" s="6">
        <f t="shared" si="10"/>
        <v>-44986.297792508652</v>
      </c>
      <c r="I156">
        <f t="shared" si="11"/>
        <v>2959254.8930470501</v>
      </c>
    </row>
    <row r="157" spans="5:9" x14ac:dyDescent="0.3">
      <c r="E157">
        <v>150</v>
      </c>
      <c r="F157">
        <f t="shared" si="8"/>
        <v>2959254.8930470501</v>
      </c>
      <c r="G157">
        <f t="shared" si="9"/>
        <v>22194.411697852876</v>
      </c>
      <c r="H157" s="6">
        <f t="shared" si="10"/>
        <v>-44986.297792508652</v>
      </c>
      <c r="I157">
        <f t="shared" si="11"/>
        <v>2936463.0069523943</v>
      </c>
    </row>
    <row r="158" spans="5:9" x14ac:dyDescent="0.3">
      <c r="E158">
        <v>151</v>
      </c>
      <c r="F158">
        <f t="shared" si="8"/>
        <v>2936463.0069523943</v>
      </c>
      <c r="G158">
        <f t="shared" si="9"/>
        <v>22023.472552142957</v>
      </c>
      <c r="H158" s="6">
        <f t="shared" si="10"/>
        <v>-44986.297792508652</v>
      </c>
      <c r="I158">
        <f t="shared" si="11"/>
        <v>2913500.1817120286</v>
      </c>
    </row>
    <row r="159" spans="5:9" x14ac:dyDescent="0.3">
      <c r="E159">
        <v>152</v>
      </c>
      <c r="F159">
        <f t="shared" si="8"/>
        <v>2913500.1817120286</v>
      </c>
      <c r="G159">
        <f t="shared" si="9"/>
        <v>21851.251362840212</v>
      </c>
      <c r="H159" s="6">
        <f t="shared" si="10"/>
        <v>-44986.297792508652</v>
      </c>
      <c r="I159">
        <f t="shared" si="11"/>
        <v>2890365.13528236</v>
      </c>
    </row>
    <row r="160" spans="5:9" x14ac:dyDescent="0.3">
      <c r="E160">
        <v>153</v>
      </c>
      <c r="F160">
        <f t="shared" si="8"/>
        <v>2890365.13528236</v>
      </c>
      <c r="G160">
        <f t="shared" si="9"/>
        <v>21677.7385146177</v>
      </c>
      <c r="H160" s="6">
        <f t="shared" si="10"/>
        <v>-44986.297792508652</v>
      </c>
      <c r="I160">
        <f t="shared" si="11"/>
        <v>2867056.5760044688</v>
      </c>
    </row>
    <row r="161" spans="5:9" x14ac:dyDescent="0.3">
      <c r="E161">
        <v>154</v>
      </c>
      <c r="F161">
        <f t="shared" si="8"/>
        <v>2867056.5760044688</v>
      </c>
      <c r="G161">
        <f t="shared" si="9"/>
        <v>21502.924320033515</v>
      </c>
      <c r="H161" s="6">
        <f t="shared" si="10"/>
        <v>-44986.297792508652</v>
      </c>
      <c r="I161">
        <f t="shared" si="11"/>
        <v>2843573.2025319934</v>
      </c>
    </row>
    <row r="162" spans="5:9" x14ac:dyDescent="0.3">
      <c r="E162">
        <v>155</v>
      </c>
      <c r="F162">
        <f t="shared" si="8"/>
        <v>2843573.2025319934</v>
      </c>
      <c r="G162">
        <f t="shared" si="9"/>
        <v>21326.79901898995</v>
      </c>
      <c r="H162" s="6">
        <f t="shared" si="10"/>
        <v>-44986.297792508652</v>
      </c>
      <c r="I162">
        <f t="shared" si="11"/>
        <v>2819913.7037584744</v>
      </c>
    </row>
    <row r="163" spans="5:9" x14ac:dyDescent="0.3">
      <c r="E163">
        <v>156</v>
      </c>
      <c r="F163">
        <f t="shared" si="8"/>
        <v>2819913.7037584744</v>
      </c>
      <c r="G163">
        <f t="shared" si="9"/>
        <v>21149.352778188557</v>
      </c>
      <c r="H163" s="6">
        <f t="shared" si="10"/>
        <v>-44986.297792508652</v>
      </c>
      <c r="I163">
        <f t="shared" si="11"/>
        <v>2796076.7587441541</v>
      </c>
    </row>
    <row r="164" spans="5:9" x14ac:dyDescent="0.3">
      <c r="E164">
        <v>157</v>
      </c>
      <c r="F164">
        <f t="shared" si="8"/>
        <v>2796076.7587441541</v>
      </c>
      <c r="G164">
        <f t="shared" si="9"/>
        <v>20970.575690581154</v>
      </c>
      <c r="H164" s="6">
        <f t="shared" si="10"/>
        <v>-44986.297792508652</v>
      </c>
      <c r="I164">
        <f t="shared" si="11"/>
        <v>2772061.0366422264</v>
      </c>
    </row>
    <row r="165" spans="5:9" x14ac:dyDescent="0.3">
      <c r="E165">
        <v>158</v>
      </c>
      <c r="F165">
        <f t="shared" si="8"/>
        <v>2772061.0366422264</v>
      </c>
      <c r="G165">
        <f t="shared" si="9"/>
        <v>20790.457774816696</v>
      </c>
      <c r="H165" s="6">
        <f t="shared" si="10"/>
        <v>-44986.297792508652</v>
      </c>
      <c r="I165">
        <f t="shared" si="11"/>
        <v>2747865.1966245342</v>
      </c>
    </row>
    <row r="166" spans="5:9" x14ac:dyDescent="0.3">
      <c r="E166">
        <v>159</v>
      </c>
      <c r="F166">
        <f t="shared" si="8"/>
        <v>2747865.1966245342</v>
      </c>
      <c r="G166">
        <f t="shared" si="9"/>
        <v>20608.988974684005</v>
      </c>
      <c r="H166" s="6">
        <f t="shared" si="10"/>
        <v>-44986.297792508652</v>
      </c>
      <c r="I166">
        <f t="shared" si="11"/>
        <v>2723487.8878067094</v>
      </c>
    </row>
    <row r="167" spans="5:9" x14ac:dyDescent="0.3">
      <c r="E167">
        <v>160</v>
      </c>
      <c r="F167">
        <f t="shared" si="8"/>
        <v>2723487.8878067094</v>
      </c>
      <c r="G167">
        <f t="shared" si="9"/>
        <v>20426.159158550319</v>
      </c>
      <c r="H167" s="6">
        <f t="shared" si="10"/>
        <v>-44986.297792508652</v>
      </c>
      <c r="I167">
        <f t="shared" si="11"/>
        <v>2698927.7491727509</v>
      </c>
    </row>
    <row r="168" spans="5:9" x14ac:dyDescent="0.3">
      <c r="E168">
        <v>161</v>
      </c>
      <c r="F168">
        <f t="shared" si="8"/>
        <v>2698927.7491727509</v>
      </c>
      <c r="G168">
        <f t="shared" si="9"/>
        <v>20241.958118795632</v>
      </c>
      <c r="H168" s="6">
        <f t="shared" si="10"/>
        <v>-44986.297792508652</v>
      </c>
      <c r="I168">
        <f t="shared" si="11"/>
        <v>2674183.4094990375</v>
      </c>
    </row>
    <row r="169" spans="5:9" x14ac:dyDescent="0.3">
      <c r="E169">
        <v>162</v>
      </c>
      <c r="F169">
        <f t="shared" si="8"/>
        <v>2674183.4094990375</v>
      </c>
      <c r="G169">
        <f t="shared" si="9"/>
        <v>20056.375571242781</v>
      </c>
      <c r="H169" s="6">
        <f t="shared" si="10"/>
        <v>-44986.297792508652</v>
      </c>
      <c r="I169">
        <f t="shared" si="11"/>
        <v>2649253.4872777718</v>
      </c>
    </row>
    <row r="170" spans="5:9" x14ac:dyDescent="0.3">
      <c r="E170">
        <v>163</v>
      </c>
      <c r="F170">
        <f t="shared" si="8"/>
        <v>2649253.4872777718</v>
      </c>
      <c r="G170">
        <f t="shared" si="9"/>
        <v>19869.401154583287</v>
      </c>
      <c r="H170" s="6">
        <f t="shared" si="10"/>
        <v>-44986.297792508652</v>
      </c>
      <c r="I170">
        <f t="shared" si="11"/>
        <v>2624136.5906398464</v>
      </c>
    </row>
    <row r="171" spans="5:9" x14ac:dyDescent="0.3">
      <c r="E171">
        <v>164</v>
      </c>
      <c r="F171">
        <f t="shared" si="8"/>
        <v>2624136.5906398464</v>
      </c>
      <c r="G171">
        <f t="shared" si="9"/>
        <v>19681.024429798847</v>
      </c>
      <c r="H171" s="6">
        <f t="shared" si="10"/>
        <v>-44986.297792508652</v>
      </c>
      <c r="I171">
        <f t="shared" si="11"/>
        <v>2598831.3172771367</v>
      </c>
    </row>
    <row r="172" spans="5:9" x14ac:dyDescent="0.3">
      <c r="E172">
        <v>165</v>
      </c>
      <c r="F172">
        <f t="shared" si="8"/>
        <v>2598831.3172771367</v>
      </c>
      <c r="G172">
        <f t="shared" si="9"/>
        <v>19491.234879578526</v>
      </c>
      <c r="H172" s="6">
        <f t="shared" si="10"/>
        <v>-44986.297792508652</v>
      </c>
      <c r="I172">
        <f t="shared" si="11"/>
        <v>2573336.2543642065</v>
      </c>
    </row>
    <row r="173" spans="5:9" x14ac:dyDescent="0.3">
      <c r="E173">
        <v>166</v>
      </c>
      <c r="F173">
        <f t="shared" si="8"/>
        <v>2573336.2543642065</v>
      </c>
      <c r="G173">
        <f t="shared" si="9"/>
        <v>19300.021907731549</v>
      </c>
      <c r="H173" s="6">
        <f t="shared" si="10"/>
        <v>-44986.297792508652</v>
      </c>
      <c r="I173">
        <f t="shared" si="11"/>
        <v>2547649.9784794291</v>
      </c>
    </row>
    <row r="174" spans="5:9" x14ac:dyDescent="0.3">
      <c r="E174">
        <v>167</v>
      </c>
      <c r="F174">
        <f t="shared" si="8"/>
        <v>2547649.9784794291</v>
      </c>
      <c r="G174">
        <f t="shared" si="9"/>
        <v>19107.374838595719</v>
      </c>
      <c r="H174" s="6">
        <f t="shared" si="10"/>
        <v>-44986.297792508652</v>
      </c>
      <c r="I174">
        <f t="shared" si="11"/>
        <v>2521771.0555255162</v>
      </c>
    </row>
    <row r="175" spans="5:9" x14ac:dyDescent="0.3">
      <c r="E175">
        <v>168</v>
      </c>
      <c r="F175">
        <f t="shared" si="8"/>
        <v>2521771.0555255162</v>
      </c>
      <c r="G175">
        <f t="shared" si="9"/>
        <v>18913.282916441371</v>
      </c>
      <c r="H175" s="6">
        <f t="shared" si="10"/>
        <v>-44986.297792508652</v>
      </c>
      <c r="I175">
        <f t="shared" si="11"/>
        <v>2495698.040649449</v>
      </c>
    </row>
    <row r="176" spans="5:9" x14ac:dyDescent="0.3">
      <c r="E176">
        <v>169</v>
      </c>
      <c r="F176">
        <f t="shared" si="8"/>
        <v>2495698.040649449</v>
      </c>
      <c r="G176">
        <f t="shared" si="9"/>
        <v>18717.735304870868</v>
      </c>
      <c r="H176" s="6">
        <f t="shared" si="10"/>
        <v>-44986.297792508652</v>
      </c>
      <c r="I176">
        <f t="shared" si="11"/>
        <v>2469429.4781618109</v>
      </c>
    </row>
    <row r="177" spans="5:9" x14ac:dyDescent="0.3">
      <c r="E177">
        <v>170</v>
      </c>
      <c r="F177">
        <f t="shared" si="8"/>
        <v>2469429.4781618109</v>
      </c>
      <c r="G177">
        <f t="shared" si="9"/>
        <v>18520.72108621358</v>
      </c>
      <c r="H177" s="6">
        <f t="shared" si="10"/>
        <v>-44986.297792508652</v>
      </c>
      <c r="I177">
        <f t="shared" si="11"/>
        <v>2442963.9014555155</v>
      </c>
    </row>
    <row r="178" spans="5:9" x14ac:dyDescent="0.3">
      <c r="E178">
        <v>171</v>
      </c>
      <c r="F178">
        <f t="shared" si="8"/>
        <v>2442963.9014555155</v>
      </c>
      <c r="G178">
        <f t="shared" si="9"/>
        <v>18322.229260916367</v>
      </c>
      <c r="H178" s="6">
        <f t="shared" si="10"/>
        <v>-44986.297792508652</v>
      </c>
      <c r="I178">
        <f t="shared" si="11"/>
        <v>2416299.8329239232</v>
      </c>
    </row>
    <row r="179" spans="5:9" x14ac:dyDescent="0.3">
      <c r="E179">
        <v>172</v>
      </c>
      <c r="F179">
        <f t="shared" si="8"/>
        <v>2416299.8329239232</v>
      </c>
      <c r="G179">
        <f t="shared" si="9"/>
        <v>18122.248746929425</v>
      </c>
      <c r="H179" s="6">
        <f t="shared" si="10"/>
        <v>-44986.297792508652</v>
      </c>
      <c r="I179">
        <f t="shared" si="11"/>
        <v>2389435.7838783436</v>
      </c>
    </row>
    <row r="180" spans="5:9" x14ac:dyDescent="0.3">
      <c r="E180">
        <v>173</v>
      </c>
      <c r="F180">
        <f t="shared" si="8"/>
        <v>2389435.7838783436</v>
      </c>
      <c r="G180">
        <f t="shared" si="9"/>
        <v>17920.768379087578</v>
      </c>
      <c r="H180" s="6">
        <f t="shared" si="10"/>
        <v>-44986.297792508652</v>
      </c>
      <c r="I180">
        <f t="shared" si="11"/>
        <v>2362370.2544649225</v>
      </c>
    </row>
    <row r="181" spans="5:9" x14ac:dyDescent="0.3">
      <c r="E181">
        <v>174</v>
      </c>
      <c r="F181">
        <f t="shared" si="8"/>
        <v>2362370.2544649225</v>
      </c>
      <c r="G181">
        <f t="shared" si="9"/>
        <v>17717.776908486918</v>
      </c>
      <c r="H181" s="6">
        <f t="shared" si="10"/>
        <v>-44986.297792508652</v>
      </c>
      <c r="I181">
        <f t="shared" si="11"/>
        <v>2335101.7335809008</v>
      </c>
    </row>
    <row r="182" spans="5:9" x14ac:dyDescent="0.3">
      <c r="E182">
        <v>175</v>
      </c>
      <c r="F182">
        <f t="shared" si="8"/>
        <v>2335101.7335809008</v>
      </c>
      <c r="G182">
        <f t="shared" si="9"/>
        <v>17513.263001856754</v>
      </c>
      <c r="H182" s="6">
        <f t="shared" si="10"/>
        <v>-44986.297792508652</v>
      </c>
      <c r="I182">
        <f t="shared" si="11"/>
        <v>2307628.6987902489</v>
      </c>
    </row>
    <row r="183" spans="5:9" x14ac:dyDescent="0.3">
      <c r="E183">
        <v>176</v>
      </c>
      <c r="F183">
        <f t="shared" si="8"/>
        <v>2307628.6987902489</v>
      </c>
      <c r="G183">
        <f t="shared" si="9"/>
        <v>17307.215240926867</v>
      </c>
      <c r="H183" s="6">
        <f t="shared" si="10"/>
        <v>-44986.297792508652</v>
      </c>
      <c r="I183">
        <f t="shared" si="11"/>
        <v>2279949.6162386672</v>
      </c>
    </row>
    <row r="184" spans="5:9" x14ac:dyDescent="0.3">
      <c r="E184">
        <v>177</v>
      </c>
      <c r="F184">
        <f t="shared" si="8"/>
        <v>2279949.6162386672</v>
      </c>
      <c r="G184">
        <f t="shared" si="9"/>
        <v>17099.622121790002</v>
      </c>
      <c r="H184" s="6">
        <f t="shared" si="10"/>
        <v>-44986.297792508652</v>
      </c>
      <c r="I184">
        <f t="shared" si="11"/>
        <v>2252062.9405679484</v>
      </c>
    </row>
    <row r="185" spans="5:9" x14ac:dyDescent="0.3">
      <c r="E185">
        <v>178</v>
      </c>
      <c r="F185">
        <f t="shared" si="8"/>
        <v>2252062.9405679484</v>
      </c>
      <c r="G185">
        <f t="shared" si="9"/>
        <v>16890.472054259611</v>
      </c>
      <c r="H185" s="6">
        <f t="shared" si="10"/>
        <v>-44986.297792508652</v>
      </c>
      <c r="I185">
        <f t="shared" si="11"/>
        <v>2223967.114829699</v>
      </c>
    </row>
    <row r="186" spans="5:9" x14ac:dyDescent="0.3">
      <c r="E186">
        <v>179</v>
      </c>
      <c r="F186">
        <f t="shared" si="8"/>
        <v>2223967.114829699</v>
      </c>
      <c r="G186">
        <f t="shared" si="9"/>
        <v>16679.753361222742</v>
      </c>
      <c r="H186" s="6">
        <f t="shared" si="10"/>
        <v>-44986.297792508652</v>
      </c>
      <c r="I186">
        <f t="shared" si="11"/>
        <v>2195660.5703984131</v>
      </c>
    </row>
    <row r="187" spans="5:9" x14ac:dyDescent="0.3">
      <c r="E187">
        <v>180</v>
      </c>
      <c r="F187">
        <f t="shared" si="8"/>
        <v>2195660.5703984131</v>
      </c>
      <c r="G187">
        <f t="shared" si="9"/>
        <v>16467.454277988098</v>
      </c>
      <c r="H187" s="6">
        <f t="shared" si="10"/>
        <v>-44986.297792508652</v>
      </c>
      <c r="I187">
        <f t="shared" si="11"/>
        <v>2167141.7268838924</v>
      </c>
    </row>
    <row r="188" spans="5:9" x14ac:dyDescent="0.3">
      <c r="E188">
        <v>181</v>
      </c>
      <c r="F188">
        <f t="shared" si="8"/>
        <v>2167141.7268838924</v>
      </c>
      <c r="G188">
        <f t="shared" si="9"/>
        <v>16253.562951629192</v>
      </c>
      <c r="H188" s="6">
        <f t="shared" si="10"/>
        <v>-44986.297792508652</v>
      </c>
      <c r="I188">
        <f t="shared" si="11"/>
        <v>2138408.9920430128</v>
      </c>
    </row>
    <row r="189" spans="5:9" x14ac:dyDescent="0.3">
      <c r="E189">
        <v>182</v>
      </c>
      <c r="F189">
        <f t="shared" si="8"/>
        <v>2138408.9920430128</v>
      </c>
      <c r="G189">
        <f t="shared" si="9"/>
        <v>16038.067440322595</v>
      </c>
      <c r="H189" s="6">
        <f t="shared" si="10"/>
        <v>-44986.297792508652</v>
      </c>
      <c r="I189">
        <f t="shared" si="11"/>
        <v>2109460.7616908266</v>
      </c>
    </row>
    <row r="190" spans="5:9" x14ac:dyDescent="0.3">
      <c r="E190">
        <v>183</v>
      </c>
      <c r="F190">
        <f t="shared" si="8"/>
        <v>2109460.7616908266</v>
      </c>
      <c r="G190">
        <f t="shared" si="9"/>
        <v>15820.9557126812</v>
      </c>
      <c r="H190" s="6">
        <f t="shared" si="10"/>
        <v>-44986.297792508652</v>
      </c>
      <c r="I190">
        <f t="shared" si="11"/>
        <v>2080295.4196109991</v>
      </c>
    </row>
    <row r="191" spans="5:9" x14ac:dyDescent="0.3">
      <c r="E191">
        <v>184</v>
      </c>
      <c r="F191">
        <f t="shared" si="8"/>
        <v>2080295.4196109991</v>
      </c>
      <c r="G191">
        <f t="shared" si="9"/>
        <v>15602.215647082492</v>
      </c>
      <c r="H191" s="6">
        <f t="shared" si="10"/>
        <v>-44986.297792508652</v>
      </c>
      <c r="I191">
        <f t="shared" si="11"/>
        <v>2050911.3374655729</v>
      </c>
    </row>
    <row r="192" spans="5:9" x14ac:dyDescent="0.3">
      <c r="E192">
        <v>185</v>
      </c>
      <c r="F192">
        <f t="shared" si="8"/>
        <v>2050911.3374655729</v>
      </c>
      <c r="G192">
        <f t="shared" si="9"/>
        <v>15381.835030991795</v>
      </c>
      <c r="H192" s="6">
        <f t="shared" si="10"/>
        <v>-44986.297792508652</v>
      </c>
      <c r="I192">
        <f t="shared" si="11"/>
        <v>2021306.874704056</v>
      </c>
    </row>
    <row r="193" spans="5:9" x14ac:dyDescent="0.3">
      <c r="E193">
        <v>186</v>
      </c>
      <c r="F193">
        <f t="shared" si="8"/>
        <v>2021306.874704056</v>
      </c>
      <c r="G193">
        <f t="shared" si="9"/>
        <v>15159.801560280419</v>
      </c>
      <c r="H193" s="6">
        <f t="shared" si="10"/>
        <v>-44986.297792508652</v>
      </c>
      <c r="I193">
        <f t="shared" si="11"/>
        <v>1991480.3784718276</v>
      </c>
    </row>
    <row r="194" spans="5:9" x14ac:dyDescent="0.3">
      <c r="E194">
        <v>187</v>
      </c>
      <c r="F194">
        <f t="shared" si="8"/>
        <v>1991480.3784718276</v>
      </c>
      <c r="G194">
        <f t="shared" si="9"/>
        <v>14936.102838538707</v>
      </c>
      <c r="H194" s="6">
        <f t="shared" si="10"/>
        <v>-44986.297792508652</v>
      </c>
      <c r="I194">
        <f t="shared" si="11"/>
        <v>1961430.1835178577</v>
      </c>
    </row>
    <row r="195" spans="5:9" x14ac:dyDescent="0.3">
      <c r="E195">
        <v>188</v>
      </c>
      <c r="F195">
        <f t="shared" si="8"/>
        <v>1961430.1835178577</v>
      </c>
      <c r="G195">
        <f t="shared" si="9"/>
        <v>14710.726376383933</v>
      </c>
      <c r="H195" s="6">
        <f t="shared" si="10"/>
        <v>-44986.297792508652</v>
      </c>
      <c r="I195">
        <f t="shared" si="11"/>
        <v>1931154.612101733</v>
      </c>
    </row>
    <row r="196" spans="5:9" x14ac:dyDescent="0.3">
      <c r="E196">
        <v>189</v>
      </c>
      <c r="F196">
        <f t="shared" si="8"/>
        <v>1931154.612101733</v>
      </c>
      <c r="G196">
        <f t="shared" si="9"/>
        <v>14483.659590762996</v>
      </c>
      <c r="H196" s="6">
        <f t="shared" si="10"/>
        <v>-44986.297792508652</v>
      </c>
      <c r="I196">
        <f t="shared" si="11"/>
        <v>1900651.9738999873</v>
      </c>
    </row>
    <row r="197" spans="5:9" x14ac:dyDescent="0.3">
      <c r="E197">
        <v>190</v>
      </c>
      <c r="F197">
        <f t="shared" si="8"/>
        <v>1900651.9738999873</v>
      </c>
      <c r="G197">
        <f t="shared" si="9"/>
        <v>14254.889804249904</v>
      </c>
      <c r="H197" s="6">
        <f t="shared" si="10"/>
        <v>-44986.297792508652</v>
      </c>
      <c r="I197">
        <f t="shared" si="11"/>
        <v>1869920.5659117284</v>
      </c>
    </row>
    <row r="198" spans="5:9" x14ac:dyDescent="0.3">
      <c r="E198">
        <v>191</v>
      </c>
      <c r="F198">
        <f t="shared" si="8"/>
        <v>1869920.5659117284</v>
      </c>
      <c r="G198">
        <f t="shared" si="9"/>
        <v>14024.404244337962</v>
      </c>
      <c r="H198" s="6">
        <f t="shared" si="10"/>
        <v>-44986.297792508652</v>
      </c>
      <c r="I198">
        <f t="shared" si="11"/>
        <v>1838958.6723635576</v>
      </c>
    </row>
    <row r="199" spans="5:9" x14ac:dyDescent="0.3">
      <c r="E199">
        <v>192</v>
      </c>
      <c r="F199">
        <f t="shared" si="8"/>
        <v>1838958.6723635576</v>
      </c>
      <c r="G199">
        <f t="shared" si="9"/>
        <v>13792.190042726681</v>
      </c>
      <c r="H199" s="6">
        <f t="shared" si="10"/>
        <v>-44986.297792508652</v>
      </c>
      <c r="I199">
        <f t="shared" si="11"/>
        <v>1807764.5646137756</v>
      </c>
    </row>
    <row r="200" spans="5:9" x14ac:dyDescent="0.3">
      <c r="E200">
        <v>193</v>
      </c>
      <c r="F200">
        <f t="shared" si="8"/>
        <v>1807764.5646137756</v>
      </c>
      <c r="G200">
        <f t="shared" si="9"/>
        <v>13558.234234603317</v>
      </c>
      <c r="H200" s="6">
        <f t="shared" si="10"/>
        <v>-44986.297792508652</v>
      </c>
      <c r="I200">
        <f t="shared" si="11"/>
        <v>1776336.5010558702</v>
      </c>
    </row>
    <row r="201" spans="5:9" x14ac:dyDescent="0.3">
      <c r="E201">
        <v>194</v>
      </c>
      <c r="F201">
        <f t="shared" si="8"/>
        <v>1776336.5010558702</v>
      </c>
      <c r="G201">
        <f t="shared" si="9"/>
        <v>13322.523757919025</v>
      </c>
      <c r="H201" s="6">
        <f t="shared" si="10"/>
        <v>-44986.297792508652</v>
      </c>
      <c r="I201">
        <f t="shared" si="11"/>
        <v>1744672.7270212804</v>
      </c>
    </row>
    <row r="202" spans="5:9" x14ac:dyDescent="0.3">
      <c r="E202">
        <v>195</v>
      </c>
      <c r="F202">
        <f t="shared" ref="F202:F247" si="12">I201</f>
        <v>1744672.7270212804</v>
      </c>
      <c r="G202">
        <f t="shared" ref="G202:G247" si="13">$J$4*F202</f>
        <v>13085.045452659602</v>
      </c>
      <c r="H202" s="6">
        <f t="shared" ref="H202:H247" si="14">$M$4</f>
        <v>-44986.297792508652</v>
      </c>
      <c r="I202">
        <f t="shared" ref="I202:I247" si="15">SUM(F202:H202)</f>
        <v>1712771.4746814314</v>
      </c>
    </row>
    <row r="203" spans="5:9" x14ac:dyDescent="0.3">
      <c r="E203">
        <v>196</v>
      </c>
      <c r="F203">
        <f t="shared" si="12"/>
        <v>1712771.4746814314</v>
      </c>
      <c r="G203">
        <f t="shared" si="13"/>
        <v>12845.786060110735</v>
      </c>
      <c r="H203" s="6">
        <f t="shared" si="14"/>
        <v>-44986.297792508652</v>
      </c>
      <c r="I203">
        <f t="shared" si="15"/>
        <v>1680630.9629490334</v>
      </c>
    </row>
    <row r="204" spans="5:9" x14ac:dyDescent="0.3">
      <c r="E204">
        <v>197</v>
      </c>
      <c r="F204">
        <f t="shared" si="12"/>
        <v>1680630.9629490334</v>
      </c>
      <c r="G204">
        <f t="shared" si="13"/>
        <v>12604.732222117749</v>
      </c>
      <c r="H204" s="6">
        <f t="shared" si="14"/>
        <v>-44986.297792508652</v>
      </c>
      <c r="I204">
        <f t="shared" si="15"/>
        <v>1648249.3973786423</v>
      </c>
    </row>
    <row r="205" spans="5:9" x14ac:dyDescent="0.3">
      <c r="E205">
        <v>198</v>
      </c>
      <c r="F205">
        <f t="shared" si="12"/>
        <v>1648249.3973786423</v>
      </c>
      <c r="G205">
        <f t="shared" si="13"/>
        <v>12361.870480339818</v>
      </c>
      <c r="H205" s="6">
        <f t="shared" si="14"/>
        <v>-44986.297792508652</v>
      </c>
      <c r="I205">
        <f t="shared" si="15"/>
        <v>1615624.9700664734</v>
      </c>
    </row>
    <row r="206" spans="5:9" x14ac:dyDescent="0.3">
      <c r="E206">
        <v>199</v>
      </c>
      <c r="F206">
        <f t="shared" si="12"/>
        <v>1615624.9700664734</v>
      </c>
      <c r="G206">
        <f t="shared" si="13"/>
        <v>12117.187275498549</v>
      </c>
      <c r="H206" s="6">
        <f t="shared" si="14"/>
        <v>-44986.297792508652</v>
      </c>
      <c r="I206">
        <f t="shared" si="15"/>
        <v>1582755.8595494633</v>
      </c>
    </row>
    <row r="207" spans="5:9" x14ac:dyDescent="0.3">
      <c r="E207">
        <v>200</v>
      </c>
      <c r="F207">
        <f t="shared" si="12"/>
        <v>1582755.8595494633</v>
      </c>
      <c r="G207">
        <f t="shared" si="13"/>
        <v>11870.668946620974</v>
      </c>
      <c r="H207" s="6">
        <f t="shared" si="14"/>
        <v>-44986.297792508652</v>
      </c>
      <c r="I207">
        <f t="shared" si="15"/>
        <v>1549640.2307035755</v>
      </c>
    </row>
    <row r="208" spans="5:9" x14ac:dyDescent="0.3">
      <c r="E208">
        <v>201</v>
      </c>
      <c r="F208">
        <f t="shared" si="12"/>
        <v>1549640.2307035755</v>
      </c>
      <c r="G208">
        <f t="shared" si="13"/>
        <v>11622.301730276817</v>
      </c>
      <c r="H208" s="6">
        <f t="shared" si="14"/>
        <v>-44986.297792508652</v>
      </c>
      <c r="I208">
        <f t="shared" si="15"/>
        <v>1516276.2346413436</v>
      </c>
    </row>
    <row r="209" spans="5:9" x14ac:dyDescent="0.3">
      <c r="E209">
        <v>202</v>
      </c>
      <c r="F209">
        <f t="shared" si="12"/>
        <v>1516276.2346413436</v>
      </c>
      <c r="G209">
        <f t="shared" si="13"/>
        <v>11372.071759810076</v>
      </c>
      <c r="H209" s="6">
        <f t="shared" si="14"/>
        <v>-44986.297792508652</v>
      </c>
      <c r="I209">
        <f t="shared" si="15"/>
        <v>1482662.0086086448</v>
      </c>
    </row>
    <row r="210" spans="5:9" x14ac:dyDescent="0.3">
      <c r="E210">
        <v>203</v>
      </c>
      <c r="F210">
        <f t="shared" si="12"/>
        <v>1482662.0086086448</v>
      </c>
      <c r="G210">
        <f t="shared" si="13"/>
        <v>11119.965064564836</v>
      </c>
      <c r="H210" s="6">
        <f t="shared" si="14"/>
        <v>-44986.297792508652</v>
      </c>
      <c r="I210">
        <f t="shared" si="15"/>
        <v>1448795.6758807008</v>
      </c>
    </row>
    <row r="211" spans="5:9" x14ac:dyDescent="0.3">
      <c r="E211">
        <v>204</v>
      </c>
      <c r="F211">
        <f t="shared" si="12"/>
        <v>1448795.6758807008</v>
      </c>
      <c r="G211">
        <f t="shared" si="13"/>
        <v>10865.967569105256</v>
      </c>
      <c r="H211" s="6">
        <f t="shared" si="14"/>
        <v>-44986.297792508652</v>
      </c>
      <c r="I211">
        <f t="shared" si="15"/>
        <v>1414675.3456572974</v>
      </c>
    </row>
    <row r="212" spans="5:9" x14ac:dyDescent="0.3">
      <c r="E212">
        <v>205</v>
      </c>
      <c r="F212">
        <f t="shared" si="12"/>
        <v>1414675.3456572974</v>
      </c>
      <c r="G212">
        <f t="shared" si="13"/>
        <v>10610.06509242973</v>
      </c>
      <c r="H212" s="6">
        <f t="shared" si="14"/>
        <v>-44986.297792508652</v>
      </c>
      <c r="I212">
        <f t="shared" si="15"/>
        <v>1380299.1129572184</v>
      </c>
    </row>
    <row r="213" spans="5:9" x14ac:dyDescent="0.3">
      <c r="E213">
        <v>206</v>
      </c>
      <c r="F213">
        <f t="shared" si="12"/>
        <v>1380299.1129572184</v>
      </c>
      <c r="G213">
        <f t="shared" si="13"/>
        <v>10352.243347179137</v>
      </c>
      <c r="H213" s="6">
        <f t="shared" si="14"/>
        <v>-44986.297792508652</v>
      </c>
      <c r="I213">
        <f t="shared" si="15"/>
        <v>1345665.0585118888</v>
      </c>
    </row>
    <row r="214" spans="5:9" x14ac:dyDescent="0.3">
      <c r="E214">
        <v>207</v>
      </c>
      <c r="F214">
        <f t="shared" si="12"/>
        <v>1345665.0585118888</v>
      </c>
      <c r="G214">
        <f t="shared" si="13"/>
        <v>10092.487938839166</v>
      </c>
      <c r="H214" s="6">
        <f t="shared" si="14"/>
        <v>-44986.297792508652</v>
      </c>
      <c r="I214">
        <f t="shared" si="15"/>
        <v>1310771.2486582194</v>
      </c>
    </row>
    <row r="215" spans="5:9" x14ac:dyDescent="0.3">
      <c r="E215">
        <v>208</v>
      </c>
      <c r="F215">
        <f t="shared" si="12"/>
        <v>1310771.2486582194</v>
      </c>
      <c r="G215">
        <f t="shared" si="13"/>
        <v>9830.7843649366441</v>
      </c>
      <c r="H215" s="6">
        <f t="shared" si="14"/>
        <v>-44986.297792508652</v>
      </c>
      <c r="I215">
        <f t="shared" si="15"/>
        <v>1275615.7352306473</v>
      </c>
    </row>
    <row r="216" spans="5:9" x14ac:dyDescent="0.3">
      <c r="E216">
        <v>209</v>
      </c>
      <c r="F216">
        <f t="shared" si="12"/>
        <v>1275615.7352306473</v>
      </c>
      <c r="G216">
        <f t="shared" si="13"/>
        <v>9567.1180142298545</v>
      </c>
      <c r="H216" s="6">
        <f t="shared" si="14"/>
        <v>-44986.297792508652</v>
      </c>
      <c r="I216">
        <f t="shared" si="15"/>
        <v>1240196.5554523685</v>
      </c>
    </row>
    <row r="217" spans="5:9" x14ac:dyDescent="0.3">
      <c r="E217">
        <v>210</v>
      </c>
      <c r="F217">
        <f t="shared" si="12"/>
        <v>1240196.5554523685</v>
      </c>
      <c r="G217">
        <f t="shared" si="13"/>
        <v>9301.4741658927633</v>
      </c>
      <c r="H217" s="6">
        <f t="shared" si="14"/>
        <v>-44986.297792508652</v>
      </c>
      <c r="I217">
        <f t="shared" si="15"/>
        <v>1204511.7318257524</v>
      </c>
    </row>
    <row r="218" spans="5:9" x14ac:dyDescent="0.3">
      <c r="E218">
        <v>211</v>
      </c>
      <c r="F218">
        <f t="shared" si="12"/>
        <v>1204511.7318257524</v>
      </c>
      <c r="G218">
        <f t="shared" si="13"/>
        <v>9033.8379886931434</v>
      </c>
      <c r="H218" s="6">
        <f t="shared" si="14"/>
        <v>-44986.297792508652</v>
      </c>
      <c r="I218">
        <f t="shared" si="15"/>
        <v>1168559.2720219367</v>
      </c>
    </row>
    <row r="219" spans="5:9" x14ac:dyDescent="0.3">
      <c r="E219">
        <v>212</v>
      </c>
      <c r="F219">
        <f t="shared" si="12"/>
        <v>1168559.2720219367</v>
      </c>
      <c r="G219">
        <f t="shared" si="13"/>
        <v>8764.1945401645244</v>
      </c>
      <c r="H219" s="6">
        <f t="shared" si="14"/>
        <v>-44986.297792508652</v>
      </c>
      <c r="I219">
        <f t="shared" si="15"/>
        <v>1132337.1687695924</v>
      </c>
    </row>
    <row r="220" spans="5:9" x14ac:dyDescent="0.3">
      <c r="E220">
        <v>213</v>
      </c>
      <c r="F220">
        <f t="shared" si="12"/>
        <v>1132337.1687695924</v>
      </c>
      <c r="G220">
        <f t="shared" si="13"/>
        <v>8492.5287657719437</v>
      </c>
      <c r="H220" s="6">
        <f t="shared" si="14"/>
        <v>-44986.297792508652</v>
      </c>
      <c r="I220">
        <f t="shared" si="15"/>
        <v>1095843.3997428557</v>
      </c>
    </row>
    <row r="221" spans="5:9" x14ac:dyDescent="0.3">
      <c r="E221">
        <v>214</v>
      </c>
      <c r="F221">
        <f t="shared" si="12"/>
        <v>1095843.3997428557</v>
      </c>
      <c r="G221">
        <f t="shared" si="13"/>
        <v>8218.8254980714173</v>
      </c>
      <c r="H221" s="6">
        <f t="shared" si="14"/>
        <v>-44986.297792508652</v>
      </c>
      <c r="I221">
        <f t="shared" si="15"/>
        <v>1059075.9274484185</v>
      </c>
    </row>
    <row r="222" spans="5:9" x14ac:dyDescent="0.3">
      <c r="E222">
        <v>215</v>
      </c>
      <c r="F222">
        <f t="shared" si="12"/>
        <v>1059075.9274484185</v>
      </c>
      <c r="G222">
        <f t="shared" si="13"/>
        <v>7943.0694558631385</v>
      </c>
      <c r="H222" s="6">
        <f t="shared" si="14"/>
        <v>-44986.297792508652</v>
      </c>
      <c r="I222">
        <f t="shared" si="15"/>
        <v>1022032.6991117731</v>
      </c>
    </row>
    <row r="223" spans="5:9" x14ac:dyDescent="0.3">
      <c r="E223">
        <v>216</v>
      </c>
      <c r="F223">
        <f t="shared" si="12"/>
        <v>1022032.6991117731</v>
      </c>
      <c r="G223">
        <f t="shared" si="13"/>
        <v>7665.2452433382978</v>
      </c>
      <c r="H223" s="6">
        <f t="shared" si="14"/>
        <v>-44986.297792508652</v>
      </c>
      <c r="I223">
        <f t="shared" si="15"/>
        <v>984711.64656260272</v>
      </c>
    </row>
    <row r="224" spans="5:9" x14ac:dyDescent="0.3">
      <c r="E224">
        <v>217</v>
      </c>
      <c r="F224">
        <f t="shared" si="12"/>
        <v>984711.64656260272</v>
      </c>
      <c r="G224">
        <f t="shared" si="13"/>
        <v>7385.3373492195205</v>
      </c>
      <c r="H224" s="6">
        <f t="shared" si="14"/>
        <v>-44986.297792508652</v>
      </c>
      <c r="I224">
        <f t="shared" si="15"/>
        <v>947110.68611931358</v>
      </c>
    </row>
    <row r="225" spans="5:9" x14ac:dyDescent="0.3">
      <c r="E225">
        <v>218</v>
      </c>
      <c r="F225">
        <f t="shared" si="12"/>
        <v>947110.68611931358</v>
      </c>
      <c r="G225">
        <f t="shared" si="13"/>
        <v>7103.3301458948517</v>
      </c>
      <c r="H225" s="6">
        <f t="shared" si="14"/>
        <v>-44986.297792508652</v>
      </c>
      <c r="I225">
        <f t="shared" si="15"/>
        <v>909227.71847269987</v>
      </c>
    </row>
    <row r="226" spans="5:9" x14ac:dyDescent="0.3">
      <c r="E226">
        <v>219</v>
      </c>
      <c r="F226">
        <f t="shared" si="12"/>
        <v>909227.71847269987</v>
      </c>
      <c r="G226">
        <f t="shared" si="13"/>
        <v>6819.2078885452484</v>
      </c>
      <c r="H226" s="6">
        <f t="shared" si="14"/>
        <v>-44986.297792508652</v>
      </c>
      <c r="I226">
        <f t="shared" si="15"/>
        <v>871060.62856873649</v>
      </c>
    </row>
    <row r="227" spans="5:9" x14ac:dyDescent="0.3">
      <c r="E227">
        <v>220</v>
      </c>
      <c r="F227">
        <f t="shared" si="12"/>
        <v>871060.62856873649</v>
      </c>
      <c r="G227">
        <f t="shared" si="13"/>
        <v>6532.9547142655238</v>
      </c>
      <c r="H227" s="6">
        <f t="shared" si="14"/>
        <v>-44986.297792508652</v>
      </c>
      <c r="I227">
        <f t="shared" si="15"/>
        <v>832607.28549049341</v>
      </c>
    </row>
    <row r="228" spans="5:9" x14ac:dyDescent="0.3">
      <c r="E228">
        <v>221</v>
      </c>
      <c r="F228">
        <f t="shared" si="12"/>
        <v>832607.28549049341</v>
      </c>
      <c r="G228">
        <f t="shared" si="13"/>
        <v>6244.5546411787</v>
      </c>
      <c r="H228" s="6">
        <f t="shared" si="14"/>
        <v>-44986.297792508652</v>
      </c>
      <c r="I228">
        <f t="shared" si="15"/>
        <v>793865.54233916348</v>
      </c>
    </row>
    <row r="229" spans="5:9" x14ac:dyDescent="0.3">
      <c r="E229">
        <v>222</v>
      </c>
      <c r="F229">
        <f t="shared" si="12"/>
        <v>793865.54233916348</v>
      </c>
      <c r="G229">
        <f t="shared" si="13"/>
        <v>5953.991567543726</v>
      </c>
      <c r="H229" s="6">
        <f t="shared" si="14"/>
        <v>-44986.297792508652</v>
      </c>
      <c r="I229">
        <f t="shared" si="15"/>
        <v>754833.23611419857</v>
      </c>
    </row>
    <row r="230" spans="5:9" x14ac:dyDescent="0.3">
      <c r="E230">
        <v>223</v>
      </c>
      <c r="F230">
        <f t="shared" si="12"/>
        <v>754833.23611419857</v>
      </c>
      <c r="G230">
        <f t="shared" si="13"/>
        <v>5661.2492708564887</v>
      </c>
      <c r="H230" s="6">
        <f t="shared" si="14"/>
        <v>-44986.297792508652</v>
      </c>
      <c r="I230">
        <f t="shared" si="15"/>
        <v>715508.18759254646</v>
      </c>
    </row>
    <row r="231" spans="5:9" x14ac:dyDescent="0.3">
      <c r="E231">
        <v>224</v>
      </c>
      <c r="F231">
        <f t="shared" si="12"/>
        <v>715508.18759254646</v>
      </c>
      <c r="G231">
        <f t="shared" si="13"/>
        <v>5366.3114069440981</v>
      </c>
      <c r="H231" s="6">
        <f t="shared" si="14"/>
        <v>-44986.297792508652</v>
      </c>
      <c r="I231">
        <f t="shared" si="15"/>
        <v>675888.2012069819</v>
      </c>
    </row>
    <row r="232" spans="5:9" x14ac:dyDescent="0.3">
      <c r="E232">
        <v>225</v>
      </c>
      <c r="F232">
        <f t="shared" si="12"/>
        <v>675888.2012069819</v>
      </c>
      <c r="G232">
        <f t="shared" si="13"/>
        <v>5069.1615090523637</v>
      </c>
      <c r="H232" s="6">
        <f t="shared" si="14"/>
        <v>-44986.297792508652</v>
      </c>
      <c r="I232">
        <f t="shared" si="15"/>
        <v>635971.06492352567</v>
      </c>
    </row>
    <row r="233" spans="5:9" x14ac:dyDescent="0.3">
      <c r="E233">
        <v>226</v>
      </c>
      <c r="F233">
        <f t="shared" si="12"/>
        <v>635971.06492352567</v>
      </c>
      <c r="G233">
        <f t="shared" si="13"/>
        <v>4769.7829869264424</v>
      </c>
      <c r="H233" s="6">
        <f t="shared" si="14"/>
        <v>-44986.297792508652</v>
      </c>
      <c r="I233">
        <f t="shared" si="15"/>
        <v>595754.55011794355</v>
      </c>
    </row>
    <row r="234" spans="5:9" x14ac:dyDescent="0.3">
      <c r="E234">
        <v>227</v>
      </c>
      <c r="F234">
        <f t="shared" si="12"/>
        <v>595754.55011794355</v>
      </c>
      <c r="G234">
        <f t="shared" si="13"/>
        <v>4468.1591258845765</v>
      </c>
      <c r="H234" s="6">
        <f t="shared" si="14"/>
        <v>-44986.297792508652</v>
      </c>
      <c r="I234">
        <f t="shared" si="15"/>
        <v>555236.41145131947</v>
      </c>
    </row>
    <row r="235" spans="5:9" x14ac:dyDescent="0.3">
      <c r="E235">
        <v>228</v>
      </c>
      <c r="F235">
        <f t="shared" si="12"/>
        <v>555236.41145131947</v>
      </c>
      <c r="G235">
        <f t="shared" si="13"/>
        <v>4164.2730858848954</v>
      </c>
      <c r="H235" s="6">
        <f t="shared" si="14"/>
        <v>-44986.297792508652</v>
      </c>
      <c r="I235">
        <f t="shared" si="15"/>
        <v>514414.38674469566</v>
      </c>
    </row>
    <row r="236" spans="5:9" x14ac:dyDescent="0.3">
      <c r="E236">
        <v>229</v>
      </c>
      <c r="F236">
        <f t="shared" si="12"/>
        <v>514414.38674469566</v>
      </c>
      <c r="G236">
        <f t="shared" si="13"/>
        <v>3858.1079005852171</v>
      </c>
      <c r="H236" s="6">
        <f t="shared" si="14"/>
        <v>-44986.297792508652</v>
      </c>
      <c r="I236">
        <f t="shared" si="15"/>
        <v>473286.19685277221</v>
      </c>
    </row>
    <row r="237" spans="5:9" x14ac:dyDescent="0.3">
      <c r="E237">
        <v>230</v>
      </c>
      <c r="F237">
        <f t="shared" si="12"/>
        <v>473286.19685277221</v>
      </c>
      <c r="G237">
        <f t="shared" si="13"/>
        <v>3549.6464763957915</v>
      </c>
      <c r="H237" s="6">
        <f t="shared" si="14"/>
        <v>-44986.297792508652</v>
      </c>
      <c r="I237">
        <f t="shared" si="15"/>
        <v>431849.54553665931</v>
      </c>
    </row>
    <row r="238" spans="5:9" x14ac:dyDescent="0.3">
      <c r="E238">
        <v>231</v>
      </c>
      <c r="F238">
        <f t="shared" si="12"/>
        <v>431849.54553665931</v>
      </c>
      <c r="G238">
        <f t="shared" si="13"/>
        <v>3238.8715915249445</v>
      </c>
      <c r="H238" s="6">
        <f t="shared" si="14"/>
        <v>-44986.297792508652</v>
      </c>
      <c r="I238">
        <f t="shared" si="15"/>
        <v>390102.11933567555</v>
      </c>
    </row>
    <row r="239" spans="5:9" x14ac:dyDescent="0.3">
      <c r="E239">
        <v>232</v>
      </c>
      <c r="F239">
        <f t="shared" si="12"/>
        <v>390102.11933567555</v>
      </c>
      <c r="G239">
        <f t="shared" si="13"/>
        <v>2925.7658950175664</v>
      </c>
      <c r="H239" s="6">
        <f t="shared" si="14"/>
        <v>-44986.297792508652</v>
      </c>
      <c r="I239">
        <f t="shared" si="15"/>
        <v>348041.58743818442</v>
      </c>
    </row>
    <row r="240" spans="5:9" x14ac:dyDescent="0.3">
      <c r="E240">
        <v>233</v>
      </c>
      <c r="F240">
        <f t="shared" si="12"/>
        <v>348041.58743818442</v>
      </c>
      <c r="G240">
        <f t="shared" si="13"/>
        <v>2610.3119057863832</v>
      </c>
      <c r="H240" s="6">
        <f t="shared" si="14"/>
        <v>-44986.297792508652</v>
      </c>
      <c r="I240">
        <f t="shared" si="15"/>
        <v>305665.60155146214</v>
      </c>
    </row>
    <row r="241" spans="5:9" x14ac:dyDescent="0.3">
      <c r="E241">
        <v>234</v>
      </c>
      <c r="F241">
        <f t="shared" si="12"/>
        <v>305665.60155146214</v>
      </c>
      <c r="G241">
        <f t="shared" si="13"/>
        <v>2292.4920116359658</v>
      </c>
      <c r="H241" s="6">
        <f t="shared" si="14"/>
        <v>-44986.297792508652</v>
      </c>
      <c r="I241">
        <f t="shared" si="15"/>
        <v>262971.79577058944</v>
      </c>
    </row>
    <row r="242" spans="5:9" x14ac:dyDescent="0.3">
      <c r="E242">
        <v>235</v>
      </c>
      <c r="F242">
        <f t="shared" si="12"/>
        <v>262971.79577058944</v>
      </c>
      <c r="G242">
        <f t="shared" si="13"/>
        <v>1972.2884682794206</v>
      </c>
      <c r="H242" s="6">
        <f t="shared" si="14"/>
        <v>-44986.297792508652</v>
      </c>
      <c r="I242">
        <f t="shared" si="15"/>
        <v>219957.7864463602</v>
      </c>
    </row>
    <row r="243" spans="5:9" x14ac:dyDescent="0.3">
      <c r="E243">
        <v>236</v>
      </c>
      <c r="F243">
        <f t="shared" si="12"/>
        <v>219957.7864463602</v>
      </c>
      <c r="G243">
        <f t="shared" si="13"/>
        <v>1649.6833983477015</v>
      </c>
      <c r="H243" s="6">
        <f t="shared" si="14"/>
        <v>-44986.297792508652</v>
      </c>
      <c r="I243">
        <f t="shared" si="15"/>
        <v>176621.17205219925</v>
      </c>
    </row>
    <row r="244" spans="5:9" x14ac:dyDescent="0.3">
      <c r="E244">
        <v>237</v>
      </c>
      <c r="F244">
        <f t="shared" si="12"/>
        <v>176621.17205219925</v>
      </c>
      <c r="G244">
        <f t="shared" si="13"/>
        <v>1324.6587903914944</v>
      </c>
      <c r="H244" s="6">
        <f t="shared" si="14"/>
        <v>-44986.297792508652</v>
      </c>
      <c r="I244">
        <f t="shared" si="15"/>
        <v>132959.5330500821</v>
      </c>
    </row>
    <row r="245" spans="5:9" x14ac:dyDescent="0.3">
      <c r="E245">
        <v>238</v>
      </c>
      <c r="F245">
        <f t="shared" si="12"/>
        <v>132959.5330500821</v>
      </c>
      <c r="G245">
        <f t="shared" si="13"/>
        <v>997.19649787561571</v>
      </c>
      <c r="H245" s="6">
        <f t="shared" si="14"/>
        <v>-44986.297792508652</v>
      </c>
      <c r="I245">
        <f t="shared" si="15"/>
        <v>88970.43175544907</v>
      </c>
    </row>
    <row r="246" spans="5:9" x14ac:dyDescent="0.3">
      <c r="E246">
        <v>239</v>
      </c>
      <c r="F246">
        <f t="shared" si="12"/>
        <v>88970.43175544907</v>
      </c>
      <c r="G246">
        <f t="shared" si="13"/>
        <v>667.27823816586795</v>
      </c>
      <c r="H246" s="6">
        <f t="shared" si="14"/>
        <v>-44986.297792508652</v>
      </c>
      <c r="I246">
        <f t="shared" si="15"/>
        <v>44651.412201106279</v>
      </c>
    </row>
    <row r="247" spans="5:9" x14ac:dyDescent="0.3">
      <c r="E247">
        <v>240</v>
      </c>
      <c r="F247">
        <f t="shared" si="12"/>
        <v>44651.412201106279</v>
      </c>
      <c r="G247">
        <f t="shared" si="13"/>
        <v>334.88559150829707</v>
      </c>
      <c r="H247" s="6">
        <f t="shared" si="14"/>
        <v>-44986.297792508652</v>
      </c>
      <c r="I247">
        <f t="shared" si="15"/>
        <v>1.0592339094728231E-7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36DC-BE08-40D9-8AE8-FED0196E7374}">
  <dimension ref="C2:L13"/>
  <sheetViews>
    <sheetView tabSelected="1" workbookViewId="0">
      <selection activeCell="N9" sqref="N9"/>
    </sheetView>
  </sheetViews>
  <sheetFormatPr defaultRowHeight="14.4" x14ac:dyDescent="0.3"/>
  <cols>
    <col min="4" max="4" width="10.44140625" bestFit="1" customWidth="1"/>
    <col min="5" max="5" width="12.77734375" bestFit="1" customWidth="1"/>
    <col min="6" max="6" width="11.77734375" bestFit="1" customWidth="1"/>
    <col min="7" max="7" width="14.21875" bestFit="1" customWidth="1"/>
    <col min="9" max="9" width="13.109375" bestFit="1" customWidth="1"/>
    <col min="11" max="11" width="21.6640625" bestFit="1" customWidth="1"/>
    <col min="12" max="12" width="10" bestFit="1" customWidth="1"/>
  </cols>
  <sheetData>
    <row r="2" spans="3:12" x14ac:dyDescent="0.3">
      <c r="C2" s="3" t="s">
        <v>1</v>
      </c>
      <c r="D2" s="3" t="s">
        <v>2</v>
      </c>
      <c r="E2" s="4"/>
      <c r="F2" s="3" t="s">
        <v>3</v>
      </c>
      <c r="G2" s="4"/>
      <c r="H2" s="3" t="s">
        <v>4</v>
      </c>
      <c r="I2" s="4"/>
    </row>
    <row r="3" spans="3:12" x14ac:dyDescent="0.3">
      <c r="C3" s="4">
        <v>0</v>
      </c>
      <c r="D3" s="4">
        <v>700</v>
      </c>
      <c r="E3" s="13" t="s">
        <v>6</v>
      </c>
      <c r="F3" s="4">
        <v>200</v>
      </c>
      <c r="G3" s="13" t="s">
        <v>10</v>
      </c>
      <c r="H3" s="4">
        <v>11000</v>
      </c>
      <c r="I3" s="13" t="s">
        <v>5</v>
      </c>
    </row>
    <row r="4" spans="3:12" x14ac:dyDescent="0.3">
      <c r="C4" s="4">
        <v>1</v>
      </c>
      <c r="D4" s="4">
        <v>650</v>
      </c>
      <c r="E4" s="4">
        <f>(D4-D3)/D3</f>
        <v>-7.1428571428571425E-2</v>
      </c>
      <c r="F4" s="4">
        <v>225</v>
      </c>
      <c r="G4" s="4">
        <f>(F4-F3)/F3</f>
        <v>0.125</v>
      </c>
      <c r="H4" s="4">
        <v>12050</v>
      </c>
      <c r="I4" s="4">
        <f>(H4-H3)/H3</f>
        <v>9.5454545454545459E-2</v>
      </c>
    </row>
    <row r="5" spans="3:12" x14ac:dyDescent="0.3">
      <c r="C5" s="4">
        <v>2</v>
      </c>
      <c r="D5" s="4">
        <v>520</v>
      </c>
      <c r="E5" s="4">
        <f t="shared" ref="E5:E13" si="0">(D5-D4)/D4</f>
        <v>-0.2</v>
      </c>
      <c r="F5" s="4">
        <v>236</v>
      </c>
      <c r="G5" s="4">
        <f t="shared" ref="G5:G13" si="1">(F5-F4)/F4</f>
        <v>4.8888888888888891E-2</v>
      </c>
      <c r="H5" s="4">
        <v>13647</v>
      </c>
      <c r="I5" s="4">
        <f t="shared" ref="I5:I13" si="2">(H5-H4)/H4</f>
        <v>0.13253112033195022</v>
      </c>
      <c r="K5" t="s">
        <v>8</v>
      </c>
      <c r="L5">
        <f>CORREL(E4:E13, I4:I13)</f>
        <v>-0.32489147846531885</v>
      </c>
    </row>
    <row r="6" spans="3:12" x14ac:dyDescent="0.3">
      <c r="C6" s="4">
        <v>3</v>
      </c>
      <c r="D6" s="4">
        <v>855</v>
      </c>
      <c r="E6" s="4">
        <f t="shared" si="0"/>
        <v>0.64423076923076927</v>
      </c>
      <c r="F6" s="4">
        <v>298</v>
      </c>
      <c r="G6" s="4">
        <f t="shared" si="1"/>
        <v>0.26271186440677968</v>
      </c>
      <c r="H6" s="4">
        <v>14092</v>
      </c>
      <c r="I6" s="4">
        <f t="shared" si="2"/>
        <v>3.2607899171979191E-2</v>
      </c>
    </row>
    <row r="7" spans="3:12" x14ac:dyDescent="0.3">
      <c r="C7" s="4">
        <v>4</v>
      </c>
      <c r="D7" s="4">
        <v>1056</v>
      </c>
      <c r="E7" s="4">
        <f t="shared" si="0"/>
        <v>0.23508771929824562</v>
      </c>
      <c r="F7" s="4">
        <v>325</v>
      </c>
      <c r="G7" s="4">
        <f t="shared" si="1"/>
        <v>9.0604026845637578E-2</v>
      </c>
      <c r="H7" s="4">
        <v>15065</v>
      </c>
      <c r="I7" s="4">
        <f t="shared" si="2"/>
        <v>6.9046267385750787E-2</v>
      </c>
      <c r="K7" t="s">
        <v>7</v>
      </c>
      <c r="L7">
        <f>CORREL(G4:G13, E4:E13)</f>
        <v>0.56752274586762419</v>
      </c>
    </row>
    <row r="8" spans="3:12" x14ac:dyDescent="0.3">
      <c r="C8" s="4">
        <v>5</v>
      </c>
      <c r="D8" s="4">
        <v>1167</v>
      </c>
      <c r="E8" s="4">
        <f t="shared" si="0"/>
        <v>0.10511363636363637</v>
      </c>
      <c r="F8" s="4">
        <v>356</v>
      </c>
      <c r="G8" s="4">
        <f t="shared" si="1"/>
        <v>9.5384615384615387E-2</v>
      </c>
      <c r="H8" s="4">
        <v>16783</v>
      </c>
      <c r="I8" s="4">
        <f t="shared" si="2"/>
        <v>0.11403916362429473</v>
      </c>
    </row>
    <row r="9" spans="3:12" x14ac:dyDescent="0.3">
      <c r="C9" s="4">
        <v>6</v>
      </c>
      <c r="D9" s="4">
        <v>957</v>
      </c>
      <c r="E9" s="4">
        <f t="shared" si="0"/>
        <v>-0.17994858611825193</v>
      </c>
      <c r="F9" s="4">
        <v>412</v>
      </c>
      <c r="G9" s="4">
        <f t="shared" si="1"/>
        <v>0.15730337078651685</v>
      </c>
      <c r="H9" s="4">
        <v>17022</v>
      </c>
      <c r="I9" s="4">
        <f t="shared" si="2"/>
        <v>1.424060060775785E-2</v>
      </c>
      <c r="K9" t="s">
        <v>9</v>
      </c>
      <c r="L9">
        <f>CORREL(G4:G13, I4:I13)</f>
        <v>-0.50675182854057799</v>
      </c>
    </row>
    <row r="10" spans="3:12" x14ac:dyDescent="0.3">
      <c r="C10" s="4">
        <v>7</v>
      </c>
      <c r="D10" s="4">
        <v>985</v>
      </c>
      <c r="E10" s="4">
        <f t="shared" si="0"/>
        <v>2.9258098223615466E-2</v>
      </c>
      <c r="F10" s="4">
        <v>425</v>
      </c>
      <c r="G10" s="4">
        <f t="shared" si="1"/>
        <v>3.1553398058252427E-2</v>
      </c>
      <c r="H10" s="4">
        <v>18166</v>
      </c>
      <c r="I10" s="4">
        <f t="shared" si="2"/>
        <v>6.7207143696392899E-2</v>
      </c>
    </row>
    <row r="11" spans="3:12" x14ac:dyDescent="0.3">
      <c r="C11" s="4">
        <v>8</v>
      </c>
      <c r="D11" s="4">
        <v>1198</v>
      </c>
      <c r="E11" s="4">
        <f t="shared" si="0"/>
        <v>0.21624365482233501</v>
      </c>
      <c r="F11" s="4">
        <v>499</v>
      </c>
      <c r="G11" s="4">
        <f t="shared" si="1"/>
        <v>0.17411764705882352</v>
      </c>
      <c r="H11" s="4">
        <v>19394</v>
      </c>
      <c r="I11" s="4">
        <f t="shared" si="2"/>
        <v>6.7598810965540018E-2</v>
      </c>
    </row>
    <row r="12" spans="3:12" x14ac:dyDescent="0.3">
      <c r="C12" s="4">
        <v>9</v>
      </c>
      <c r="D12" s="4">
        <v>1450</v>
      </c>
      <c r="E12" s="4">
        <f t="shared" si="0"/>
        <v>0.21035058430717862</v>
      </c>
      <c r="F12" s="4">
        <v>514</v>
      </c>
      <c r="G12" s="4">
        <f t="shared" si="1"/>
        <v>3.0060120240480961E-2</v>
      </c>
      <c r="H12" s="4">
        <v>20658</v>
      </c>
      <c r="I12" s="4">
        <f t="shared" si="2"/>
        <v>6.517479632876147E-2</v>
      </c>
    </row>
    <row r="13" spans="3:12" x14ac:dyDescent="0.3">
      <c r="C13" s="4">
        <v>10</v>
      </c>
      <c r="D13" s="4">
        <v>1225</v>
      </c>
      <c r="E13" s="4">
        <f t="shared" si="0"/>
        <v>-0.15517241379310345</v>
      </c>
      <c r="F13" s="4">
        <v>550</v>
      </c>
      <c r="G13" s="4">
        <f t="shared" si="1"/>
        <v>7.0038910505836577E-2</v>
      </c>
      <c r="H13" s="4">
        <v>21985</v>
      </c>
      <c r="I13" s="4">
        <f>(H13-H12)/H12</f>
        <v>6.4236615354826221E-2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A630-CB7E-4371-978D-3F1296C2C852}">
  <dimension ref="B2:O17"/>
  <sheetViews>
    <sheetView workbookViewId="0">
      <selection activeCell="B9" sqref="B9"/>
    </sheetView>
  </sheetViews>
  <sheetFormatPr defaultRowHeight="14.4" x14ac:dyDescent="0.3"/>
  <cols>
    <col min="2" max="2" width="15.109375" bestFit="1" customWidth="1"/>
    <col min="4" max="5" width="10.33203125" bestFit="1" customWidth="1"/>
    <col min="7" max="7" width="10.33203125" bestFit="1" customWidth="1"/>
    <col min="8" max="8" width="10" bestFit="1" customWidth="1"/>
    <col min="9" max="9" width="13.88671875" bestFit="1" customWidth="1"/>
    <col min="10" max="10" width="10.33203125" bestFit="1" customWidth="1"/>
    <col min="14" max="14" width="9.33203125" bestFit="1" customWidth="1"/>
    <col min="15" max="15" width="10.33203125" bestFit="1" customWidth="1"/>
  </cols>
  <sheetData>
    <row r="2" spans="2:15" x14ac:dyDescent="0.3">
      <c r="C2" s="8" t="s">
        <v>23</v>
      </c>
    </row>
    <row r="3" spans="2:15" x14ac:dyDescent="0.3">
      <c r="C3" s="8" t="s">
        <v>21</v>
      </c>
    </row>
    <row r="4" spans="2:15" x14ac:dyDescent="0.3">
      <c r="C4" s="8" t="s">
        <v>22</v>
      </c>
    </row>
    <row r="6" spans="2:15" x14ac:dyDescent="0.3">
      <c r="C6" s="14" t="s">
        <v>28</v>
      </c>
      <c r="D6" s="9">
        <v>25000000</v>
      </c>
      <c r="F6" s="1" t="s">
        <v>27</v>
      </c>
      <c r="G6" s="12">
        <v>7.0000000000000007E-2</v>
      </c>
      <c r="I6" s="1" t="s">
        <v>29</v>
      </c>
      <c r="J6" s="9">
        <v>17824654.487091728</v>
      </c>
    </row>
    <row r="8" spans="2:15" x14ac:dyDescent="0.3">
      <c r="C8" s="16" t="s">
        <v>1</v>
      </c>
      <c r="D8" s="4" t="s">
        <v>15</v>
      </c>
      <c r="E8" s="4" t="s">
        <v>30</v>
      </c>
      <c r="F8" s="4" t="s">
        <v>16</v>
      </c>
      <c r="G8" s="4" t="s">
        <v>28</v>
      </c>
      <c r="H8" s="4" t="s">
        <v>18</v>
      </c>
      <c r="N8" t="s">
        <v>24</v>
      </c>
    </row>
    <row r="9" spans="2:15" x14ac:dyDescent="0.3">
      <c r="C9" s="4">
        <v>1</v>
      </c>
      <c r="D9" s="4">
        <v>0</v>
      </c>
      <c r="E9" s="10">
        <f>$J$6</f>
        <v>17824654.487091728</v>
      </c>
      <c r="F9" s="4">
        <v>0</v>
      </c>
      <c r="G9" s="4">
        <v>0</v>
      </c>
      <c r="H9" s="4">
        <f>SUM(D9:F9)-G9</f>
        <v>17824654.487091728</v>
      </c>
      <c r="N9" s="11" t="s">
        <v>25</v>
      </c>
      <c r="O9" s="10">
        <v>1000000</v>
      </c>
    </row>
    <row r="10" spans="2:15" x14ac:dyDescent="0.3">
      <c r="C10" s="4">
        <v>2</v>
      </c>
      <c r="D10" s="4">
        <f>H9</f>
        <v>17824654.487091728</v>
      </c>
      <c r="E10" s="10">
        <f>$J$6</f>
        <v>17824654.487091728</v>
      </c>
      <c r="F10" s="4">
        <f>$G$6*D10</f>
        <v>1247725.814096421</v>
      </c>
      <c r="G10" s="4">
        <v>0</v>
      </c>
      <c r="H10" s="4">
        <f>SUM(D10:F10)-G10</f>
        <v>36897034.788279876</v>
      </c>
      <c r="N10" s="11" t="s">
        <v>26</v>
      </c>
      <c r="O10" s="10">
        <v>10000000</v>
      </c>
    </row>
    <row r="11" spans="2:15" x14ac:dyDescent="0.3">
      <c r="C11" s="4">
        <v>3</v>
      </c>
      <c r="D11" s="4">
        <f t="shared" ref="D11:D13" si="0">H10</f>
        <v>36897034.788279876</v>
      </c>
      <c r="E11" s="10">
        <f t="shared" ref="E11:E13" si="1">$J$6</f>
        <v>17824654.487091728</v>
      </c>
      <c r="F11" s="4">
        <f t="shared" ref="F11:F14" si="2">$G$6*D11</f>
        <v>2582792.4351795916</v>
      </c>
      <c r="G11" s="4">
        <v>0</v>
      </c>
      <c r="H11" s="4">
        <f t="shared" ref="H11:H14" si="3">SUM(D11:F11)-G11</f>
        <v>57304481.710551195</v>
      </c>
    </row>
    <row r="12" spans="2:15" x14ac:dyDescent="0.3">
      <c r="C12" s="4">
        <v>4</v>
      </c>
      <c r="D12" s="4">
        <f t="shared" si="0"/>
        <v>57304481.710551195</v>
      </c>
      <c r="E12" s="10">
        <f t="shared" si="1"/>
        <v>17824654.487091728</v>
      </c>
      <c r="F12" s="4">
        <f t="shared" si="2"/>
        <v>4011313.719738584</v>
      </c>
      <c r="G12" s="4">
        <v>0</v>
      </c>
      <c r="H12" s="4">
        <f t="shared" si="3"/>
        <v>79140449.91738151</v>
      </c>
    </row>
    <row r="13" spans="2:15" x14ac:dyDescent="0.3">
      <c r="B13" s="15" t="s">
        <v>31</v>
      </c>
      <c r="C13" s="4">
        <v>5</v>
      </c>
      <c r="D13" s="4">
        <f t="shared" si="0"/>
        <v>79140449.91738151</v>
      </c>
      <c r="E13" s="10">
        <v>0</v>
      </c>
      <c r="F13" s="4">
        <f t="shared" si="2"/>
        <v>5539831.4942167066</v>
      </c>
      <c r="G13" s="4">
        <v>0</v>
      </c>
      <c r="H13" s="4">
        <f t="shared" si="3"/>
        <v>84680281.41159822</v>
      </c>
    </row>
    <row r="14" spans="2:15" x14ac:dyDescent="0.3">
      <c r="B14" t="s">
        <v>32</v>
      </c>
      <c r="C14" s="4">
        <v>6</v>
      </c>
      <c r="D14" s="4">
        <f>H13</f>
        <v>84680281.41159822</v>
      </c>
      <c r="E14" s="4">
        <v>0</v>
      </c>
      <c r="F14" s="4">
        <f t="shared" si="2"/>
        <v>5927619.6988118757</v>
      </c>
      <c r="G14" s="10">
        <f>$D$6</f>
        <v>25000000</v>
      </c>
      <c r="H14" s="4">
        <f t="shared" si="3"/>
        <v>65607901.110410094</v>
      </c>
    </row>
    <row r="15" spans="2:15" x14ac:dyDescent="0.3">
      <c r="C15" s="4">
        <v>7</v>
      </c>
      <c r="D15" s="4">
        <f t="shared" ref="D15:D17" si="4">H14</f>
        <v>65607901.110410094</v>
      </c>
      <c r="E15" s="4">
        <v>0</v>
      </c>
      <c r="F15" s="4">
        <f t="shared" ref="F15:F17" si="5">$G$6*D15</f>
        <v>4592553.0777287073</v>
      </c>
      <c r="G15" s="10">
        <f t="shared" ref="G15:G17" si="6">$D$6</f>
        <v>25000000</v>
      </c>
      <c r="H15" s="4">
        <f t="shared" ref="H15:H17" si="7">SUM(D15:F15)-G15</f>
        <v>45200454.188138798</v>
      </c>
    </row>
    <row r="16" spans="2:15" x14ac:dyDescent="0.3">
      <c r="C16" s="4">
        <v>8</v>
      </c>
      <c r="D16" s="4">
        <f t="shared" si="4"/>
        <v>45200454.188138798</v>
      </c>
      <c r="E16" s="4">
        <v>0</v>
      </c>
      <c r="F16" s="4">
        <f t="shared" si="5"/>
        <v>3164031.7931697164</v>
      </c>
      <c r="G16" s="10">
        <f t="shared" si="6"/>
        <v>25000000</v>
      </c>
      <c r="H16" s="4">
        <f t="shared" si="7"/>
        <v>23364485.981308512</v>
      </c>
    </row>
    <row r="17" spans="3:8" x14ac:dyDescent="0.3">
      <c r="C17" s="4">
        <v>9</v>
      </c>
      <c r="D17" s="4">
        <f t="shared" si="4"/>
        <v>23364485.981308512</v>
      </c>
      <c r="E17" s="4">
        <v>0</v>
      </c>
      <c r="F17" s="4">
        <f t="shared" si="5"/>
        <v>1635514.0186915961</v>
      </c>
      <c r="G17" s="10">
        <f t="shared" si="6"/>
        <v>25000000</v>
      </c>
      <c r="H17" s="4">
        <f t="shared" si="7"/>
        <v>1.0803341865539551E-7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84th-EMI</vt:lpstr>
      <vt:lpstr>Corr-Right, Nifty, Wrong</vt:lpstr>
      <vt:lpstr>ABC Bond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2024-01-29T03:59:31Z</dcterms:created>
  <dcterms:modified xsi:type="dcterms:W3CDTF">2024-01-29T04:58:58Z</dcterms:modified>
</cp:coreProperties>
</file>