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"/>
    </mc:Choice>
  </mc:AlternateContent>
  <xr:revisionPtr revIDLastSave="198" documentId="8_{07DC4F9B-A6B3-4B94-A772-F9A0A873A13C}" xr6:coauthVersionLast="47" xr6:coauthVersionMax="47" xr10:uidLastSave="{B4D2CB54-8DA5-4D25-9743-4D1C27AA9015}"/>
  <bookViews>
    <workbookView xWindow="-108" yWindow="-108" windowWidth="23256" windowHeight="12456" activeTab="1" xr2:uid="{31DD7BC7-CEFE-4004-B9EE-5BAB36BBDE26}"/>
  </bookViews>
  <sheets>
    <sheet name="Sheet1" sheetId="1" r:id="rId1"/>
    <sheet name="Sheet2" sheetId="2" r:id="rId2"/>
  </sheets>
  <definedNames>
    <definedName name="solver_adj" localSheetId="1" hidden="1">Sheet2!$K$33:$K$34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Sheet2!$K$35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Sheet2!$F$39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F39" i="2" s="1"/>
  <c r="K35" i="2"/>
  <c r="G33" i="2"/>
  <c r="D24" i="2"/>
  <c r="D21" i="2"/>
  <c r="I7" i="2"/>
  <c r="G16" i="2"/>
  <c r="G15" i="2"/>
</calcChain>
</file>

<file path=xl/sharedStrings.xml><?xml version="1.0" encoding="utf-8"?>
<sst xmlns="http://schemas.openxmlformats.org/spreadsheetml/2006/main" count="55" uniqueCount="36">
  <si>
    <t>Earlier</t>
  </si>
  <si>
    <t>Risk Averse</t>
  </si>
  <si>
    <t>A person</t>
  </si>
  <si>
    <t>Now</t>
  </si>
  <si>
    <t>Open to Risk</t>
  </si>
  <si>
    <t>Investments</t>
  </si>
  <si>
    <t>G-Sec/Bonds</t>
  </si>
  <si>
    <t>Portfolio (D&amp;E)</t>
  </si>
  <si>
    <t>Happy with returns?</t>
  </si>
  <si>
    <t>Less but assured</t>
  </si>
  <si>
    <t>Higher returns</t>
  </si>
  <si>
    <t>Return</t>
  </si>
  <si>
    <t>Rp (Risk of Portfolio)</t>
  </si>
  <si>
    <t>Rf (Risk-free)</t>
  </si>
  <si>
    <t>Risk</t>
  </si>
  <si>
    <t>SigmaP</t>
  </si>
  <si>
    <t>Delta Rtn</t>
  </si>
  <si>
    <t>Rp - Rf</t>
  </si>
  <si>
    <t>Delta Risk</t>
  </si>
  <si>
    <t>Ratio of these 2</t>
  </si>
  <si>
    <t>Sharpe's Ratio</t>
  </si>
  <si>
    <t>Portfolio</t>
  </si>
  <si>
    <t>Expected Returns</t>
  </si>
  <si>
    <t>Bonds</t>
  </si>
  <si>
    <t>Stocks</t>
  </si>
  <si>
    <t>Std Dev</t>
  </si>
  <si>
    <t>r</t>
  </si>
  <si>
    <t>Wb</t>
  </si>
  <si>
    <t>Ws</t>
  </si>
  <si>
    <t>Weights</t>
  </si>
  <si>
    <t>a) Minimum Variance Portfolio</t>
  </si>
  <si>
    <t>Sum</t>
  </si>
  <si>
    <t>b) Expected return in MVP</t>
  </si>
  <si>
    <t>c) Risk in the MVP</t>
  </si>
  <si>
    <t>d) Optimal Portfolio</t>
  </si>
  <si>
    <t>Delta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</si>
</sst>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781D-5F33-4DA9-8F3D-C65EE9A703A1}">
  <dimension ref="C2:E22"/>
  <sheetViews>
    <sheetView workbookViewId="0">
      <selection activeCell="J9" sqref="J9"/>
    </sheetView>
  </sheetViews>
  <sheetFormatPr defaultRowHeight="14.4" x14ac:dyDescent="0.3"/>
  <cols>
    <col min="3" max="3" width="19.109375" customWidth="1"/>
    <col min="4" max="4" width="20.21875" customWidth="1"/>
    <col min="5" max="5" width="21" customWidth="1"/>
    <col min="6" max="6" width="13.5546875" customWidth="1"/>
  </cols>
  <sheetData>
    <row r="2" spans="3:5" x14ac:dyDescent="0.3">
      <c r="C2" s="3"/>
      <c r="D2" s="2" t="s">
        <v>0</v>
      </c>
      <c r="E2" s="2" t="s">
        <v>3</v>
      </c>
    </row>
    <row r="3" spans="3:5" x14ac:dyDescent="0.3">
      <c r="C3" s="3"/>
      <c r="D3" s="3"/>
      <c r="E3" s="3"/>
    </row>
    <row r="4" spans="3:5" x14ac:dyDescent="0.3">
      <c r="C4" s="3" t="s">
        <v>2</v>
      </c>
      <c r="D4" s="3" t="s">
        <v>1</v>
      </c>
      <c r="E4" s="3" t="s">
        <v>4</v>
      </c>
    </row>
    <row r="5" spans="3:5" x14ac:dyDescent="0.3">
      <c r="C5" s="3"/>
      <c r="D5" s="3"/>
      <c r="E5" s="3"/>
    </row>
    <row r="6" spans="3:5" x14ac:dyDescent="0.3">
      <c r="C6" s="3" t="s">
        <v>5</v>
      </c>
      <c r="D6" s="3" t="s">
        <v>6</v>
      </c>
      <c r="E6" s="3" t="s">
        <v>7</v>
      </c>
    </row>
    <row r="7" spans="3:5" x14ac:dyDescent="0.3">
      <c r="C7" s="3"/>
      <c r="D7" s="3"/>
      <c r="E7" s="3"/>
    </row>
    <row r="8" spans="3:5" x14ac:dyDescent="0.3">
      <c r="C8" s="3" t="s">
        <v>8</v>
      </c>
      <c r="D8" s="3" t="s">
        <v>9</v>
      </c>
      <c r="E8" s="3" t="s">
        <v>10</v>
      </c>
    </row>
    <row r="9" spans="3:5" x14ac:dyDescent="0.3">
      <c r="C9" s="3"/>
      <c r="D9" s="3"/>
      <c r="E9" s="3"/>
    </row>
    <row r="10" spans="3:5" x14ac:dyDescent="0.3">
      <c r="C10" s="3" t="s">
        <v>11</v>
      </c>
      <c r="D10" s="3" t="s">
        <v>13</v>
      </c>
      <c r="E10" s="3" t="s">
        <v>12</v>
      </c>
    </row>
    <row r="11" spans="3:5" x14ac:dyDescent="0.3">
      <c r="C11" s="3"/>
      <c r="D11" s="3"/>
      <c r="E11" s="3"/>
    </row>
    <row r="12" spans="3:5" x14ac:dyDescent="0.3">
      <c r="C12" s="3" t="s">
        <v>14</v>
      </c>
      <c r="D12" s="3">
        <v>0</v>
      </c>
      <c r="E12" s="3" t="s">
        <v>15</v>
      </c>
    </row>
    <row r="15" spans="3:5" x14ac:dyDescent="0.3">
      <c r="D15" s="1" t="s">
        <v>16</v>
      </c>
      <c r="E15" t="s">
        <v>17</v>
      </c>
    </row>
    <row r="16" spans="3:5" x14ac:dyDescent="0.3">
      <c r="D16" t="s">
        <v>18</v>
      </c>
      <c r="E16" t="s">
        <v>15</v>
      </c>
    </row>
    <row r="17" spans="4:5" x14ac:dyDescent="0.3">
      <c r="D17" t="s">
        <v>19</v>
      </c>
      <c r="E17" t="s">
        <v>20</v>
      </c>
    </row>
    <row r="22" spans="4:5" x14ac:dyDescent="0.3">
      <c r="E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8BC7-E6FC-48AF-A4D9-B4C3023E458F}">
  <dimension ref="A4:K39"/>
  <sheetViews>
    <sheetView tabSelected="1" topLeftCell="A25" workbookViewId="0">
      <selection activeCell="F38" sqref="F38"/>
    </sheetView>
  </sheetViews>
  <sheetFormatPr defaultRowHeight="14.4" x14ac:dyDescent="0.3"/>
  <cols>
    <col min="3" max="3" width="10" customWidth="1"/>
    <col min="4" max="4" width="15.6640625" bestFit="1" customWidth="1"/>
    <col min="5" max="5" width="18.5546875" customWidth="1"/>
    <col min="6" max="6" width="11.77734375" customWidth="1"/>
    <col min="7" max="7" width="11.21875" customWidth="1"/>
  </cols>
  <sheetData>
    <row r="4" spans="1:9" x14ac:dyDescent="0.3">
      <c r="D4" s="7" t="s">
        <v>21</v>
      </c>
      <c r="E4" s="6" t="s">
        <v>22</v>
      </c>
      <c r="F4" s="6" t="s">
        <v>25</v>
      </c>
      <c r="H4" s="3"/>
      <c r="I4" s="2" t="s">
        <v>29</v>
      </c>
    </row>
    <row r="5" spans="1:9" x14ac:dyDescent="0.3">
      <c r="D5" s="5" t="s">
        <v>23</v>
      </c>
      <c r="E5" s="4">
        <v>0.06</v>
      </c>
      <c r="F5" s="4">
        <v>0.1</v>
      </c>
      <c r="H5" s="2" t="s">
        <v>27</v>
      </c>
      <c r="I5" s="3">
        <v>0.82258062355050909</v>
      </c>
    </row>
    <row r="6" spans="1:9" x14ac:dyDescent="0.3">
      <c r="D6" s="5" t="s">
        <v>24</v>
      </c>
      <c r="E6" s="4">
        <v>0.13</v>
      </c>
      <c r="F6" s="4">
        <v>0.3</v>
      </c>
      <c r="H6" s="2" t="s">
        <v>28</v>
      </c>
      <c r="I6" s="3">
        <v>0.17741934678450733</v>
      </c>
    </row>
    <row r="7" spans="1:9" x14ac:dyDescent="0.3">
      <c r="H7" s="2" t="s">
        <v>31</v>
      </c>
      <c r="I7" s="3">
        <f>I5+I6</f>
        <v>0.99999997033501642</v>
      </c>
    </row>
    <row r="8" spans="1:9" x14ac:dyDescent="0.3">
      <c r="D8" s="1" t="s">
        <v>26</v>
      </c>
      <c r="E8">
        <v>-0.4</v>
      </c>
    </row>
    <row r="11" spans="1:9" x14ac:dyDescent="0.3">
      <c r="A11" s="9" t="s">
        <v>30</v>
      </c>
      <c r="B11" s="9"/>
      <c r="C11" s="9"/>
    </row>
    <row r="13" spans="1:9" x14ac:dyDescent="0.3">
      <c r="D13" s="1"/>
    </row>
    <row r="14" spans="1:9" x14ac:dyDescent="0.3">
      <c r="D14" s="7" t="s">
        <v>21</v>
      </c>
      <c r="E14" s="5" t="s">
        <v>23</v>
      </c>
      <c r="F14" s="5" t="s">
        <v>24</v>
      </c>
      <c r="G14" s="5" t="s">
        <v>21</v>
      </c>
    </row>
    <row r="15" spans="1:9" x14ac:dyDescent="0.3">
      <c r="D15" s="8" t="s">
        <v>22</v>
      </c>
      <c r="E15" s="4">
        <v>0.06</v>
      </c>
      <c r="F15" s="4">
        <v>0.13</v>
      </c>
      <c r="G15" s="3">
        <f>$I$5*E15+$I$6*F15</f>
        <v>7.2419352495016492E-2</v>
      </c>
    </row>
    <row r="16" spans="1:9" x14ac:dyDescent="0.3">
      <c r="D16" s="8" t="s">
        <v>25</v>
      </c>
      <c r="E16" s="4">
        <v>0.1</v>
      </c>
      <c r="F16" s="4">
        <v>0.3</v>
      </c>
      <c r="G16" s="3">
        <f>I5^2*E16^2+I6^2*F16^2+2*I5*I6*E16*F16*E8</f>
        <v>6.0967738318269821E-3</v>
      </c>
    </row>
    <row r="21" spans="1:11" x14ac:dyDescent="0.3">
      <c r="A21" s="9" t="s">
        <v>32</v>
      </c>
      <c r="B21" s="9"/>
      <c r="C21" s="9"/>
      <c r="D21">
        <f>G15</f>
        <v>7.2419352495016492E-2</v>
      </c>
    </row>
    <row r="24" spans="1:11" x14ac:dyDescent="0.3">
      <c r="A24" s="9" t="s">
        <v>33</v>
      </c>
      <c r="B24" s="9"/>
      <c r="C24" s="9"/>
      <c r="D24">
        <f>G16</f>
        <v>6.0967738318269821E-3</v>
      </c>
    </row>
    <row r="29" spans="1:11" x14ac:dyDescent="0.3">
      <c r="A29" s="10" t="s">
        <v>34</v>
      </c>
      <c r="B29" s="10"/>
      <c r="C29" s="10"/>
    </row>
    <row r="32" spans="1:11" x14ac:dyDescent="0.3">
      <c r="D32" s="7" t="s">
        <v>21</v>
      </c>
      <c r="E32" s="5" t="s">
        <v>23</v>
      </c>
      <c r="F32" s="5" t="s">
        <v>24</v>
      </c>
      <c r="G32" s="5" t="s">
        <v>21</v>
      </c>
      <c r="J32" s="11"/>
      <c r="K32" s="6" t="s">
        <v>29</v>
      </c>
    </row>
    <row r="33" spans="4:11" x14ac:dyDescent="0.3">
      <c r="D33" s="8" t="s">
        <v>22</v>
      </c>
      <c r="E33" s="4">
        <v>0.06</v>
      </c>
      <c r="F33" s="4">
        <v>0.13</v>
      </c>
      <c r="G33" s="3">
        <f>$I$5*E33+$I$6*F33</f>
        <v>7.2419352495016492E-2</v>
      </c>
      <c r="J33" s="5" t="s">
        <v>27</v>
      </c>
      <c r="K33" s="3">
        <v>0.82258064516809148</v>
      </c>
    </row>
    <row r="34" spans="4:11" x14ac:dyDescent="0.3">
      <c r="D34" s="8" t="s">
        <v>25</v>
      </c>
      <c r="E34" s="4">
        <v>0.1</v>
      </c>
      <c r="F34" s="4">
        <v>0.3</v>
      </c>
      <c r="G34" s="3">
        <f>E34^2*K33^2+F34^2*K34^2+2*PRODUCT(E34:F34, K33:K34, E8)</f>
        <v>6.0967741935483901E-3</v>
      </c>
      <c r="J34" s="5" t="s">
        <v>28</v>
      </c>
      <c r="K34" s="3">
        <v>0.17741935483190857</v>
      </c>
    </row>
    <row r="35" spans="4:11" x14ac:dyDescent="0.3">
      <c r="J35" s="5" t="s">
        <v>31</v>
      </c>
      <c r="K35" s="3">
        <f>K33+K34</f>
        <v>1</v>
      </c>
    </row>
    <row r="37" spans="4:11" x14ac:dyDescent="0.3">
      <c r="E37" s="2" t="s">
        <v>35</v>
      </c>
      <c r="F37" s="12">
        <v>1.2419352495016495E-2</v>
      </c>
    </row>
    <row r="38" spans="4:11" x14ac:dyDescent="0.3">
      <c r="E38" s="2" t="s">
        <v>14</v>
      </c>
      <c r="F38" s="3">
        <v>6.0967741935483901E-3</v>
      </c>
    </row>
    <row r="39" spans="4:11" x14ac:dyDescent="0.3">
      <c r="E39" s="2" t="s">
        <v>20</v>
      </c>
      <c r="F39" s="3">
        <f>F37/F38</f>
        <v>2.0370366526217523</v>
      </c>
    </row>
  </sheetData>
  <mergeCells count="4">
    <mergeCell ref="A11:C11"/>
    <mergeCell ref="A21:C21"/>
    <mergeCell ref="A24:C24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2024-02-19T01:55:16Z</dcterms:created>
  <dcterms:modified xsi:type="dcterms:W3CDTF">2024-02-19T02:49:04Z</dcterms:modified>
</cp:coreProperties>
</file>