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a manoj\OneDrive\Desktop\"/>
    </mc:Choice>
  </mc:AlternateContent>
  <xr:revisionPtr revIDLastSave="0" documentId="13_ncr:1_{9E411ED9-DEE9-4473-9553-AB1490792C83}" xr6:coauthVersionLast="47" xr6:coauthVersionMax="47" xr10:uidLastSave="{00000000-0000-0000-0000-000000000000}"/>
  <bookViews>
    <workbookView xWindow="-110" yWindow="-110" windowWidth="19420" windowHeight="10300" activeTab="3" xr2:uid="{16828B93-445E-4463-876A-D91BBBD1E6B3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4" l="1"/>
  <c r="C8" i="4"/>
  <c r="C9" i="4"/>
  <c r="C10" i="4"/>
  <c r="C11" i="4"/>
  <c r="C12" i="4"/>
  <c r="C13" i="4"/>
  <c r="C14" i="4"/>
  <c r="C15" i="4"/>
  <c r="C16" i="4"/>
  <c r="C6" i="4"/>
  <c r="D6" i="3"/>
  <c r="B5" i="3"/>
  <c r="G13" i="2"/>
  <c r="H13" i="2"/>
  <c r="I13" i="2"/>
  <c r="J13" i="2"/>
  <c r="K13" i="2"/>
  <c r="L13" i="2"/>
  <c r="F13" i="2"/>
  <c r="G12" i="2"/>
  <c r="G11" i="2"/>
  <c r="G10" i="2"/>
  <c r="L12" i="2"/>
  <c r="L11" i="2"/>
  <c r="L9" i="2"/>
  <c r="L10" i="2"/>
  <c r="L8" i="2"/>
  <c r="K12" i="2"/>
  <c r="K9" i="2"/>
  <c r="K10" i="2"/>
  <c r="K11" i="2"/>
  <c r="K8" i="2"/>
  <c r="J9" i="2"/>
  <c r="J10" i="2"/>
  <c r="J11" i="2"/>
  <c r="J12" i="2"/>
  <c r="J8" i="2"/>
  <c r="I9" i="2"/>
  <c r="I10" i="2"/>
  <c r="I11" i="2"/>
  <c r="I12" i="2"/>
  <c r="I8" i="2"/>
  <c r="H9" i="2"/>
  <c r="H10" i="2"/>
  <c r="H11" i="2"/>
  <c r="H12" i="2"/>
  <c r="H8" i="2"/>
  <c r="G8" i="2"/>
  <c r="L7" i="2"/>
  <c r="K7" i="2"/>
  <c r="J7" i="2"/>
  <c r="I7" i="2"/>
  <c r="H7" i="2"/>
  <c r="G7" i="2"/>
  <c r="L6" i="2"/>
  <c r="K6" i="2"/>
  <c r="J6" i="2"/>
  <c r="I6" i="2"/>
  <c r="H6" i="2"/>
  <c r="M6" i="2" s="1"/>
  <c r="G9" i="2"/>
  <c r="G6" i="2"/>
  <c r="F7" i="2"/>
  <c r="F8" i="2" s="1"/>
  <c r="F9" i="2" s="1"/>
  <c r="F10" i="2" s="1"/>
  <c r="F11" i="2" s="1"/>
  <c r="F12" i="2" s="1"/>
  <c r="F6" i="2"/>
  <c r="H18" i="1"/>
  <c r="H6" i="1"/>
  <c r="H7" i="1" s="1"/>
  <c r="H5" i="1"/>
  <c r="F8" i="1"/>
  <c r="F9" i="1"/>
  <c r="F10" i="1"/>
  <c r="F11" i="1"/>
  <c r="F12" i="1"/>
  <c r="F13" i="1"/>
  <c r="F7" i="1"/>
  <c r="E8" i="1"/>
  <c r="E9" i="1"/>
  <c r="E10" i="1"/>
  <c r="E11" i="1"/>
  <c r="E12" i="1"/>
  <c r="E13" i="1"/>
  <c r="E7" i="1"/>
  <c r="D16" i="1"/>
  <c r="D15" i="1"/>
  <c r="D8" i="1"/>
  <c r="D9" i="1"/>
  <c r="D10" i="1"/>
  <c r="D11" i="1"/>
  <c r="D12" i="1"/>
  <c r="D13" i="1"/>
  <c r="D7" i="1"/>
  <c r="C8" i="1"/>
  <c r="C9" i="1"/>
  <c r="C10" i="1"/>
  <c r="C11" i="1"/>
  <c r="C12" i="1"/>
  <c r="C13" i="1"/>
  <c r="C7" i="1"/>
  <c r="M8" i="2" l="1"/>
  <c r="M7" i="2"/>
  <c r="M10" i="2"/>
  <c r="M11" i="2"/>
  <c r="M9" i="2"/>
  <c r="M12" i="2"/>
</calcChain>
</file>

<file path=xl/sharedStrings.xml><?xml version="1.0" encoding="utf-8"?>
<sst xmlns="http://schemas.openxmlformats.org/spreadsheetml/2006/main" count="20" uniqueCount="17">
  <si>
    <t>n</t>
  </si>
  <si>
    <t>p</t>
  </si>
  <si>
    <t>x</t>
  </si>
  <si>
    <t>p(x)</t>
  </si>
  <si>
    <t>p(x)*x</t>
  </si>
  <si>
    <t>average</t>
  </si>
  <si>
    <t>variance</t>
  </si>
  <si>
    <t>x-xbar Squared</t>
  </si>
  <si>
    <t>*p(x)</t>
  </si>
  <si>
    <t>ur playing a game, theres a 1/3rd chance youll get 1 dollar, 1/6 chance youll get 2dollars, and 1/4th chance for 4 dollars</t>
  </si>
  <si>
    <t>if u play it forever, what is the average gain, and what is the risk associated with the game</t>
  </si>
  <si>
    <t>HS</t>
  </si>
  <si>
    <t>HP</t>
  </si>
  <si>
    <t>Sum</t>
  </si>
  <si>
    <t>mean</t>
  </si>
  <si>
    <t>k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</si>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</sst>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18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Sheet2!$E$6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Sheet2!$F$5:$L$5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Sheet2!$F$6:$L$6</c:f>
              <c:numCache>
                <c:formatCode>General</c:formatCode>
                <c:ptCount val="7"/>
                <c:pt idx="0">
                  <c:v>1.6777215999999983E-5</c:v>
                </c:pt>
                <c:pt idx="1">
                  <c:v>4.0265318399999888E-4</c:v>
                </c:pt>
                <c:pt idx="2">
                  <c:v>4.0265318399999965E-3</c:v>
                </c:pt>
                <c:pt idx="3">
                  <c:v>2.1474836479999981E-2</c:v>
                </c:pt>
                <c:pt idx="4">
                  <c:v>6.4424509439999972E-2</c:v>
                </c:pt>
                <c:pt idx="5">
                  <c:v>0.10307921510399999</c:v>
                </c:pt>
                <c:pt idx="6">
                  <c:v>6.8719476736000012E-2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D-4E6D-9F20-C68C86EC68AC}"/>
            </c:ext>
          </c:extLst>
        </c:ser>
        <c:ser>
          <c:idx val="1"/>
          <c:order val="1"/>
          <c:tx>
            <c:strRef>
              <c:f>Sheet2!$E$7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Sheet2!$F$5:$L$5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Sheet2!$F$7:$L$7</c:f>
              <c:numCache>
                <c:formatCode>General</c:formatCode>
                <c:ptCount val="7"/>
                <c:pt idx="0">
                  <c:v>2.5165823999999984E-5</c:v>
                </c:pt>
                <c:pt idx="1">
                  <c:v>6.0397977599999846E-4</c:v>
                </c:pt>
                <c:pt idx="2">
                  <c:v>6.0397977599999965E-3</c:v>
                </c:pt>
                <c:pt idx="3">
                  <c:v>3.2212254719999979E-2</c:v>
                </c:pt>
                <c:pt idx="4">
                  <c:v>9.6636764159999999E-2</c:v>
                </c:pt>
                <c:pt idx="5">
                  <c:v>0.15461882265600002</c:v>
                </c:pt>
                <c:pt idx="6">
                  <c:v>0.10307921510400005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5D-4E6D-9F20-C68C86EC68AC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Sheet2!$F$5:$L$5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Sheet2!$F$8:$L$8</c:f>
              <c:numCache>
                <c:formatCode>General</c:formatCode>
                <c:ptCount val="7"/>
                <c:pt idx="0">
                  <c:v>1.5728639999999986E-5</c:v>
                </c:pt>
                <c:pt idx="1">
                  <c:v>3.7748735999999902E-4</c:v>
                </c:pt>
                <c:pt idx="2">
                  <c:v>3.7748735999999974E-3</c:v>
                </c:pt>
                <c:pt idx="3">
                  <c:v>2.0132659199999986E-2</c:v>
                </c:pt>
                <c:pt idx="4">
                  <c:v>6.0397977599999993E-2</c:v>
                </c:pt>
                <c:pt idx="5">
                  <c:v>9.6636764160000013E-2</c:v>
                </c:pt>
                <c:pt idx="6">
                  <c:v>6.4424509440000013E-2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5D-4E6D-9F20-C68C86EC68AC}"/>
            </c:ext>
          </c:extLst>
        </c:ser>
        <c:ser>
          <c:idx val="3"/>
          <c:order val="3"/>
          <c:tx>
            <c:strRef>
              <c:f>Sheet2!$E$9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Sheet2!$F$5:$L$5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Sheet2!$F$9:$L$9</c:f>
              <c:numCache>
                <c:formatCode>General</c:formatCode>
                <c:ptCount val="7"/>
                <c:pt idx="0">
                  <c:v>5.242879999999998E-6</c:v>
                </c:pt>
                <c:pt idx="1">
                  <c:v>1.2582911999999973E-4</c:v>
                </c:pt>
                <c:pt idx="2">
                  <c:v>1.2582911999999996E-3</c:v>
                </c:pt>
                <c:pt idx="3">
                  <c:v>6.7108863999999976E-3</c:v>
                </c:pt>
                <c:pt idx="4">
                  <c:v>2.0132659200000003E-2</c:v>
                </c:pt>
                <c:pt idx="5">
                  <c:v>3.2212254720000014E-2</c:v>
                </c:pt>
                <c:pt idx="6">
                  <c:v>2.1474836480000013E-2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5D-4E6D-9F20-C68C86EC68AC}"/>
            </c:ext>
          </c:extLst>
        </c:ser>
        <c:ser>
          <c:idx val="4"/>
          <c:order val="4"/>
          <c:tx>
            <c:strRef>
              <c:f>Sheet2!$E$10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Sheet2!$F$5:$L$5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Sheet2!$F$10:$L$10</c:f>
              <c:numCache>
                <c:formatCode>General</c:formatCode>
                <c:ptCount val="7"/>
                <c:pt idx="0">
                  <c:v>9.8303999999999915E-7</c:v>
                </c:pt>
                <c:pt idx="1">
                  <c:v>2.3592959999999935E-5</c:v>
                </c:pt>
                <c:pt idx="2">
                  <c:v>2.3592959999999981E-4</c:v>
                </c:pt>
                <c:pt idx="3">
                  <c:v>1.2582911999999989E-3</c:v>
                </c:pt>
                <c:pt idx="4">
                  <c:v>3.7748735999999991E-3</c:v>
                </c:pt>
                <c:pt idx="5">
                  <c:v>6.03979776E-3</c:v>
                </c:pt>
                <c:pt idx="6">
                  <c:v>4.0265318400000008E-3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5D-4E6D-9F20-C68C86EC68AC}"/>
            </c:ext>
          </c:extLst>
        </c:ser>
        <c:ser>
          <c:idx val="5"/>
          <c:order val="5"/>
          <c:tx>
            <c:strRef>
              <c:f>Sheet2!$E$11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Sheet2!$F$5:$L$5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Sheet2!$F$11:$L$11</c:f>
              <c:numCache>
                <c:formatCode>General</c:formatCode>
                <c:ptCount val="7"/>
                <c:pt idx="0">
                  <c:v>9.8303999999999938E-8</c:v>
                </c:pt>
                <c:pt idx="1">
                  <c:v>2.359295999999994E-6</c:v>
                </c:pt>
                <c:pt idx="2">
                  <c:v>2.3592959999999986E-5</c:v>
                </c:pt>
                <c:pt idx="3">
                  <c:v>1.2582911999999992E-4</c:v>
                </c:pt>
                <c:pt idx="4">
                  <c:v>3.7748736E-4</c:v>
                </c:pt>
                <c:pt idx="5">
                  <c:v>6.0397977600000008E-4</c:v>
                </c:pt>
                <c:pt idx="6">
                  <c:v>4.0265318400000018E-4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5D-4E6D-9F20-C68C86EC68AC}"/>
            </c:ext>
          </c:extLst>
        </c:ser>
        <c:ser>
          <c:idx val="6"/>
          <c:order val="6"/>
          <c:tx>
            <c:strRef>
              <c:f>Sheet2!$E$12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Sheet2!$F$5:$L$5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Sheet2!$F$12:$L$12</c:f>
              <c:numCache>
                <c:formatCode>General</c:formatCode>
                <c:ptCount val="7"/>
                <c:pt idx="0">
                  <c:v>4.0960000000000016E-9</c:v>
                </c:pt>
                <c:pt idx="1">
                  <c:v>9.8303999999999846E-8</c:v>
                </c:pt>
                <c:pt idx="2">
                  <c:v>9.8304000000000042E-7</c:v>
                </c:pt>
                <c:pt idx="3">
                  <c:v>5.2428800000000022E-6</c:v>
                </c:pt>
                <c:pt idx="4">
                  <c:v>1.5728640000000013E-5</c:v>
                </c:pt>
                <c:pt idx="5">
                  <c:v>2.5165824000000028E-5</c:v>
                </c:pt>
                <c:pt idx="6">
                  <c:v>1.6777216000000023E-5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5D-4E6D-9F20-C68C86EC68A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42823039"/>
        <c:axId val="1642839263"/>
        <c:axId val="2053708271"/>
      </c:surface3DChart>
      <c:catAx>
        <c:axId val="1642823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39263"/>
        <c:crosses val="autoZero"/>
        <c:auto val="1"/>
        <c:lblAlgn val="ctr"/>
        <c:lblOffset val="100"/>
        <c:noMultiLvlLbl val="0"/>
      </c:catAx>
      <c:valAx>
        <c:axId val="164283926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23039"/>
        <c:crosses val="autoZero"/>
        <c:crossBetween val="midCat"/>
      </c:valAx>
      <c:serAx>
        <c:axId val="20537082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3926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Sheet4!$C$6:$C$16</c:f>
              <c:numCache>
                <c:formatCode>General</c:formatCode>
                <c:ptCount val="11"/>
                <c:pt idx="0">
                  <c:v>6.737946999085467E-3</c:v>
                </c:pt>
                <c:pt idx="1">
                  <c:v>3.368973499542733E-2</c:v>
                </c:pt>
                <c:pt idx="2">
                  <c:v>8.4224337488568335E-2</c:v>
                </c:pt>
                <c:pt idx="3">
                  <c:v>0.14037389581428059</c:v>
                </c:pt>
                <c:pt idx="4">
                  <c:v>0.17546736976785074</c:v>
                </c:pt>
                <c:pt idx="5">
                  <c:v>0.17546736976785071</c:v>
                </c:pt>
                <c:pt idx="6">
                  <c:v>0.14622280813987559</c:v>
                </c:pt>
                <c:pt idx="7">
                  <c:v>0.104444862957054</c:v>
                </c:pt>
                <c:pt idx="8">
                  <c:v>6.5278039348158706E-2</c:v>
                </c:pt>
                <c:pt idx="9">
                  <c:v>3.6265577415643749E-2</c:v>
                </c:pt>
                <c:pt idx="10">
                  <c:v>1.8132788707821874E-2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D-4840-8F3E-36AEF9DAE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043391"/>
        <c:axId val="2128042559"/>
      </c:barChart>
      <c:catAx>
        <c:axId val="212804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42559"/>
        <c:crosses val="autoZero"/>
        <c:auto val="1"/>
        <c:lblAlgn val="ctr"/>
        <c:lblOffset val="100"/>
        <c:noMultiLvlLbl val="0"/>
      </c:catAx>
      <c:valAx>
        <c:axId val="21280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4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193675</xdr:colOff>
      <xdr:row>17</xdr:row>
      <xdr:rowOff>15875</xdr:rowOff>
    </xdr:from>
    <xdr:to>
      <xdr:col>11</xdr:col>
      <xdr:colOff>238125</xdr:colOff>
      <xdr:row>31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FE734-E5EB-1DDA-2C6C-82AB9D0A1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301624</xdr:colOff>
      <xdr:row>2</xdr:row>
      <xdr:rowOff>177800</xdr:rowOff>
    </xdr:from>
    <xdr:to>
      <xdr:col>13</xdr:col>
      <xdr:colOff>241299</xdr:colOff>
      <xdr:row>19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8EC88F-514D-C8CA-F572-A850D386B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8266-E4EA-4AB8-A012-D7BC12F033C4}">
  <dimension ref="B3:H18"/>
  <sheetViews>
    <sheetView topLeftCell="A10" workbookViewId="0">
      <selection activeCell="H18" sqref="H18"/>
    </sheetView>
  </sheetViews>
  <sheetFormatPr defaultRowHeight="14.5" x14ac:dyDescent="0.35"/>
  <cols>
    <col min="4" max="4" width="11.26953125" customWidth="1"/>
    <col min="5" max="5" width="13.36328125" customWidth="1"/>
  </cols>
  <sheetData>
    <row r="3" spans="2:8" x14ac:dyDescent="0.35">
      <c r="C3" t="s">
        <v>0</v>
      </c>
      <c r="D3">
        <v>6</v>
      </c>
    </row>
    <row r="4" spans="2:8" x14ac:dyDescent="0.35">
      <c r="C4" t="s">
        <v>1</v>
      </c>
      <c r="D4">
        <v>0.8</v>
      </c>
    </row>
    <row r="5" spans="2:8" x14ac:dyDescent="0.35">
      <c r="H5">
        <f>0.8*((1-0.2)^2)</f>
        <v>0.51200000000000012</v>
      </c>
    </row>
    <row r="6" spans="2:8" x14ac:dyDescent="0.35">
      <c r="B6" t="s">
        <v>2</v>
      </c>
      <c r="C6" t="s">
        <v>3</v>
      </c>
      <c r="D6" t="s">
        <v>4</v>
      </c>
      <c r="E6" t="s">
        <v>7</v>
      </c>
      <c r="F6" t="s">
        <v>8</v>
      </c>
      <c r="H6">
        <f>0.2*((0.2)^2)</f>
        <v>8.0000000000000019E-3</v>
      </c>
    </row>
    <row r="7" spans="2:8" x14ac:dyDescent="0.35">
      <c r="B7">
        <v>0</v>
      </c>
      <c r="C7">
        <f>_xlfn.BINOM.DIST(B7, $D$3, $D$4, FALSE)</f>
        <v>6.3999999999999956E-5</v>
      </c>
      <c r="D7">
        <f>B7*C7</f>
        <v>0</v>
      </c>
      <c r="E7">
        <f>(B7-$D$15)^2</f>
        <v>23.040000000000006</v>
      </c>
      <c r="F7">
        <f>E7*B7</f>
        <v>0</v>
      </c>
      <c r="H7">
        <f>H5+H6</f>
        <v>0.52000000000000013</v>
      </c>
    </row>
    <row r="8" spans="2:8" x14ac:dyDescent="0.35">
      <c r="B8">
        <v>1</v>
      </c>
      <c r="C8">
        <f t="shared" ref="C8:C13" si="0">_xlfn.BINOM.DIST(B8, $D$3, $D$4, FALSE)</f>
        <v>1.5359999999999961E-3</v>
      </c>
      <c r="D8">
        <f>B8*C8</f>
        <v>1.5359999999999961E-3</v>
      </c>
      <c r="E8">
        <f t="shared" ref="E8:E13" si="1">(B8-$D$15)^2</f>
        <v>14.440000000000005</v>
      </c>
      <c r="F8">
        <f>E8*B8</f>
        <v>14.440000000000005</v>
      </c>
    </row>
    <row r="9" spans="2:8" x14ac:dyDescent="0.35">
      <c r="B9">
        <v>2</v>
      </c>
      <c r="C9">
        <f t="shared" si="0"/>
        <v>1.535999999999999E-2</v>
      </c>
      <c r="D9">
        <f t="shared" ref="D9:D13" si="2">B9*C9</f>
        <v>3.071999999999998E-2</v>
      </c>
      <c r="E9">
        <f t="shared" si="1"/>
        <v>7.8400000000000043</v>
      </c>
      <c r="F9">
        <f t="shared" ref="F9:F13" si="3">E9*B9</f>
        <v>15.680000000000009</v>
      </c>
    </row>
    <row r="10" spans="2:8" x14ac:dyDescent="0.35">
      <c r="B10">
        <v>3</v>
      </c>
      <c r="C10">
        <f t="shared" si="0"/>
        <v>8.1919999999999951E-2</v>
      </c>
      <c r="D10">
        <f t="shared" si="2"/>
        <v>0.24575999999999987</v>
      </c>
      <c r="E10">
        <f t="shared" si="1"/>
        <v>3.2400000000000024</v>
      </c>
      <c r="F10">
        <f t="shared" si="3"/>
        <v>9.7200000000000077</v>
      </c>
    </row>
    <row r="11" spans="2:8" x14ac:dyDescent="0.35">
      <c r="B11">
        <v>4</v>
      </c>
      <c r="C11">
        <f t="shared" si="0"/>
        <v>0.24575999999999998</v>
      </c>
      <c r="D11">
        <f t="shared" si="2"/>
        <v>0.98303999999999991</v>
      </c>
      <c r="E11">
        <f t="shared" si="1"/>
        <v>0.64000000000000112</v>
      </c>
      <c r="F11">
        <f t="shared" si="3"/>
        <v>2.5600000000000045</v>
      </c>
    </row>
    <row r="12" spans="2:8" x14ac:dyDescent="0.35">
      <c r="B12">
        <v>5</v>
      </c>
      <c r="C12">
        <f t="shared" si="0"/>
        <v>0.39321600000000007</v>
      </c>
      <c r="D12">
        <f t="shared" si="2"/>
        <v>1.9660800000000003</v>
      </c>
      <c r="E12">
        <f t="shared" si="1"/>
        <v>3.9999999999999716E-2</v>
      </c>
      <c r="F12">
        <f t="shared" si="3"/>
        <v>0.19999999999999857</v>
      </c>
    </row>
    <row r="13" spans="2:8" x14ac:dyDescent="0.35">
      <c r="B13">
        <v>6</v>
      </c>
      <c r="C13">
        <f t="shared" si="0"/>
        <v>0.2621440000000001</v>
      </c>
      <c r="D13">
        <f t="shared" si="2"/>
        <v>1.5728640000000005</v>
      </c>
      <c r="E13">
        <f t="shared" si="1"/>
        <v>1.4399999999999984</v>
      </c>
      <c r="F13">
        <f t="shared" si="3"/>
        <v>8.6399999999999899</v>
      </c>
    </row>
    <row r="15" spans="2:8" x14ac:dyDescent="0.35">
      <c r="D15">
        <f>SUM(D7:D13)</f>
        <v>4.8000000000000007</v>
      </c>
      <c r="E15" t="s">
        <v>5</v>
      </c>
    </row>
    <row r="16" spans="2:8" x14ac:dyDescent="0.35">
      <c r="D16">
        <f>D3*D4*(1-D4)</f>
        <v>0.96</v>
      </c>
      <c r="E16" t="s">
        <v>6</v>
      </c>
      <c r="H16" t="s">
        <v>9</v>
      </c>
    </row>
    <row r="17" spans="4:8" x14ac:dyDescent="0.35">
      <c r="H17" t="s">
        <v>10</v>
      </c>
    </row>
    <row r="18" spans="4:8" x14ac:dyDescent="0.35">
      <c r="D18" t="s">
        <v>6</v>
      </c>
      <c r="H18">
        <f>0.25+(1/3)+(1/6)</f>
        <v>0.74999999999999989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81146-EEC8-42C3-957A-CA981BF94365}">
  <dimension ref="B5:M13"/>
  <sheetViews>
    <sheetView topLeftCell="J1" workbookViewId="0">
      <selection activeCell="P6" sqref="P6"/>
    </sheetView>
  </sheetViews>
  <sheetFormatPr defaultRowHeight="14.5" x14ac:dyDescent="0.35"/>
  <cols>
    <col min="6" max="6" width="12.453125" customWidth="1"/>
    <col min="7" max="7" width="17.453125" customWidth="1"/>
    <col min="12" max="12" width="11.81640625" bestFit="1" customWidth="1"/>
  </cols>
  <sheetData>
    <row r="5" spans="2:13" x14ac:dyDescent="0.35">
      <c r="F5">
        <v>0</v>
      </c>
      <c r="G5">
        <v>1</v>
      </c>
      <c r="H5">
        <v>2</v>
      </c>
      <c r="I5">
        <v>3</v>
      </c>
      <c r="J5">
        <v>4</v>
      </c>
      <c r="K5">
        <v>5</v>
      </c>
      <c r="L5">
        <v>6</v>
      </c>
      <c r="M5" s="1" t="s">
        <v>13</v>
      </c>
    </row>
    <row r="6" spans="2:13" x14ac:dyDescent="0.35">
      <c r="E6">
        <v>0</v>
      </c>
      <c r="F6">
        <f>_xlfn.BINOM.DIST(E6,6,$C$8, FALSE)*_xlfn.BINOM.DIST(F5, 6, $C$9, FALSE)</f>
        <v>1.6777215999999983E-5</v>
      </c>
      <c r="G6">
        <f>_xlfn.BINOM.DIST(F6,6,$C$8, FALSE)*_xlfn.BINOM.DIST(G5, 6, $C$9, FALSE)</f>
        <v>4.0265318399999888E-4</v>
      </c>
      <c r="H6">
        <f>_xlfn.BINOM.DIST(E6,6,$C$8, FALSE)*_xlfn.BINOM.DIST(H5, 6, $C$9, FALSE)</f>
        <v>4.0265318399999965E-3</v>
      </c>
      <c r="I6">
        <f>_xlfn.BINOM.DIST(E6,6,$C$8, FALSE)*_xlfn.BINOM.DIST(I5, 6, $C$9, FALSE)</f>
        <v>2.1474836479999981E-2</v>
      </c>
      <c r="J6">
        <f>_xlfn.BINOM.DIST(E6,6,$C$8, FALSE)*_xlfn.BINOM.DIST(J5, 6, $C$9, FALSE)</f>
        <v>6.4424509439999972E-2</v>
      </c>
      <c r="K6">
        <f>_xlfn.BINOM.DIST(E6,6,$C$8, FALSE)*_xlfn.BINOM.DIST(K5, 6, $C$9, FALSE)</f>
        <v>0.10307921510399999</v>
      </c>
      <c r="L6">
        <f>_xlfn.BINOM.DIST(E6,6,$C$8, FALSE)*_xlfn.BINOM.DIST(L5, 6, $C$9, FALSE)</f>
        <v>6.8719476736000012E-2</v>
      </c>
      <c r="M6">
        <f>SUM(G6:L6)</f>
        <v>0.26212722278399991</v>
      </c>
    </row>
    <row r="7" spans="2:13" x14ac:dyDescent="0.35">
      <c r="E7">
        <v>1</v>
      </c>
      <c r="F7">
        <f t="shared" ref="F7:F12" si="0">_xlfn.BINOM.DIST(E7,6,$C$8, FALSE)*_xlfn.BINOM.DIST(F6, 6, $C$9, FALSE)</f>
        <v>2.5165823999999984E-5</v>
      </c>
      <c r="G7">
        <f>_xlfn.BINOM.DIST(E7,6,$C$8, FALSE)*_xlfn.BINOM.DIST(G5, 6, $C$9, FALSE)</f>
        <v>6.0397977599999846E-4</v>
      </c>
      <c r="H7">
        <f>_xlfn.BINOM.DIST(E7,6,$C$8, FALSE)*_xlfn.BINOM.DIST(H5, 6, $C$9, FALSE)</f>
        <v>6.0397977599999965E-3</v>
      </c>
      <c r="I7">
        <f>_xlfn.BINOM.DIST(E7,6,$C$8, FALSE)*_xlfn.BINOM.DIST(I5, 6, $C$9, FALSE)</f>
        <v>3.2212254719999979E-2</v>
      </c>
      <c r="J7">
        <f>_xlfn.BINOM.DIST(E7,6,$C$8, FALSE)*_xlfn.BINOM.DIST(J5, 6, $C$9, FALSE)</f>
        <v>9.6636764159999999E-2</v>
      </c>
      <c r="K7">
        <f>_xlfn.BINOM.DIST(E7,6,$C$8, FALSE)*_xlfn.BINOM.DIST(K5, 6, $C$9, FALSE)</f>
        <v>0.15461882265600002</v>
      </c>
      <c r="L7">
        <f>_xlfn.BINOM.DIST(E7,6,$C$8, FALSE)*_xlfn.BINOM.DIST(L5, 6, $C$9, FALSE)</f>
        <v>0.10307921510400005</v>
      </c>
      <c r="M7">
        <f t="shared" ref="M7:M12" si="1">SUM(G7:L7)</f>
        <v>0.39319083417600004</v>
      </c>
    </row>
    <row r="8" spans="2:13" x14ac:dyDescent="0.35">
      <c r="B8" t="s">
        <v>11</v>
      </c>
      <c r="C8">
        <v>0.2</v>
      </c>
      <c r="E8">
        <v>2</v>
      </c>
      <c r="F8">
        <f t="shared" si="0"/>
        <v>1.5728639999999986E-5</v>
      </c>
      <c r="G8">
        <f>_xlfn.BINOM.DIST(E8,6,$C$8, FALSE)*_xlfn.BINOM.DIST(G5, 6, $C$9, FALSE)</f>
        <v>3.7748735999999902E-4</v>
      </c>
      <c r="H8">
        <f>_xlfn.BINOM.DIST(E8,6,$C$8, FALSE)*_xlfn.BINOM.DIST($H$5, 6, $C$9, FALSE)</f>
        <v>3.7748735999999974E-3</v>
      </c>
      <c r="I8">
        <f>_xlfn.BINOM.DIST(E8,6,$C$8, FALSE)*_xlfn.BINOM.DIST($I$5, 6, $C$9, FALSE)</f>
        <v>2.0132659199999986E-2</v>
      </c>
      <c r="J8">
        <f>_xlfn.BINOM.DIST(E8,6,$C$8, FALSE)*_xlfn.BINOM.DIST($J$5, 6, $C$9, FALSE)</f>
        <v>6.0397977599999993E-2</v>
      </c>
      <c r="K8">
        <f>_xlfn.BINOM.DIST(E8,6,$C$8, FALSE)*_xlfn.BINOM.DIST($K$5, 6, $C$9, FALSE)</f>
        <v>9.6636764160000013E-2</v>
      </c>
      <c r="L8">
        <f>_xlfn.BINOM.DIST(E8,6,$C$8, FALSE)*_xlfn.BINOM.DIST($L$5, 6, $C$9, FALSE)</f>
        <v>6.4424509440000013E-2</v>
      </c>
      <c r="M8">
        <f t="shared" si="1"/>
        <v>0.24574427135999999</v>
      </c>
    </row>
    <row r="9" spans="2:13" x14ac:dyDescent="0.35">
      <c r="B9" t="s">
        <v>12</v>
      </c>
      <c r="C9">
        <v>0.8</v>
      </c>
      <c r="E9">
        <v>3</v>
      </c>
      <c r="F9">
        <f t="shared" si="0"/>
        <v>5.242879999999998E-6</v>
      </c>
      <c r="G9">
        <f>_xlfn.BINOM.DIST(E9,6,$C$8, FALSE)*_xlfn.BINOM.DIST(G5, 6, $C$9, FALSE)</f>
        <v>1.2582911999999973E-4</v>
      </c>
      <c r="H9">
        <f t="shared" ref="H9:H12" si="2">_xlfn.BINOM.DIST(E9,6,$C$8, FALSE)*_xlfn.BINOM.DIST($H$5, 6, $C$9, FALSE)</f>
        <v>1.2582911999999996E-3</v>
      </c>
      <c r="I9">
        <f t="shared" ref="I9:I12" si="3">_xlfn.BINOM.DIST(E9,6,$C$8, FALSE)*_xlfn.BINOM.DIST($I$5, 6, $C$9, FALSE)</f>
        <v>6.7108863999999976E-3</v>
      </c>
      <c r="J9">
        <f t="shared" ref="J9:J12" si="4">_xlfn.BINOM.DIST(E9,6,$C$8, FALSE)*_xlfn.BINOM.DIST($J$5, 6, $C$9, FALSE)</f>
        <v>2.0132659200000003E-2</v>
      </c>
      <c r="K9">
        <f t="shared" ref="K9:K11" si="5">_xlfn.BINOM.DIST(E9,6,$C$8, FALSE)*_xlfn.BINOM.DIST($K$5, 6, $C$9, FALSE)</f>
        <v>3.2212254720000014E-2</v>
      </c>
      <c r="L9">
        <f t="shared" ref="L9:L10" si="6">_xlfn.BINOM.DIST(E9,6,$C$8, FALSE)*_xlfn.BINOM.DIST($L$5, 6, $C$9, FALSE)</f>
        <v>2.1474836480000013E-2</v>
      </c>
      <c r="M9">
        <f t="shared" si="1"/>
        <v>8.1914757120000029E-2</v>
      </c>
    </row>
    <row r="10" spans="2:13" x14ac:dyDescent="0.35">
      <c r="E10">
        <v>4</v>
      </c>
      <c r="F10">
        <f t="shared" si="0"/>
        <v>9.8303999999999915E-7</v>
      </c>
      <c r="G10">
        <f>_xlfn.BINOM.DIST(E10,6,$C$8, FALSE)*_xlfn.BINOM.DIST(G5, 6, $C$9, FALSE)</f>
        <v>2.3592959999999935E-5</v>
      </c>
      <c r="H10">
        <f t="shared" si="2"/>
        <v>2.3592959999999981E-4</v>
      </c>
      <c r="I10">
        <f t="shared" si="3"/>
        <v>1.2582911999999989E-3</v>
      </c>
      <c r="J10">
        <f t="shared" si="4"/>
        <v>3.7748735999999991E-3</v>
      </c>
      <c r="K10">
        <f t="shared" si="5"/>
        <v>6.03979776E-3</v>
      </c>
      <c r="L10">
        <f t="shared" si="6"/>
        <v>4.0265318400000008E-3</v>
      </c>
      <c r="M10">
        <f t="shared" si="1"/>
        <v>1.5359016959999999E-2</v>
      </c>
    </row>
    <row r="11" spans="2:13" x14ac:dyDescent="0.35">
      <c r="E11">
        <v>5</v>
      </c>
      <c r="F11">
        <f t="shared" si="0"/>
        <v>9.8303999999999938E-8</v>
      </c>
      <c r="G11">
        <f>_xlfn.BINOM.DIST(E11,6,$C$8, FALSE)*_xlfn.BINOM.DIST(G5, 6, $C$9, FALSE)</f>
        <v>2.359295999999994E-6</v>
      </c>
      <c r="H11">
        <f t="shared" si="2"/>
        <v>2.3592959999999986E-5</v>
      </c>
      <c r="I11">
        <f t="shared" si="3"/>
        <v>1.2582911999999992E-4</v>
      </c>
      <c r="J11">
        <f t="shared" si="4"/>
        <v>3.7748736E-4</v>
      </c>
      <c r="K11">
        <f t="shared" si="5"/>
        <v>6.0397977600000008E-4</v>
      </c>
      <c r="L11">
        <f>_xlfn.BINOM.DIST(E11,6,$C$8, FALSE)*_xlfn.BINOM.DIST($L$5, 6, $C$9, FALSE)</f>
        <v>4.0265318400000018E-4</v>
      </c>
      <c r="M11">
        <f t="shared" si="1"/>
        <v>1.5359016960000001E-3</v>
      </c>
    </row>
    <row r="12" spans="2:13" x14ac:dyDescent="0.35">
      <c r="E12">
        <v>6</v>
      </c>
      <c r="F12">
        <f t="shared" si="0"/>
        <v>4.0960000000000016E-9</v>
      </c>
      <c r="G12">
        <f>_xlfn.BINOM.DIST(E12,6,$C$8, FALSE)*_xlfn.BINOM.DIST(G5, 6, $C$9, FALSE)</f>
        <v>9.8303999999999846E-8</v>
      </c>
      <c r="H12">
        <f t="shared" si="2"/>
        <v>9.8304000000000042E-7</v>
      </c>
      <c r="I12">
        <f t="shared" si="3"/>
        <v>5.2428800000000022E-6</v>
      </c>
      <c r="J12">
        <f t="shared" si="4"/>
        <v>1.5728640000000013E-5</v>
      </c>
      <c r="K12">
        <f>_xlfn.BINOM.DIST(E12,6,$C$8, FALSE)*_xlfn.BINOM.DIST($K$5, 6, $C$9, FALSE)</f>
        <v>2.5165824000000028E-5</v>
      </c>
      <c r="L12">
        <f>_xlfn.BINOM.DIST(E12,6,$C$8, FALSE)*_xlfn.BINOM.DIST($L$5, 6, $C$9, FALSE)</f>
        <v>1.6777216000000023E-5</v>
      </c>
      <c r="M12">
        <f t="shared" si="1"/>
        <v>6.399590400000006E-5</v>
      </c>
    </row>
    <row r="13" spans="2:13" x14ac:dyDescent="0.35">
      <c r="D13" s="1" t="s">
        <v>13</v>
      </c>
      <c r="F13">
        <f>SUM(F6:F12)</f>
        <v>6.3999999999999956E-5</v>
      </c>
      <c r="G13">
        <f t="shared" ref="G13:L13" si="7">SUM(G6:G12)</f>
        <v>1.5359999999999961E-3</v>
      </c>
      <c r="H13">
        <f t="shared" si="7"/>
        <v>1.535999999999999E-2</v>
      </c>
      <c r="I13">
        <f t="shared" si="7"/>
        <v>8.1919999999999951E-2</v>
      </c>
      <c r="J13">
        <f t="shared" si="7"/>
        <v>0.24575999999999998</v>
      </c>
      <c r="K13">
        <f t="shared" si="7"/>
        <v>0.39321600000000001</v>
      </c>
      <c r="L13">
        <f t="shared" si="7"/>
        <v>0.26214400000000015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6081-A483-4CBF-AC95-0850BA07401D}">
  <dimension ref="B2:D6"/>
  <sheetViews>
    <sheetView workbookViewId="0">
      <selection activeCell="D7" sqref="D7"/>
    </sheetView>
  </sheetViews>
  <sheetFormatPr defaultRowHeight="14.5" x14ac:dyDescent="0.35"/>
  <sheetData>
    <row r="2" spans="2:4" x14ac:dyDescent="0.35">
      <c r="B2" t="s">
        <v>14</v>
      </c>
      <c r="C2">
        <v>6</v>
      </c>
    </row>
    <row r="3" spans="2:4" x14ac:dyDescent="0.35">
      <c r="B3" t="s">
        <v>15</v>
      </c>
      <c r="C3">
        <v>2</v>
      </c>
    </row>
    <row r="5" spans="2:4" x14ac:dyDescent="0.35">
      <c r="B5">
        <f>((C2^C3)*EXP(-C2)/(FACT(C3)))</f>
        <v>4.4617539179994455E-2</v>
      </c>
    </row>
    <row r="6" spans="2:4" x14ac:dyDescent="0.35">
      <c r="D6">
        <f>_xlfn.POISSON.DIST(C3, C2, FALSE)</f>
        <v>4.4617539179994462E-2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6887-F3F5-42D7-B7A2-9E1EDCA8D401}">
  <dimension ref="B3:D16"/>
  <sheetViews>
    <sheetView tabSelected="1" workbookViewId="0">
      <selection activeCell="D4" sqref="D4"/>
    </sheetView>
  </sheetViews>
  <sheetFormatPr defaultRowHeight="14.5" x14ac:dyDescent="0.35"/>
  <sheetData>
    <row r="3" spans="2:4" x14ac:dyDescent="0.35">
      <c r="C3" t="s">
        <v>14</v>
      </c>
      <c r="D3">
        <v>5</v>
      </c>
    </row>
    <row r="5" spans="2:4" x14ac:dyDescent="0.35">
      <c r="B5" t="s">
        <v>16</v>
      </c>
    </row>
    <row r="6" spans="2:4" x14ac:dyDescent="0.35">
      <c r="B6">
        <v>0</v>
      </c>
      <c r="C6">
        <f>_xlfn.POISSON.DIST(B6, $D$3, FALSE)</f>
        <v>6.737946999085467E-3</v>
      </c>
    </row>
    <row r="7" spans="2:4" x14ac:dyDescent="0.35">
      <c r="B7">
        <v>1</v>
      </c>
      <c r="C7">
        <f t="shared" ref="C7:C16" si="0">_xlfn.POISSON.DIST(B7, $D$3, FALSE)</f>
        <v>3.368973499542733E-2</v>
      </c>
    </row>
    <row r="8" spans="2:4" x14ac:dyDescent="0.35">
      <c r="B8">
        <v>2</v>
      </c>
      <c r="C8">
        <f t="shared" si="0"/>
        <v>8.4224337488568335E-2</v>
      </c>
    </row>
    <row r="9" spans="2:4" x14ac:dyDescent="0.35">
      <c r="B9">
        <v>3</v>
      </c>
      <c r="C9">
        <f t="shared" si="0"/>
        <v>0.14037389581428059</v>
      </c>
    </row>
    <row r="10" spans="2:4" x14ac:dyDescent="0.35">
      <c r="B10">
        <v>4</v>
      </c>
      <c r="C10">
        <f t="shared" si="0"/>
        <v>0.17546736976785074</v>
      </c>
    </row>
    <row r="11" spans="2:4" x14ac:dyDescent="0.35">
      <c r="B11">
        <v>5</v>
      </c>
      <c r="C11">
        <f t="shared" si="0"/>
        <v>0.17546736976785071</v>
      </c>
    </row>
    <row r="12" spans="2:4" x14ac:dyDescent="0.35">
      <c r="B12">
        <v>6</v>
      </c>
      <c r="C12">
        <f t="shared" si="0"/>
        <v>0.14622280813987559</v>
      </c>
    </row>
    <row r="13" spans="2:4" x14ac:dyDescent="0.35">
      <c r="B13">
        <v>7</v>
      </c>
      <c r="C13">
        <f t="shared" si="0"/>
        <v>0.104444862957054</v>
      </c>
    </row>
    <row r="14" spans="2:4" x14ac:dyDescent="0.35">
      <c r="B14">
        <v>8</v>
      </c>
      <c r="C14">
        <f t="shared" si="0"/>
        <v>6.5278039348158706E-2</v>
      </c>
    </row>
    <row r="15" spans="2:4" x14ac:dyDescent="0.35">
      <c r="B15">
        <v>9</v>
      </c>
      <c r="C15">
        <f t="shared" si="0"/>
        <v>3.6265577415643749E-2</v>
      </c>
    </row>
    <row r="16" spans="2:4" x14ac:dyDescent="0.35">
      <c r="B16">
        <v>10</v>
      </c>
      <c r="C16">
        <f t="shared" si="0"/>
        <v>1.8132788707821874E-2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manoj</dc:creator>
  <cp:lastModifiedBy>Kavita manoj</cp:lastModifiedBy>
  <dcterms:created xsi:type="dcterms:W3CDTF">2022-09-23T05:41:18Z</dcterms:created>
  <dcterms:modified xsi:type="dcterms:W3CDTF">2022-10-07T09:45:09Z</dcterms:modified>
</cp:coreProperties>
</file>