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ED736543-8B0D-4EB1-93F3-BA42E88BACFA}" xr6:coauthVersionLast="47" xr6:coauthVersionMax="47" xr10:uidLastSave="{00000000-0000-0000-0000-000000000000}"/>
  <bookViews>
    <workbookView xWindow="-108" yWindow="-108" windowWidth="23256" windowHeight="12456" activeTab="7" xr2:uid="{F40B6BE9-49E2-4702-8B76-E9353475F818}"/>
  </bookViews>
  <sheets>
    <sheet name="Sheet1" sheetId="1" r:id="rId1"/>
    <sheet name="Balance Sheet" sheetId="2" r:id="rId2"/>
    <sheet name="Cashflows" sheetId="3" r:id="rId3"/>
    <sheet name="Balance Sheet 2" sheetId="4" r:id="rId4"/>
    <sheet name="Ratios Analysed" sheetId="9" r:id="rId5"/>
    <sheet name="Cashflows 2" sheetId="5" r:id="rId6"/>
    <sheet name="Ratios" sheetId="6" r:id="rId7"/>
    <sheet name="Profit&amp;Loss" sheetId="7" r:id="rId8"/>
    <sheet name="idk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G12" i="9"/>
  <c r="H12" i="9"/>
  <c r="I12" i="9"/>
  <c r="E12" i="9"/>
  <c r="C9" i="1"/>
  <c r="D9" i="1"/>
  <c r="E9" i="1"/>
  <c r="F9" i="1"/>
  <c r="B9" i="1"/>
  <c r="N9" i="4"/>
  <c r="M9" i="4"/>
  <c r="L9" i="4"/>
  <c r="K9" i="4"/>
  <c r="J9" i="4"/>
  <c r="J8" i="4"/>
  <c r="K8" i="4"/>
  <c r="L8" i="4"/>
  <c r="M8" i="4"/>
  <c r="N8" i="4"/>
</calcChain>
</file>

<file path=xl/sharedStrings.xml><?xml version="1.0" encoding="utf-8"?>
<sst xmlns="http://schemas.openxmlformats.org/spreadsheetml/2006/main" count="492" uniqueCount="245">
  <si>
    <t>Sales</t>
  </si>
  <si>
    <t>Other Income</t>
  </si>
  <si>
    <t>Total Income</t>
  </si>
  <si>
    <t>Total Expenditure</t>
  </si>
  <si>
    <t>EBIT</t>
  </si>
  <si>
    <t>Interest</t>
  </si>
  <si>
    <t>Tax</t>
  </si>
  <si>
    <t>Net Profit</t>
  </si>
  <si>
    <t>Equities &amp; Liabilities</t>
  </si>
  <si>
    <t>Share Capital</t>
  </si>
  <si>
    <t>Reserves &amp; Surplus</t>
  </si>
  <si>
    <t>Current Liabilities</t>
  </si>
  <si>
    <t>Other Liabilities</t>
  </si>
  <si>
    <t>Total Liabilities</t>
  </si>
  <si>
    <t>Assets</t>
  </si>
  <si>
    <t>Fixed Assets</t>
  </si>
  <si>
    <t>Current Assets</t>
  </si>
  <si>
    <t>Other Assets</t>
  </si>
  <si>
    <t>Total Assets</t>
  </si>
  <si>
    <t>Other Info</t>
  </si>
  <si>
    <t>Contingent Liabilities</t>
  </si>
  <si>
    <t>Operating Activities</t>
  </si>
  <si>
    <t>Investing Activities</t>
  </si>
  <si>
    <t>Financing Activities</t>
  </si>
  <si>
    <t>Others</t>
  </si>
  <si>
    <t>Net Cash Flow</t>
  </si>
  <si>
    <t>Tata Consultancy Services</t>
  </si>
  <si>
    <t>Previous Years »</t>
  </si>
  <si>
    <t>Standalone Balance Sheet</t>
  </si>
  <si>
    <t>------------------- in Rs. Cr. -------------------</t>
  </si>
  <si>
    <t>Mar 22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</si>
  <si>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</si>
  <si>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</si>
  <si>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</si>
  <si>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</si>
  <si>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</si>
  <si>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</si>
  <si>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</si>
  <si>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</si>
  <si>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</si>
  <si>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</si>
  <si>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</si>
  <si>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</si>
  <si>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</si>
  <si>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</si>
  <si>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</si>
  <si>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</si>
  <si>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</si>
  <si>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</si>
  <si>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</si>
  <si>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</si>
  <si>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</si>
  <si>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</si>
  <si>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</si>
  <si>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</si>
  <si>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</si>
  <si>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</si>
  <si>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</si>
  <si>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</si>
  <si>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</si>
  <si>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</si>
  <si>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</si>
  <si>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</si>
  <si>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</si>
  <si>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</si>
  <si>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</si>
  <si>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</si>
  <si>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</si>
  <si>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</si>
  <si>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</si>
  <si>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OTHER ADDITIONAL INFORMATION</t>
  </si>
  <si>
    <t>CONTINGENT LIABILITIES, COMMITMENTS</t>
  </si>
  <si>
    <t>CIF VALUE OF IMPORTS</t>
  </si>
  <si>
    <t>Raw Materials</t>
  </si>
  <si>
    <t>Trade/Other Goods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</si>
  <si>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</si>
  <si>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</si>
  <si>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</si>
  <si>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</si>
  <si>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</si>
  <si>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</si>
  <si>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</si>
  <si>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</si>
  <si>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</si>
  <si>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</si>
  <si>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</si>
  <si>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</si>
  <si>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</si>
  <si>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</si>
  <si>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</si>
  <si>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</si>
  <si>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Cash Flow</t>
  </si>
  <si>
    <t>Mar '22</t>
  </si>
  <si>
    <t>Mar '21</t>
  </si>
  <si>
    <t>Mar '20</t>
  </si>
  <si>
    <t>Mar '19</t>
  </si>
  <si>
    <t>Mar '18</t>
  </si>
  <si>
    <t>Net Profit Before Tax</t>
  </si>
  <si>
    <t>Net Cash From Operating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</si>
  <si>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</si>
  <si>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</si>
  <si>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</si>
  <si>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</si>
  <si>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Net Cash (used in)/from investing activities</t>
  </si>
  <si>
    <t>Investment Valuation Ratios</t>
  </si>
  <si>
    <t>Face Value</t>
  </si>
  <si>
    <t>Dividend Per Share</t>
  </si>
  <si>
    <t>Operating Profit Per Share (Rs)</t>
  </si>
  <si>
    <t>Net Operating Profit Per Share (Rs)</t>
  </si>
  <si>
    <t>Free Reserves Per Share (Rs)</t>
  </si>
  <si>
    <t>--</t>
  </si>
  <si>
    <t>Bonus in Equity Capital</t>
  </si>
  <si>
    <t>Profitability Ratios</t>
  </si>
  <si>
    <t>Operating Profit Margin(%)</t>
  </si>
  <si>
    <t>Profit Before Interest And Tax Margin(%)</t>
  </si>
  <si>
    <t>Gross Profit Margin(%)</t>
  </si>
  <si>
    <t>Cash Profit Margin(%)</t>
  </si>
  <si>
    <t>Adjusted Cash Margin(%)</t>
  </si>
  <si>
    <t>Net Profit Margin(%)</t>
  </si>
  <si>
    <t>Adjusted Net Profit Margin(%)</t>
  </si>
  <si>
    <t>Return On Capital Employed(%)</t>
  </si>
  <si>
    <t>Return On Net Worth(%)</t>
  </si>
  <si>
    <t>Adjusted Return on Net Worth(%)</t>
  </si>
  <si>
    <t>Return on Assets Excluding Revaluations</t>
  </si>
  <si>
    <t>Return on Assets Including Revaluations</t>
  </si>
  <si>
    <t>Return on Long Term Funds(%)</t>
  </si>
  <si>
    <t>Liquidity And Solvency Ratios</t>
  </si>
  <si>
    <t>Current Ratio</t>
  </si>
  <si>
    <t>Quick Ratio</t>
  </si>
  <si>
    <t>Debt Equity Ratio</t>
  </si>
  <si>
    <t>Long Term Debt Equity Ratio</t>
  </si>
  <si>
    <t>Debt Coverage Ratios</t>
  </si>
  <si>
    <t>Interest Cover</t>
  </si>
  <si>
    <t>Total Debt to Owners Fund</t>
  </si>
  <si>
    <t>Financial Charges Coverage Ratio</t>
  </si>
  <si>
    <t>Financial Charges Coverage Ratio Post Tax</t>
  </si>
  <si>
    <t>Management Efficiency Ratios</t>
  </si>
  <si>
    <t>Inventory Turnover Ratio</t>
  </si>
  <si>
    <t>Debtors Turnover Ratio</t>
  </si>
  <si>
    <t>Investments Turnover Ratio</t>
  </si>
  <si>
    <t>Fixed Assets Turnover Ratio</t>
  </si>
  <si>
    <t>Total Assets Turnover Ratio</t>
  </si>
  <si>
    <t>Asset Turnover Ratio</t>
  </si>
  <si>
    <t>Average Raw Material Holding</t>
  </si>
  <si>
    <t>Average Finished Goods Held</t>
  </si>
  <si>
    <t>Number of Days In Working Capital</t>
  </si>
  <si>
    <t>Profit &amp; Loss Account Ratios</t>
  </si>
  <si>
    <t>Material Cost Composition</t>
  </si>
  <si>
    <t>Imported Composition of Raw Materials Consumed</t>
  </si>
  <si>
    <t>Selling Distribution Cost Composition</t>
  </si>
  <si>
    <t>Expenses as Composition of Total Sales</t>
  </si>
  <si>
    <t>Cash Flow Indicator Ratios</t>
  </si>
  <si>
    <t>Dividend Payout Ratio Net Profit</t>
  </si>
  <si>
    <t>Dividend Payout Ratio Cash Profit</t>
  </si>
  <si>
    <t>Earning Retention Ratio</t>
  </si>
  <si>
    <t>Cash Earning Retention Ratio</t>
  </si>
  <si>
    <t>AdjustedCash Flow Times</t>
  </si>
  <si>
    <t>Earnings Per Share</t>
  </si>
  <si>
    <t>Book Value</t>
  </si>
  <si>
    <t>Standalone Profit &amp; Loss account</t>
  </si>
  <si>
    <t>INCOME</t>
  </si>
  <si>
    <t>Revenue From Operations [Gross]</t>
  </si>
  <si>
    <t>Revenue From Operations [Net]</t>
  </si>
  <si>
    <t>Total Operating Revenues</t>
  </si>
  <si>
    <t>Total Revenue</t>
  </si>
  <si>
    <t>EXPENSES</t>
  </si>
  <si>
    <t>Cost Of Materials Consumed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</si>
  <si>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</si>
  <si>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</si>
  <si>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</si>
  <si>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</si>
  <si>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</si>
  <si>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</si>
  <si>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</si>
  <si>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</si>
  <si>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</si>
  <si>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</si>
  <si>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</si>
  <si>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</si>
  <si>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</si>
  <si>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</si>
  <si>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</si>
  <si>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</si>
  <si>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</si>
  <si>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</si>
  <si>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</si>
  <si>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</si>
  <si>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</si>
  <si>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</si>
  <si>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</si>
  <si>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</si>
  <si>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</si>
  <si>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Standalone Yearly Results</t>
  </si>
  <si>
    <t>Net Sales/Income from operations</t>
  </si>
  <si>
    <t>Other Operating Income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</si>
  <si>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</si>
  <si>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</si>
  <si>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</si>
  <si>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</si>
  <si>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</si>
  <si>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</si>
  <si>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</si>
  <si>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Depreciation</t>
  </si>
  <si>
    <t>Excise Duty</t>
  </si>
  <si>
    <t>Admin. And Selling Expenses</t>
  </si>
  <si>
    <t>R &amp; D Expenses</t>
  </si>
  <si>
    <t>Provisions And Contingencies</t>
  </si>
  <si>
    <t>Exp. Capitalised</t>
  </si>
  <si>
    <t>P/L Before Other Inc. , Int., Excpt. Items &amp; Tax</t>
  </si>
  <si>
    <t>P/L Before Int., Excpt. Items &amp; Tax</t>
  </si>
  <si>
    <t>P/L Before Exceptional Items &amp; Tax</t>
  </si>
  <si>
    <t>P/L Before Tax</t>
  </si>
  <si>
    <t>P/L After Tax from Ordinary Activities</t>
  </si>
  <si>
    <t>Prior Year Adjustments</t>
  </si>
  <si>
    <t>Extra Ordinary Items</t>
  </si>
  <si>
    <t>Net Profit/(Loss) For the Period</t>
  </si>
  <si>
    <t>Reserves Excluding Revaluation Reserves</t>
  </si>
  <si>
    <t>EPS Before Extra Ordinary</t>
  </si>
  <si>
    <t>Basic EPS</t>
  </si>
  <si>
    <t>Diluted EPS</t>
  </si>
  <si>
    <t>EPS After Extra Ordinary</t>
  </si>
  <si>
    <t>Public Share Holding</t>
  </si>
  <si>
    <t>No Of Shares (Crores)</t>
  </si>
  <si>
    <t>Share Holding (%)</t>
  </si>
  <si>
    <t>Promoters and Promoter Group Shareholding</t>
  </si>
  <si>
    <t>a) Pledged/Encumbered</t>
  </si>
  <si>
    <t>- Number of shares (Crores)</t>
  </si>
  <si>
    <t>- Per. of shares (as a % of the total sh. of prom. and promoter group)</t>
  </si>
  <si>
    <t>- Per. of shares (as a % of the total Share Cap. of the company)</t>
  </si>
  <si>
    <t>b) Non-encumbered</t>
  </si>
  <si>
    <t>Notes</t>
  </si>
  <si>
    <t>|202203</t>
  </si>
  <si>
    <t>|202103</t>
  </si>
  <si>
    <t>|202003</t>
  </si>
  <si>
    <t>|201903</t>
  </si>
  <si>
    <t>|201803</t>
  </si>
  <si>
    <t>Ratios</t>
  </si>
  <si>
    <t>Solvency Ratios/</t>
  </si>
  <si>
    <t>Cashflow coverage ratio</t>
  </si>
  <si>
    <t>Net Cashflow from operations/total debt</t>
  </si>
  <si>
    <t>Formulae</t>
  </si>
  <si>
    <t>Cash Ratios</t>
  </si>
  <si>
    <t>EBITDA</t>
  </si>
  <si>
    <t xml:space="preserve">Interest Coverage Ratio </t>
  </si>
  <si>
    <t>Gross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</si>
</sst>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17" fontId="1" fillId="0" borderId="0" xfId="0" applyNumberFormat="1" applyFont="1"/>
    <xf numFmtId="4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5A28-BF2D-439C-8115-15B7E33F9351}">
  <dimension ref="A1:F9"/>
  <sheetViews>
    <sheetView workbookViewId="0"/>
  </sheetViews>
  <sheetFormatPr defaultRowHeight="14.4" x14ac:dyDescent="0.3"/>
  <cols>
    <col min="1" max="1" width="15.44140625" bestFit="1" customWidth="1"/>
  </cols>
  <sheetData>
    <row r="1" spans="1:6" x14ac:dyDescent="0.3">
      <c r="A1" s="4" t="s">
        <v>0</v>
      </c>
      <c r="B1" s="1">
        <v>58229</v>
      </c>
      <c r="C1" s="1">
        <v>55309</v>
      </c>
      <c r="D1" s="1">
        <v>52758</v>
      </c>
      <c r="E1" s="1">
        <v>50591</v>
      </c>
      <c r="F1" s="1">
        <v>48885</v>
      </c>
    </row>
    <row r="2" spans="1:6" x14ac:dyDescent="0.3">
      <c r="A2" s="4" t="s">
        <v>1</v>
      </c>
      <c r="B2">
        <v>520</v>
      </c>
      <c r="C2">
        <v>965</v>
      </c>
      <c r="D2">
        <v>789</v>
      </c>
      <c r="E2">
        <v>981</v>
      </c>
      <c r="F2" s="1">
        <v>1205</v>
      </c>
    </row>
    <row r="3" spans="1:6" x14ac:dyDescent="0.3">
      <c r="A3" s="4" t="s">
        <v>2</v>
      </c>
      <c r="B3" s="1">
        <v>58749</v>
      </c>
      <c r="C3" s="1">
        <v>56274</v>
      </c>
      <c r="D3" s="1">
        <v>53547</v>
      </c>
      <c r="E3" s="1">
        <v>51572</v>
      </c>
      <c r="F3" s="1">
        <v>50090</v>
      </c>
    </row>
    <row r="4" spans="1:6" x14ac:dyDescent="0.3">
      <c r="A4" s="4" t="s">
        <v>3</v>
      </c>
      <c r="B4" s="1">
        <v>43945</v>
      </c>
      <c r="C4" s="1">
        <v>42030</v>
      </c>
      <c r="D4" s="1">
        <v>40572</v>
      </c>
      <c r="E4" s="1">
        <v>37963</v>
      </c>
      <c r="F4" s="1">
        <v>36648</v>
      </c>
    </row>
    <row r="5" spans="1:6" x14ac:dyDescent="0.3">
      <c r="A5" s="4" t="s">
        <v>4</v>
      </c>
      <c r="B5" s="1">
        <v>14804</v>
      </c>
      <c r="C5" s="1">
        <v>14244</v>
      </c>
      <c r="D5" s="1">
        <v>12975</v>
      </c>
      <c r="E5" s="1">
        <v>13609</v>
      </c>
      <c r="F5" s="1">
        <v>13442</v>
      </c>
    </row>
    <row r="6" spans="1:6" x14ac:dyDescent="0.3">
      <c r="A6" s="4" t="s">
        <v>5</v>
      </c>
      <c r="B6">
        <v>160</v>
      </c>
      <c r="C6">
        <v>148</v>
      </c>
      <c r="D6">
        <v>199</v>
      </c>
      <c r="E6">
        <v>245</v>
      </c>
      <c r="F6">
        <v>251</v>
      </c>
    </row>
    <row r="7" spans="1:6" x14ac:dyDescent="0.3">
      <c r="A7" s="4" t="s">
        <v>6</v>
      </c>
      <c r="B7" s="1">
        <v>3761</v>
      </c>
      <c r="C7" s="1">
        <v>3631</v>
      </c>
      <c r="D7" s="1">
        <v>3257</v>
      </c>
      <c r="E7" s="1">
        <v>3405</v>
      </c>
      <c r="F7" s="1">
        <v>3385</v>
      </c>
    </row>
    <row r="8" spans="1:6" x14ac:dyDescent="0.3">
      <c r="A8" s="4" t="s">
        <v>7</v>
      </c>
      <c r="B8" s="1">
        <v>10883</v>
      </c>
      <c r="C8" s="1">
        <v>10465</v>
      </c>
      <c r="D8" s="1">
        <v>9519</v>
      </c>
      <c r="E8" s="1">
        <v>9959</v>
      </c>
      <c r="F8" s="1">
        <v>9806</v>
      </c>
    </row>
    <row r="9" spans="1:6" x14ac:dyDescent="0.3">
      <c r="A9" s="4" t="s">
        <v>242</v>
      </c>
      <c r="B9" s="6">
        <f>B5+'Profit&amp;Loss'!B18</f>
        <v>18326</v>
      </c>
      <c r="C9" s="6">
        <f>C5+'Profit&amp;Loss'!C18</f>
        <v>17297</v>
      </c>
      <c r="D9" s="6">
        <f>D5+'Profit&amp;Loss'!D18</f>
        <v>15676</v>
      </c>
      <c r="E9" s="6">
        <f>E5+'Profit&amp;Loss'!E18</f>
        <v>15325</v>
      </c>
      <c r="F9" s="6">
        <f>F5+'Profit&amp;Loss'!F18</f>
        <v>15089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5890-8CBC-4CC7-B795-E57B1097EEA5}">
  <dimension ref="A1:F21"/>
  <sheetViews>
    <sheetView workbookViewId="0">
      <selection activeCell="I5" sqref="I5"/>
    </sheetView>
  </sheetViews>
  <sheetFormatPr defaultRowHeight="14.4" x14ac:dyDescent="0.3"/>
  <cols>
    <col min="1" max="1" width="18.109375" bestFit="1" customWidth="1"/>
  </cols>
  <sheetData>
    <row r="1" spans="1:6" x14ac:dyDescent="0.3">
      <c r="A1" s="4" t="s">
        <v>8</v>
      </c>
      <c r="B1" s="5">
        <v>44621</v>
      </c>
      <c r="C1" s="5">
        <v>44256</v>
      </c>
      <c r="D1" s="5">
        <v>43891</v>
      </c>
      <c r="E1" s="5">
        <v>43525</v>
      </c>
      <c r="F1" s="5">
        <v>43160</v>
      </c>
    </row>
    <row r="2" spans="1:6" x14ac:dyDescent="0.3">
      <c r="A2" t="s">
        <v>9</v>
      </c>
      <c r="B2">
        <v>366</v>
      </c>
      <c r="C2">
        <v>370</v>
      </c>
      <c r="D2">
        <v>375</v>
      </c>
      <c r="E2">
        <v>375</v>
      </c>
      <c r="F2">
        <v>191</v>
      </c>
    </row>
    <row r="3" spans="1:6" x14ac:dyDescent="0.3">
      <c r="A3" t="s">
        <v>10</v>
      </c>
      <c r="B3" s="1">
        <v>88773</v>
      </c>
      <c r="C3" s="1">
        <v>86063</v>
      </c>
      <c r="D3" s="1">
        <v>83751</v>
      </c>
      <c r="E3" s="1">
        <v>89071</v>
      </c>
      <c r="F3" s="1">
        <v>84937</v>
      </c>
    </row>
    <row r="4" spans="1:6" x14ac:dyDescent="0.3">
      <c r="A4" t="s">
        <v>11</v>
      </c>
      <c r="B4" s="1">
        <v>42351</v>
      </c>
      <c r="C4" s="1">
        <v>34155</v>
      </c>
      <c r="D4" s="1">
        <v>27060</v>
      </c>
      <c r="E4" s="1">
        <v>22084</v>
      </c>
      <c r="F4" s="1">
        <v>17828</v>
      </c>
    </row>
    <row r="5" spans="1:6" x14ac:dyDescent="0.3">
      <c r="A5" t="s">
        <v>12</v>
      </c>
      <c r="B5" s="1">
        <v>10024</v>
      </c>
      <c r="C5" s="1">
        <v>10171</v>
      </c>
      <c r="D5" s="1">
        <v>9713</v>
      </c>
      <c r="E5" s="1">
        <v>3413</v>
      </c>
      <c r="F5" s="1">
        <v>3340</v>
      </c>
    </row>
    <row r="6" spans="1:6" x14ac:dyDescent="0.3">
      <c r="A6" t="s">
        <v>13</v>
      </c>
      <c r="B6" s="1">
        <v>141514</v>
      </c>
      <c r="C6" s="1">
        <v>130759</v>
      </c>
      <c r="D6" s="1">
        <v>120899</v>
      </c>
      <c r="E6" s="1">
        <v>114943</v>
      </c>
      <c r="F6" s="1">
        <v>106296</v>
      </c>
    </row>
    <row r="7" spans="1:6" x14ac:dyDescent="0.3">
      <c r="A7" t="s">
        <v>14</v>
      </c>
    </row>
    <row r="8" spans="1:6" x14ac:dyDescent="0.3">
      <c r="A8" t="s">
        <v>15</v>
      </c>
      <c r="B8" s="1">
        <v>20716</v>
      </c>
      <c r="C8" s="1">
        <v>20149</v>
      </c>
      <c r="D8" s="1">
        <v>20124</v>
      </c>
      <c r="E8" s="1">
        <v>11553</v>
      </c>
      <c r="F8" s="1">
        <v>11506</v>
      </c>
    </row>
    <row r="9" spans="1:6" x14ac:dyDescent="0.3">
      <c r="A9" t="s">
        <v>16</v>
      </c>
      <c r="B9" s="1">
        <v>108310</v>
      </c>
      <c r="C9" s="1">
        <v>99280</v>
      </c>
      <c r="D9" s="1">
        <v>90237</v>
      </c>
      <c r="E9" s="1">
        <v>92131</v>
      </c>
      <c r="F9" s="1">
        <v>81224</v>
      </c>
    </row>
    <row r="10" spans="1:6" x14ac:dyDescent="0.3">
      <c r="A10" t="s">
        <v>17</v>
      </c>
      <c r="B10" s="1">
        <v>12488</v>
      </c>
      <c r="C10" s="1">
        <v>11330</v>
      </c>
      <c r="D10" s="1">
        <v>10538</v>
      </c>
      <c r="E10" s="1">
        <v>11259</v>
      </c>
      <c r="F10" s="1">
        <v>13566</v>
      </c>
    </row>
    <row r="11" spans="1:6" x14ac:dyDescent="0.3">
      <c r="A11" t="s">
        <v>18</v>
      </c>
      <c r="B11" s="1">
        <v>141514</v>
      </c>
      <c r="C11" s="1">
        <v>130759</v>
      </c>
      <c r="D11" s="1">
        <v>120899</v>
      </c>
      <c r="E11" s="1">
        <v>114943</v>
      </c>
      <c r="F11" s="1">
        <v>106296</v>
      </c>
    </row>
    <row r="12" spans="1:6" x14ac:dyDescent="0.3">
      <c r="A12" t="s">
        <v>19</v>
      </c>
    </row>
    <row r="13" spans="1:6" x14ac:dyDescent="0.3">
      <c r="A13" t="s">
        <v>20</v>
      </c>
      <c r="B13" s="1">
        <v>2298</v>
      </c>
      <c r="C13" s="1">
        <v>1821</v>
      </c>
      <c r="D13" s="1">
        <v>2124</v>
      </c>
      <c r="E13" s="1">
        <v>4516</v>
      </c>
      <c r="F13" s="1">
        <v>4088</v>
      </c>
    </row>
    <row r="15" spans="1:6" x14ac:dyDescent="0.3">
      <c r="A15" s="4" t="s">
        <v>14</v>
      </c>
    </row>
    <row r="16" spans="1:6" x14ac:dyDescent="0.3">
      <c r="A16" t="s">
        <v>15</v>
      </c>
      <c r="B16" s="1">
        <v>20716</v>
      </c>
      <c r="C16" s="1">
        <v>20149</v>
      </c>
      <c r="D16" s="1">
        <v>20124</v>
      </c>
      <c r="E16" s="1">
        <v>11553</v>
      </c>
      <c r="F16" s="1">
        <v>11506</v>
      </c>
    </row>
    <row r="17" spans="1:6" x14ac:dyDescent="0.3">
      <c r="A17" t="s">
        <v>16</v>
      </c>
      <c r="B17" s="1">
        <v>108310</v>
      </c>
      <c r="C17" s="1">
        <v>99280</v>
      </c>
      <c r="D17" s="1">
        <v>90237</v>
      </c>
      <c r="E17" s="1">
        <v>92131</v>
      </c>
      <c r="F17" s="1">
        <v>81224</v>
      </c>
    </row>
    <row r="18" spans="1:6" x14ac:dyDescent="0.3">
      <c r="A18" t="s">
        <v>17</v>
      </c>
      <c r="B18" s="1">
        <v>12488</v>
      </c>
      <c r="C18" s="1">
        <v>11330</v>
      </c>
      <c r="D18" s="1">
        <v>10538</v>
      </c>
      <c r="E18" s="1">
        <v>11259</v>
      </c>
      <c r="F18" s="1">
        <v>13566</v>
      </c>
    </row>
    <row r="19" spans="1:6" x14ac:dyDescent="0.3">
      <c r="A19" t="s">
        <v>18</v>
      </c>
      <c r="B19" s="1">
        <v>141514</v>
      </c>
      <c r="C19" s="1">
        <v>130759</v>
      </c>
      <c r="D19" s="1">
        <v>120899</v>
      </c>
      <c r="E19" s="1">
        <v>114943</v>
      </c>
      <c r="F19" s="1">
        <v>106296</v>
      </c>
    </row>
    <row r="20" spans="1:6" x14ac:dyDescent="0.3">
      <c r="A20" s="4" t="s">
        <v>19</v>
      </c>
    </row>
    <row r="21" spans="1:6" x14ac:dyDescent="0.3">
      <c r="A21" t="s">
        <v>20</v>
      </c>
      <c r="B21" s="1">
        <v>2298</v>
      </c>
      <c r="C21" s="1">
        <v>1821</v>
      </c>
      <c r="D21" s="1">
        <v>2124</v>
      </c>
      <c r="E21" s="1">
        <v>4516</v>
      </c>
      <c r="F21" s="1">
        <v>4088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DA01-6360-4FBB-8271-5580AA697848}">
  <dimension ref="A1:F7"/>
  <sheetViews>
    <sheetView workbookViewId="0">
      <selection activeCell="C14" sqref="C14"/>
    </sheetView>
  </sheetViews>
  <sheetFormatPr defaultRowHeight="14.4" x14ac:dyDescent="0.3"/>
  <cols>
    <col min="1" max="1" width="16.88671875" bestFit="1" customWidth="1"/>
  </cols>
  <sheetData>
    <row r="1" spans="1:6" x14ac:dyDescent="0.3">
      <c r="B1" s="5">
        <v>44621</v>
      </c>
      <c r="C1" s="5">
        <v>44256</v>
      </c>
      <c r="D1" s="5">
        <v>43891</v>
      </c>
      <c r="E1" s="5">
        <v>43525</v>
      </c>
      <c r="F1" s="5">
        <v>43160</v>
      </c>
    </row>
    <row r="2" spans="1:6" x14ac:dyDescent="0.3">
      <c r="A2" s="4" t="s">
        <v>21</v>
      </c>
      <c r="B2" s="1">
        <v>39949</v>
      </c>
      <c r="C2" s="1">
        <v>38802</v>
      </c>
      <c r="D2" s="1">
        <v>32369</v>
      </c>
      <c r="E2" s="1">
        <v>28593</v>
      </c>
      <c r="F2" s="1">
        <v>25067</v>
      </c>
    </row>
    <row r="3" spans="1:6" x14ac:dyDescent="0.3">
      <c r="A3" s="4" t="s">
        <v>22</v>
      </c>
      <c r="B3">
        <v>-897</v>
      </c>
      <c r="C3" s="1">
        <v>-8129</v>
      </c>
      <c r="D3" s="1">
        <v>8565</v>
      </c>
      <c r="E3" s="1">
        <v>1596</v>
      </c>
      <c r="F3" s="1">
        <v>2886</v>
      </c>
    </row>
    <row r="4" spans="1:6" x14ac:dyDescent="0.3">
      <c r="A4" s="4" t="s">
        <v>23</v>
      </c>
      <c r="B4" s="1">
        <v>-33581</v>
      </c>
      <c r="C4" s="1">
        <v>-32634</v>
      </c>
      <c r="D4" s="1">
        <v>-39915</v>
      </c>
      <c r="E4" s="1">
        <v>-27897</v>
      </c>
      <c r="F4" s="1">
        <v>-26885</v>
      </c>
    </row>
    <row r="5" spans="1:6" x14ac:dyDescent="0.3">
      <c r="A5" s="4" t="s">
        <v>24</v>
      </c>
      <c r="B5">
        <v>159</v>
      </c>
      <c r="C5">
        <v>173</v>
      </c>
      <c r="D5">
        <v>403</v>
      </c>
      <c r="E5">
        <v>49</v>
      </c>
      <c r="F5">
        <v>218</v>
      </c>
    </row>
    <row r="6" spans="1:6" x14ac:dyDescent="0.3">
      <c r="A6" s="4" t="s">
        <v>25</v>
      </c>
      <c r="B6" s="1">
        <v>5630</v>
      </c>
      <c r="C6" s="1">
        <v>-1788</v>
      </c>
      <c r="D6" s="1">
        <v>1422</v>
      </c>
      <c r="E6" s="1">
        <v>2341</v>
      </c>
      <c r="F6" s="1">
        <v>1286</v>
      </c>
    </row>
    <row r="7" spans="1:6" x14ac:dyDescent="0.3">
      <c r="B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BEA8-2E40-490F-ADE9-8D0E5E47E526}">
  <dimension ref="A1:N67"/>
  <sheetViews>
    <sheetView topLeftCell="A43" workbookViewId="0">
      <selection activeCell="I15" sqref="I15"/>
    </sheetView>
  </sheetViews>
  <sheetFormatPr defaultRowHeight="14.4" x14ac:dyDescent="0.3"/>
  <cols>
    <col min="1" max="1" width="48.33203125" bestFit="1" customWidth="1"/>
    <col min="2" max="2" width="35" bestFit="1" customWidth="1"/>
    <col min="3" max="5" width="10.44140625" bestFit="1" customWidth="1"/>
    <col min="6" max="6" width="9" bestFit="1" customWidth="1"/>
    <col min="9" max="9" width="11.88671875" bestFit="1" customWidth="1"/>
  </cols>
  <sheetData>
    <row r="1" spans="1:14" x14ac:dyDescent="0.3">
      <c r="A1" t="s">
        <v>26</v>
      </c>
      <c r="B1" t="s">
        <v>27</v>
      </c>
    </row>
    <row r="2" spans="1:14" x14ac:dyDescent="0.3">
      <c r="A2" t="s">
        <v>28</v>
      </c>
      <c r="B2" t="s">
        <v>29</v>
      </c>
    </row>
    <row r="3" spans="1:14" x14ac:dyDescent="0.3">
      <c r="B3" s="9" t="s">
        <v>30</v>
      </c>
      <c r="C3" s="5">
        <v>44256</v>
      </c>
      <c r="D3" s="5">
        <v>43891</v>
      </c>
      <c r="E3" s="5">
        <v>43525</v>
      </c>
      <c r="F3" s="5">
        <v>43160</v>
      </c>
      <c r="I3" t="s">
        <v>236</v>
      </c>
    </row>
    <row r="4" spans="1:14" x14ac:dyDescent="0.3">
      <c r="B4" s="9"/>
      <c r="C4" s="4"/>
      <c r="D4" s="4"/>
      <c r="E4" s="4"/>
      <c r="F4" s="4"/>
    </row>
    <row r="5" spans="1:14" x14ac:dyDescent="0.3">
      <c r="B5" s="9" t="s">
        <v>31</v>
      </c>
      <c r="C5" s="4" t="s">
        <v>31</v>
      </c>
      <c r="D5" s="4" t="s">
        <v>31</v>
      </c>
      <c r="E5" s="4" t="s">
        <v>31</v>
      </c>
      <c r="F5" s="4" t="s">
        <v>31</v>
      </c>
    </row>
    <row r="6" spans="1:14" x14ac:dyDescent="0.3">
      <c r="J6">
        <v>2022</v>
      </c>
      <c r="K6">
        <v>2021</v>
      </c>
      <c r="L6">
        <v>2020</v>
      </c>
      <c r="M6">
        <v>2019</v>
      </c>
      <c r="N6">
        <v>2018</v>
      </c>
    </row>
    <row r="7" spans="1:14" x14ac:dyDescent="0.3">
      <c r="A7" s="4" t="s">
        <v>32</v>
      </c>
    </row>
    <row r="8" spans="1:14" x14ac:dyDescent="0.3">
      <c r="A8" s="4" t="s">
        <v>33</v>
      </c>
      <c r="I8" t="s">
        <v>127</v>
      </c>
      <c r="J8">
        <f>B45/B25</f>
        <v>2.4852114719928236</v>
      </c>
      <c r="K8">
        <f>C45/C25</f>
        <v>2.9153374233128835</v>
      </c>
      <c r="L8">
        <f t="shared" ref="K8:N8" si="0">D45/D25</f>
        <v>3.2961791392657953</v>
      </c>
      <c r="M8">
        <f t="shared" si="0"/>
        <v>4.1824724809483484</v>
      </c>
      <c r="N8">
        <f t="shared" si="0"/>
        <v>4.8528951486697967</v>
      </c>
    </row>
    <row r="9" spans="1:14" x14ac:dyDescent="0.3">
      <c r="A9" t="s">
        <v>34</v>
      </c>
      <c r="B9">
        <v>366</v>
      </c>
      <c r="C9">
        <v>370</v>
      </c>
      <c r="D9">
        <v>375</v>
      </c>
      <c r="E9">
        <v>375</v>
      </c>
      <c r="F9">
        <v>191</v>
      </c>
      <c r="I9" t="s">
        <v>128</v>
      </c>
      <c r="J9">
        <f>(B45-B40)/B25</f>
        <v>2.4847101659586817</v>
      </c>
      <c r="K9">
        <f t="shared" ref="K9:N9" si="1">(C45-C40)/C25</f>
        <v>2.9150920245398773</v>
      </c>
      <c r="L9">
        <f t="shared" si="1"/>
        <v>3.2959710313826687</v>
      </c>
      <c r="M9">
        <f t="shared" si="1"/>
        <v>4.181943268416596</v>
      </c>
      <c r="N9">
        <f t="shared" si="1"/>
        <v>4.8511168018210276</v>
      </c>
    </row>
    <row r="10" spans="1:14" x14ac:dyDescent="0.3">
      <c r="A10" t="s">
        <v>35</v>
      </c>
      <c r="B10">
        <v>366</v>
      </c>
      <c r="C10">
        <v>370</v>
      </c>
      <c r="D10">
        <v>375</v>
      </c>
      <c r="E10">
        <v>375</v>
      </c>
      <c r="F10">
        <v>191</v>
      </c>
    </row>
    <row r="11" spans="1:14" x14ac:dyDescent="0.3">
      <c r="A11" t="s">
        <v>36</v>
      </c>
      <c r="B11" s="6">
        <v>76807</v>
      </c>
      <c r="C11" s="6">
        <v>74424</v>
      </c>
      <c r="D11" s="6">
        <v>73993</v>
      </c>
      <c r="E11" s="6">
        <v>78523</v>
      </c>
      <c r="F11" s="6">
        <v>75675</v>
      </c>
    </row>
    <row r="12" spans="1:14" x14ac:dyDescent="0.3">
      <c r="A12" t="s">
        <v>37</v>
      </c>
      <c r="B12" s="6">
        <v>76807</v>
      </c>
      <c r="C12" s="6">
        <v>74424</v>
      </c>
      <c r="D12" s="6">
        <v>73993</v>
      </c>
      <c r="E12" s="6">
        <v>78523</v>
      </c>
      <c r="F12" s="6">
        <v>75675</v>
      </c>
    </row>
    <row r="13" spans="1:14" x14ac:dyDescent="0.3">
      <c r="A13" t="s">
        <v>38</v>
      </c>
      <c r="B13" s="6">
        <v>77173</v>
      </c>
      <c r="C13" s="6">
        <v>74794</v>
      </c>
      <c r="D13" s="6">
        <v>74368</v>
      </c>
      <c r="E13" s="6">
        <v>78898</v>
      </c>
      <c r="F13" s="6">
        <v>75866</v>
      </c>
      <c r="I13" s="6"/>
      <c r="J13" s="6"/>
      <c r="K13" s="6"/>
      <c r="L13" s="6"/>
      <c r="M13" s="6"/>
      <c r="N13" s="6"/>
    </row>
    <row r="14" spans="1:14" x14ac:dyDescent="0.3">
      <c r="A14" s="4" t="s">
        <v>39</v>
      </c>
    </row>
    <row r="15" spans="1:14" x14ac:dyDescent="0.3">
      <c r="A15" t="s">
        <v>40</v>
      </c>
      <c r="B15">
        <v>0</v>
      </c>
      <c r="C15">
        <v>0</v>
      </c>
      <c r="D15">
        <v>0</v>
      </c>
      <c r="E15">
        <v>0</v>
      </c>
      <c r="F15">
        <v>39</v>
      </c>
    </row>
    <row r="16" spans="1:14" x14ac:dyDescent="0.3">
      <c r="A16" t="s">
        <v>41</v>
      </c>
      <c r="B16">
        <v>129</v>
      </c>
      <c r="C16">
        <v>365</v>
      </c>
      <c r="D16">
        <v>347</v>
      </c>
      <c r="E16">
        <v>339</v>
      </c>
      <c r="F16">
        <v>424</v>
      </c>
    </row>
    <row r="17" spans="1:9" x14ac:dyDescent="0.3">
      <c r="A17" t="s">
        <v>42</v>
      </c>
      <c r="B17" s="6">
        <v>6060</v>
      </c>
      <c r="C17" s="6">
        <v>5697</v>
      </c>
      <c r="D17" s="6">
        <v>6234</v>
      </c>
      <c r="E17" s="6">
        <v>1367</v>
      </c>
      <c r="F17">
        <v>643</v>
      </c>
    </row>
    <row r="18" spans="1:9" x14ac:dyDescent="0.3">
      <c r="A18" t="s">
        <v>43</v>
      </c>
      <c r="B18">
        <v>0</v>
      </c>
      <c r="C18">
        <v>0</v>
      </c>
      <c r="D18">
        <v>0</v>
      </c>
      <c r="E18">
        <v>0</v>
      </c>
      <c r="F18">
        <v>26</v>
      </c>
    </row>
    <row r="19" spans="1:9" x14ac:dyDescent="0.3">
      <c r="A19" t="s">
        <v>44</v>
      </c>
      <c r="B19" s="6">
        <v>6189</v>
      </c>
      <c r="C19" s="6">
        <v>6062</v>
      </c>
      <c r="D19" s="6">
        <v>6581</v>
      </c>
      <c r="E19" s="6">
        <v>1706</v>
      </c>
      <c r="F19" s="6">
        <v>1132</v>
      </c>
    </row>
    <row r="20" spans="1:9" x14ac:dyDescent="0.3">
      <c r="A20" s="4" t="s">
        <v>45</v>
      </c>
    </row>
    <row r="21" spans="1:9" x14ac:dyDescent="0.3">
      <c r="A21" t="s">
        <v>46</v>
      </c>
      <c r="B21">
        <v>0</v>
      </c>
      <c r="C21">
        <v>0</v>
      </c>
      <c r="D21">
        <v>0</v>
      </c>
      <c r="E21">
        <v>0</v>
      </c>
      <c r="F21">
        <v>181</v>
      </c>
    </row>
    <row r="22" spans="1:9" x14ac:dyDescent="0.3">
      <c r="A22" t="s">
        <v>47</v>
      </c>
      <c r="B22" s="6">
        <v>10082</v>
      </c>
      <c r="C22" s="6">
        <v>7962</v>
      </c>
      <c r="D22" s="6">
        <v>8734</v>
      </c>
      <c r="E22" s="6">
        <v>7692</v>
      </c>
      <c r="F22" s="6">
        <v>4775</v>
      </c>
    </row>
    <row r="23" spans="1:9" x14ac:dyDescent="0.3">
      <c r="A23" t="s">
        <v>48</v>
      </c>
      <c r="B23" s="6">
        <v>26442</v>
      </c>
      <c r="C23" s="6">
        <v>19213</v>
      </c>
      <c r="D23" s="6">
        <v>15057</v>
      </c>
      <c r="E23" s="6">
        <v>11030</v>
      </c>
      <c r="F23" s="6">
        <v>8931</v>
      </c>
      <c r="I23" s="6"/>
    </row>
    <row r="24" spans="1:9" x14ac:dyDescent="0.3">
      <c r="A24" t="s">
        <v>49</v>
      </c>
      <c r="B24" s="6">
        <v>1377</v>
      </c>
      <c r="C24" s="6">
        <v>1350</v>
      </c>
      <c r="D24">
        <v>235</v>
      </c>
      <c r="E24">
        <v>174</v>
      </c>
      <c r="F24">
        <v>171</v>
      </c>
    </row>
    <row r="25" spans="1:9" x14ac:dyDescent="0.3">
      <c r="A25" t="s">
        <v>50</v>
      </c>
      <c r="B25" s="6">
        <v>37901</v>
      </c>
      <c r="C25" s="6">
        <v>28525</v>
      </c>
      <c r="D25" s="6">
        <v>24026</v>
      </c>
      <c r="E25" s="6">
        <v>18896</v>
      </c>
      <c r="F25" s="6">
        <v>14058</v>
      </c>
    </row>
    <row r="26" spans="1:9" x14ac:dyDescent="0.3">
      <c r="A26" s="8" t="s">
        <v>51</v>
      </c>
      <c r="B26" s="6">
        <v>121263</v>
      </c>
      <c r="C26" s="6">
        <v>109381</v>
      </c>
      <c r="D26" s="6">
        <v>104975</v>
      </c>
      <c r="E26" s="6">
        <v>99500</v>
      </c>
      <c r="F26" s="6">
        <v>91056</v>
      </c>
    </row>
    <row r="27" spans="1:9" x14ac:dyDescent="0.3">
      <c r="A27" s="4" t="s">
        <v>52</v>
      </c>
    </row>
    <row r="28" spans="1:9" x14ac:dyDescent="0.3">
      <c r="A28" s="4" t="s">
        <v>53</v>
      </c>
    </row>
    <row r="29" spans="1:9" x14ac:dyDescent="0.3">
      <c r="A29" t="s">
        <v>54</v>
      </c>
      <c r="B29" s="6">
        <v>15506</v>
      </c>
      <c r="C29" s="6">
        <v>15697</v>
      </c>
      <c r="D29" s="6">
        <v>15883</v>
      </c>
      <c r="E29" s="6">
        <v>9522</v>
      </c>
      <c r="F29" s="6">
        <v>9430</v>
      </c>
    </row>
    <row r="30" spans="1:9" x14ac:dyDescent="0.3">
      <c r="A30" t="s">
        <v>55</v>
      </c>
      <c r="B30" s="6">
        <v>1018</v>
      </c>
      <c r="C30">
        <v>362</v>
      </c>
      <c r="D30">
        <v>239</v>
      </c>
      <c r="E30">
        <v>139</v>
      </c>
      <c r="F30">
        <v>10</v>
      </c>
    </row>
    <row r="31" spans="1:9" x14ac:dyDescent="0.3">
      <c r="A31" t="s">
        <v>56</v>
      </c>
      <c r="B31" s="6">
        <v>1146</v>
      </c>
      <c r="C31">
        <v>861</v>
      </c>
      <c r="D31">
        <v>781</v>
      </c>
      <c r="E31">
        <v>834</v>
      </c>
      <c r="F31" s="6">
        <v>1238</v>
      </c>
    </row>
    <row r="32" spans="1:9" x14ac:dyDescent="0.3">
      <c r="A32" t="s">
        <v>15</v>
      </c>
      <c r="B32" s="6">
        <v>17670</v>
      </c>
      <c r="C32" s="6">
        <v>16920</v>
      </c>
      <c r="D32" s="6">
        <v>16903</v>
      </c>
      <c r="E32" s="6">
        <v>10495</v>
      </c>
      <c r="F32" s="6">
        <v>10678</v>
      </c>
    </row>
    <row r="33" spans="1:6" x14ac:dyDescent="0.3">
      <c r="A33" t="s">
        <v>57</v>
      </c>
      <c r="B33" s="6">
        <v>2405</v>
      </c>
      <c r="C33" s="6">
        <v>2405</v>
      </c>
      <c r="D33" s="6">
        <v>2189</v>
      </c>
      <c r="E33" s="6">
        <v>2189</v>
      </c>
      <c r="F33" s="6">
        <v>2186</v>
      </c>
    </row>
    <row r="34" spans="1:6" x14ac:dyDescent="0.3">
      <c r="A34" t="s">
        <v>58</v>
      </c>
      <c r="B34" s="6">
        <v>2779</v>
      </c>
      <c r="C34" s="6">
        <v>3160</v>
      </c>
      <c r="D34" s="6">
        <v>2219</v>
      </c>
      <c r="E34" s="6">
        <v>2097</v>
      </c>
      <c r="F34" s="6">
        <v>3051</v>
      </c>
    </row>
    <row r="35" spans="1:6" x14ac:dyDescent="0.3">
      <c r="A35" t="s">
        <v>59</v>
      </c>
      <c r="B35">
        <v>8</v>
      </c>
      <c r="C35">
        <v>2</v>
      </c>
      <c r="D35">
        <v>2</v>
      </c>
      <c r="E35">
        <v>2</v>
      </c>
      <c r="F35" s="6">
        <v>1503</v>
      </c>
    </row>
    <row r="36" spans="1:6" x14ac:dyDescent="0.3">
      <c r="A36" t="s">
        <v>60</v>
      </c>
      <c r="B36" s="6">
        <v>4209</v>
      </c>
      <c r="C36" s="6">
        <v>3734</v>
      </c>
      <c r="D36" s="6">
        <v>4468</v>
      </c>
      <c r="E36" s="6">
        <v>5685</v>
      </c>
      <c r="F36" s="6">
        <v>5416</v>
      </c>
    </row>
    <row r="37" spans="1:6" x14ac:dyDescent="0.3">
      <c r="A37" t="s">
        <v>61</v>
      </c>
      <c r="B37" s="6">
        <v>27071</v>
      </c>
      <c r="C37" s="6">
        <v>26221</v>
      </c>
      <c r="D37" s="6">
        <v>25781</v>
      </c>
      <c r="E37" s="6">
        <v>20468</v>
      </c>
      <c r="F37" s="6">
        <v>22834</v>
      </c>
    </row>
    <row r="38" spans="1:6" x14ac:dyDescent="0.3">
      <c r="A38" s="4" t="s">
        <v>62</v>
      </c>
    </row>
    <row r="39" spans="1:6" x14ac:dyDescent="0.3">
      <c r="A39" t="s">
        <v>63</v>
      </c>
      <c r="B39" s="6">
        <v>29262</v>
      </c>
      <c r="C39" s="6">
        <v>28324</v>
      </c>
      <c r="D39" s="6">
        <v>25686</v>
      </c>
      <c r="E39" s="6">
        <v>28280</v>
      </c>
      <c r="F39" s="6">
        <v>35073</v>
      </c>
    </row>
    <row r="40" spans="1:6" x14ac:dyDescent="0.3">
      <c r="A40" t="s">
        <v>64</v>
      </c>
      <c r="B40">
        <v>19</v>
      </c>
      <c r="C40">
        <v>7</v>
      </c>
      <c r="D40">
        <v>5</v>
      </c>
      <c r="E40">
        <v>10</v>
      </c>
      <c r="F40">
        <v>25</v>
      </c>
    </row>
    <row r="41" spans="1:6" x14ac:dyDescent="0.3">
      <c r="A41" t="s">
        <v>65</v>
      </c>
      <c r="B41" s="6">
        <v>29852</v>
      </c>
      <c r="C41" s="6">
        <v>25222</v>
      </c>
      <c r="D41" s="6">
        <v>28660</v>
      </c>
      <c r="E41" s="6">
        <v>24029</v>
      </c>
      <c r="F41" s="6">
        <v>18882</v>
      </c>
    </row>
    <row r="42" spans="1:6" x14ac:dyDescent="0.3">
      <c r="A42" t="s">
        <v>66</v>
      </c>
      <c r="B42" s="6">
        <v>13692</v>
      </c>
      <c r="C42" s="6">
        <v>3142</v>
      </c>
      <c r="D42" s="6">
        <v>4824</v>
      </c>
      <c r="E42" s="6">
        <v>8900</v>
      </c>
      <c r="F42" s="6">
        <v>3487</v>
      </c>
    </row>
    <row r="43" spans="1:6" x14ac:dyDescent="0.3">
      <c r="A43" t="s">
        <v>67</v>
      </c>
      <c r="B43" s="6">
        <v>5653</v>
      </c>
      <c r="C43" s="6">
        <v>10486</v>
      </c>
      <c r="D43" s="6">
        <v>7270</v>
      </c>
      <c r="E43" s="6">
        <v>7018</v>
      </c>
      <c r="F43" s="6">
        <v>2793</v>
      </c>
    </row>
    <row r="44" spans="1:6" x14ac:dyDescent="0.3">
      <c r="A44" t="s">
        <v>68</v>
      </c>
      <c r="B44" s="6">
        <v>15714</v>
      </c>
      <c r="C44" s="6">
        <v>15979</v>
      </c>
      <c r="D44" s="6">
        <v>12749</v>
      </c>
      <c r="E44" s="6">
        <v>10795</v>
      </c>
      <c r="F44" s="6">
        <v>7962</v>
      </c>
    </row>
    <row r="45" spans="1:6" x14ac:dyDescent="0.3">
      <c r="A45" s="8" t="s">
        <v>69</v>
      </c>
      <c r="B45" s="6">
        <v>94192</v>
      </c>
      <c r="C45" s="6">
        <v>83160</v>
      </c>
      <c r="D45" s="6">
        <v>79194</v>
      </c>
      <c r="E45" s="6">
        <v>79032</v>
      </c>
      <c r="F45" s="6">
        <v>68222</v>
      </c>
    </row>
    <row r="46" spans="1:6" x14ac:dyDescent="0.3">
      <c r="A46" s="4" t="s">
        <v>18</v>
      </c>
      <c r="B46" s="6">
        <v>121263</v>
      </c>
      <c r="C46" s="6">
        <v>109381</v>
      </c>
      <c r="D46" s="6">
        <v>104975</v>
      </c>
      <c r="E46" s="6">
        <v>99500</v>
      </c>
      <c r="F46" s="6">
        <v>91056</v>
      </c>
    </row>
    <row r="47" spans="1:6" x14ac:dyDescent="0.3">
      <c r="A47" t="s">
        <v>70</v>
      </c>
    </row>
    <row r="48" spans="1:6" x14ac:dyDescent="0.3">
      <c r="A48" t="s">
        <v>71</v>
      </c>
    </row>
    <row r="49" spans="1:6" x14ac:dyDescent="0.3">
      <c r="A49" t="s">
        <v>20</v>
      </c>
      <c r="B49" s="6">
        <v>2050</v>
      </c>
      <c r="C49" s="6">
        <v>1609</v>
      </c>
      <c r="D49" s="6">
        <v>1869</v>
      </c>
      <c r="E49" s="6">
        <v>4721</v>
      </c>
      <c r="F49" s="6">
        <v>13949</v>
      </c>
    </row>
    <row r="50" spans="1:6" x14ac:dyDescent="0.3">
      <c r="A50" t="s">
        <v>72</v>
      </c>
    </row>
    <row r="51" spans="1:6" x14ac:dyDescent="0.3">
      <c r="A51" t="s">
        <v>73</v>
      </c>
      <c r="B51">
        <v>0</v>
      </c>
      <c r="C51">
        <v>0</v>
      </c>
      <c r="D51">
        <v>0</v>
      </c>
      <c r="E51">
        <v>447</v>
      </c>
      <c r="F51">
        <v>0</v>
      </c>
    </row>
    <row r="52" spans="1:6" x14ac:dyDescent="0.3">
      <c r="A52" t="s">
        <v>74</v>
      </c>
      <c r="B52">
        <v>216</v>
      </c>
      <c r="C52">
        <v>241</v>
      </c>
      <c r="D52">
        <v>569</v>
      </c>
      <c r="E52">
        <v>0</v>
      </c>
      <c r="F52">
        <v>768</v>
      </c>
    </row>
    <row r="53" spans="1:6" x14ac:dyDescent="0.3">
      <c r="A53" t="s">
        <v>75</v>
      </c>
    </row>
    <row r="54" spans="1:6" x14ac:dyDescent="0.3">
      <c r="A54" t="s">
        <v>76</v>
      </c>
      <c r="B54" s="6">
        <v>63689</v>
      </c>
      <c r="C54" s="6">
        <v>54800</v>
      </c>
      <c r="D54" s="6">
        <v>51748</v>
      </c>
      <c r="E54" s="6">
        <v>49336</v>
      </c>
      <c r="F54" s="6">
        <v>33014</v>
      </c>
    </row>
    <row r="55" spans="1:6" x14ac:dyDescent="0.3">
      <c r="A55" t="s">
        <v>77</v>
      </c>
    </row>
    <row r="56" spans="1:6" x14ac:dyDescent="0.3">
      <c r="A56" t="s">
        <v>78</v>
      </c>
      <c r="B56" t="s">
        <v>79</v>
      </c>
      <c r="C56" t="s">
        <v>79</v>
      </c>
      <c r="D56" t="s">
        <v>79</v>
      </c>
      <c r="E56" t="s">
        <v>79</v>
      </c>
      <c r="F56" t="s">
        <v>79</v>
      </c>
    </row>
    <row r="57" spans="1:6" x14ac:dyDescent="0.3">
      <c r="A57" t="s">
        <v>80</v>
      </c>
    </row>
    <row r="58" spans="1:6" x14ac:dyDescent="0.3">
      <c r="A58" t="s">
        <v>81</v>
      </c>
      <c r="B58" t="s">
        <v>79</v>
      </c>
      <c r="C58" t="s">
        <v>79</v>
      </c>
      <c r="D58" t="s">
        <v>79</v>
      </c>
      <c r="E58" t="s">
        <v>79</v>
      </c>
      <c r="F58" t="s">
        <v>79</v>
      </c>
    </row>
    <row r="59" spans="1:6" x14ac:dyDescent="0.3">
      <c r="A59" t="s">
        <v>82</v>
      </c>
      <c r="B59" s="6">
        <v>155240</v>
      </c>
      <c r="C59" s="6">
        <v>130720</v>
      </c>
      <c r="D59" s="6">
        <v>128501</v>
      </c>
      <c r="E59" s="6">
        <v>119499</v>
      </c>
      <c r="F59" s="6">
        <v>92258</v>
      </c>
    </row>
    <row r="60" spans="1:6" x14ac:dyDescent="0.3">
      <c r="A60" t="s">
        <v>83</v>
      </c>
    </row>
    <row r="61" spans="1:6" x14ac:dyDescent="0.3">
      <c r="A61" t="s">
        <v>84</v>
      </c>
      <c r="B61">
        <v>334.35</v>
      </c>
      <c r="C61">
        <v>338.01</v>
      </c>
      <c r="D61">
        <v>342.58</v>
      </c>
      <c r="E61">
        <v>342.58</v>
      </c>
      <c r="F61">
        <v>151.15</v>
      </c>
    </row>
    <row r="62" spans="1:6" x14ac:dyDescent="0.3">
      <c r="A62" t="s">
        <v>85</v>
      </c>
    </row>
    <row r="63" spans="1:6" x14ac:dyDescent="0.3">
      <c r="A63" t="s">
        <v>86</v>
      </c>
      <c r="B63" t="s">
        <v>79</v>
      </c>
      <c r="C63" t="s">
        <v>79</v>
      </c>
      <c r="D63" t="s">
        <v>79</v>
      </c>
      <c r="E63" t="s">
        <v>79</v>
      </c>
      <c r="F63" t="s">
        <v>79</v>
      </c>
    </row>
    <row r="64" spans="1:6" x14ac:dyDescent="0.3">
      <c r="A64" t="s">
        <v>87</v>
      </c>
      <c r="B64" s="6">
        <v>2405</v>
      </c>
      <c r="C64" s="6">
        <v>2405</v>
      </c>
      <c r="D64" s="6">
        <v>2189</v>
      </c>
      <c r="E64" s="6">
        <v>2189</v>
      </c>
      <c r="F64" s="6">
        <v>2186</v>
      </c>
    </row>
    <row r="65" spans="1:6" x14ac:dyDescent="0.3">
      <c r="A65" t="s">
        <v>88</v>
      </c>
    </row>
    <row r="66" spans="1:6" x14ac:dyDescent="0.3">
      <c r="A66" t="s">
        <v>89</v>
      </c>
      <c r="B66" s="6">
        <v>29263</v>
      </c>
      <c r="C66" s="6">
        <v>28324</v>
      </c>
      <c r="D66" s="6">
        <v>25686</v>
      </c>
      <c r="E66" s="6">
        <v>28218</v>
      </c>
      <c r="F66" s="6">
        <v>25972</v>
      </c>
    </row>
    <row r="67" spans="1:6" x14ac:dyDescent="0.3">
      <c r="A67" t="s">
        <v>90</v>
      </c>
      <c r="B67" t="s">
        <v>79</v>
      </c>
      <c r="C67" t="s">
        <v>79</v>
      </c>
      <c r="D67" t="s">
        <v>79</v>
      </c>
      <c r="E67" s="6">
        <v>2252</v>
      </c>
      <c r="F67" s="6">
        <v>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EFF1-CEC7-47A9-9D01-993115E1E593}">
  <dimension ref="D5:I14"/>
  <sheetViews>
    <sheetView workbookViewId="0">
      <selection activeCell="E14" sqref="E14"/>
    </sheetView>
  </sheetViews>
  <sheetFormatPr defaultRowHeight="14.4" x14ac:dyDescent="0.3"/>
  <cols>
    <col min="4" max="4" width="20.88671875" bestFit="1" customWidth="1"/>
    <col min="5" max="9" width="12" bestFit="1" customWidth="1"/>
  </cols>
  <sheetData>
    <row r="5" spans="4:9" x14ac:dyDescent="0.3">
      <c r="E5">
        <v>2022</v>
      </c>
      <c r="F5">
        <v>2021</v>
      </c>
      <c r="G5">
        <v>2020</v>
      </c>
      <c r="H5">
        <v>2019</v>
      </c>
      <c r="I5">
        <v>2018</v>
      </c>
    </row>
    <row r="7" spans="4:9" x14ac:dyDescent="0.3">
      <c r="D7" t="s">
        <v>127</v>
      </c>
      <c r="E7">
        <v>2.4852114719928236</v>
      </c>
      <c r="F7">
        <v>2.9153374233128835</v>
      </c>
      <c r="G7">
        <v>3.2961791392657953</v>
      </c>
      <c r="H7">
        <v>4.1824724809483484</v>
      </c>
      <c r="I7">
        <v>4.8528951486697967</v>
      </c>
    </row>
    <row r="8" spans="4:9" x14ac:dyDescent="0.3">
      <c r="D8" t="s">
        <v>128</v>
      </c>
      <c r="E8">
        <v>2.4847101659586817</v>
      </c>
      <c r="F8">
        <v>2.9150920245398773</v>
      </c>
      <c r="G8">
        <v>3.2959710313826687</v>
      </c>
      <c r="H8">
        <v>4.181943268416596</v>
      </c>
      <c r="I8">
        <v>4.8511168018210276</v>
      </c>
    </row>
    <row r="9" spans="4:9" x14ac:dyDescent="0.3">
      <c r="D9" t="s">
        <v>241</v>
      </c>
      <c r="E9">
        <v>0.36125695891928972</v>
      </c>
      <c r="F9">
        <v>0.11014899211218229</v>
      </c>
      <c r="G9">
        <v>0.20078248564055606</v>
      </c>
      <c r="H9">
        <v>0.47099915325994918</v>
      </c>
      <c r="I9">
        <v>0.24804381846635368</v>
      </c>
    </row>
    <row r="11" spans="4:9" x14ac:dyDescent="0.3">
      <c r="D11" t="s">
        <v>129</v>
      </c>
      <c r="E11">
        <v>0.57131380145905952</v>
      </c>
      <c r="F11">
        <v>0.46243014145519695</v>
      </c>
      <c r="G11">
        <v>0.41156142426850256</v>
      </c>
      <c r="H11">
        <v>0.26112195492914902</v>
      </c>
      <c r="I11">
        <v>0.20022144307067724</v>
      </c>
    </row>
    <row r="12" spans="4:9" x14ac:dyDescent="0.3">
      <c r="D12" t="s">
        <v>243</v>
      </c>
      <c r="E12">
        <f>Sheet1!B9/idk!B26</f>
        <v>37.707818930041149</v>
      </c>
      <c r="F12">
        <f>Sheet1!C9/idk!C26</f>
        <v>32.21042830540037</v>
      </c>
      <c r="G12">
        <f>Sheet1!D9/idk!D26</f>
        <v>21.098250336473754</v>
      </c>
      <c r="H12">
        <f>Sheet1!E9/idk!E26</f>
        <v>90.147058823529406</v>
      </c>
      <c r="I12">
        <f>Sheet1!F9/idk!F26</f>
        <v>502.96666666666664</v>
      </c>
    </row>
    <row r="14" spans="4:9" x14ac:dyDescent="0.3">
      <c r="D14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17B3-82AF-426B-BBB5-76D08791A5F5}">
  <dimension ref="A1:O13"/>
  <sheetViews>
    <sheetView topLeftCell="B1" zoomScaleNormal="100" workbookViewId="0">
      <selection activeCell="O4" sqref="O4"/>
    </sheetView>
  </sheetViews>
  <sheetFormatPr defaultRowHeight="14.4" x14ac:dyDescent="0.3"/>
  <cols>
    <col min="1" max="1" width="45.109375" bestFit="1" customWidth="1"/>
    <col min="2" max="2" width="35" bestFit="1" customWidth="1"/>
    <col min="10" max="10" width="21" bestFit="1" customWidth="1"/>
    <col min="11" max="11" width="35.109375" bestFit="1" customWidth="1"/>
  </cols>
  <sheetData>
    <row r="1" spans="1:15" x14ac:dyDescent="0.3">
      <c r="A1" t="s">
        <v>26</v>
      </c>
      <c r="B1" t="s">
        <v>27</v>
      </c>
    </row>
    <row r="2" spans="1:15" x14ac:dyDescent="0.3">
      <c r="A2" t="s">
        <v>91</v>
      </c>
      <c r="B2" t="s">
        <v>29</v>
      </c>
    </row>
    <row r="3" spans="1:15" x14ac:dyDescent="0.3">
      <c r="B3" t="s">
        <v>92</v>
      </c>
      <c r="C3" t="s">
        <v>93</v>
      </c>
      <c r="D3" t="s">
        <v>94</v>
      </c>
      <c r="E3" t="s">
        <v>95</v>
      </c>
      <c r="F3" t="s">
        <v>96</v>
      </c>
      <c r="J3" s="4" t="s">
        <v>236</v>
      </c>
      <c r="K3" s="4" t="s">
        <v>240</v>
      </c>
      <c r="L3">
        <v>2021</v>
      </c>
      <c r="M3">
        <v>2020</v>
      </c>
      <c r="N3">
        <v>2019</v>
      </c>
      <c r="O3">
        <v>2018</v>
      </c>
    </row>
    <row r="5" spans="1:15" x14ac:dyDescent="0.3">
      <c r="B5" t="s">
        <v>31</v>
      </c>
      <c r="C5" t="s">
        <v>31</v>
      </c>
      <c r="D5" t="s">
        <v>31</v>
      </c>
      <c r="E5" t="s">
        <v>31</v>
      </c>
      <c r="F5" t="s">
        <v>31</v>
      </c>
      <c r="J5" s="7" t="s">
        <v>237</v>
      </c>
      <c r="K5" t="s">
        <v>239</v>
      </c>
    </row>
    <row r="6" spans="1:15" x14ac:dyDescent="0.3">
      <c r="J6" s="7" t="s">
        <v>238</v>
      </c>
    </row>
    <row r="7" spans="1:15" x14ac:dyDescent="0.3">
      <c r="A7" t="s">
        <v>97</v>
      </c>
      <c r="B7">
        <v>38187</v>
      </c>
      <c r="C7">
        <v>30960</v>
      </c>
      <c r="D7">
        <v>33260</v>
      </c>
      <c r="E7">
        <v>30065</v>
      </c>
      <c r="F7">
        <v>25241</v>
      </c>
    </row>
    <row r="8" spans="1:15" x14ac:dyDescent="0.3">
      <c r="A8" t="s">
        <v>98</v>
      </c>
      <c r="B8">
        <v>36127</v>
      </c>
      <c r="C8">
        <v>33822</v>
      </c>
      <c r="D8">
        <v>26603</v>
      </c>
      <c r="E8">
        <v>23998</v>
      </c>
      <c r="F8">
        <v>21587</v>
      </c>
    </row>
    <row r="9" spans="1:15" x14ac:dyDescent="0.3">
      <c r="A9" t="s">
        <v>103</v>
      </c>
      <c r="B9">
        <v>3642</v>
      </c>
      <c r="C9">
        <v>-4576</v>
      </c>
      <c r="D9">
        <v>12829</v>
      </c>
      <c r="E9">
        <v>5883</v>
      </c>
      <c r="F9">
        <v>5634</v>
      </c>
    </row>
    <row r="10" spans="1:15" x14ac:dyDescent="0.3">
      <c r="A10" t="s">
        <v>99</v>
      </c>
      <c r="B10">
        <v>-32797</v>
      </c>
      <c r="C10">
        <v>-32023</v>
      </c>
      <c r="D10">
        <v>-39045</v>
      </c>
      <c r="E10">
        <v>-27825</v>
      </c>
      <c r="F10">
        <v>-26827</v>
      </c>
    </row>
    <row r="11" spans="1:15" x14ac:dyDescent="0.3">
      <c r="A11" t="s">
        <v>100</v>
      </c>
      <c r="B11">
        <v>7085</v>
      </c>
      <c r="C11">
        <v>-2740</v>
      </c>
      <c r="D11">
        <v>525</v>
      </c>
      <c r="E11">
        <v>2049</v>
      </c>
      <c r="F11">
        <v>488</v>
      </c>
    </row>
    <row r="12" spans="1:15" x14ac:dyDescent="0.3">
      <c r="A12" t="s">
        <v>101</v>
      </c>
      <c r="B12">
        <v>1112</v>
      </c>
      <c r="C12">
        <v>3852</v>
      </c>
      <c r="D12">
        <v>3327</v>
      </c>
      <c r="E12">
        <v>1278</v>
      </c>
      <c r="F12">
        <v>790</v>
      </c>
    </row>
    <row r="13" spans="1:15" x14ac:dyDescent="0.3">
      <c r="A13" t="s">
        <v>102</v>
      </c>
      <c r="B13">
        <v>8197</v>
      </c>
      <c r="C13">
        <v>1112</v>
      </c>
      <c r="D13">
        <v>3852</v>
      </c>
      <c r="E13">
        <v>3327</v>
      </c>
      <c r="F13">
        <v>1278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19B3-4CB1-4AF8-A8AE-6587A56AE295}">
  <dimension ref="A1:F61"/>
  <sheetViews>
    <sheetView topLeftCell="A19" workbookViewId="0">
      <selection activeCell="A46" sqref="A46"/>
    </sheetView>
  </sheetViews>
  <sheetFormatPr defaultRowHeight="14.4" x14ac:dyDescent="0.3"/>
  <cols>
    <col min="1" max="1" width="43.5546875" bestFit="1" customWidth="1"/>
  </cols>
  <sheetData>
    <row r="1" spans="1:6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3" spans="1:6" x14ac:dyDescent="0.3">
      <c r="A3" s="4" t="s">
        <v>104</v>
      </c>
    </row>
    <row r="4" spans="1:6" x14ac:dyDescent="0.3">
      <c r="A4" t="s">
        <v>105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t="s">
        <v>106</v>
      </c>
      <c r="B5">
        <v>43</v>
      </c>
      <c r="C5">
        <v>38</v>
      </c>
      <c r="D5">
        <v>73</v>
      </c>
      <c r="E5">
        <v>30</v>
      </c>
      <c r="F5">
        <v>50</v>
      </c>
    </row>
    <row r="6" spans="1:6" x14ac:dyDescent="0.3">
      <c r="A6" t="s">
        <v>107</v>
      </c>
      <c r="B6">
        <v>126.39</v>
      </c>
      <c r="C6">
        <v>108.97</v>
      </c>
      <c r="D6">
        <v>99.54</v>
      </c>
      <c r="E6">
        <v>93.18</v>
      </c>
      <c r="F6">
        <v>145.25</v>
      </c>
    </row>
    <row r="7" spans="1:6" x14ac:dyDescent="0.3">
      <c r="A7" t="s">
        <v>108</v>
      </c>
      <c r="B7">
        <v>438.2</v>
      </c>
      <c r="C7">
        <v>367.56</v>
      </c>
      <c r="D7">
        <v>349.93</v>
      </c>
      <c r="E7">
        <v>328.24</v>
      </c>
      <c r="F7">
        <v>508.58</v>
      </c>
    </row>
    <row r="8" spans="1:6" x14ac:dyDescent="0.3">
      <c r="A8" t="s">
        <v>109</v>
      </c>
      <c r="B8" t="s">
        <v>110</v>
      </c>
      <c r="C8" t="s">
        <v>110</v>
      </c>
      <c r="D8" t="s">
        <v>110</v>
      </c>
      <c r="E8" t="s">
        <v>110</v>
      </c>
      <c r="F8" t="s">
        <v>110</v>
      </c>
    </row>
    <row r="9" spans="1:6" x14ac:dyDescent="0.3">
      <c r="A9" t="s">
        <v>111</v>
      </c>
      <c r="B9">
        <v>91.35</v>
      </c>
      <c r="C9">
        <v>91.35</v>
      </c>
      <c r="D9">
        <v>91.35</v>
      </c>
      <c r="E9">
        <v>91.35</v>
      </c>
      <c r="F9">
        <v>79.13</v>
      </c>
    </row>
    <row r="10" spans="1:6" x14ac:dyDescent="0.3">
      <c r="A10" s="4" t="s">
        <v>112</v>
      </c>
    </row>
    <row r="11" spans="1:6" x14ac:dyDescent="0.3">
      <c r="A11" t="s">
        <v>113</v>
      </c>
      <c r="B11">
        <v>28.84</v>
      </c>
      <c r="C11">
        <v>29.64</v>
      </c>
      <c r="D11">
        <v>28.44</v>
      </c>
      <c r="E11">
        <v>28.38</v>
      </c>
      <c r="F11">
        <v>28.56</v>
      </c>
    </row>
    <row r="12" spans="1:6" x14ac:dyDescent="0.3">
      <c r="A12" t="s">
        <v>114</v>
      </c>
      <c r="B12">
        <v>25.45</v>
      </c>
      <c r="C12">
        <v>26.35</v>
      </c>
      <c r="D12">
        <v>24.86</v>
      </c>
      <c r="E12">
        <v>25.41</v>
      </c>
      <c r="F12">
        <v>25.35</v>
      </c>
    </row>
    <row r="13" spans="1:6" x14ac:dyDescent="0.3">
      <c r="A13" t="s">
        <v>115</v>
      </c>
      <c r="B13">
        <v>26.64</v>
      </c>
      <c r="C13">
        <v>27.4</v>
      </c>
      <c r="D13">
        <v>26.39</v>
      </c>
      <c r="E13">
        <v>26.99</v>
      </c>
      <c r="F13">
        <v>26.86</v>
      </c>
    </row>
    <row r="14" spans="1:6" x14ac:dyDescent="0.3">
      <c r="A14" t="s">
        <v>116</v>
      </c>
      <c r="B14">
        <v>24.85</v>
      </c>
      <c r="C14">
        <v>24.92</v>
      </c>
      <c r="D14">
        <v>25.79</v>
      </c>
      <c r="E14">
        <v>24.29</v>
      </c>
      <c r="F14">
        <v>26.06</v>
      </c>
    </row>
    <row r="15" spans="1:6" x14ac:dyDescent="0.3">
      <c r="A15" t="s">
        <v>117</v>
      </c>
      <c r="B15">
        <v>24.85</v>
      </c>
      <c r="C15">
        <v>24.92</v>
      </c>
      <c r="D15">
        <v>25.79</v>
      </c>
      <c r="E15">
        <v>24.29</v>
      </c>
      <c r="F15">
        <v>26.06</v>
      </c>
    </row>
    <row r="16" spans="1:6" x14ac:dyDescent="0.3">
      <c r="A16" t="s">
        <v>118</v>
      </c>
      <c r="B16">
        <v>23.81</v>
      </c>
      <c r="C16">
        <v>22.77</v>
      </c>
      <c r="D16">
        <v>25.33</v>
      </c>
      <c r="E16">
        <v>24.4</v>
      </c>
      <c r="F16">
        <v>25.92</v>
      </c>
    </row>
    <row r="17" spans="1:6" x14ac:dyDescent="0.3">
      <c r="A17" t="s">
        <v>119</v>
      </c>
      <c r="B17">
        <v>22.75</v>
      </c>
      <c r="C17">
        <v>21.9</v>
      </c>
      <c r="D17">
        <v>23.86</v>
      </c>
      <c r="E17">
        <v>22.98</v>
      </c>
      <c r="F17">
        <v>24.46</v>
      </c>
    </row>
    <row r="18" spans="1:6" x14ac:dyDescent="0.3">
      <c r="A18" t="s">
        <v>120</v>
      </c>
      <c r="B18">
        <v>65.06</v>
      </c>
      <c r="C18">
        <v>57.03</v>
      </c>
      <c r="D18">
        <v>57.46</v>
      </c>
      <c r="E18">
        <v>51.8</v>
      </c>
      <c r="F18">
        <v>42</v>
      </c>
    </row>
    <row r="19" spans="1:6" x14ac:dyDescent="0.3">
      <c r="A19" t="s">
        <v>121</v>
      </c>
      <c r="B19">
        <v>49.48</v>
      </c>
      <c r="C19">
        <v>41.39</v>
      </c>
      <c r="D19">
        <v>44.72</v>
      </c>
      <c r="E19">
        <v>38.1</v>
      </c>
      <c r="F19">
        <v>33.270000000000003</v>
      </c>
    </row>
    <row r="20" spans="1:6" x14ac:dyDescent="0.3">
      <c r="A20" t="s">
        <v>122</v>
      </c>
      <c r="B20">
        <v>49.48</v>
      </c>
      <c r="C20">
        <v>43.02</v>
      </c>
      <c r="D20">
        <v>44.72</v>
      </c>
      <c r="E20">
        <v>38.1</v>
      </c>
      <c r="F20">
        <v>33.270000000000003</v>
      </c>
    </row>
    <row r="21" spans="1:6" x14ac:dyDescent="0.3">
      <c r="A21" t="s">
        <v>123</v>
      </c>
      <c r="B21">
        <v>210.91</v>
      </c>
      <c r="C21">
        <v>202.2</v>
      </c>
      <c r="D21">
        <v>198.19</v>
      </c>
      <c r="E21">
        <v>210.26</v>
      </c>
      <c r="F21">
        <v>396.31</v>
      </c>
    </row>
    <row r="22" spans="1:6" x14ac:dyDescent="0.3">
      <c r="A22" t="s">
        <v>124</v>
      </c>
      <c r="B22">
        <v>210.91</v>
      </c>
      <c r="C22">
        <v>202.2</v>
      </c>
      <c r="D22">
        <v>198.19</v>
      </c>
      <c r="E22">
        <v>210.26</v>
      </c>
      <c r="F22">
        <v>396.31</v>
      </c>
    </row>
    <row r="23" spans="1:6" x14ac:dyDescent="0.3">
      <c r="A23" t="s">
        <v>125</v>
      </c>
      <c r="B23">
        <v>65.06</v>
      </c>
      <c r="C23">
        <v>57.03</v>
      </c>
      <c r="D23">
        <v>57.46</v>
      </c>
      <c r="E23">
        <v>51.8</v>
      </c>
      <c r="F23">
        <v>42.1</v>
      </c>
    </row>
    <row r="24" spans="1:6" x14ac:dyDescent="0.3">
      <c r="A24" s="4" t="s">
        <v>126</v>
      </c>
    </row>
    <row r="25" spans="1:6" x14ac:dyDescent="0.3">
      <c r="A25" t="s">
        <v>127</v>
      </c>
      <c r="B25">
        <v>1.63</v>
      </c>
      <c r="C25">
        <v>1.78</v>
      </c>
      <c r="D25">
        <v>1.97</v>
      </c>
      <c r="E25">
        <v>2.84</v>
      </c>
      <c r="F25">
        <v>2.85</v>
      </c>
    </row>
    <row r="26" spans="1:6" x14ac:dyDescent="0.3">
      <c r="A26" t="s">
        <v>128</v>
      </c>
      <c r="B26">
        <v>1.57</v>
      </c>
      <c r="C26">
        <v>1.69</v>
      </c>
      <c r="D26">
        <v>1.89</v>
      </c>
      <c r="E26">
        <v>2.74</v>
      </c>
      <c r="F26">
        <v>2.67</v>
      </c>
    </row>
    <row r="27" spans="1:6" x14ac:dyDescent="0.3">
      <c r="A27" t="s">
        <v>129</v>
      </c>
      <c r="B27" t="s">
        <v>110</v>
      </c>
      <c r="C27" t="s">
        <v>110</v>
      </c>
      <c r="D27" t="s">
        <v>110</v>
      </c>
      <c r="E27" t="s">
        <v>110</v>
      </c>
      <c r="F27" t="s">
        <v>110</v>
      </c>
    </row>
    <row r="28" spans="1:6" x14ac:dyDescent="0.3">
      <c r="A28" t="s">
        <v>130</v>
      </c>
      <c r="B28" t="s">
        <v>110</v>
      </c>
      <c r="C28" t="s">
        <v>110</v>
      </c>
      <c r="D28" t="s">
        <v>110</v>
      </c>
      <c r="E28" t="s">
        <v>110</v>
      </c>
      <c r="F28" t="s">
        <v>110</v>
      </c>
    </row>
    <row r="29" spans="1:6" x14ac:dyDescent="0.3">
      <c r="A29" t="s">
        <v>131</v>
      </c>
    </row>
    <row r="30" spans="1:6" x14ac:dyDescent="0.3">
      <c r="A30" t="s">
        <v>132</v>
      </c>
      <c r="B30">
        <v>103.31</v>
      </c>
      <c r="C30">
        <v>79.44</v>
      </c>
      <c r="D30">
        <v>57.52</v>
      </c>
      <c r="E30">
        <v>240.44</v>
      </c>
      <c r="F30" s="6">
        <v>1065.3699999999999</v>
      </c>
    </row>
    <row r="31" spans="1:6" x14ac:dyDescent="0.3">
      <c r="A31" t="s">
        <v>133</v>
      </c>
      <c r="B31" t="s">
        <v>110</v>
      </c>
      <c r="C31" t="s">
        <v>110</v>
      </c>
      <c r="D31" t="s">
        <v>110</v>
      </c>
      <c r="E31" t="s">
        <v>110</v>
      </c>
      <c r="F31">
        <v>0</v>
      </c>
    </row>
    <row r="32" spans="1:6" x14ac:dyDescent="0.3">
      <c r="A32" t="s">
        <v>134</v>
      </c>
      <c r="B32">
        <v>110.56</v>
      </c>
      <c r="C32">
        <v>85.12</v>
      </c>
      <c r="D32">
        <v>61.15</v>
      </c>
      <c r="E32">
        <v>250.54</v>
      </c>
      <c r="F32" s="6">
        <v>1120.27</v>
      </c>
    </row>
    <row r="33" spans="1:6" x14ac:dyDescent="0.3">
      <c r="A33" t="s">
        <v>135</v>
      </c>
      <c r="B33">
        <v>86.82</v>
      </c>
      <c r="C33">
        <v>64.34</v>
      </c>
      <c r="D33">
        <v>49.4</v>
      </c>
      <c r="E33">
        <v>187.95</v>
      </c>
      <c r="F33">
        <v>897.27</v>
      </c>
    </row>
    <row r="34" spans="1:6" x14ac:dyDescent="0.3">
      <c r="A34" t="s">
        <v>136</v>
      </c>
    </row>
    <row r="35" spans="1:6" x14ac:dyDescent="0.3">
      <c r="A35" t="s">
        <v>137</v>
      </c>
      <c r="B35" s="6">
        <v>8439</v>
      </c>
      <c r="C35" s="6">
        <v>19423.29</v>
      </c>
      <c r="D35" s="6">
        <v>26261.200000000001</v>
      </c>
      <c r="E35" s="6">
        <v>12317</v>
      </c>
      <c r="F35" s="6">
        <v>3894.24</v>
      </c>
    </row>
    <row r="36" spans="1:6" x14ac:dyDescent="0.3">
      <c r="A36" t="s">
        <v>138</v>
      </c>
      <c r="B36">
        <v>5.82</v>
      </c>
      <c r="C36">
        <v>5.05</v>
      </c>
      <c r="D36">
        <v>4.9800000000000004</v>
      </c>
      <c r="E36">
        <v>5.74</v>
      </c>
      <c r="F36">
        <v>5.49</v>
      </c>
    </row>
    <row r="37" spans="1:6" x14ac:dyDescent="0.3">
      <c r="A37" t="s">
        <v>139</v>
      </c>
      <c r="B37">
        <v>2.08</v>
      </c>
      <c r="C37">
        <v>1.82</v>
      </c>
      <c r="D37">
        <v>1.77</v>
      </c>
      <c r="E37">
        <v>1.56</v>
      </c>
      <c r="F37" s="6">
        <v>3894.24</v>
      </c>
    </row>
    <row r="38" spans="1:6" x14ac:dyDescent="0.3">
      <c r="A38" t="s">
        <v>140</v>
      </c>
      <c r="B38">
        <v>4.97</v>
      </c>
      <c r="C38">
        <v>4.26</v>
      </c>
      <c r="D38">
        <v>4.33</v>
      </c>
      <c r="E38">
        <v>5.67</v>
      </c>
      <c r="F38">
        <v>4.79</v>
      </c>
    </row>
    <row r="39" spans="1:6" x14ac:dyDescent="0.3">
      <c r="A39" t="s">
        <v>141</v>
      </c>
      <c r="B39">
        <v>2.11</v>
      </c>
      <c r="C39">
        <v>1.83</v>
      </c>
      <c r="D39">
        <v>1.77</v>
      </c>
      <c r="E39">
        <v>1.56</v>
      </c>
      <c r="F39">
        <v>1.28</v>
      </c>
    </row>
    <row r="40" spans="1:6" x14ac:dyDescent="0.3">
      <c r="A40" t="s">
        <v>142</v>
      </c>
      <c r="B40">
        <v>2.11</v>
      </c>
      <c r="C40">
        <v>1.82</v>
      </c>
      <c r="D40">
        <v>1.71</v>
      </c>
      <c r="E40">
        <v>1.59</v>
      </c>
      <c r="F40">
        <v>1.26</v>
      </c>
    </row>
    <row r="42" spans="1:6" x14ac:dyDescent="0.3">
      <c r="A42" t="s">
        <v>143</v>
      </c>
      <c r="B42" t="s">
        <v>110</v>
      </c>
      <c r="C42" t="s">
        <v>110</v>
      </c>
      <c r="D42" t="s">
        <v>110</v>
      </c>
      <c r="E42" t="s">
        <v>110</v>
      </c>
      <c r="F42" t="s">
        <v>110</v>
      </c>
    </row>
    <row r="43" spans="1:6" x14ac:dyDescent="0.3">
      <c r="A43" t="s">
        <v>144</v>
      </c>
      <c r="B43" t="s">
        <v>110</v>
      </c>
      <c r="C43" t="s">
        <v>110</v>
      </c>
      <c r="D43" t="s">
        <v>110</v>
      </c>
      <c r="E43" t="s">
        <v>110</v>
      </c>
      <c r="F43" t="s">
        <v>110</v>
      </c>
    </row>
    <row r="44" spans="1:6" x14ac:dyDescent="0.3">
      <c r="A44" t="s">
        <v>145</v>
      </c>
      <c r="B44">
        <v>11.97</v>
      </c>
      <c r="C44">
        <v>12.45</v>
      </c>
      <c r="D44">
        <v>29.16</v>
      </c>
      <c r="E44">
        <v>58.36</v>
      </c>
      <c r="F44">
        <v>45.52</v>
      </c>
    </row>
    <row r="45" spans="1:6" x14ac:dyDescent="0.3">
      <c r="A45" t="s">
        <v>146</v>
      </c>
    </row>
    <row r="46" spans="1:6" x14ac:dyDescent="0.3">
      <c r="A46" t="s">
        <v>147</v>
      </c>
      <c r="B46" t="s">
        <v>110</v>
      </c>
      <c r="C46" t="s">
        <v>110</v>
      </c>
      <c r="D46" t="s">
        <v>110</v>
      </c>
      <c r="E46" t="s">
        <v>110</v>
      </c>
      <c r="F46" t="s">
        <v>110</v>
      </c>
    </row>
    <row r="47" spans="1:6" x14ac:dyDescent="0.3">
      <c r="A47" t="s">
        <v>148</v>
      </c>
      <c r="B47" t="s">
        <v>110</v>
      </c>
      <c r="C47" t="s">
        <v>110</v>
      </c>
      <c r="D47" t="s">
        <v>110</v>
      </c>
      <c r="E47" t="s">
        <v>110</v>
      </c>
      <c r="F47" t="s">
        <v>110</v>
      </c>
    </row>
    <row r="48" spans="1:6" x14ac:dyDescent="0.3">
      <c r="A48" t="s">
        <v>149</v>
      </c>
      <c r="B48" t="s">
        <v>110</v>
      </c>
      <c r="C48" t="s">
        <v>110</v>
      </c>
      <c r="D48" t="s">
        <v>110</v>
      </c>
      <c r="E48" t="s">
        <v>110</v>
      </c>
      <c r="F48" t="s">
        <v>110</v>
      </c>
    </row>
    <row r="49" spans="1:6" x14ac:dyDescent="0.3">
      <c r="A49" t="s">
        <v>150</v>
      </c>
      <c r="B49">
        <v>96.81</v>
      </c>
      <c r="C49">
        <v>96.14</v>
      </c>
      <c r="D49">
        <v>97.86</v>
      </c>
      <c r="E49">
        <v>97.01</v>
      </c>
      <c r="F49">
        <v>94.76</v>
      </c>
    </row>
    <row r="50" spans="1:6" x14ac:dyDescent="0.3">
      <c r="A50" t="s">
        <v>151</v>
      </c>
    </row>
    <row r="51" spans="1:6" x14ac:dyDescent="0.3">
      <c r="A51" t="s">
        <v>152</v>
      </c>
      <c r="B51">
        <v>34.869999999999997</v>
      </c>
      <c r="C51">
        <v>35.04</v>
      </c>
      <c r="D51">
        <v>95.89</v>
      </c>
      <c r="E51">
        <v>33.54</v>
      </c>
      <c r="F51">
        <v>36.78</v>
      </c>
    </row>
    <row r="52" spans="1:6" x14ac:dyDescent="0.3">
      <c r="A52" t="s">
        <v>153</v>
      </c>
      <c r="B52">
        <v>31.92</v>
      </c>
      <c r="C52">
        <v>31.89</v>
      </c>
      <c r="D52">
        <v>88.69</v>
      </c>
      <c r="E52">
        <v>31.73</v>
      </c>
      <c r="F52">
        <v>34.520000000000003</v>
      </c>
    </row>
    <row r="53" spans="1:6" x14ac:dyDescent="0.3">
      <c r="A53" t="s">
        <v>154</v>
      </c>
      <c r="B53">
        <v>65.13</v>
      </c>
      <c r="C53">
        <v>66.290000000000006</v>
      </c>
      <c r="D53">
        <v>4.1100000000000003</v>
      </c>
      <c r="E53">
        <v>66.459999999999994</v>
      </c>
      <c r="F53">
        <v>63.22</v>
      </c>
    </row>
    <row r="54" spans="1:6" x14ac:dyDescent="0.3">
      <c r="A54" t="s">
        <v>155</v>
      </c>
      <c r="B54">
        <v>68.08</v>
      </c>
      <c r="C54">
        <v>69.209999999999994</v>
      </c>
      <c r="D54">
        <v>11.31</v>
      </c>
      <c r="E54">
        <v>68.27</v>
      </c>
      <c r="F54">
        <v>65.48</v>
      </c>
    </row>
    <row r="55" spans="1:6" x14ac:dyDescent="0.3">
      <c r="A55" t="s">
        <v>156</v>
      </c>
      <c r="B55" t="s">
        <v>110</v>
      </c>
      <c r="C55" t="s">
        <v>110</v>
      </c>
      <c r="D55" t="s">
        <v>110</v>
      </c>
      <c r="E55" t="s">
        <v>110</v>
      </c>
      <c r="F55">
        <v>0.01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60" spans="1:6" x14ac:dyDescent="0.3">
      <c r="A60" t="s">
        <v>157</v>
      </c>
      <c r="B60">
        <v>104.36</v>
      </c>
      <c r="C60">
        <v>83.7</v>
      </c>
      <c r="D60">
        <v>88.64</v>
      </c>
      <c r="E60">
        <v>80.12</v>
      </c>
      <c r="F60">
        <v>131.86000000000001</v>
      </c>
    </row>
    <row r="61" spans="1:6" x14ac:dyDescent="0.3">
      <c r="A61" t="s">
        <v>158</v>
      </c>
      <c r="B61">
        <v>210.91</v>
      </c>
      <c r="C61">
        <v>202.2</v>
      </c>
      <c r="D61">
        <v>198.19</v>
      </c>
      <c r="E61">
        <v>210.26</v>
      </c>
      <c r="F61">
        <v>396.31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37C3-293E-4C63-9B78-167E7F1958E9}">
  <dimension ref="A1:F48"/>
  <sheetViews>
    <sheetView tabSelected="1" workbookViewId="0">
      <selection activeCell="A14" sqref="A14"/>
    </sheetView>
  </sheetViews>
  <sheetFormatPr defaultRowHeight="14.4" x14ac:dyDescent="0.3"/>
  <cols>
    <col min="1" max="1" width="50.88671875" bestFit="1" customWidth="1"/>
    <col min="2" max="2" width="35" bestFit="1" customWidth="1"/>
    <col min="3" max="6" width="10.44140625" bestFit="1" customWidth="1"/>
  </cols>
  <sheetData>
    <row r="1" spans="1:6" x14ac:dyDescent="0.3">
      <c r="A1" t="s">
        <v>26</v>
      </c>
      <c r="B1" t="s">
        <v>27</v>
      </c>
    </row>
    <row r="2" spans="1:6" x14ac:dyDescent="0.3">
      <c r="A2" t="s">
        <v>159</v>
      </c>
      <c r="B2" t="s">
        <v>29</v>
      </c>
    </row>
    <row r="3" spans="1:6" x14ac:dyDescent="0.3">
      <c r="B3" t="s">
        <v>30</v>
      </c>
      <c r="C3" s="2">
        <v>44256</v>
      </c>
      <c r="D3" s="2">
        <v>43891</v>
      </c>
      <c r="E3" s="2">
        <v>43525</v>
      </c>
      <c r="F3" s="2">
        <v>43160</v>
      </c>
    </row>
    <row r="5" spans="1:6" x14ac:dyDescent="0.3">
      <c r="B5" t="s">
        <v>31</v>
      </c>
      <c r="C5" t="s">
        <v>31</v>
      </c>
      <c r="D5" t="s">
        <v>31</v>
      </c>
      <c r="E5" t="s">
        <v>31</v>
      </c>
      <c r="F5" t="s">
        <v>31</v>
      </c>
    </row>
    <row r="7" spans="1:6" x14ac:dyDescent="0.3">
      <c r="A7" t="s">
        <v>160</v>
      </c>
    </row>
    <row r="8" spans="1:6" x14ac:dyDescent="0.3">
      <c r="A8" t="s">
        <v>161</v>
      </c>
      <c r="B8" s="6">
        <v>160341</v>
      </c>
      <c r="C8" s="6">
        <v>135963</v>
      </c>
      <c r="D8" s="6">
        <v>131306</v>
      </c>
      <c r="E8" s="6">
        <v>123170</v>
      </c>
      <c r="F8" s="6">
        <v>97356</v>
      </c>
    </row>
    <row r="9" spans="1:6" x14ac:dyDescent="0.3">
      <c r="A9" t="s">
        <v>162</v>
      </c>
      <c r="B9" s="6">
        <v>160341</v>
      </c>
      <c r="C9" s="6">
        <v>135963</v>
      </c>
      <c r="D9" s="6">
        <v>131306</v>
      </c>
      <c r="E9" s="6">
        <v>123170</v>
      </c>
      <c r="F9" s="6">
        <v>97356</v>
      </c>
    </row>
    <row r="10" spans="1:6" x14ac:dyDescent="0.3">
      <c r="A10" t="s">
        <v>163</v>
      </c>
      <c r="B10" s="6">
        <v>160341</v>
      </c>
      <c r="C10" s="6">
        <v>135963</v>
      </c>
      <c r="D10" s="6">
        <v>131306</v>
      </c>
      <c r="E10" s="6">
        <v>123170</v>
      </c>
      <c r="F10" s="6">
        <v>97356</v>
      </c>
    </row>
    <row r="11" spans="1:6" x14ac:dyDescent="0.3">
      <c r="A11" t="s">
        <v>1</v>
      </c>
      <c r="B11" s="6">
        <v>7486</v>
      </c>
      <c r="C11" s="6">
        <v>5400</v>
      </c>
      <c r="D11" s="6">
        <v>8082</v>
      </c>
      <c r="E11" s="6">
        <v>7627</v>
      </c>
      <c r="F11" s="6">
        <v>5803</v>
      </c>
    </row>
    <row r="12" spans="1:6" x14ac:dyDescent="0.3">
      <c r="A12" t="s">
        <v>164</v>
      </c>
      <c r="B12" s="6">
        <v>167827</v>
      </c>
      <c r="C12" s="6">
        <v>141363</v>
      </c>
      <c r="D12" s="6">
        <v>139388</v>
      </c>
      <c r="E12" s="6">
        <v>130797</v>
      </c>
      <c r="F12" s="6">
        <v>103159</v>
      </c>
    </row>
    <row r="13" spans="1:6" x14ac:dyDescent="0.3">
      <c r="A13" t="s">
        <v>165</v>
      </c>
    </row>
    <row r="14" spans="1:6" x14ac:dyDescent="0.3">
      <c r="A14" t="s">
        <v>166</v>
      </c>
      <c r="B14">
        <v>0</v>
      </c>
      <c r="C14">
        <v>0</v>
      </c>
      <c r="D14">
        <v>0</v>
      </c>
      <c r="E14">
        <v>0</v>
      </c>
      <c r="F14">
        <v>86</v>
      </c>
    </row>
    <row r="15" spans="1:6" x14ac:dyDescent="0.3">
      <c r="A15" t="s">
        <v>167</v>
      </c>
      <c r="B15" s="6">
        <v>1010</v>
      </c>
      <c r="C15" s="6">
        <v>1230</v>
      </c>
      <c r="D15" s="6">
        <v>1596</v>
      </c>
      <c r="E15" s="6">
        <v>2003</v>
      </c>
      <c r="F15" s="6">
        <v>1920</v>
      </c>
    </row>
    <row r="16" spans="1:6" x14ac:dyDescent="0.3">
      <c r="A16" t="s">
        <v>168</v>
      </c>
      <c r="B16" s="6">
        <v>81097</v>
      </c>
      <c r="C16" s="6">
        <v>69046</v>
      </c>
      <c r="D16" s="6">
        <v>64906</v>
      </c>
      <c r="E16" s="6">
        <v>59377</v>
      </c>
      <c r="F16" s="6">
        <v>51499</v>
      </c>
    </row>
    <row r="17" spans="1:6" x14ac:dyDescent="0.3">
      <c r="A17" t="s">
        <v>169</v>
      </c>
      <c r="B17">
        <v>486</v>
      </c>
      <c r="C17">
        <v>537</v>
      </c>
      <c r="D17">
        <v>743</v>
      </c>
      <c r="E17">
        <v>170</v>
      </c>
      <c r="F17">
        <v>30</v>
      </c>
    </row>
    <row r="18" spans="1:6" x14ac:dyDescent="0.3">
      <c r="A18" t="s">
        <v>170</v>
      </c>
      <c r="B18" s="6">
        <v>3522</v>
      </c>
      <c r="C18" s="6">
        <v>3053</v>
      </c>
      <c r="D18" s="6">
        <v>2701</v>
      </c>
      <c r="E18" s="6">
        <v>1716</v>
      </c>
      <c r="F18" s="6">
        <v>1647</v>
      </c>
    </row>
    <row r="19" spans="1:6" x14ac:dyDescent="0.3">
      <c r="A19" t="s">
        <v>171</v>
      </c>
      <c r="B19" s="6">
        <v>31989</v>
      </c>
      <c r="C19" s="6">
        <v>25377</v>
      </c>
      <c r="D19" s="6">
        <v>27451</v>
      </c>
      <c r="E19" s="6">
        <v>26826</v>
      </c>
      <c r="F19" s="6">
        <v>16046</v>
      </c>
    </row>
    <row r="20" spans="1:6" x14ac:dyDescent="0.3">
      <c r="A20" t="s">
        <v>172</v>
      </c>
      <c r="B20" s="6">
        <v>118104</v>
      </c>
      <c r="C20" s="6">
        <v>99243</v>
      </c>
      <c r="D20" s="6">
        <v>97397</v>
      </c>
      <c r="E20" s="6">
        <v>90092</v>
      </c>
      <c r="F20" s="6">
        <v>71228</v>
      </c>
    </row>
    <row r="21" spans="1:6" x14ac:dyDescent="0.3">
      <c r="B21" s="2">
        <v>44621</v>
      </c>
      <c r="C21" s="2">
        <v>44256</v>
      </c>
      <c r="D21" s="2">
        <v>43891</v>
      </c>
      <c r="E21" s="2">
        <v>43525</v>
      </c>
      <c r="F21" s="2">
        <v>43160</v>
      </c>
    </row>
    <row r="23" spans="1:6" x14ac:dyDescent="0.3">
      <c r="B23" t="s">
        <v>31</v>
      </c>
      <c r="C23" t="s">
        <v>31</v>
      </c>
      <c r="D23" t="s">
        <v>31</v>
      </c>
      <c r="E23" t="s">
        <v>31</v>
      </c>
      <c r="F23" t="s">
        <v>31</v>
      </c>
    </row>
    <row r="25" spans="1:6" x14ac:dyDescent="0.3">
      <c r="A25" t="s">
        <v>173</v>
      </c>
      <c r="B25" s="6">
        <v>49723</v>
      </c>
      <c r="C25" s="6">
        <v>42120</v>
      </c>
      <c r="D25" s="6">
        <v>41991</v>
      </c>
      <c r="E25" s="6">
        <v>40705</v>
      </c>
      <c r="F25" s="6">
        <v>31931</v>
      </c>
    </row>
    <row r="26" spans="1:6" x14ac:dyDescent="0.3">
      <c r="A26" t="s">
        <v>174</v>
      </c>
      <c r="B26">
        <v>0</v>
      </c>
      <c r="C26" s="6">
        <v>-1218</v>
      </c>
      <c r="D26">
        <v>0</v>
      </c>
      <c r="E26">
        <v>0</v>
      </c>
      <c r="F26">
        <v>0</v>
      </c>
    </row>
    <row r="27" spans="1:6" x14ac:dyDescent="0.3">
      <c r="A27" t="s">
        <v>175</v>
      </c>
      <c r="B27" s="6">
        <v>49723</v>
      </c>
      <c r="C27" s="6">
        <v>40902</v>
      </c>
      <c r="D27" s="6">
        <v>41991</v>
      </c>
      <c r="E27" s="6">
        <v>40705</v>
      </c>
      <c r="F27" s="6">
        <v>31931</v>
      </c>
    </row>
    <row r="28" spans="1:6" x14ac:dyDescent="0.3">
      <c r="A28" t="s">
        <v>176</v>
      </c>
    </row>
    <row r="29" spans="1:6" x14ac:dyDescent="0.3">
      <c r="A29" t="s">
        <v>177</v>
      </c>
      <c r="B29" s="6">
        <v>11931</v>
      </c>
      <c r="C29" s="6">
        <v>10300</v>
      </c>
      <c r="D29" s="6">
        <v>9012</v>
      </c>
      <c r="E29" s="6">
        <v>9943</v>
      </c>
      <c r="F29" s="6">
        <v>6878</v>
      </c>
    </row>
    <row r="30" spans="1:6" x14ac:dyDescent="0.3">
      <c r="A30" t="s">
        <v>178</v>
      </c>
      <c r="B30">
        <v>-395</v>
      </c>
      <c r="C30">
        <v>-358</v>
      </c>
      <c r="D30">
        <v>-281</v>
      </c>
      <c r="E30">
        <v>697</v>
      </c>
      <c r="F30">
        <v>-188</v>
      </c>
    </row>
    <row r="31" spans="1:6" x14ac:dyDescent="0.3">
      <c r="A31" t="s">
        <v>179</v>
      </c>
      <c r="B31" s="6">
        <v>11536</v>
      </c>
      <c r="C31" s="6">
        <v>9942</v>
      </c>
      <c r="D31" s="6">
        <v>8731</v>
      </c>
      <c r="E31" s="6">
        <v>10640</v>
      </c>
      <c r="F31" s="6">
        <v>6690</v>
      </c>
    </row>
    <row r="32" spans="1:6" x14ac:dyDescent="0.3">
      <c r="A32" t="s">
        <v>180</v>
      </c>
      <c r="B32" s="6">
        <v>38187</v>
      </c>
      <c r="C32" s="6">
        <v>30960</v>
      </c>
      <c r="D32" s="6">
        <v>33260</v>
      </c>
      <c r="E32" s="6">
        <v>30065</v>
      </c>
      <c r="F32" s="6">
        <v>25241</v>
      </c>
    </row>
    <row r="33" spans="1:6" x14ac:dyDescent="0.3">
      <c r="A33" t="s">
        <v>181</v>
      </c>
      <c r="B33" s="6">
        <v>38187</v>
      </c>
      <c r="C33" s="6">
        <v>30960</v>
      </c>
      <c r="D33" s="6">
        <v>33260</v>
      </c>
      <c r="E33" s="6">
        <v>30065</v>
      </c>
      <c r="F33" s="6">
        <v>25241</v>
      </c>
    </row>
    <row r="34" spans="1:6" x14ac:dyDescent="0.3">
      <c r="A34" t="s">
        <v>182</v>
      </c>
      <c r="B34" s="6">
        <v>38187</v>
      </c>
      <c r="C34" s="6">
        <v>30960</v>
      </c>
      <c r="D34" s="6">
        <v>33260</v>
      </c>
      <c r="E34" s="6">
        <v>30065</v>
      </c>
      <c r="F34" s="6">
        <v>25241</v>
      </c>
    </row>
    <row r="35" spans="1:6" x14ac:dyDescent="0.3">
      <c r="B35" s="2">
        <v>44621</v>
      </c>
      <c r="C35" s="2">
        <v>44256</v>
      </c>
      <c r="D35" s="2">
        <v>43891</v>
      </c>
      <c r="E35" s="2">
        <v>43525</v>
      </c>
      <c r="F35" s="2">
        <v>43160</v>
      </c>
    </row>
    <row r="37" spans="1:6" x14ac:dyDescent="0.3">
      <c r="B37" t="s">
        <v>31</v>
      </c>
      <c r="C37" t="s">
        <v>31</v>
      </c>
      <c r="D37" t="s">
        <v>31</v>
      </c>
      <c r="E37" t="s">
        <v>31</v>
      </c>
      <c r="F37" t="s">
        <v>31</v>
      </c>
    </row>
    <row r="39" spans="1:6" x14ac:dyDescent="0.3">
      <c r="A39" t="s">
        <v>70</v>
      </c>
    </row>
    <row r="40" spans="1:6" x14ac:dyDescent="0.3">
      <c r="A40" t="s">
        <v>183</v>
      </c>
    </row>
    <row r="41" spans="1:6" x14ac:dyDescent="0.3">
      <c r="A41" t="s">
        <v>184</v>
      </c>
      <c r="B41">
        <v>103.24</v>
      </c>
      <c r="C41">
        <v>82.78</v>
      </c>
      <c r="D41">
        <v>88.64</v>
      </c>
      <c r="E41">
        <v>79.34</v>
      </c>
      <c r="F41">
        <v>131.15</v>
      </c>
    </row>
    <row r="42" spans="1:6" x14ac:dyDescent="0.3">
      <c r="A42" t="s">
        <v>185</v>
      </c>
      <c r="B42">
        <v>103.24</v>
      </c>
      <c r="C42">
        <v>82.78</v>
      </c>
      <c r="D42">
        <v>88.64</v>
      </c>
      <c r="E42">
        <v>79.34</v>
      </c>
      <c r="F42">
        <v>131.15</v>
      </c>
    </row>
    <row r="43" spans="1:6" x14ac:dyDescent="0.3">
      <c r="A43" t="s">
        <v>186</v>
      </c>
    </row>
    <row r="44" spans="1:6" x14ac:dyDescent="0.3">
      <c r="A44" t="s">
        <v>187</v>
      </c>
    </row>
    <row r="45" spans="1:6" x14ac:dyDescent="0.3">
      <c r="A45" t="s">
        <v>188</v>
      </c>
    </row>
    <row r="46" spans="1:6" x14ac:dyDescent="0.3">
      <c r="A46" t="s">
        <v>189</v>
      </c>
      <c r="B46" s="6">
        <v>13317</v>
      </c>
      <c r="C46" s="6">
        <v>10850</v>
      </c>
      <c r="D46" s="6">
        <v>31896</v>
      </c>
      <c r="E46" s="6">
        <v>10085</v>
      </c>
      <c r="F46" s="6">
        <v>9284</v>
      </c>
    </row>
    <row r="47" spans="1:6" x14ac:dyDescent="0.3">
      <c r="A47" t="s">
        <v>190</v>
      </c>
      <c r="B47">
        <v>0</v>
      </c>
      <c r="C47">
        <v>0</v>
      </c>
      <c r="D47" s="6">
        <v>5738</v>
      </c>
      <c r="E47" s="6">
        <v>1339</v>
      </c>
      <c r="F47" s="6">
        <v>1442</v>
      </c>
    </row>
    <row r="48" spans="1:6" x14ac:dyDescent="0.3">
      <c r="A48" t="s">
        <v>191</v>
      </c>
      <c r="B48" s="6">
        <v>4300</v>
      </c>
      <c r="C48" s="6">
        <v>3800</v>
      </c>
      <c r="D48" s="6">
        <v>7300</v>
      </c>
      <c r="E48" s="6">
        <v>3000</v>
      </c>
      <c r="F48" s="6">
        <v>5000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4D21-68F3-4C1A-B806-31BA5BC4BF2B}">
  <dimension ref="A1:F56"/>
  <sheetViews>
    <sheetView topLeftCell="A25" workbookViewId="0">
      <selection activeCell="A26" sqref="A26"/>
    </sheetView>
  </sheetViews>
  <sheetFormatPr defaultRowHeight="14.4" x14ac:dyDescent="0.3"/>
  <cols>
    <col min="1" max="1" width="57.88671875" bestFit="1" customWidth="1"/>
    <col min="2" max="2" width="35" bestFit="1" customWidth="1"/>
    <col min="3" max="5" width="10.44140625" bestFit="1" customWidth="1"/>
    <col min="6" max="6" width="9" bestFit="1" customWidth="1"/>
  </cols>
  <sheetData>
    <row r="1" spans="1:6" x14ac:dyDescent="0.3">
      <c r="A1" t="s">
        <v>26</v>
      </c>
      <c r="B1" t="s">
        <v>27</v>
      </c>
    </row>
    <row r="2" spans="1:6" x14ac:dyDescent="0.3">
      <c r="A2" t="s">
        <v>192</v>
      </c>
      <c r="B2" t="s">
        <v>29</v>
      </c>
    </row>
    <row r="5" spans="1:6" x14ac:dyDescent="0.3">
      <c r="B5" t="s">
        <v>92</v>
      </c>
      <c r="C5" t="s">
        <v>93</v>
      </c>
      <c r="D5" t="s">
        <v>94</v>
      </c>
      <c r="E5" t="s">
        <v>95</v>
      </c>
      <c r="F5" t="s">
        <v>96</v>
      </c>
    </row>
    <row r="7" spans="1:6" x14ac:dyDescent="0.3">
      <c r="A7" t="s">
        <v>193</v>
      </c>
      <c r="B7" s="6">
        <v>160341</v>
      </c>
      <c r="C7" s="6">
        <v>135963</v>
      </c>
      <c r="D7" s="6">
        <v>131306</v>
      </c>
      <c r="E7" s="6">
        <v>123170</v>
      </c>
      <c r="F7" s="6">
        <v>97356</v>
      </c>
    </row>
    <row r="8" spans="1:6" x14ac:dyDescent="0.3">
      <c r="A8" t="s">
        <v>194</v>
      </c>
      <c r="B8" t="s">
        <v>110</v>
      </c>
      <c r="C8" t="s">
        <v>110</v>
      </c>
      <c r="D8" t="s">
        <v>110</v>
      </c>
      <c r="E8" t="s">
        <v>110</v>
      </c>
      <c r="F8" t="s">
        <v>110</v>
      </c>
    </row>
    <row r="9" spans="1:6" x14ac:dyDescent="0.3">
      <c r="A9" t="s">
        <v>195</v>
      </c>
      <c r="B9" s="6">
        <v>160341</v>
      </c>
      <c r="C9" s="6">
        <v>135963</v>
      </c>
      <c r="D9" s="6">
        <v>131306</v>
      </c>
      <c r="E9" s="6">
        <v>123170</v>
      </c>
      <c r="F9" s="6">
        <v>97356</v>
      </c>
    </row>
    <row r="10" spans="1:6" x14ac:dyDescent="0.3">
      <c r="A10" t="s">
        <v>196</v>
      </c>
    </row>
    <row r="11" spans="1:6" x14ac:dyDescent="0.3">
      <c r="A11" t="s">
        <v>197</v>
      </c>
      <c r="B11" t="s">
        <v>110</v>
      </c>
      <c r="C11" t="s">
        <v>110</v>
      </c>
      <c r="D11" t="s">
        <v>110</v>
      </c>
      <c r="E11" t="s">
        <v>110</v>
      </c>
      <c r="F11" t="s">
        <v>110</v>
      </c>
    </row>
    <row r="12" spans="1:6" x14ac:dyDescent="0.3">
      <c r="A12" t="s">
        <v>198</v>
      </c>
      <c r="B12" t="s">
        <v>110</v>
      </c>
      <c r="C12" t="s">
        <v>110</v>
      </c>
      <c r="D12" t="s">
        <v>110</v>
      </c>
      <c r="E12" t="s">
        <v>110</v>
      </c>
      <c r="F12" t="s">
        <v>110</v>
      </c>
    </row>
    <row r="13" spans="1:6" x14ac:dyDescent="0.3">
      <c r="A13" t="s">
        <v>199</v>
      </c>
      <c r="B13" t="s">
        <v>110</v>
      </c>
      <c r="C13" t="s">
        <v>110</v>
      </c>
      <c r="D13" t="s">
        <v>110</v>
      </c>
      <c r="E13" t="s">
        <v>110</v>
      </c>
      <c r="F13" t="s">
        <v>110</v>
      </c>
    </row>
    <row r="14" spans="1:6" x14ac:dyDescent="0.3">
      <c r="A14" t="s">
        <v>200</v>
      </c>
      <c r="B14" t="s">
        <v>110</v>
      </c>
      <c r="C14" t="s">
        <v>110</v>
      </c>
      <c r="D14" t="s">
        <v>110</v>
      </c>
      <c r="E14" t="s">
        <v>110</v>
      </c>
      <c r="F14" t="s">
        <v>110</v>
      </c>
    </row>
    <row r="15" spans="1:6" x14ac:dyDescent="0.3">
      <c r="A15" t="s">
        <v>201</v>
      </c>
      <c r="B15" s="6">
        <v>81097</v>
      </c>
      <c r="C15" s="6">
        <v>69046</v>
      </c>
      <c r="D15" s="6">
        <v>64906</v>
      </c>
      <c r="E15" s="6">
        <v>59377</v>
      </c>
      <c r="F15" s="6">
        <v>51499</v>
      </c>
    </row>
    <row r="16" spans="1:6" x14ac:dyDescent="0.3">
      <c r="A16" t="s">
        <v>202</v>
      </c>
      <c r="B16" s="6">
        <v>3522</v>
      </c>
      <c r="C16" s="6">
        <v>3053</v>
      </c>
      <c r="D16" s="6">
        <v>2701</v>
      </c>
      <c r="E16" s="6">
        <v>1716</v>
      </c>
      <c r="F16" s="6">
        <v>1647</v>
      </c>
    </row>
    <row r="17" spans="1:6" x14ac:dyDescent="0.3">
      <c r="A17" t="s">
        <v>203</v>
      </c>
      <c r="B17" t="s">
        <v>110</v>
      </c>
      <c r="C17" t="s">
        <v>110</v>
      </c>
      <c r="D17" t="s">
        <v>110</v>
      </c>
      <c r="E17" t="s">
        <v>110</v>
      </c>
      <c r="F17" t="s">
        <v>110</v>
      </c>
    </row>
    <row r="18" spans="1:6" x14ac:dyDescent="0.3">
      <c r="A18" t="s">
        <v>204</v>
      </c>
      <c r="B18" t="s">
        <v>110</v>
      </c>
      <c r="C18" t="s">
        <v>110</v>
      </c>
      <c r="D18" t="s">
        <v>110</v>
      </c>
      <c r="E18" t="s">
        <v>110</v>
      </c>
      <c r="F18" t="s">
        <v>110</v>
      </c>
    </row>
    <row r="19" spans="1:6" x14ac:dyDescent="0.3">
      <c r="A19" t="s">
        <v>205</v>
      </c>
      <c r="B19" t="s">
        <v>110</v>
      </c>
      <c r="C19" t="s">
        <v>110</v>
      </c>
      <c r="D19" t="s">
        <v>110</v>
      </c>
      <c r="E19" t="s">
        <v>110</v>
      </c>
      <c r="F19" t="s">
        <v>110</v>
      </c>
    </row>
    <row r="20" spans="1:6" x14ac:dyDescent="0.3">
      <c r="A20" t="s">
        <v>206</v>
      </c>
      <c r="B20" t="s">
        <v>110</v>
      </c>
      <c r="C20" t="s">
        <v>110</v>
      </c>
      <c r="D20" t="s">
        <v>110</v>
      </c>
      <c r="E20" t="s">
        <v>110</v>
      </c>
      <c r="F20" t="s">
        <v>110</v>
      </c>
    </row>
    <row r="21" spans="1:6" x14ac:dyDescent="0.3">
      <c r="A21" t="s">
        <v>207</v>
      </c>
      <c r="B21" t="s">
        <v>110</v>
      </c>
      <c r="C21" t="s">
        <v>110</v>
      </c>
      <c r="D21" t="s">
        <v>110</v>
      </c>
      <c r="E21" t="s">
        <v>110</v>
      </c>
      <c r="F21" t="s">
        <v>110</v>
      </c>
    </row>
    <row r="22" spans="1:6" x14ac:dyDescent="0.3">
      <c r="A22" t="s">
        <v>171</v>
      </c>
      <c r="B22" s="6">
        <v>32999</v>
      </c>
      <c r="C22" s="6">
        <v>26607</v>
      </c>
      <c r="D22" s="6">
        <v>29047</v>
      </c>
      <c r="E22" s="6">
        <v>28829</v>
      </c>
      <c r="F22" s="6">
        <v>18052</v>
      </c>
    </row>
    <row r="23" spans="1:6" x14ac:dyDescent="0.3">
      <c r="A23" t="s">
        <v>208</v>
      </c>
      <c r="B23" s="6">
        <v>42723</v>
      </c>
      <c r="C23" s="6">
        <v>37257</v>
      </c>
      <c r="D23" s="6">
        <v>34652</v>
      </c>
      <c r="E23" s="6">
        <v>33248</v>
      </c>
      <c r="F23" s="6">
        <v>26158</v>
      </c>
    </row>
    <row r="24" spans="1:6" x14ac:dyDescent="0.3">
      <c r="A24" t="s">
        <v>1</v>
      </c>
      <c r="B24" s="6">
        <v>7486</v>
      </c>
      <c r="C24" s="6">
        <v>5400</v>
      </c>
      <c r="D24" s="6">
        <v>8082</v>
      </c>
      <c r="E24" s="6">
        <v>7627</v>
      </c>
      <c r="F24" s="6">
        <v>5803</v>
      </c>
    </row>
    <row r="25" spans="1:6" x14ac:dyDescent="0.3">
      <c r="A25" t="s">
        <v>209</v>
      </c>
      <c r="B25" s="6">
        <v>50209</v>
      </c>
      <c r="C25" s="6">
        <v>42657</v>
      </c>
      <c r="D25" s="6">
        <v>42734</v>
      </c>
      <c r="E25" s="6">
        <v>40875</v>
      </c>
      <c r="F25" s="6">
        <v>31961</v>
      </c>
    </row>
    <row r="26" spans="1:6" x14ac:dyDescent="0.3">
      <c r="A26" t="s">
        <v>5</v>
      </c>
      <c r="B26">
        <v>486</v>
      </c>
      <c r="C26">
        <v>537</v>
      </c>
      <c r="D26">
        <v>743</v>
      </c>
      <c r="E26">
        <v>170</v>
      </c>
      <c r="F26">
        <v>30</v>
      </c>
    </row>
    <row r="27" spans="1:6" x14ac:dyDescent="0.3">
      <c r="A27" t="s">
        <v>210</v>
      </c>
      <c r="B27" s="6">
        <v>49723</v>
      </c>
      <c r="C27" s="6">
        <v>42120</v>
      </c>
      <c r="D27" s="6">
        <v>41991</v>
      </c>
      <c r="E27" s="6">
        <v>40705</v>
      </c>
      <c r="F27" s="6">
        <v>31931</v>
      </c>
    </row>
    <row r="28" spans="1:6" x14ac:dyDescent="0.3">
      <c r="A28" t="s">
        <v>174</v>
      </c>
      <c r="B28" t="s">
        <v>110</v>
      </c>
      <c r="C28" s="6">
        <v>-1218</v>
      </c>
      <c r="D28" t="s">
        <v>110</v>
      </c>
      <c r="E28" t="s">
        <v>110</v>
      </c>
      <c r="F28" t="s">
        <v>110</v>
      </c>
    </row>
    <row r="29" spans="1:6" x14ac:dyDescent="0.3">
      <c r="A29" t="s">
        <v>211</v>
      </c>
      <c r="B29" s="6">
        <v>49723</v>
      </c>
      <c r="C29" s="6">
        <v>40902</v>
      </c>
      <c r="D29" s="6">
        <v>41991</v>
      </c>
      <c r="E29" s="6">
        <v>40705</v>
      </c>
      <c r="F29" s="6">
        <v>31931</v>
      </c>
    </row>
    <row r="30" spans="1:6" x14ac:dyDescent="0.3">
      <c r="A30" t="s">
        <v>6</v>
      </c>
      <c r="B30" s="6">
        <v>11536</v>
      </c>
      <c r="C30" s="6">
        <v>9942</v>
      </c>
      <c r="D30" s="6">
        <v>8731</v>
      </c>
      <c r="E30" s="6">
        <v>10640</v>
      </c>
      <c r="F30" s="6">
        <v>6690</v>
      </c>
    </row>
    <row r="31" spans="1:6" x14ac:dyDescent="0.3">
      <c r="A31" t="s">
        <v>212</v>
      </c>
      <c r="B31" s="6">
        <v>38187</v>
      </c>
      <c r="C31" s="6">
        <v>30960</v>
      </c>
      <c r="D31" s="6">
        <v>33260</v>
      </c>
      <c r="E31" s="6">
        <v>30065</v>
      </c>
      <c r="F31" s="6">
        <v>25241</v>
      </c>
    </row>
    <row r="32" spans="1:6" x14ac:dyDescent="0.3">
      <c r="A32" t="s">
        <v>213</v>
      </c>
      <c r="B32" t="s">
        <v>110</v>
      </c>
      <c r="C32" t="s">
        <v>110</v>
      </c>
      <c r="D32" t="s">
        <v>110</v>
      </c>
      <c r="E32" t="s">
        <v>110</v>
      </c>
      <c r="F32" t="s">
        <v>110</v>
      </c>
    </row>
    <row r="33" spans="1:6" x14ac:dyDescent="0.3">
      <c r="A33" t="s">
        <v>214</v>
      </c>
      <c r="B33" t="s">
        <v>110</v>
      </c>
      <c r="C33" t="s">
        <v>110</v>
      </c>
      <c r="D33" t="s">
        <v>110</v>
      </c>
      <c r="E33" t="s">
        <v>110</v>
      </c>
      <c r="F33" t="s">
        <v>110</v>
      </c>
    </row>
    <row r="34" spans="1:6" x14ac:dyDescent="0.3">
      <c r="A34" t="s">
        <v>215</v>
      </c>
      <c r="B34" s="6">
        <v>38187</v>
      </c>
      <c r="C34" s="6">
        <v>30960</v>
      </c>
      <c r="D34" s="6">
        <v>33260</v>
      </c>
      <c r="E34" s="6">
        <v>30065</v>
      </c>
      <c r="F34" s="6">
        <v>25241</v>
      </c>
    </row>
    <row r="35" spans="1:6" x14ac:dyDescent="0.3">
      <c r="A35" t="s">
        <v>34</v>
      </c>
      <c r="B35">
        <v>366</v>
      </c>
      <c r="C35">
        <v>370</v>
      </c>
      <c r="D35">
        <v>375</v>
      </c>
      <c r="E35">
        <v>375</v>
      </c>
      <c r="F35">
        <v>191</v>
      </c>
    </row>
    <row r="36" spans="1:6" x14ac:dyDescent="0.3">
      <c r="A36" t="s">
        <v>216</v>
      </c>
      <c r="B36" s="6">
        <v>76807</v>
      </c>
      <c r="C36" s="6">
        <v>74424</v>
      </c>
      <c r="D36" s="6">
        <v>73993</v>
      </c>
      <c r="E36" s="6">
        <v>78523</v>
      </c>
      <c r="F36" s="6">
        <v>75675</v>
      </c>
    </row>
    <row r="37" spans="1:6" x14ac:dyDescent="0.3">
      <c r="A37" t="s">
        <v>191</v>
      </c>
      <c r="B37" s="6">
        <v>4300</v>
      </c>
      <c r="C37" s="6">
        <v>3800</v>
      </c>
      <c r="D37" s="6">
        <v>7300</v>
      </c>
      <c r="E37" s="6">
        <v>3000</v>
      </c>
      <c r="F37" s="6">
        <v>5000</v>
      </c>
    </row>
    <row r="38" spans="1:6" x14ac:dyDescent="0.3">
      <c r="A38" t="s">
        <v>217</v>
      </c>
    </row>
    <row r="39" spans="1:6" x14ac:dyDescent="0.3">
      <c r="A39" t="s">
        <v>218</v>
      </c>
      <c r="B39">
        <v>103.24</v>
      </c>
      <c r="C39">
        <v>82.78</v>
      </c>
      <c r="D39">
        <v>88.64</v>
      </c>
      <c r="E39">
        <v>79.34</v>
      </c>
      <c r="F39">
        <v>131.15</v>
      </c>
    </row>
    <row r="40" spans="1:6" x14ac:dyDescent="0.3">
      <c r="A40" t="s">
        <v>219</v>
      </c>
      <c r="B40">
        <v>103.24</v>
      </c>
      <c r="C40">
        <v>82.78</v>
      </c>
      <c r="D40">
        <v>88.64</v>
      </c>
      <c r="E40">
        <v>79.34</v>
      </c>
      <c r="F40">
        <v>131.15</v>
      </c>
    </row>
    <row r="41" spans="1:6" x14ac:dyDescent="0.3">
      <c r="A41" t="s">
        <v>220</v>
      </c>
    </row>
    <row r="42" spans="1:6" x14ac:dyDescent="0.3">
      <c r="A42" t="s">
        <v>218</v>
      </c>
      <c r="B42">
        <v>103.24</v>
      </c>
      <c r="C42">
        <v>82.78</v>
      </c>
      <c r="D42">
        <v>88.64</v>
      </c>
      <c r="E42">
        <v>79.34</v>
      </c>
      <c r="F42">
        <v>131.15</v>
      </c>
    </row>
    <row r="43" spans="1:6" x14ac:dyDescent="0.3">
      <c r="A43" t="s">
        <v>219</v>
      </c>
      <c r="B43">
        <v>103.24</v>
      </c>
      <c r="C43">
        <v>82.78</v>
      </c>
      <c r="D43">
        <v>88.64</v>
      </c>
      <c r="E43">
        <v>79.34</v>
      </c>
      <c r="F43">
        <v>131.15</v>
      </c>
    </row>
    <row r="44" spans="1:6" x14ac:dyDescent="0.3">
      <c r="A44" t="s">
        <v>221</v>
      </c>
    </row>
    <row r="45" spans="1:6" x14ac:dyDescent="0.3">
      <c r="A45" t="s">
        <v>222</v>
      </c>
      <c r="B45" t="s">
        <v>110</v>
      </c>
      <c r="C45" t="s">
        <v>110</v>
      </c>
      <c r="D45" t="s">
        <v>110</v>
      </c>
      <c r="E45" t="s">
        <v>110</v>
      </c>
      <c r="F45" t="s">
        <v>110</v>
      </c>
    </row>
    <row r="46" spans="1:6" x14ac:dyDescent="0.3">
      <c r="A46" t="s">
        <v>223</v>
      </c>
      <c r="B46" t="s">
        <v>110</v>
      </c>
      <c r="C46" t="s">
        <v>110</v>
      </c>
      <c r="D46" t="s">
        <v>110</v>
      </c>
      <c r="E46" t="s">
        <v>110</v>
      </c>
      <c r="F46" t="s">
        <v>110</v>
      </c>
    </row>
    <row r="47" spans="1:6" x14ac:dyDescent="0.3">
      <c r="A47" t="s">
        <v>224</v>
      </c>
    </row>
    <row r="48" spans="1:6" x14ac:dyDescent="0.3">
      <c r="A48" t="s">
        <v>225</v>
      </c>
    </row>
    <row r="49" spans="1:6" x14ac:dyDescent="0.3">
      <c r="A49" t="s">
        <v>226</v>
      </c>
      <c r="B49" t="s">
        <v>110</v>
      </c>
      <c r="C49" t="s">
        <v>110</v>
      </c>
      <c r="D49" t="s">
        <v>110</v>
      </c>
      <c r="E49" t="s">
        <v>110</v>
      </c>
      <c r="F49" t="s">
        <v>110</v>
      </c>
    </row>
    <row r="50" spans="1:6" x14ac:dyDescent="0.3">
      <c r="A50" t="s">
        <v>227</v>
      </c>
      <c r="B50" t="s">
        <v>110</v>
      </c>
      <c r="C50" t="s">
        <v>110</v>
      </c>
      <c r="D50" t="s">
        <v>110</v>
      </c>
      <c r="E50" t="s">
        <v>110</v>
      </c>
      <c r="F50" t="s">
        <v>110</v>
      </c>
    </row>
    <row r="51" spans="1:6" x14ac:dyDescent="0.3">
      <c r="A51" t="s">
        <v>228</v>
      </c>
      <c r="B51" t="s">
        <v>110</v>
      </c>
      <c r="C51" t="s">
        <v>110</v>
      </c>
      <c r="D51" t="s">
        <v>110</v>
      </c>
      <c r="E51" t="s">
        <v>110</v>
      </c>
      <c r="F51" t="s">
        <v>110</v>
      </c>
    </row>
    <row r="52" spans="1:6" x14ac:dyDescent="0.3">
      <c r="A52" t="s">
        <v>229</v>
      </c>
    </row>
    <row r="53" spans="1:6" x14ac:dyDescent="0.3">
      <c r="A53" t="s">
        <v>226</v>
      </c>
      <c r="B53" t="s">
        <v>110</v>
      </c>
      <c r="C53" t="s">
        <v>110</v>
      </c>
      <c r="D53" t="s">
        <v>110</v>
      </c>
      <c r="E53" t="s">
        <v>110</v>
      </c>
      <c r="F53" t="s">
        <v>110</v>
      </c>
    </row>
    <row r="54" spans="1:6" x14ac:dyDescent="0.3">
      <c r="A54" t="s">
        <v>227</v>
      </c>
      <c r="B54" t="s">
        <v>110</v>
      </c>
      <c r="C54" t="s">
        <v>110</v>
      </c>
      <c r="D54" t="s">
        <v>110</v>
      </c>
      <c r="E54" t="s">
        <v>110</v>
      </c>
      <c r="F54" t="s">
        <v>110</v>
      </c>
    </row>
    <row r="55" spans="1:6" x14ac:dyDescent="0.3">
      <c r="A55" t="s">
        <v>228</v>
      </c>
      <c r="B55" t="s">
        <v>110</v>
      </c>
      <c r="C55" t="s">
        <v>110</v>
      </c>
      <c r="D55" t="s">
        <v>110</v>
      </c>
      <c r="E55" t="s">
        <v>110</v>
      </c>
      <c r="F55" t="s">
        <v>110</v>
      </c>
    </row>
    <row r="56" spans="1:6" x14ac:dyDescent="0.3">
      <c r="A56" t="s">
        <v>230</v>
      </c>
      <c r="B56" t="s">
        <v>231</v>
      </c>
      <c r="C56" t="s">
        <v>232</v>
      </c>
      <c r="D56" t="s">
        <v>233</v>
      </c>
      <c r="E56" t="s">
        <v>234</v>
      </c>
      <c r="F56" t="s">
        <v>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Balance Sheet</vt:lpstr>
      <vt:lpstr>Cashflows</vt:lpstr>
      <vt:lpstr>Balance Sheet 2</vt:lpstr>
      <vt:lpstr>Ratios Analysed</vt:lpstr>
      <vt:lpstr>Cashflows 2</vt:lpstr>
      <vt:lpstr>Ratios</vt:lpstr>
      <vt:lpstr>Profit&amp;Loss</vt:lpstr>
      <vt:lpstr>idk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2023-04-08T12:55:06Z</dcterms:created>
  <dcterms:modified xsi:type="dcterms:W3CDTF">2023-04-09T12:56:42Z</dcterms:modified>
</cp:coreProperties>
</file>