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黄定三\Documents\予測モデル\論文\inputdata\"/>
    </mc:Choice>
  </mc:AlternateContent>
  <xr:revisionPtr revIDLastSave="0" documentId="13_ncr:1_{3B64167B-8A4E-4DD3-9A04-08688D0FB7D0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kanagawa-202201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P43" i="1" s="1"/>
  <c r="M43" i="1"/>
  <c r="G43" i="1"/>
  <c r="N42" i="1"/>
  <c r="P42" i="1" s="1"/>
  <c r="M42" i="1"/>
  <c r="G42" i="1"/>
  <c r="O42" i="1" s="1"/>
  <c r="N41" i="1"/>
  <c r="P41" i="1" s="1"/>
  <c r="M41" i="1"/>
  <c r="G41" i="1"/>
  <c r="N40" i="1"/>
  <c r="P40" i="1" s="1"/>
  <c r="M40" i="1"/>
  <c r="G40" i="1"/>
  <c r="N39" i="1"/>
  <c r="P39" i="1" s="1"/>
  <c r="M39" i="1"/>
  <c r="G39" i="1"/>
  <c r="O39" i="1" s="1"/>
  <c r="N38" i="1"/>
  <c r="P38" i="1" s="1"/>
  <c r="M38" i="1"/>
  <c r="G38" i="1"/>
  <c r="O38" i="1" s="1"/>
  <c r="N37" i="1"/>
  <c r="P37" i="1" s="1"/>
  <c r="M37" i="1"/>
  <c r="G37" i="1"/>
  <c r="N36" i="1"/>
  <c r="P36" i="1" s="1"/>
  <c r="M36" i="1"/>
  <c r="G36" i="1"/>
  <c r="O36" i="1" s="1"/>
  <c r="N35" i="1"/>
  <c r="P35" i="1" s="1"/>
  <c r="M35" i="1"/>
  <c r="O35" i="1" s="1"/>
  <c r="G35" i="1"/>
  <c r="N34" i="1"/>
  <c r="P34" i="1" s="1"/>
  <c r="M34" i="1"/>
  <c r="G34" i="1"/>
  <c r="N33" i="1"/>
  <c r="P33" i="1" s="1"/>
  <c r="M33" i="1"/>
  <c r="G33" i="1"/>
  <c r="N32" i="1"/>
  <c r="P32" i="1" s="1"/>
  <c r="M32" i="1"/>
  <c r="G32" i="1"/>
  <c r="N31" i="1"/>
  <c r="P31" i="1" s="1"/>
  <c r="M31" i="1"/>
  <c r="G31" i="1"/>
  <c r="O31" i="1" s="1"/>
  <c r="N30" i="1"/>
  <c r="P30" i="1" s="1"/>
  <c r="M30" i="1"/>
  <c r="G30" i="1"/>
  <c r="N29" i="1"/>
  <c r="P29" i="1" s="1"/>
  <c r="M29" i="1"/>
  <c r="G29" i="1"/>
  <c r="N28" i="1"/>
  <c r="P28" i="1" s="1"/>
  <c r="M28" i="1"/>
  <c r="G28" i="1"/>
  <c r="O28" i="1" s="1"/>
  <c r="N27" i="1"/>
  <c r="P27" i="1" s="1"/>
  <c r="M27" i="1"/>
  <c r="G27" i="1"/>
  <c r="N26" i="1"/>
  <c r="P26" i="1" s="1"/>
  <c r="M26" i="1"/>
  <c r="G26" i="1"/>
  <c r="O26" i="1" s="1"/>
  <c r="N25" i="1"/>
  <c r="P25" i="1" s="1"/>
  <c r="M25" i="1"/>
  <c r="G25" i="1"/>
  <c r="N24" i="1"/>
  <c r="P24" i="1" s="1"/>
  <c r="M24" i="1"/>
  <c r="G24" i="1"/>
  <c r="N23" i="1"/>
  <c r="P23" i="1" s="1"/>
  <c r="M23" i="1"/>
  <c r="G23" i="1"/>
  <c r="O23" i="1" s="1"/>
  <c r="N22" i="1"/>
  <c r="P22" i="1" s="1"/>
  <c r="M22" i="1"/>
  <c r="G22" i="1"/>
  <c r="N21" i="1"/>
  <c r="P21" i="1" s="1"/>
  <c r="M21" i="1"/>
  <c r="G21" i="1"/>
  <c r="N20" i="1"/>
  <c r="P20" i="1" s="1"/>
  <c r="M20" i="1"/>
  <c r="G20" i="1"/>
  <c r="N19" i="1"/>
  <c r="P19" i="1" s="1"/>
  <c r="M19" i="1"/>
  <c r="G19" i="1"/>
  <c r="N18" i="1"/>
  <c r="P18" i="1" s="1"/>
  <c r="M18" i="1"/>
  <c r="G18" i="1"/>
  <c r="N17" i="1"/>
  <c r="P17" i="1" s="1"/>
  <c r="M17" i="1"/>
  <c r="G17" i="1"/>
  <c r="N16" i="1"/>
  <c r="P16" i="1" s="1"/>
  <c r="M16" i="1"/>
  <c r="G16" i="1"/>
  <c r="N15" i="1"/>
  <c r="P15" i="1" s="1"/>
  <c r="M15" i="1"/>
  <c r="G15" i="1"/>
  <c r="N14" i="1"/>
  <c r="P14" i="1" s="1"/>
  <c r="M14" i="1"/>
  <c r="G14" i="1"/>
  <c r="O14" i="1" s="1"/>
  <c r="N13" i="1"/>
  <c r="P13" i="1" s="1"/>
  <c r="M13" i="1"/>
  <c r="G13" i="1"/>
  <c r="N12" i="1"/>
  <c r="P12" i="1" s="1"/>
  <c r="M12" i="1"/>
  <c r="G12" i="1"/>
  <c r="N11" i="1"/>
  <c r="P11" i="1" s="1"/>
  <c r="M11" i="1"/>
  <c r="G11" i="1"/>
  <c r="N10" i="1"/>
  <c r="P10" i="1" s="1"/>
  <c r="M10" i="1"/>
  <c r="G10" i="1"/>
  <c r="N9" i="1"/>
  <c r="P9" i="1" s="1"/>
  <c r="M9" i="1"/>
  <c r="G9" i="1"/>
  <c r="N8" i="1"/>
  <c r="P8" i="1" s="1"/>
  <c r="M8" i="1"/>
  <c r="G8" i="1"/>
  <c r="N7" i="1"/>
  <c r="P7" i="1" s="1"/>
  <c r="M7" i="1"/>
  <c r="G7" i="1"/>
  <c r="N6" i="1"/>
  <c r="P6" i="1" s="1"/>
  <c r="M6" i="1"/>
  <c r="G6" i="1"/>
  <c r="O6" i="1" s="1"/>
  <c r="N5" i="1"/>
  <c r="P5" i="1" s="1"/>
  <c r="M5" i="1"/>
  <c r="G5" i="1"/>
  <c r="O5" i="1" s="1"/>
  <c r="N4" i="1"/>
  <c r="P4" i="1" s="1"/>
  <c r="M4" i="1"/>
  <c r="G4" i="1"/>
  <c r="N3" i="1"/>
  <c r="P3" i="1" s="1"/>
  <c r="M3" i="1"/>
  <c r="G3" i="1"/>
  <c r="N2" i="1"/>
  <c r="P2" i="1" s="1"/>
  <c r="M2" i="1"/>
  <c r="G2" i="1"/>
  <c r="O3" i="1" l="1"/>
  <c r="O24" i="1"/>
  <c r="O12" i="1"/>
  <c r="O22" i="1"/>
  <c r="O21" i="1"/>
  <c r="O11" i="1"/>
  <c r="O19" i="1"/>
  <c r="O27" i="1"/>
  <c r="O7" i="1"/>
  <c r="O41" i="1"/>
  <c r="O10" i="1"/>
  <c r="O20" i="1"/>
  <c r="O43" i="1"/>
  <c r="O30" i="1"/>
  <c r="O33" i="1"/>
  <c r="O4" i="1"/>
  <c r="O17" i="1"/>
  <c r="O37" i="1"/>
  <c r="O16" i="1"/>
  <c r="O29" i="1"/>
  <c r="O34" i="1"/>
  <c r="O8" i="1"/>
  <c r="O13" i="1"/>
  <c r="O15" i="1"/>
  <c r="O40" i="1"/>
  <c r="O2" i="1"/>
  <c r="O9" i="1"/>
  <c r="O18" i="1"/>
  <c r="O25" i="1"/>
  <c r="O32" i="1"/>
</calcChain>
</file>

<file path=xl/sharedStrings.xml><?xml version="1.0" encoding="utf-8"?>
<sst xmlns="http://schemas.openxmlformats.org/spreadsheetml/2006/main" count="268" uniqueCount="25">
  <si>
    <t>ww</t>
  </si>
  <si>
    <t>date</t>
    <phoneticPr fontId="18"/>
  </si>
  <si>
    <t>am0</t>
    <phoneticPr fontId="18"/>
  </si>
  <si>
    <t>rmk0</t>
    <phoneticPr fontId="18"/>
  </si>
  <si>
    <t>sitename0</t>
    <phoneticPr fontId="18"/>
  </si>
  <si>
    <t>ww0</t>
    <phoneticPr fontId="18"/>
  </si>
  <si>
    <t>pmmov0</t>
    <phoneticPr fontId="18"/>
  </si>
  <si>
    <t>ww-pmmov0</t>
    <phoneticPr fontId="18"/>
  </si>
  <si>
    <t>am1</t>
    <phoneticPr fontId="18"/>
  </si>
  <si>
    <t>rmk1</t>
    <phoneticPr fontId="18"/>
  </si>
  <si>
    <t>sitename1</t>
    <phoneticPr fontId="18"/>
  </si>
  <si>
    <t>ww1</t>
    <phoneticPr fontId="18"/>
  </si>
  <si>
    <t>pmmov1</t>
    <phoneticPr fontId="18"/>
  </si>
  <si>
    <t>ww-pmmov1</t>
    <phoneticPr fontId="18"/>
  </si>
  <si>
    <t>ww-pmmov</t>
    <phoneticPr fontId="18"/>
  </si>
  <si>
    <t>rmk</t>
    <phoneticPr fontId="18"/>
  </si>
  <si>
    <t>CM_CoVN1_0001</t>
  </si>
  <si>
    <t>BLQ</t>
  </si>
  <si>
    <t>右岸処理場</t>
  </si>
  <si>
    <t>Normal</t>
  </si>
  <si>
    <t>左岸処理場</t>
  </si>
  <si>
    <t>CM_CoVN1_0005</t>
  </si>
  <si>
    <t>CM_CoVN1_0004</t>
  </si>
  <si>
    <t>CM_CoVN1_0003</t>
  </si>
  <si>
    <t>CM_CoVN1_0002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</si>
</sst>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10" workbookViewId="0">
      <selection activeCell="I27" sqref="I27"/>
    </sheetView>
  </sheetViews>
  <sheetFormatPr defaultRowHeight="18" x14ac:dyDescent="0.45"/>
  <cols>
    <col min="1" max="1" width="11.296875" bestFit="1" customWidth="1"/>
    <col min="2" max="2" width="16.296875" bestFit="1" customWidth="1"/>
    <col min="3" max="3" width="7.5" bestFit="1" customWidth="1"/>
    <col min="4" max="4" width="10.3984375" bestFit="1" customWidth="1"/>
    <col min="5" max="5" width="7.3984375" bestFit="1" customWidth="1"/>
    <col min="7" max="7" width="12.296875" bestFit="1" customWidth="1"/>
    <col min="8" max="8" width="16.296875" bestFit="1" customWidth="1"/>
    <col min="9" max="9" width="7.5" bestFit="1" customWidth="1"/>
    <col min="10" max="10" width="10.3984375" bestFit="1" customWidth="1"/>
    <col min="11" max="11" width="7.3984375" bestFit="1" customWidth="1"/>
    <col min="13" max="13" width="12.296875" bestFit="1" customWidth="1"/>
    <col min="15" max="15" width="11.19921875" bestFit="1" customWidth="1"/>
  </cols>
  <sheetData>
    <row r="1" spans="1:16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0</v>
      </c>
      <c r="O1" t="s">
        <v>14</v>
      </c>
      <c r="P1" t="s">
        <v>15</v>
      </c>
    </row>
    <row r="2" spans="1:16" x14ac:dyDescent="0.45">
      <c r="A2" s="1">
        <v>44750</v>
      </c>
      <c r="B2" t="s">
        <v>16</v>
      </c>
      <c r="C2" t="s">
        <v>17</v>
      </c>
      <c r="D2" t="s">
        <v>18</v>
      </c>
      <c r="E2">
        <v>9638</v>
      </c>
      <c r="F2">
        <v>89822472</v>
      </c>
      <c r="G2">
        <f>E2/F2</f>
        <v>1.0730054278621946E-4</v>
      </c>
      <c r="H2" t="s">
        <v>16</v>
      </c>
      <c r="I2" t="s">
        <v>19</v>
      </c>
      <c r="J2" t="s">
        <v>20</v>
      </c>
      <c r="K2">
        <v>44789</v>
      </c>
      <c r="L2">
        <v>215527125</v>
      </c>
      <c r="M2">
        <f>K2/L2</f>
        <v>2.0781142976783085E-4</v>
      </c>
      <c r="N2">
        <f>GEOMEAN(K2,E2)</f>
        <v>20776.823193164058</v>
      </c>
      <c r="O2">
        <f>GEOMEAN(G2,M2)</f>
        <v>1.4932608349269919E-4</v>
      </c>
      <c r="P2" t="str">
        <f t="shared" ref="P2:P14" si="0">IF(H2="CM_CoVN1_0001",IF(N2&lt;2206*2,"BLQ",""),IF(H2="CM_CoVN1_0002",IF(N2&lt;1471*2,"BLQ",""),IF(H2="CM_CoVN1_0003",IF(N2&lt;1103*2,"BLQ",""),IF(H2="CM_CoVN1_0004",IF(N2&lt;882*2,"BLQ",""), IF(H2="CM_CoVN1_0005",IF(N2&lt;630*2,"BLQ",""))))))</f>
        <v/>
      </c>
    </row>
    <row r="3" spans="1:16" x14ac:dyDescent="0.45">
      <c r="A3" s="1">
        <v>44754</v>
      </c>
      <c r="B3" t="s">
        <v>16</v>
      </c>
      <c r="C3" t="s">
        <v>19</v>
      </c>
      <c r="D3" t="s">
        <v>18</v>
      </c>
      <c r="E3">
        <v>250176</v>
      </c>
      <c r="F3">
        <v>272290535</v>
      </c>
      <c r="G3">
        <f>E3/F3</f>
        <v>9.1878331356615097E-4</v>
      </c>
      <c r="H3" t="s">
        <v>16</v>
      </c>
      <c r="I3" t="s">
        <v>19</v>
      </c>
      <c r="J3" t="s">
        <v>20</v>
      </c>
      <c r="K3">
        <v>55256</v>
      </c>
      <c r="L3">
        <v>220684186</v>
      </c>
      <c r="M3">
        <f t="shared" ref="M3:M43" si="1">K3/L3</f>
        <v>2.5038495508690413E-4</v>
      </c>
      <c r="N3">
        <f>GEOMEAN(K3,E3)</f>
        <v>117574.33842467496</v>
      </c>
      <c r="O3">
        <f t="shared" ref="O3:O43" si="2">GEOMEAN(G3,M3)</f>
        <v>4.7963477636828801E-4</v>
      </c>
      <c r="P3" t="str">
        <f t="shared" si="0"/>
        <v/>
      </c>
    </row>
    <row r="4" spans="1:16" x14ac:dyDescent="0.45">
      <c r="A4" s="1">
        <v>44757</v>
      </c>
      <c r="B4" t="s">
        <v>16</v>
      </c>
      <c r="C4" t="s">
        <v>17</v>
      </c>
      <c r="D4" t="s">
        <v>18</v>
      </c>
      <c r="E4">
        <v>19141</v>
      </c>
      <c r="F4">
        <v>150609009</v>
      </c>
      <c r="G4">
        <f>E4/F4</f>
        <v>1.2709067091730216E-4</v>
      </c>
      <c r="H4" t="s">
        <v>16</v>
      </c>
      <c r="I4" t="s">
        <v>19</v>
      </c>
      <c r="J4" t="s">
        <v>20</v>
      </c>
      <c r="K4">
        <v>62623</v>
      </c>
      <c r="L4">
        <v>231837075</v>
      </c>
      <c r="M4">
        <f t="shared" si="1"/>
        <v>2.7011641688457291E-4</v>
      </c>
      <c r="N4">
        <f>GEOMEAN(K4,E4)</f>
        <v>34621.768340164257</v>
      </c>
      <c r="O4">
        <f t="shared" si="2"/>
        <v>1.8528161443499475E-4</v>
      </c>
      <c r="P4" t="str">
        <f t="shared" si="0"/>
        <v/>
      </c>
    </row>
    <row r="5" spans="1:16" x14ac:dyDescent="0.45">
      <c r="A5" s="1">
        <v>44761</v>
      </c>
      <c r="B5" t="s">
        <v>16</v>
      </c>
      <c r="C5" t="s">
        <v>17</v>
      </c>
      <c r="D5" t="s">
        <v>18</v>
      </c>
      <c r="E5">
        <v>8141</v>
      </c>
      <c r="F5">
        <v>43831919</v>
      </c>
      <c r="G5">
        <f>E5/F5</f>
        <v>1.8573222860719378E-4</v>
      </c>
      <c r="H5" t="s">
        <v>16</v>
      </c>
      <c r="I5" t="s">
        <v>19</v>
      </c>
      <c r="J5" t="s">
        <v>20</v>
      </c>
      <c r="K5">
        <v>50849</v>
      </c>
      <c r="L5">
        <v>119127953</v>
      </c>
      <c r="M5">
        <f t="shared" si="1"/>
        <v>4.2684356374359927E-4</v>
      </c>
      <c r="N5">
        <f>GEOMEAN(K5,E5)</f>
        <v>20346.048977627081</v>
      </c>
      <c r="O5">
        <f t="shared" si="2"/>
        <v>2.8156456872400598E-4</v>
      </c>
      <c r="P5" t="str">
        <f t="shared" si="0"/>
        <v/>
      </c>
    </row>
    <row r="6" spans="1:16" x14ac:dyDescent="0.45">
      <c r="A6" s="1">
        <v>44764</v>
      </c>
      <c r="B6" t="s">
        <v>16</v>
      </c>
      <c r="C6" t="s">
        <v>19</v>
      </c>
      <c r="D6" t="s">
        <v>18</v>
      </c>
      <c r="E6">
        <v>63337</v>
      </c>
      <c r="F6">
        <v>85201999</v>
      </c>
      <c r="G6">
        <f>E6/F6</f>
        <v>7.4337457739694578E-4</v>
      </c>
      <c r="H6" t="s">
        <v>16</v>
      </c>
      <c r="I6" t="s">
        <v>19</v>
      </c>
      <c r="J6" t="s">
        <v>20</v>
      </c>
      <c r="K6">
        <v>139187</v>
      </c>
      <c r="L6">
        <v>277656807</v>
      </c>
      <c r="M6">
        <f t="shared" si="1"/>
        <v>5.0129150984582198E-4</v>
      </c>
      <c r="N6">
        <f>GEOMEAN(K6,E6)</f>
        <v>93891.890059791636</v>
      </c>
      <c r="O6">
        <f t="shared" si="2"/>
        <v>6.1044849437468093E-4</v>
      </c>
      <c r="P6" t="str">
        <f t="shared" si="0"/>
        <v/>
      </c>
    </row>
    <row r="7" spans="1:16" x14ac:dyDescent="0.45">
      <c r="A7" s="1">
        <v>44768</v>
      </c>
      <c r="B7" t="s">
        <v>16</v>
      </c>
      <c r="C7" t="s">
        <v>19</v>
      </c>
      <c r="D7" t="s">
        <v>18</v>
      </c>
      <c r="E7">
        <v>77763</v>
      </c>
      <c r="F7">
        <v>179066092</v>
      </c>
      <c r="G7">
        <f>E7/F7</f>
        <v>4.3426982256361524E-4</v>
      </c>
      <c r="H7" t="s">
        <v>16</v>
      </c>
      <c r="I7" t="s">
        <v>19</v>
      </c>
      <c r="J7" t="s">
        <v>20</v>
      </c>
      <c r="K7">
        <v>88889</v>
      </c>
      <c r="L7">
        <v>129310999</v>
      </c>
      <c r="M7">
        <f t="shared" si="1"/>
        <v>6.8740478913166547E-4</v>
      </c>
      <c r="N7">
        <f>GEOMEAN(K7,E7)</f>
        <v>83140.094461096203</v>
      </c>
      <c r="O7">
        <f t="shared" si="2"/>
        <v>5.4636906556428295E-4</v>
      </c>
      <c r="P7" t="str">
        <f t="shared" si="0"/>
        <v/>
      </c>
    </row>
    <row r="8" spans="1:16" x14ac:dyDescent="0.45">
      <c r="A8" s="1">
        <v>44771</v>
      </c>
      <c r="B8" t="s">
        <v>16</v>
      </c>
      <c r="C8" t="s">
        <v>19</v>
      </c>
      <c r="D8" t="s">
        <v>18</v>
      </c>
      <c r="E8">
        <v>385530</v>
      </c>
      <c r="F8">
        <v>96380679</v>
      </c>
      <c r="G8">
        <f>E8/F8</f>
        <v>4.0000755753131804E-3</v>
      </c>
      <c r="H8" t="s">
        <v>16</v>
      </c>
      <c r="I8" t="s">
        <v>19</v>
      </c>
      <c r="J8" t="s">
        <v>20</v>
      </c>
      <c r="K8">
        <v>235103</v>
      </c>
      <c r="L8">
        <v>266808846</v>
      </c>
      <c r="M8">
        <f t="shared" si="1"/>
        <v>8.8116643628824811E-4</v>
      </c>
      <c r="N8">
        <f>GEOMEAN(K8,E8)</f>
        <v>301063.54742811358</v>
      </c>
      <c r="O8">
        <f t="shared" si="2"/>
        <v>1.8774270530655458E-3</v>
      </c>
      <c r="P8" t="str">
        <f t="shared" si="0"/>
        <v/>
      </c>
    </row>
    <row r="9" spans="1:16" x14ac:dyDescent="0.45">
      <c r="A9" s="1">
        <v>44775</v>
      </c>
      <c r="B9" t="s">
        <v>16</v>
      </c>
      <c r="C9" t="s">
        <v>19</v>
      </c>
      <c r="D9" t="s">
        <v>18</v>
      </c>
      <c r="E9">
        <v>161222</v>
      </c>
      <c r="F9">
        <v>147241988</v>
      </c>
      <c r="G9">
        <f>E9/F9</f>
        <v>1.0949458248281734E-3</v>
      </c>
      <c r="H9" t="s">
        <v>16</v>
      </c>
      <c r="I9" t="s">
        <v>19</v>
      </c>
      <c r="J9" t="s">
        <v>20</v>
      </c>
      <c r="K9">
        <v>274011</v>
      </c>
      <c r="L9">
        <v>297014455</v>
      </c>
      <c r="M9">
        <f t="shared" si="1"/>
        <v>9.2255105900485555E-4</v>
      </c>
      <c r="N9">
        <f>GEOMEAN(K9,E9)</f>
        <v>210182.30525427207</v>
      </c>
      <c r="O9">
        <f t="shared" si="2"/>
        <v>1.0050589187944041E-3</v>
      </c>
      <c r="P9" t="str">
        <f t="shared" si="0"/>
        <v/>
      </c>
    </row>
    <row r="10" spans="1:16" x14ac:dyDescent="0.45">
      <c r="A10" s="1">
        <v>44778</v>
      </c>
      <c r="B10" t="s">
        <v>16</v>
      </c>
      <c r="C10" t="s">
        <v>19</v>
      </c>
      <c r="D10" t="s">
        <v>18</v>
      </c>
      <c r="E10">
        <v>101976</v>
      </c>
      <c r="F10">
        <v>124168364</v>
      </c>
      <c r="G10">
        <f>E10/F10</f>
        <v>8.2127199485369719E-4</v>
      </c>
      <c r="H10" t="s">
        <v>16</v>
      </c>
      <c r="I10" t="s">
        <v>19</v>
      </c>
      <c r="J10" t="s">
        <v>20</v>
      </c>
      <c r="K10">
        <v>434006</v>
      </c>
      <c r="L10">
        <v>239141711</v>
      </c>
      <c r="M10">
        <f t="shared" si="1"/>
        <v>1.8148486024673462E-3</v>
      </c>
      <c r="N10">
        <f>GEOMEAN(K10,E10)</f>
        <v>210376.31961796462</v>
      </c>
      <c r="O10">
        <f t="shared" si="2"/>
        <v>1.2208539356146589E-3</v>
      </c>
      <c r="P10" t="str">
        <f t="shared" si="0"/>
        <v/>
      </c>
    </row>
    <row r="11" spans="1:16" x14ac:dyDescent="0.45">
      <c r="A11" s="1">
        <v>44782</v>
      </c>
      <c r="B11" t="s">
        <v>16</v>
      </c>
      <c r="C11" t="s">
        <v>19</v>
      </c>
      <c r="D11" t="s">
        <v>18</v>
      </c>
      <c r="E11">
        <v>78328</v>
      </c>
      <c r="F11">
        <v>98533385</v>
      </c>
      <c r="G11">
        <f>E11/F11</f>
        <v>7.9493869006936073E-4</v>
      </c>
      <c r="H11" t="s">
        <v>16</v>
      </c>
      <c r="I11" t="s">
        <v>19</v>
      </c>
      <c r="J11" t="s">
        <v>20</v>
      </c>
      <c r="K11">
        <v>113368</v>
      </c>
      <c r="L11">
        <v>124912337</v>
      </c>
      <c r="M11">
        <f t="shared" si="1"/>
        <v>9.0758048982783818E-4</v>
      </c>
      <c r="N11">
        <f>GEOMEAN(K11,E11)</f>
        <v>94233.161381755635</v>
      </c>
      <c r="O11">
        <f t="shared" si="2"/>
        <v>8.4939439939067793E-4</v>
      </c>
      <c r="P11" t="str">
        <f t="shared" si="0"/>
        <v/>
      </c>
    </row>
    <row r="12" spans="1:16" x14ac:dyDescent="0.45">
      <c r="A12" s="1">
        <v>44796</v>
      </c>
      <c r="B12" t="s">
        <v>16</v>
      </c>
      <c r="C12" t="s">
        <v>17</v>
      </c>
      <c r="D12" t="s">
        <v>18</v>
      </c>
      <c r="E12">
        <v>10384</v>
      </c>
      <c r="F12">
        <v>34469659</v>
      </c>
      <c r="G12">
        <f>E12/F12</f>
        <v>3.0125044172905799E-4</v>
      </c>
      <c r="H12" t="s">
        <v>16</v>
      </c>
      <c r="I12" t="s">
        <v>19</v>
      </c>
      <c r="J12" t="s">
        <v>20</v>
      </c>
      <c r="K12">
        <v>118087</v>
      </c>
      <c r="L12">
        <v>314044980</v>
      </c>
      <c r="M12">
        <f t="shared" si="1"/>
        <v>3.760193842296094E-4</v>
      </c>
      <c r="N12">
        <f>GEOMEAN(K12,E12)</f>
        <v>35017.358666809807</v>
      </c>
      <c r="O12">
        <f t="shared" si="2"/>
        <v>3.365650094674998E-4</v>
      </c>
      <c r="P12" t="str">
        <f t="shared" si="0"/>
        <v/>
      </c>
    </row>
    <row r="13" spans="1:16" x14ac:dyDescent="0.45">
      <c r="A13" s="1">
        <v>44799</v>
      </c>
      <c r="B13" t="s">
        <v>16</v>
      </c>
      <c r="C13" t="s">
        <v>19</v>
      </c>
      <c r="D13" t="s">
        <v>18</v>
      </c>
      <c r="E13">
        <v>37491</v>
      </c>
      <c r="F13">
        <v>123102071</v>
      </c>
      <c r="G13">
        <f>E13/F13</f>
        <v>3.0455214681156744E-4</v>
      </c>
      <c r="H13" t="s">
        <v>16</v>
      </c>
      <c r="I13" t="s">
        <v>19</v>
      </c>
      <c r="J13" t="s">
        <v>20</v>
      </c>
      <c r="K13">
        <v>170231</v>
      </c>
      <c r="L13">
        <v>281318147</v>
      </c>
      <c r="M13">
        <f t="shared" si="1"/>
        <v>6.051191571370616E-4</v>
      </c>
      <c r="N13">
        <f>GEOMEAN(K13,E13)</f>
        <v>79888.237062786662</v>
      </c>
      <c r="O13">
        <f t="shared" si="2"/>
        <v>4.2929050581499973E-4</v>
      </c>
      <c r="P13" t="str">
        <f t="shared" si="0"/>
        <v/>
      </c>
    </row>
    <row r="14" spans="1:16" x14ac:dyDescent="0.45">
      <c r="A14" s="1">
        <v>44803</v>
      </c>
      <c r="B14" t="s">
        <v>16</v>
      </c>
      <c r="C14" t="s">
        <v>19</v>
      </c>
      <c r="D14" t="s">
        <v>18</v>
      </c>
      <c r="E14">
        <v>23773</v>
      </c>
      <c r="F14">
        <v>114948752</v>
      </c>
      <c r="G14">
        <f>E14/F14</f>
        <v>2.0681390259895993E-4</v>
      </c>
      <c r="H14" t="s">
        <v>16</v>
      </c>
      <c r="I14" t="s">
        <v>19</v>
      </c>
      <c r="J14" t="s">
        <v>20</v>
      </c>
      <c r="K14">
        <v>87373</v>
      </c>
      <c r="L14">
        <v>224150722</v>
      </c>
      <c r="M14">
        <f t="shared" si="1"/>
        <v>3.8979575537570656E-4</v>
      </c>
      <c r="N14">
        <f>GEOMEAN(K14,E14)</f>
        <v>45575.413645956083</v>
      </c>
      <c r="O14">
        <f t="shared" si="2"/>
        <v>2.8392812714797983E-4</v>
      </c>
      <c r="P14" t="str">
        <f t="shared" si="0"/>
        <v/>
      </c>
    </row>
    <row r="15" spans="1:16" x14ac:dyDescent="0.45">
      <c r="A15" s="1">
        <v>44806</v>
      </c>
      <c r="B15" t="s">
        <v>21</v>
      </c>
      <c r="C15" t="s">
        <v>19</v>
      </c>
      <c r="D15" t="s">
        <v>18</v>
      </c>
      <c r="E15">
        <v>8637</v>
      </c>
      <c r="F15">
        <v>83776844</v>
      </c>
      <c r="G15">
        <f>E15/F15</f>
        <v>1.0309531354511278E-4</v>
      </c>
      <c r="H15" t="s">
        <v>22</v>
      </c>
      <c r="I15" t="s">
        <v>19</v>
      </c>
      <c r="J15" t="s">
        <v>20</v>
      </c>
      <c r="K15">
        <v>15120</v>
      </c>
      <c r="L15">
        <v>123486571</v>
      </c>
      <c r="M15">
        <f t="shared" si="1"/>
        <v>1.2244246380442453E-4</v>
      </c>
      <c r="N15">
        <f>GEOMEAN(K15,E15)</f>
        <v>11427.661178036387</v>
      </c>
      <c r="O15">
        <f t="shared" si="2"/>
        <v>1.1235321177942921E-4</v>
      </c>
      <c r="P15" t="str">
        <f>IF(H15="CM_CoVN1_0001",IF(N15&lt;2206*2,"BLQ",""),IF(H15="CM_CoVN1_0002",IF(N15&lt;1471*2,"BLQ",""),IF(H15="CM_CoVN1_0003",IF(N15&lt;1103*2,"BLQ",""),IF(H15="CM_CoVN1_0004",IF(N15&lt;882*2,"BLQ",""), IF(H15="CM_CoVN1_0005",IF(N15&lt;630*2,"BLQ",""))))))</f>
        <v/>
      </c>
    </row>
    <row r="16" spans="1:16" x14ac:dyDescent="0.45">
      <c r="A16" s="1">
        <v>44810</v>
      </c>
      <c r="B16" t="s">
        <v>22</v>
      </c>
      <c r="C16" t="s">
        <v>19</v>
      </c>
      <c r="D16" t="s">
        <v>18</v>
      </c>
      <c r="E16">
        <v>13051</v>
      </c>
      <c r="F16">
        <v>80640845</v>
      </c>
      <c r="G16">
        <f>E16/F16</f>
        <v>1.6184106205732344E-4</v>
      </c>
      <c r="H16" t="s">
        <v>23</v>
      </c>
      <c r="I16" t="s">
        <v>19</v>
      </c>
      <c r="J16" t="s">
        <v>20</v>
      </c>
      <c r="K16">
        <v>26767</v>
      </c>
      <c r="L16">
        <v>232455225</v>
      </c>
      <c r="M16">
        <f t="shared" si="1"/>
        <v>1.1514905720015542E-4</v>
      </c>
      <c r="N16">
        <f>GEOMEAN(K16,E16)</f>
        <v>18690.535492596246</v>
      </c>
      <c r="O16">
        <f t="shared" si="2"/>
        <v>1.3651317047147006E-4</v>
      </c>
      <c r="P16" t="str">
        <f t="shared" ref="P16:P43" si="3">IF(H16="CM_CoVN1_0001",IF(N16&lt;2206*2,"BLQ",""),IF(H16="CM_CoVN1_0002",IF(N16&lt;1471*2,"BLQ",""),IF(H16="CM_CoVN1_0003",IF(N16&lt;1103*2,"BLQ",""),IF(H16="CM_CoVN1_0004",IF(N16&lt;882*2,"BLQ",""), IF(H16="CM_CoVN1_0005",IF(N16&lt;630*2,"BLQ",""))))))</f>
        <v/>
      </c>
    </row>
    <row r="17" spans="1:16" x14ac:dyDescent="0.45">
      <c r="A17" s="1">
        <v>44813</v>
      </c>
      <c r="B17" t="s">
        <v>22</v>
      </c>
      <c r="C17" t="s">
        <v>19</v>
      </c>
      <c r="D17" t="s">
        <v>18</v>
      </c>
      <c r="E17">
        <v>12604</v>
      </c>
      <c r="F17">
        <v>147144548</v>
      </c>
      <c r="G17">
        <f>E17/F17</f>
        <v>8.5657268117062687E-5</v>
      </c>
      <c r="H17" t="s">
        <v>16</v>
      </c>
      <c r="I17" t="s">
        <v>19</v>
      </c>
      <c r="J17" t="s">
        <v>20</v>
      </c>
      <c r="K17">
        <v>138664</v>
      </c>
      <c r="L17">
        <v>279025307</v>
      </c>
      <c r="M17">
        <f t="shared" si="1"/>
        <v>4.9695850706473735E-4</v>
      </c>
      <c r="N17">
        <f>GEOMEAN(K17,E17)</f>
        <v>41805.753862357269</v>
      </c>
      <c r="O17">
        <f t="shared" si="2"/>
        <v>2.0632040151836512E-4</v>
      </c>
      <c r="P17" t="str">
        <f t="shared" si="3"/>
        <v/>
      </c>
    </row>
    <row r="18" spans="1:16" x14ac:dyDescent="0.45">
      <c r="A18" s="1">
        <v>44817</v>
      </c>
      <c r="B18" t="s">
        <v>23</v>
      </c>
      <c r="C18" t="s">
        <v>19</v>
      </c>
      <c r="D18" t="s">
        <v>18</v>
      </c>
      <c r="E18">
        <v>11524</v>
      </c>
      <c r="F18">
        <v>174391415</v>
      </c>
      <c r="G18">
        <f>E18/F18</f>
        <v>6.6081234560772382E-5</v>
      </c>
      <c r="H18" t="s">
        <v>16</v>
      </c>
      <c r="I18" t="s">
        <v>19</v>
      </c>
      <c r="J18" t="s">
        <v>20</v>
      </c>
      <c r="K18">
        <v>15187</v>
      </c>
      <c r="L18">
        <v>273355474</v>
      </c>
      <c r="M18">
        <f t="shared" si="1"/>
        <v>5.5557694813164777E-5</v>
      </c>
      <c r="N18">
        <f>GEOMEAN(K18,E18)</f>
        <v>13229.323036346192</v>
      </c>
      <c r="O18">
        <f t="shared" si="2"/>
        <v>6.0591427302915954E-5</v>
      </c>
      <c r="P18" t="str">
        <f t="shared" si="3"/>
        <v/>
      </c>
    </row>
    <row r="19" spans="1:16" x14ac:dyDescent="0.45">
      <c r="A19" s="1">
        <v>44820</v>
      </c>
      <c r="B19" t="s">
        <v>24</v>
      </c>
      <c r="C19" t="s">
        <v>19</v>
      </c>
      <c r="D19" t="s">
        <v>18</v>
      </c>
      <c r="E19">
        <v>12095</v>
      </c>
      <c r="F19">
        <v>182246309</v>
      </c>
      <c r="G19">
        <f>E19/F19</f>
        <v>6.6366227477342214E-5</v>
      </c>
      <c r="H19" t="s">
        <v>21</v>
      </c>
      <c r="I19" t="s">
        <v>19</v>
      </c>
      <c r="J19" t="s">
        <v>20</v>
      </c>
      <c r="K19">
        <v>5012</v>
      </c>
      <c r="L19">
        <v>104033411</v>
      </c>
      <c r="M19">
        <f t="shared" si="1"/>
        <v>4.8176830422295775E-5</v>
      </c>
      <c r="N19">
        <f>GEOMEAN(K19,E19)</f>
        <v>7785.893654552443</v>
      </c>
      <c r="O19">
        <f t="shared" si="2"/>
        <v>5.6544800706549688E-5</v>
      </c>
      <c r="P19" t="str">
        <f t="shared" si="3"/>
        <v/>
      </c>
    </row>
    <row r="20" spans="1:16" x14ac:dyDescent="0.45">
      <c r="A20" s="1">
        <v>44824</v>
      </c>
      <c r="B20" t="s">
        <v>21</v>
      </c>
      <c r="C20" t="s">
        <v>17</v>
      </c>
      <c r="D20" t="s">
        <v>18</v>
      </c>
      <c r="E20">
        <v>760</v>
      </c>
      <c r="F20">
        <v>25068065</v>
      </c>
      <c r="G20">
        <f>E20/F20</f>
        <v>3.0317457689694038E-5</v>
      </c>
      <c r="H20" t="s">
        <v>21</v>
      </c>
      <c r="I20" t="s">
        <v>17</v>
      </c>
      <c r="J20" t="s">
        <v>20</v>
      </c>
      <c r="K20">
        <v>369</v>
      </c>
      <c r="L20">
        <v>27405472</v>
      </c>
      <c r="M20">
        <f t="shared" si="1"/>
        <v>1.3464464323037385E-5</v>
      </c>
      <c r="N20">
        <f>GEOMEAN(K20,E20)</f>
        <v>529.56585992678947</v>
      </c>
      <c r="O20">
        <f t="shared" si="2"/>
        <v>2.0204166090885333E-5</v>
      </c>
      <c r="P20" t="str">
        <f t="shared" si="3"/>
        <v>BLQ</v>
      </c>
    </row>
    <row r="21" spans="1:16" x14ac:dyDescent="0.45">
      <c r="A21" s="1">
        <v>44831</v>
      </c>
      <c r="B21" t="s">
        <v>21</v>
      </c>
      <c r="C21" t="s">
        <v>17</v>
      </c>
      <c r="D21" t="s">
        <v>18</v>
      </c>
      <c r="E21">
        <v>2072</v>
      </c>
      <c r="F21">
        <v>48337486</v>
      </c>
      <c r="G21">
        <f>E21/F21</f>
        <v>4.2865282650405113E-5</v>
      </c>
      <c r="H21" t="s">
        <v>21</v>
      </c>
      <c r="I21" t="s">
        <v>19</v>
      </c>
      <c r="J21" t="s">
        <v>20</v>
      </c>
      <c r="K21">
        <v>3467</v>
      </c>
      <c r="L21">
        <v>59853479</v>
      </c>
      <c r="M21">
        <f t="shared" si="1"/>
        <v>5.7924786627691265E-5</v>
      </c>
      <c r="N21">
        <f>GEOMEAN(K21,E21)</f>
        <v>2680.2283484807781</v>
      </c>
      <c r="O21">
        <f t="shared" si="2"/>
        <v>4.9829332237753219E-5</v>
      </c>
      <c r="P21" t="str">
        <f t="shared" si="3"/>
        <v/>
      </c>
    </row>
    <row r="22" spans="1:16" x14ac:dyDescent="0.45">
      <c r="A22" s="1">
        <v>44834</v>
      </c>
      <c r="B22" t="s">
        <v>21</v>
      </c>
      <c r="C22" t="s">
        <v>19</v>
      </c>
      <c r="D22" t="s">
        <v>18</v>
      </c>
      <c r="E22">
        <v>9646</v>
      </c>
      <c r="F22">
        <v>133201458</v>
      </c>
      <c r="G22">
        <f>E22/F22</f>
        <v>7.2416624748957326E-5</v>
      </c>
      <c r="H22" t="s">
        <v>16</v>
      </c>
      <c r="I22" t="s">
        <v>17</v>
      </c>
      <c r="J22" t="s">
        <v>20</v>
      </c>
      <c r="K22">
        <v>5168</v>
      </c>
      <c r="L22">
        <v>255640237</v>
      </c>
      <c r="M22">
        <f t="shared" si="1"/>
        <v>2.0215909907797497E-5</v>
      </c>
      <c r="N22">
        <f>GEOMEAN(K22,E22)</f>
        <v>7060.4906345097579</v>
      </c>
      <c r="O22">
        <f t="shared" si="2"/>
        <v>3.8261834270610967E-5</v>
      </c>
      <c r="P22" t="str">
        <f t="shared" si="3"/>
        <v/>
      </c>
    </row>
    <row r="23" spans="1:16" x14ac:dyDescent="0.45">
      <c r="A23" s="1">
        <v>44838</v>
      </c>
      <c r="B23" t="s">
        <v>22</v>
      </c>
      <c r="C23" t="s">
        <v>19</v>
      </c>
      <c r="D23" t="s">
        <v>18</v>
      </c>
      <c r="E23">
        <v>7354</v>
      </c>
      <c r="F23">
        <v>40948755</v>
      </c>
      <c r="G23">
        <f>E23/F23</f>
        <v>1.7959031965684915E-4</v>
      </c>
      <c r="H23" t="s">
        <v>22</v>
      </c>
      <c r="I23" t="s">
        <v>17</v>
      </c>
      <c r="J23" t="s">
        <v>20</v>
      </c>
      <c r="K23">
        <v>3047</v>
      </c>
      <c r="L23">
        <v>105956389</v>
      </c>
      <c r="M23">
        <f t="shared" si="1"/>
        <v>2.8757114401095719E-5</v>
      </c>
      <c r="N23">
        <f>GEOMEAN(K23,E23)</f>
        <v>4733.6706687305568</v>
      </c>
      <c r="O23">
        <f t="shared" si="2"/>
        <v>7.1864451349059637E-5</v>
      </c>
      <c r="P23" t="str">
        <f t="shared" si="3"/>
        <v/>
      </c>
    </row>
    <row r="24" spans="1:16" x14ac:dyDescent="0.45">
      <c r="A24" s="1">
        <v>44841</v>
      </c>
      <c r="B24" t="s">
        <v>21</v>
      </c>
      <c r="C24" t="s">
        <v>17</v>
      </c>
      <c r="D24" t="s">
        <v>18</v>
      </c>
      <c r="E24">
        <v>934</v>
      </c>
      <c r="F24">
        <v>71756758</v>
      </c>
      <c r="G24">
        <f>E24/F24</f>
        <v>1.3016195631357815E-5</v>
      </c>
      <c r="H24" t="s">
        <v>16</v>
      </c>
      <c r="I24" t="s">
        <v>19</v>
      </c>
      <c r="J24" t="s">
        <v>20</v>
      </c>
      <c r="K24">
        <v>12083</v>
      </c>
      <c r="L24">
        <v>244788454</v>
      </c>
      <c r="M24">
        <f t="shared" si="1"/>
        <v>4.9360988243342555E-5</v>
      </c>
      <c r="N24">
        <f>GEOMEAN(K24,E24)</f>
        <v>3359.3930999512399</v>
      </c>
      <c r="O24">
        <f t="shared" si="2"/>
        <v>2.5347431418834135E-5</v>
      </c>
      <c r="P24" t="str">
        <f t="shared" si="3"/>
        <v>BLQ</v>
      </c>
    </row>
    <row r="25" spans="1:16" x14ac:dyDescent="0.45">
      <c r="A25" s="1">
        <v>44845</v>
      </c>
      <c r="B25" t="s">
        <v>21</v>
      </c>
      <c r="C25" t="s">
        <v>17</v>
      </c>
      <c r="D25" t="s">
        <v>18</v>
      </c>
      <c r="E25">
        <v>1915</v>
      </c>
      <c r="F25">
        <v>51052449</v>
      </c>
      <c r="G25">
        <f>E25/F25</f>
        <v>3.7510443426523966E-5</v>
      </c>
      <c r="H25" t="s">
        <v>21</v>
      </c>
      <c r="I25" t="s">
        <v>17</v>
      </c>
      <c r="J25" t="s">
        <v>20</v>
      </c>
      <c r="K25">
        <v>2338</v>
      </c>
      <c r="L25">
        <v>73991583</v>
      </c>
      <c r="M25">
        <f t="shared" si="1"/>
        <v>3.159818867505511E-5</v>
      </c>
      <c r="N25">
        <f>GEOMEAN(K25,E25)</f>
        <v>2115.9560486928835</v>
      </c>
      <c r="O25">
        <f t="shared" si="2"/>
        <v>3.442763524664866E-5</v>
      </c>
      <c r="P25" t="str">
        <f t="shared" si="3"/>
        <v/>
      </c>
    </row>
    <row r="26" spans="1:16" x14ac:dyDescent="0.45">
      <c r="A26" s="1">
        <v>44848</v>
      </c>
      <c r="B26" t="s">
        <v>22</v>
      </c>
      <c r="C26" t="s">
        <v>19</v>
      </c>
      <c r="D26" t="s">
        <v>18</v>
      </c>
      <c r="E26">
        <v>7210</v>
      </c>
      <c r="F26">
        <v>139384350</v>
      </c>
      <c r="G26">
        <f>E26/F26</f>
        <v>5.1727471556168247E-5</v>
      </c>
      <c r="H26" t="s">
        <v>24</v>
      </c>
      <c r="I26" t="s">
        <v>19</v>
      </c>
      <c r="J26" t="s">
        <v>20</v>
      </c>
      <c r="K26">
        <v>11052</v>
      </c>
      <c r="L26">
        <v>149427741</v>
      </c>
      <c r="M26">
        <f t="shared" si="1"/>
        <v>7.396217011672551E-5</v>
      </c>
      <c r="N26">
        <f>GEOMEAN(K26,E26)</f>
        <v>8926.6410256042</v>
      </c>
      <c r="O26">
        <f t="shared" si="2"/>
        <v>6.1853666430902832E-5</v>
      </c>
      <c r="P26" t="str">
        <f t="shared" si="3"/>
        <v/>
      </c>
    </row>
    <row r="27" spans="1:16" x14ac:dyDescent="0.45">
      <c r="A27" s="1">
        <v>44852</v>
      </c>
      <c r="B27" t="s">
        <v>22</v>
      </c>
      <c r="C27" t="s">
        <v>19</v>
      </c>
      <c r="D27" t="s">
        <v>18</v>
      </c>
      <c r="E27">
        <v>4574</v>
      </c>
      <c r="F27">
        <v>122476479</v>
      </c>
      <c r="G27">
        <f>E27/F27</f>
        <v>3.7345946236746403E-5</v>
      </c>
      <c r="H27" t="s">
        <v>22</v>
      </c>
      <c r="I27" t="s">
        <v>19</v>
      </c>
      <c r="J27" t="s">
        <v>20</v>
      </c>
      <c r="K27">
        <v>6343</v>
      </c>
      <c r="L27">
        <v>116705196</v>
      </c>
      <c r="M27">
        <f t="shared" si="1"/>
        <v>5.4350622057993034E-5</v>
      </c>
      <c r="N27">
        <f>GEOMEAN(K27,E27)</f>
        <v>5386.3607380122621</v>
      </c>
      <c r="O27">
        <f t="shared" si="2"/>
        <v>4.5053028858352364E-5</v>
      </c>
      <c r="P27" t="str">
        <f t="shared" si="3"/>
        <v/>
      </c>
    </row>
    <row r="28" spans="1:16" x14ac:dyDescent="0.45">
      <c r="A28" s="1">
        <v>44855</v>
      </c>
      <c r="B28" t="s">
        <v>23</v>
      </c>
      <c r="C28" t="s">
        <v>19</v>
      </c>
      <c r="D28" t="s">
        <v>18</v>
      </c>
      <c r="E28">
        <v>23807</v>
      </c>
      <c r="F28">
        <v>127931151</v>
      </c>
      <c r="G28">
        <f>E28/F28</f>
        <v>1.8609228334074787E-4</v>
      </c>
      <c r="H28" t="s">
        <v>16</v>
      </c>
      <c r="I28" t="s">
        <v>19</v>
      </c>
      <c r="J28" t="s">
        <v>20</v>
      </c>
      <c r="K28">
        <v>34047</v>
      </c>
      <c r="L28">
        <v>253311241</v>
      </c>
      <c r="M28">
        <f t="shared" si="1"/>
        <v>1.3440777387372242E-4</v>
      </c>
      <c r="N28">
        <f>GEOMEAN(K28,E28)</f>
        <v>28470.28150545758</v>
      </c>
      <c r="O28">
        <f t="shared" si="2"/>
        <v>1.5815261470778129E-4</v>
      </c>
      <c r="P28" t="str">
        <f t="shared" si="3"/>
        <v/>
      </c>
    </row>
    <row r="29" spans="1:16" x14ac:dyDescent="0.45">
      <c r="A29" s="1">
        <v>44859</v>
      </c>
      <c r="B29" t="s">
        <v>23</v>
      </c>
      <c r="C29" t="s">
        <v>19</v>
      </c>
      <c r="D29" t="s">
        <v>18</v>
      </c>
      <c r="E29">
        <v>16625</v>
      </c>
      <c r="F29">
        <v>134914899</v>
      </c>
      <c r="G29">
        <f>E29/F29</f>
        <v>1.2322582697111902E-4</v>
      </c>
      <c r="H29" t="s">
        <v>23</v>
      </c>
      <c r="I29" t="s">
        <v>19</v>
      </c>
      <c r="J29" t="s">
        <v>20</v>
      </c>
      <c r="K29">
        <v>15372</v>
      </c>
      <c r="L29">
        <v>174615720</v>
      </c>
      <c r="M29">
        <f t="shared" si="1"/>
        <v>8.8033311090204245E-5</v>
      </c>
      <c r="N29">
        <f>GEOMEAN(K29,E29)</f>
        <v>15986.228448261334</v>
      </c>
      <c r="O29">
        <f t="shared" si="2"/>
        <v>1.041536248053624E-4</v>
      </c>
      <c r="P29" t="str">
        <f t="shared" si="3"/>
        <v/>
      </c>
    </row>
    <row r="30" spans="1:16" x14ac:dyDescent="0.45">
      <c r="A30" s="1">
        <v>44873</v>
      </c>
      <c r="B30" t="s">
        <v>23</v>
      </c>
      <c r="C30" t="s">
        <v>19</v>
      </c>
      <c r="D30" t="s">
        <v>18</v>
      </c>
      <c r="E30">
        <v>23082</v>
      </c>
      <c r="F30">
        <v>200113224</v>
      </c>
      <c r="G30">
        <f>E30/F30</f>
        <v>1.1534470105783713E-4</v>
      </c>
      <c r="H30" t="s">
        <v>24</v>
      </c>
      <c r="I30" t="s">
        <v>19</v>
      </c>
      <c r="J30" t="s">
        <v>20</v>
      </c>
      <c r="K30">
        <v>28567</v>
      </c>
      <c r="L30">
        <v>218728060</v>
      </c>
      <c r="M30">
        <f t="shared" si="1"/>
        <v>1.3060509931830421E-4</v>
      </c>
      <c r="N30">
        <f>GEOMEAN(K30,E30)</f>
        <v>25678.463622265255</v>
      </c>
      <c r="O30">
        <f t="shared" si="2"/>
        <v>1.2273795719946998E-4</v>
      </c>
      <c r="P30" t="str">
        <f t="shared" si="3"/>
        <v/>
      </c>
    </row>
    <row r="31" spans="1:16" x14ac:dyDescent="0.45">
      <c r="A31" s="1">
        <v>44876</v>
      </c>
      <c r="B31" t="s">
        <v>24</v>
      </c>
      <c r="C31" t="s">
        <v>19</v>
      </c>
      <c r="D31" t="s">
        <v>18</v>
      </c>
      <c r="E31">
        <v>30922</v>
      </c>
      <c r="F31">
        <v>182693226</v>
      </c>
      <c r="G31">
        <f>E31/F31</f>
        <v>1.6925641238608376E-4</v>
      </c>
      <c r="H31" t="s">
        <v>23</v>
      </c>
      <c r="I31" t="s">
        <v>19</v>
      </c>
      <c r="J31" t="s">
        <v>20</v>
      </c>
      <c r="K31">
        <v>24819</v>
      </c>
      <c r="L31">
        <v>293325144</v>
      </c>
      <c r="M31">
        <f t="shared" si="1"/>
        <v>8.4612589502385107E-5</v>
      </c>
      <c r="N31">
        <f>GEOMEAN(K31,E31)</f>
        <v>27702.944211762042</v>
      </c>
      <c r="O31">
        <f t="shared" si="2"/>
        <v>1.1967131378016252E-4</v>
      </c>
      <c r="P31" t="str">
        <f t="shared" si="3"/>
        <v/>
      </c>
    </row>
    <row r="32" spans="1:16" x14ac:dyDescent="0.45">
      <c r="A32" s="1">
        <v>44880</v>
      </c>
      <c r="B32" t="s">
        <v>24</v>
      </c>
      <c r="C32" t="s">
        <v>19</v>
      </c>
      <c r="D32" t="s">
        <v>18</v>
      </c>
      <c r="E32">
        <v>17011</v>
      </c>
      <c r="F32">
        <v>84451076</v>
      </c>
      <c r="G32">
        <f>E32/F32</f>
        <v>2.0143023399725541E-4</v>
      </c>
      <c r="H32" t="s">
        <v>16</v>
      </c>
      <c r="I32" t="s">
        <v>19</v>
      </c>
      <c r="J32" t="s">
        <v>20</v>
      </c>
      <c r="K32">
        <v>17332</v>
      </c>
      <c r="L32">
        <v>175077744</v>
      </c>
      <c r="M32">
        <f t="shared" si="1"/>
        <v>9.8996020876302815E-5</v>
      </c>
      <c r="N32">
        <f>GEOMEAN(K32,E32)</f>
        <v>17170.74989626254</v>
      </c>
      <c r="O32">
        <f t="shared" si="2"/>
        <v>1.4121186794993846E-4</v>
      </c>
      <c r="P32" t="str">
        <f t="shared" si="3"/>
        <v/>
      </c>
    </row>
    <row r="33" spans="1:16" x14ac:dyDescent="0.45">
      <c r="A33" s="1">
        <v>44887</v>
      </c>
      <c r="B33" t="s">
        <v>23</v>
      </c>
      <c r="C33" t="s">
        <v>19</v>
      </c>
      <c r="D33" t="s">
        <v>18</v>
      </c>
      <c r="E33">
        <v>58917</v>
      </c>
      <c r="F33">
        <v>205185421</v>
      </c>
      <c r="G33">
        <f>E33/F33</f>
        <v>2.871402837144068E-4</v>
      </c>
      <c r="H33" t="s">
        <v>16</v>
      </c>
      <c r="I33" t="s">
        <v>19</v>
      </c>
      <c r="J33" t="s">
        <v>20</v>
      </c>
      <c r="K33">
        <v>31453</v>
      </c>
      <c r="L33">
        <v>239823207</v>
      </c>
      <c r="M33">
        <f t="shared" si="1"/>
        <v>1.3115077724734121E-4</v>
      </c>
      <c r="N33">
        <f>GEOMEAN(K33,E33)</f>
        <v>43047.83851716599</v>
      </c>
      <c r="O33">
        <f t="shared" si="2"/>
        <v>1.9405842261588783E-4</v>
      </c>
      <c r="P33" t="str">
        <f t="shared" si="3"/>
        <v/>
      </c>
    </row>
    <row r="34" spans="1:16" x14ac:dyDescent="0.45">
      <c r="A34" s="1">
        <v>44890</v>
      </c>
      <c r="B34" t="s">
        <v>23</v>
      </c>
      <c r="C34" t="s">
        <v>19</v>
      </c>
      <c r="D34" t="s">
        <v>18</v>
      </c>
      <c r="E34">
        <v>93787</v>
      </c>
      <c r="F34">
        <v>103530071</v>
      </c>
      <c r="G34">
        <f>E34/F34</f>
        <v>9.0589139072453642E-4</v>
      </c>
      <c r="H34" t="s">
        <v>22</v>
      </c>
      <c r="I34" t="s">
        <v>19</v>
      </c>
      <c r="J34" t="s">
        <v>20</v>
      </c>
      <c r="K34">
        <v>108289</v>
      </c>
      <c r="L34">
        <v>115193716</v>
      </c>
      <c r="M34">
        <f t="shared" si="1"/>
        <v>9.4005995952070858E-4</v>
      </c>
      <c r="N34">
        <f>GEOMEAN(K34,E34)</f>
        <v>100777.47984048817</v>
      </c>
      <c r="O34">
        <f t="shared" si="2"/>
        <v>9.2281754648178749E-4</v>
      </c>
      <c r="P34" t="str">
        <f t="shared" si="3"/>
        <v/>
      </c>
    </row>
    <row r="35" spans="1:16" x14ac:dyDescent="0.45">
      <c r="A35" s="1">
        <v>44894</v>
      </c>
      <c r="B35" t="s">
        <v>22</v>
      </c>
      <c r="C35" t="s">
        <v>19</v>
      </c>
      <c r="D35" t="s">
        <v>18</v>
      </c>
      <c r="E35">
        <v>31039</v>
      </c>
      <c r="F35">
        <v>117558050</v>
      </c>
      <c r="G35">
        <f>E35/F35</f>
        <v>2.6403125945011847E-4</v>
      </c>
      <c r="H35" t="s">
        <v>16</v>
      </c>
      <c r="I35" t="s">
        <v>19</v>
      </c>
      <c r="J35" t="s">
        <v>20</v>
      </c>
      <c r="K35">
        <v>47866</v>
      </c>
      <c r="L35">
        <v>221984892</v>
      </c>
      <c r="M35">
        <f t="shared" si="1"/>
        <v>2.1562728692365245E-4</v>
      </c>
      <c r="N35">
        <f>GEOMEAN(K35,E35)</f>
        <v>38544.944856621602</v>
      </c>
      <c r="O35">
        <f t="shared" si="2"/>
        <v>2.3860499604631924E-4</v>
      </c>
      <c r="P35" t="str">
        <f t="shared" si="3"/>
        <v/>
      </c>
    </row>
    <row r="36" spans="1:16" x14ac:dyDescent="0.45">
      <c r="A36" s="1">
        <v>44897</v>
      </c>
      <c r="B36" t="s">
        <v>23</v>
      </c>
      <c r="C36" t="s">
        <v>19</v>
      </c>
      <c r="D36" t="s">
        <v>18</v>
      </c>
      <c r="E36">
        <v>37301</v>
      </c>
      <c r="F36">
        <v>127081273</v>
      </c>
      <c r="G36">
        <f>E36/F36</f>
        <v>2.9352082426810442E-4</v>
      </c>
      <c r="H36" t="s">
        <v>23</v>
      </c>
      <c r="I36" t="s">
        <v>19</v>
      </c>
      <c r="J36" t="s">
        <v>20</v>
      </c>
      <c r="K36">
        <v>40968</v>
      </c>
      <c r="L36">
        <v>152081812</v>
      </c>
      <c r="M36">
        <f t="shared" si="1"/>
        <v>2.6938132483587187E-4</v>
      </c>
      <c r="N36">
        <f>GEOMEAN(K36,E36)</f>
        <v>39091.525526640682</v>
      </c>
      <c r="O36">
        <f t="shared" si="2"/>
        <v>2.8119215584411153E-4</v>
      </c>
      <c r="P36" t="str">
        <f t="shared" si="3"/>
        <v/>
      </c>
    </row>
    <row r="37" spans="1:16" x14ac:dyDescent="0.45">
      <c r="A37" s="1">
        <v>44901</v>
      </c>
      <c r="B37" t="s">
        <v>21</v>
      </c>
      <c r="C37" t="s">
        <v>19</v>
      </c>
      <c r="D37" t="s">
        <v>18</v>
      </c>
      <c r="E37">
        <v>5412</v>
      </c>
      <c r="F37">
        <v>28968342</v>
      </c>
      <c r="G37">
        <f>E37/F37</f>
        <v>1.8682463773729267E-4</v>
      </c>
      <c r="H37" t="s">
        <v>21</v>
      </c>
      <c r="I37" t="s">
        <v>19</v>
      </c>
      <c r="J37" t="s">
        <v>20</v>
      </c>
      <c r="K37">
        <v>20637</v>
      </c>
      <c r="L37">
        <v>83498285</v>
      </c>
      <c r="M37">
        <f t="shared" si="1"/>
        <v>2.4715477689152537E-4</v>
      </c>
      <c r="N37">
        <f>GEOMEAN(K37,E37)</f>
        <v>10568.228044473681</v>
      </c>
      <c r="O37">
        <f t="shared" si="2"/>
        <v>2.1488276258881404E-4</v>
      </c>
      <c r="P37" t="str">
        <f t="shared" si="3"/>
        <v/>
      </c>
    </row>
    <row r="38" spans="1:16" x14ac:dyDescent="0.45">
      <c r="A38" s="1">
        <v>44904</v>
      </c>
      <c r="B38" t="s">
        <v>24</v>
      </c>
      <c r="C38" t="s">
        <v>19</v>
      </c>
      <c r="D38" t="s">
        <v>18</v>
      </c>
      <c r="E38">
        <v>58980</v>
      </c>
      <c r="F38">
        <v>113175232</v>
      </c>
      <c r="G38">
        <f>E38/F38</f>
        <v>5.2113875940629835E-4</v>
      </c>
      <c r="H38" t="s">
        <v>22</v>
      </c>
      <c r="I38" t="s">
        <v>19</v>
      </c>
      <c r="J38" t="s">
        <v>20</v>
      </c>
      <c r="K38">
        <v>25376</v>
      </c>
      <c r="L38">
        <v>58185389</v>
      </c>
      <c r="M38">
        <f t="shared" si="1"/>
        <v>4.3612323361797925E-4</v>
      </c>
      <c r="N38">
        <f>GEOMEAN(K38,E38)</f>
        <v>38686.903210259668</v>
      </c>
      <c r="O38">
        <f t="shared" si="2"/>
        <v>4.7673967835280601E-4</v>
      </c>
      <c r="P38" t="str">
        <f t="shared" si="3"/>
        <v/>
      </c>
    </row>
    <row r="39" spans="1:16" x14ac:dyDescent="0.45">
      <c r="A39" s="1">
        <v>44908</v>
      </c>
      <c r="B39" t="s">
        <v>24</v>
      </c>
      <c r="C39" t="s">
        <v>19</v>
      </c>
      <c r="D39" t="s">
        <v>18</v>
      </c>
      <c r="E39">
        <v>42687</v>
      </c>
      <c r="F39">
        <v>105412112</v>
      </c>
      <c r="G39">
        <f>E39/F39</f>
        <v>4.0495346493010217E-4</v>
      </c>
      <c r="H39" t="s">
        <v>16</v>
      </c>
      <c r="I39" t="s">
        <v>19</v>
      </c>
      <c r="J39" t="s">
        <v>20</v>
      </c>
      <c r="K39">
        <v>59230</v>
      </c>
      <c r="L39">
        <v>179590527</v>
      </c>
      <c r="M39">
        <f t="shared" si="1"/>
        <v>3.2980581431224374E-4</v>
      </c>
      <c r="N39">
        <f>GEOMEAN(K39,E39)</f>
        <v>50282.710845776804</v>
      </c>
      <c r="O39">
        <f t="shared" si="2"/>
        <v>3.654531533040001E-4</v>
      </c>
      <c r="P39" t="str">
        <f t="shared" si="3"/>
        <v/>
      </c>
    </row>
    <row r="40" spans="1:16" x14ac:dyDescent="0.45">
      <c r="A40" s="1">
        <v>44911</v>
      </c>
      <c r="B40" t="s">
        <v>24</v>
      </c>
      <c r="C40" t="s">
        <v>19</v>
      </c>
      <c r="D40" t="s">
        <v>18</v>
      </c>
      <c r="E40">
        <v>65863</v>
      </c>
      <c r="F40">
        <v>158855571</v>
      </c>
      <c r="G40">
        <f>E40/F40</f>
        <v>4.1460931829705866E-4</v>
      </c>
      <c r="H40" t="s">
        <v>16</v>
      </c>
      <c r="I40" t="s">
        <v>19</v>
      </c>
      <c r="J40" t="s">
        <v>20</v>
      </c>
      <c r="K40">
        <v>49232</v>
      </c>
      <c r="L40">
        <v>172210663</v>
      </c>
      <c r="M40">
        <f t="shared" si="1"/>
        <v>2.8588241368073707E-4</v>
      </c>
      <c r="N40">
        <f>GEOMEAN(K40,E40)</f>
        <v>56943.544111690135</v>
      </c>
      <c r="O40">
        <f t="shared" si="2"/>
        <v>3.4428115349128261E-4</v>
      </c>
      <c r="P40" t="str">
        <f t="shared" si="3"/>
        <v/>
      </c>
    </row>
    <row r="41" spans="1:16" x14ac:dyDescent="0.45">
      <c r="A41" s="1">
        <v>44915</v>
      </c>
      <c r="B41" t="s">
        <v>23</v>
      </c>
      <c r="C41" t="s">
        <v>19</v>
      </c>
      <c r="D41" t="s">
        <v>18</v>
      </c>
      <c r="E41">
        <v>17731</v>
      </c>
      <c r="F41">
        <v>118655589</v>
      </c>
      <c r="G41">
        <f>E41/F41</f>
        <v>1.4943248901659408E-4</v>
      </c>
      <c r="H41" t="s">
        <v>16</v>
      </c>
      <c r="I41" t="s">
        <v>19</v>
      </c>
      <c r="J41" t="s">
        <v>20</v>
      </c>
      <c r="K41">
        <v>38238</v>
      </c>
      <c r="L41">
        <v>187688230</v>
      </c>
      <c r="M41">
        <f t="shared" si="1"/>
        <v>2.0373147533012592E-4</v>
      </c>
      <c r="N41">
        <f>GEOMEAN(K41,E41)</f>
        <v>26038.39430533304</v>
      </c>
      <c r="O41">
        <f t="shared" si="2"/>
        <v>1.7448238148765492E-4</v>
      </c>
      <c r="P41" t="str">
        <f t="shared" si="3"/>
        <v/>
      </c>
    </row>
    <row r="42" spans="1:16" x14ac:dyDescent="0.45">
      <c r="A42" s="1">
        <v>44918</v>
      </c>
      <c r="B42" t="s">
        <v>21</v>
      </c>
      <c r="C42" t="s">
        <v>19</v>
      </c>
      <c r="D42" t="s">
        <v>18</v>
      </c>
      <c r="E42">
        <v>25840</v>
      </c>
      <c r="F42">
        <v>38505643</v>
      </c>
      <c r="G42">
        <f>E42/F42</f>
        <v>6.7107047141116429E-4</v>
      </c>
      <c r="H42" t="s">
        <v>16</v>
      </c>
      <c r="I42" t="s">
        <v>19</v>
      </c>
      <c r="J42" t="s">
        <v>20</v>
      </c>
      <c r="K42">
        <v>119688</v>
      </c>
      <c r="L42">
        <v>323891418</v>
      </c>
      <c r="M42">
        <f t="shared" si="1"/>
        <v>3.6953124827777934E-4</v>
      </c>
      <c r="N42">
        <f>GEOMEAN(K42,E42)</f>
        <v>55612.389986405011</v>
      </c>
      <c r="O42">
        <f t="shared" si="2"/>
        <v>4.9797741814556747E-4</v>
      </c>
      <c r="P42" t="str">
        <f t="shared" si="3"/>
        <v/>
      </c>
    </row>
    <row r="43" spans="1:16" x14ac:dyDescent="0.45">
      <c r="A43" s="1">
        <v>44922</v>
      </c>
      <c r="B43" t="s">
        <v>22</v>
      </c>
      <c r="C43" t="s">
        <v>19</v>
      </c>
      <c r="D43" t="s">
        <v>18</v>
      </c>
      <c r="E43">
        <v>33120</v>
      </c>
      <c r="F43">
        <v>225998574</v>
      </c>
      <c r="G43">
        <f>E43/F43</f>
        <v>1.4654959725542339E-4</v>
      </c>
      <c r="H43" t="s">
        <v>24</v>
      </c>
      <c r="I43" t="s">
        <v>19</v>
      </c>
      <c r="J43" t="s">
        <v>20</v>
      </c>
      <c r="K43">
        <v>103563</v>
      </c>
      <c r="L43">
        <v>189732935</v>
      </c>
      <c r="M43">
        <f t="shared" si="1"/>
        <v>5.4583565051581585E-4</v>
      </c>
      <c r="N43">
        <f>GEOMEAN(K43,E43)</f>
        <v>58566.257862356208</v>
      </c>
      <c r="O43">
        <f t="shared" si="2"/>
        <v>2.8282856070550026E-4</v>
      </c>
      <c r="P43" t="str">
        <f t="shared" si="3"/>
        <v/>
      </c>
    </row>
  </sheetData>
  <sortState xmlns:xlrd2="http://schemas.microsoft.com/office/spreadsheetml/2017/richdata2" ref="A2:C40">
    <sortCondition ref="A2:A40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kanagawa-20220111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 定三</cp:lastModifiedBy>
  <dcterms:created xsi:type="dcterms:W3CDTF">2023-01-11T05:35:02Z</dcterms:created>
  <dcterms:modified xsi:type="dcterms:W3CDTF">2023-02-08T07:41:04Z</dcterms:modified>
</cp:coreProperties>
</file>