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Jour5155\2014\Excel graphics\"/>
    </mc:Choice>
  </mc:AlternateContent>
  <bookViews>
    <workbookView xWindow="0" yWindow="0" windowWidth="23040" windowHeight="9408" activeTab="3"/>
  </bookViews>
  <sheets>
    <sheet name="deaths" sheetId="1" r:id="rId1"/>
    <sheet name="treatment" sheetId="2" r:id="rId2"/>
    <sheet name="Hmong" sheetId="3" r:id="rId3"/>
    <sheet name="Minoriti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I9" i="4"/>
  <c r="H9" i="4"/>
  <c r="G9" i="4"/>
  <c r="F9" i="4"/>
  <c r="J8" i="4"/>
  <c r="I8" i="4"/>
  <c r="H8" i="4"/>
  <c r="G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J4" i="4"/>
  <c r="I4" i="4"/>
  <c r="H4" i="4"/>
  <c r="G4" i="4"/>
  <c r="F4" i="4"/>
  <c r="C11" i="1" l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D10" i="1"/>
  <c r="E10" i="1"/>
  <c r="F10" i="1"/>
  <c r="G10" i="1"/>
  <c r="H10" i="1"/>
  <c r="I10" i="1"/>
  <c r="C10" i="1"/>
</calcChain>
</file>

<file path=xl/sharedStrings.xml><?xml version="1.0" encoding="utf-8"?>
<sst xmlns="http://schemas.openxmlformats.org/spreadsheetml/2006/main" count="64" uniqueCount="33">
  <si>
    <t>Hennepin</t>
  </si>
  <si>
    <t>Meth</t>
  </si>
  <si>
    <t>Cocaine</t>
  </si>
  <si>
    <t>Opiates</t>
  </si>
  <si>
    <t>Ramsey</t>
  </si>
  <si>
    <t>marijuana</t>
  </si>
  <si>
    <t>cocaine</t>
  </si>
  <si>
    <t>methamphetamine</t>
  </si>
  <si>
    <t>heroin</t>
  </si>
  <si>
    <t>opiates</t>
  </si>
  <si>
    <t>other opiates</t>
  </si>
  <si>
    <t>Number of admissions to Minneapolis/St. Paul addiction treatment programs by primary substance problem (excluding alcohol)</t>
  </si>
  <si>
    <t>total</t>
  </si>
  <si>
    <t>meth</t>
  </si>
  <si>
    <t>Geographic area</t>
  </si>
  <si>
    <t>7-county suburbs</t>
  </si>
  <si>
    <t>Outstate</t>
  </si>
  <si>
    <t>Statewide</t>
  </si>
  <si>
    <t>Hmong population in Minnesota</t>
  </si>
  <si>
    <t>St. Paul</t>
  </si>
  <si>
    <t>Minneapolis</t>
  </si>
  <si>
    <t>RACE/ETHNICITY</t>
  </si>
  <si>
    <t>Pct change</t>
  </si>
  <si>
    <t>Pct Total 1980</t>
  </si>
  <si>
    <t>Pct Total 1990</t>
  </si>
  <si>
    <t>Pct total 2000</t>
  </si>
  <si>
    <t>Pct total 2010</t>
  </si>
  <si>
    <t>Black</t>
  </si>
  <si>
    <t>Asian</t>
  </si>
  <si>
    <t>American Indian</t>
  </si>
  <si>
    <t>Other Race</t>
  </si>
  <si>
    <t>Multi-Race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</si>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</sst>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2">
    <xf numFmtId="0" fontId="0" fillId="0" borderId="0" xfId="0"/>
    <xf numFmtId="0" fontId="2" fillId="0" borderId="0" xfId="0" applyFont="1"/>
    <xf numFmtId="0" fontId="4" fillId="0" borderId="1" xfId="3" applyFont="1" applyFill="1" applyBorder="1" applyAlignment="1">
      <alignment horizontal="right" wrapText="1"/>
    </xf>
    <xf numFmtId="0" fontId="3" fillId="0" borderId="2" xfId="4" applyFont="1" applyFill="1" applyBorder="1" applyAlignment="1">
      <alignment horizontal="left" wrapText="1"/>
    </xf>
    <xf numFmtId="3" fontId="3" fillId="0" borderId="1" xfId="1" applyNumberFormat="1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3" fontId="3" fillId="0" borderId="1" xfId="4" applyNumberFormat="1" applyFont="1" applyFill="1" applyBorder="1" applyAlignment="1">
      <alignment horizontal="right" wrapText="1"/>
    </xf>
    <xf numFmtId="3" fontId="0" fillId="0" borderId="0" xfId="0" applyNumberFormat="1"/>
    <xf numFmtId="1" fontId="0" fillId="0" borderId="0" xfId="2" applyNumberFormat="1" applyFont="1"/>
    <xf numFmtId="0" fontId="3" fillId="0" borderId="0" xfId="3" applyFont="1" applyFill="1" applyBorder="1" applyAlignment="1">
      <alignment horizontal="left"/>
    </xf>
    <xf numFmtId="3" fontId="0" fillId="0" borderId="0" xfId="0" quotePrefix="1" applyNumberFormat="1"/>
    <xf numFmtId="9" fontId="0" fillId="0" borderId="0" xfId="2" applyFont="1"/>
  </cellXfs>
  <cellStyles count="5">
    <cellStyle name="Comma" xfId="1" builtinId="3"/>
    <cellStyle name="Normal" xfId="0" builtinId="0"/>
    <cellStyle name="Normal_Sheet1" xfId="3"/>
    <cellStyle name="Normal_Sheet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workbookViewId="0">
      <selection activeCell="H15" sqref="H15"/>
    </sheetView>
  </sheetViews>
  <sheetFormatPr defaultRowHeight="14.4" x14ac:dyDescent="0.3"/>
  <sheetData>
    <row r="2" spans="1:9" x14ac:dyDescent="0.3">
      <c r="C2">
        <v>2006</v>
      </c>
      <c r="D2">
        <v>2007</v>
      </c>
      <c r="E2">
        <v>2008</v>
      </c>
      <c r="F2">
        <v>2009</v>
      </c>
      <c r="G2">
        <v>2010</v>
      </c>
      <c r="H2">
        <v>2011</v>
      </c>
      <c r="I2">
        <v>2012</v>
      </c>
    </row>
    <row r="3" spans="1:9" x14ac:dyDescent="0.3">
      <c r="A3" t="s">
        <v>0</v>
      </c>
      <c r="B3" t="s">
        <v>1</v>
      </c>
      <c r="C3">
        <v>8</v>
      </c>
      <c r="D3">
        <v>6</v>
      </c>
      <c r="E3">
        <v>9</v>
      </c>
      <c r="F3">
        <v>6</v>
      </c>
      <c r="G3">
        <v>9</v>
      </c>
      <c r="H3">
        <v>7</v>
      </c>
      <c r="I3">
        <v>14</v>
      </c>
    </row>
    <row r="4" spans="1:9" x14ac:dyDescent="0.3">
      <c r="A4" t="s">
        <v>0</v>
      </c>
      <c r="B4" t="s">
        <v>2</v>
      </c>
      <c r="C4">
        <v>48</v>
      </c>
      <c r="D4">
        <v>59</v>
      </c>
      <c r="E4">
        <v>21</v>
      </c>
      <c r="F4">
        <v>10</v>
      </c>
      <c r="G4">
        <v>25</v>
      </c>
      <c r="H4">
        <v>28</v>
      </c>
      <c r="I4">
        <v>18</v>
      </c>
    </row>
    <row r="5" spans="1:9" x14ac:dyDescent="0.3">
      <c r="A5" t="s">
        <v>0</v>
      </c>
      <c r="B5" t="s">
        <v>3</v>
      </c>
      <c r="C5">
        <v>69</v>
      </c>
      <c r="D5">
        <v>67</v>
      </c>
      <c r="E5">
        <v>84</v>
      </c>
      <c r="F5">
        <v>77</v>
      </c>
      <c r="G5">
        <v>65</v>
      </c>
      <c r="H5">
        <v>84</v>
      </c>
      <c r="I5">
        <v>84</v>
      </c>
    </row>
    <row r="6" spans="1:9" x14ac:dyDescent="0.3">
      <c r="A6" t="s">
        <v>4</v>
      </c>
      <c r="B6" t="s">
        <v>1</v>
      </c>
      <c r="C6">
        <v>6</v>
      </c>
      <c r="D6">
        <v>7</v>
      </c>
      <c r="E6">
        <v>5</v>
      </c>
      <c r="F6">
        <v>7</v>
      </c>
      <c r="G6">
        <v>4</v>
      </c>
      <c r="H6">
        <v>3</v>
      </c>
      <c r="I6">
        <v>7</v>
      </c>
    </row>
    <row r="7" spans="1:9" x14ac:dyDescent="0.3">
      <c r="A7" t="s">
        <v>4</v>
      </c>
      <c r="B7" t="s">
        <v>2</v>
      </c>
      <c r="C7">
        <v>13</v>
      </c>
      <c r="D7">
        <v>11</v>
      </c>
      <c r="E7">
        <v>10</v>
      </c>
      <c r="F7">
        <v>11</v>
      </c>
      <c r="G7">
        <v>7</v>
      </c>
      <c r="H7">
        <v>6</v>
      </c>
      <c r="I7">
        <v>3</v>
      </c>
    </row>
    <row r="8" spans="1:9" x14ac:dyDescent="0.3">
      <c r="A8" t="s">
        <v>4</v>
      </c>
      <c r="B8" t="s">
        <v>3</v>
      </c>
      <c r="C8">
        <v>27</v>
      </c>
      <c r="D8">
        <v>39</v>
      </c>
      <c r="E8">
        <v>31</v>
      </c>
      <c r="F8">
        <v>36</v>
      </c>
      <c r="G8">
        <v>27</v>
      </c>
      <c r="H8">
        <v>36</v>
      </c>
      <c r="I8">
        <v>45</v>
      </c>
    </row>
    <row r="10" spans="1:9" x14ac:dyDescent="0.3">
      <c r="A10" t="s">
        <v>12</v>
      </c>
      <c r="B10" t="s">
        <v>1</v>
      </c>
      <c r="C10">
        <f>C3+C6</f>
        <v>14</v>
      </c>
      <c r="D10">
        <f t="shared" ref="D10:I10" si="0">D3+D6</f>
        <v>13</v>
      </c>
      <c r="E10">
        <f t="shared" si="0"/>
        <v>14</v>
      </c>
      <c r="F10">
        <f t="shared" si="0"/>
        <v>13</v>
      </c>
      <c r="G10">
        <f t="shared" si="0"/>
        <v>13</v>
      </c>
      <c r="H10">
        <f t="shared" si="0"/>
        <v>10</v>
      </c>
      <c r="I10">
        <f t="shared" si="0"/>
        <v>21</v>
      </c>
    </row>
    <row r="11" spans="1:9" x14ac:dyDescent="0.3">
      <c r="B11" t="s">
        <v>2</v>
      </c>
      <c r="C11">
        <f t="shared" ref="C11:I11" si="1">C4+C7</f>
        <v>61</v>
      </c>
      <c r="D11">
        <f t="shared" si="1"/>
        <v>70</v>
      </c>
      <c r="E11">
        <f t="shared" si="1"/>
        <v>31</v>
      </c>
      <c r="F11">
        <f t="shared" si="1"/>
        <v>21</v>
      </c>
      <c r="G11">
        <f t="shared" si="1"/>
        <v>32</v>
      </c>
      <c r="H11">
        <f t="shared" si="1"/>
        <v>34</v>
      </c>
      <c r="I11">
        <f t="shared" si="1"/>
        <v>21</v>
      </c>
    </row>
    <row r="12" spans="1:9" x14ac:dyDescent="0.3">
      <c r="B12" t="s">
        <v>3</v>
      </c>
      <c r="C12">
        <f t="shared" ref="C12:I12" si="2">C5+C8</f>
        <v>96</v>
      </c>
      <c r="D12">
        <f t="shared" si="2"/>
        <v>106</v>
      </c>
      <c r="E12">
        <f t="shared" si="2"/>
        <v>115</v>
      </c>
      <c r="F12">
        <f t="shared" si="2"/>
        <v>113</v>
      </c>
      <c r="G12">
        <f t="shared" si="2"/>
        <v>92</v>
      </c>
      <c r="H12">
        <f t="shared" si="2"/>
        <v>120</v>
      </c>
      <c r="I12">
        <f t="shared" si="2"/>
        <v>129</v>
      </c>
    </row>
    <row r="16" spans="1:9" x14ac:dyDescent="0.3">
      <c r="C16" t="s">
        <v>0</v>
      </c>
      <c r="D16" t="s">
        <v>4</v>
      </c>
    </row>
    <row r="17" spans="1:4" x14ac:dyDescent="0.3">
      <c r="A17">
        <v>2006</v>
      </c>
      <c r="B17" t="s">
        <v>13</v>
      </c>
      <c r="C17">
        <v>8</v>
      </c>
      <c r="D17">
        <v>6</v>
      </c>
    </row>
    <row r="18" spans="1:4" x14ac:dyDescent="0.3">
      <c r="A18">
        <v>2007</v>
      </c>
      <c r="B18" t="s">
        <v>13</v>
      </c>
      <c r="C18">
        <v>6</v>
      </c>
      <c r="D18">
        <v>7</v>
      </c>
    </row>
    <row r="19" spans="1:4" x14ac:dyDescent="0.3">
      <c r="A19">
        <v>2008</v>
      </c>
      <c r="B19" t="s">
        <v>13</v>
      </c>
      <c r="C19">
        <v>9</v>
      </c>
      <c r="D19">
        <v>5</v>
      </c>
    </row>
    <row r="20" spans="1:4" x14ac:dyDescent="0.3">
      <c r="A20">
        <v>2009</v>
      </c>
      <c r="B20" t="s">
        <v>13</v>
      </c>
      <c r="C20">
        <v>6</v>
      </c>
      <c r="D20">
        <v>7</v>
      </c>
    </row>
    <row r="21" spans="1:4" x14ac:dyDescent="0.3">
      <c r="A21">
        <v>2010</v>
      </c>
      <c r="B21" t="s">
        <v>13</v>
      </c>
      <c r="C21">
        <v>9</v>
      </c>
      <c r="D21">
        <v>4</v>
      </c>
    </row>
    <row r="22" spans="1:4" x14ac:dyDescent="0.3">
      <c r="A22">
        <v>2011</v>
      </c>
      <c r="B22" t="s">
        <v>13</v>
      </c>
      <c r="C22">
        <v>7</v>
      </c>
      <c r="D22">
        <v>3</v>
      </c>
    </row>
    <row r="23" spans="1:4" x14ac:dyDescent="0.3">
      <c r="A23">
        <v>2012</v>
      </c>
      <c r="B23" t="s">
        <v>13</v>
      </c>
      <c r="C23">
        <v>14</v>
      </c>
      <c r="D23">
        <v>7</v>
      </c>
    </row>
    <row r="24" spans="1:4" x14ac:dyDescent="0.3">
      <c r="A24">
        <v>2006</v>
      </c>
      <c r="B24" t="s">
        <v>6</v>
      </c>
      <c r="C24">
        <v>48</v>
      </c>
      <c r="D24">
        <v>13</v>
      </c>
    </row>
    <row r="25" spans="1:4" x14ac:dyDescent="0.3">
      <c r="A25">
        <v>2007</v>
      </c>
      <c r="B25" t="s">
        <v>6</v>
      </c>
      <c r="C25">
        <v>59</v>
      </c>
      <c r="D25">
        <v>11</v>
      </c>
    </row>
    <row r="26" spans="1:4" x14ac:dyDescent="0.3">
      <c r="A26">
        <v>2008</v>
      </c>
      <c r="B26" t="s">
        <v>6</v>
      </c>
      <c r="C26">
        <v>21</v>
      </c>
      <c r="D26">
        <v>10</v>
      </c>
    </row>
    <row r="27" spans="1:4" x14ac:dyDescent="0.3">
      <c r="A27">
        <v>2009</v>
      </c>
      <c r="B27" t="s">
        <v>6</v>
      </c>
      <c r="C27">
        <v>10</v>
      </c>
      <c r="D27">
        <v>11</v>
      </c>
    </row>
    <row r="28" spans="1:4" x14ac:dyDescent="0.3">
      <c r="A28">
        <v>2010</v>
      </c>
      <c r="B28" t="s">
        <v>6</v>
      </c>
      <c r="C28">
        <v>25</v>
      </c>
      <c r="D28">
        <v>7</v>
      </c>
    </row>
    <row r="29" spans="1:4" x14ac:dyDescent="0.3">
      <c r="A29">
        <v>2011</v>
      </c>
      <c r="B29" t="s">
        <v>6</v>
      </c>
      <c r="C29">
        <v>28</v>
      </c>
      <c r="D29">
        <v>6</v>
      </c>
    </row>
    <row r="30" spans="1:4" x14ac:dyDescent="0.3">
      <c r="A30">
        <v>2012</v>
      </c>
      <c r="B30" t="s">
        <v>6</v>
      </c>
      <c r="C30">
        <v>18</v>
      </c>
      <c r="D30">
        <v>3</v>
      </c>
    </row>
    <row r="31" spans="1:4" x14ac:dyDescent="0.3">
      <c r="A31">
        <v>2006</v>
      </c>
      <c r="B31" t="s">
        <v>9</v>
      </c>
      <c r="C31">
        <v>69</v>
      </c>
      <c r="D31">
        <v>27</v>
      </c>
    </row>
    <row r="32" spans="1:4" x14ac:dyDescent="0.3">
      <c r="A32">
        <v>2007</v>
      </c>
      <c r="B32" t="s">
        <v>9</v>
      </c>
      <c r="C32">
        <v>67</v>
      </c>
      <c r="D32">
        <v>39</v>
      </c>
    </row>
    <row r="33" spans="1:4" x14ac:dyDescent="0.3">
      <c r="A33">
        <v>2008</v>
      </c>
      <c r="B33" t="s">
        <v>9</v>
      </c>
      <c r="C33">
        <v>84</v>
      </c>
      <c r="D33">
        <v>31</v>
      </c>
    </row>
    <row r="34" spans="1:4" x14ac:dyDescent="0.3">
      <c r="A34">
        <v>2009</v>
      </c>
      <c r="B34" t="s">
        <v>9</v>
      </c>
      <c r="C34">
        <v>77</v>
      </c>
      <c r="D34">
        <v>36</v>
      </c>
    </row>
    <row r="35" spans="1:4" x14ac:dyDescent="0.3">
      <c r="A35">
        <v>2010</v>
      </c>
      <c r="B35" t="s">
        <v>9</v>
      </c>
      <c r="C35">
        <v>65</v>
      </c>
      <c r="D35">
        <v>27</v>
      </c>
    </row>
    <row r="36" spans="1:4" x14ac:dyDescent="0.3">
      <c r="A36">
        <v>2011</v>
      </c>
      <c r="B36" t="s">
        <v>9</v>
      </c>
      <c r="C36">
        <v>84</v>
      </c>
      <c r="D36">
        <v>36</v>
      </c>
    </row>
    <row r="37" spans="1:4" x14ac:dyDescent="0.3">
      <c r="A37">
        <v>2012</v>
      </c>
      <c r="B37" t="s">
        <v>9</v>
      </c>
      <c r="C37">
        <v>84</v>
      </c>
      <c r="D37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Q5" sqref="Q5"/>
    </sheetView>
  </sheetViews>
  <sheetFormatPr defaultRowHeight="14.4" x14ac:dyDescent="0.3"/>
  <cols>
    <col min="1" max="1" width="16.5546875" bestFit="1" customWidth="1"/>
  </cols>
  <sheetData>
    <row r="1" spans="1:7" x14ac:dyDescent="0.3">
      <c r="A1" t="s">
        <v>11</v>
      </c>
    </row>
    <row r="3" spans="1:7" x14ac:dyDescent="0.3">
      <c r="B3">
        <v>2007</v>
      </c>
      <c r="C3">
        <v>2008</v>
      </c>
      <c r="D3">
        <v>2009</v>
      </c>
      <c r="E3">
        <v>2010</v>
      </c>
      <c r="F3">
        <v>2011</v>
      </c>
      <c r="G3">
        <v>2012</v>
      </c>
    </row>
    <row r="4" spans="1:7" x14ac:dyDescent="0.3">
      <c r="A4" t="s">
        <v>5</v>
      </c>
      <c r="B4">
        <v>3152</v>
      </c>
      <c r="C4">
        <v>3247</v>
      </c>
      <c r="D4">
        <v>3772</v>
      </c>
      <c r="E4">
        <v>3725</v>
      </c>
      <c r="F4">
        <v>3506</v>
      </c>
      <c r="G4">
        <v>3435</v>
      </c>
    </row>
    <row r="5" spans="1:7" x14ac:dyDescent="0.3">
      <c r="A5" t="s">
        <v>6</v>
      </c>
      <c r="B5">
        <v>2310</v>
      </c>
      <c r="C5">
        <v>1911</v>
      </c>
      <c r="D5">
        <v>1326</v>
      </c>
      <c r="E5">
        <v>1153</v>
      </c>
      <c r="F5">
        <v>1096</v>
      </c>
      <c r="G5">
        <v>1097</v>
      </c>
    </row>
    <row r="6" spans="1:7" x14ac:dyDescent="0.3">
      <c r="A6" t="s">
        <v>7</v>
      </c>
      <c r="B6">
        <v>1355</v>
      </c>
      <c r="C6">
        <v>1168</v>
      </c>
      <c r="D6">
        <v>1181</v>
      </c>
      <c r="E6">
        <v>1350</v>
      </c>
      <c r="F6">
        <v>1403</v>
      </c>
      <c r="G6">
        <v>1669</v>
      </c>
    </row>
    <row r="7" spans="1:7" x14ac:dyDescent="0.3">
      <c r="A7" t="s">
        <v>8</v>
      </c>
      <c r="B7">
        <v>1396</v>
      </c>
      <c r="C7">
        <v>1373</v>
      </c>
      <c r="D7">
        <v>1672</v>
      </c>
      <c r="E7">
        <v>1567</v>
      </c>
      <c r="F7">
        <v>2252</v>
      </c>
      <c r="G7">
        <v>2724</v>
      </c>
    </row>
    <row r="8" spans="1:7" x14ac:dyDescent="0.3">
      <c r="A8" t="s">
        <v>10</v>
      </c>
      <c r="B8">
        <v>1042</v>
      </c>
      <c r="C8">
        <v>1254</v>
      </c>
      <c r="D8">
        <v>1764</v>
      </c>
      <c r="E8">
        <v>1796</v>
      </c>
      <c r="F8">
        <v>2009</v>
      </c>
      <c r="G8">
        <v>1879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6" sqref="C16"/>
    </sheetView>
  </sheetViews>
  <sheetFormatPr defaultRowHeight="14.4" x14ac:dyDescent="0.3"/>
  <cols>
    <col min="1" max="1" width="20.44140625" customWidth="1"/>
  </cols>
  <sheetData>
    <row r="1" spans="1:5" x14ac:dyDescent="0.3">
      <c r="A1" t="s">
        <v>18</v>
      </c>
    </row>
    <row r="3" spans="1:5" x14ac:dyDescent="0.3">
      <c r="A3" s="1" t="s">
        <v>14</v>
      </c>
      <c r="B3" s="1">
        <v>1990</v>
      </c>
      <c r="C3" s="1">
        <v>2000</v>
      </c>
      <c r="D3" s="2">
        <v>2010</v>
      </c>
    </row>
    <row r="4" spans="1:5" x14ac:dyDescent="0.3">
      <c r="A4" s="3" t="s">
        <v>19</v>
      </c>
      <c r="B4" s="4">
        <v>11499</v>
      </c>
      <c r="C4" s="4">
        <v>24389</v>
      </c>
      <c r="D4" s="4">
        <v>28591</v>
      </c>
    </row>
    <row r="5" spans="1:5" x14ac:dyDescent="0.3">
      <c r="A5" s="5" t="s">
        <v>20</v>
      </c>
      <c r="B5" s="6">
        <v>4126</v>
      </c>
      <c r="C5" s="4">
        <v>9595</v>
      </c>
      <c r="D5" s="4">
        <v>7253</v>
      </c>
    </row>
    <row r="6" spans="1:5" x14ac:dyDescent="0.3">
      <c r="A6" t="s">
        <v>15</v>
      </c>
      <c r="B6" s="7">
        <v>801</v>
      </c>
      <c r="C6" s="7">
        <v>6489</v>
      </c>
      <c r="D6" s="7">
        <v>25075</v>
      </c>
    </row>
    <row r="7" spans="1:5" x14ac:dyDescent="0.3">
      <c r="A7" t="s">
        <v>16</v>
      </c>
      <c r="B7" s="7">
        <v>407</v>
      </c>
      <c r="C7" s="7">
        <v>1327</v>
      </c>
      <c r="D7" s="7">
        <v>2700</v>
      </c>
    </row>
    <row r="8" spans="1:5" x14ac:dyDescent="0.3">
      <c r="C8" s="8"/>
      <c r="D8" s="8"/>
      <c r="E8" s="8"/>
    </row>
    <row r="9" spans="1:5" x14ac:dyDescent="0.3">
      <c r="A9" s="9" t="s">
        <v>17</v>
      </c>
      <c r="B9" s="4">
        <v>16833</v>
      </c>
      <c r="C9" s="4">
        <v>41800</v>
      </c>
      <c r="D9" s="4">
        <v>63619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G3" sqref="G3"/>
    </sheetView>
  </sheetViews>
  <sheetFormatPr defaultRowHeight="14.4" x14ac:dyDescent="0.3"/>
  <sheetData>
    <row r="3" spans="1:10" x14ac:dyDescent="0.3">
      <c r="A3" s="1" t="s">
        <v>21</v>
      </c>
      <c r="B3" s="1">
        <v>1980</v>
      </c>
      <c r="C3" s="1">
        <v>1990</v>
      </c>
      <c r="D3" s="1">
        <v>2000</v>
      </c>
      <c r="E3" s="1">
        <v>2010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</row>
    <row r="4" spans="1:10" x14ac:dyDescent="0.3">
      <c r="A4" t="s">
        <v>27</v>
      </c>
      <c r="B4" s="7">
        <v>52325</v>
      </c>
      <c r="C4" s="7">
        <v>94944</v>
      </c>
      <c r="D4" s="7">
        <v>171731</v>
      </c>
      <c r="E4" s="10">
        <v>274412</v>
      </c>
      <c r="F4" s="11">
        <f>(E4-C4)/C4</f>
        <v>1.8902510953825413</v>
      </c>
      <c r="G4" s="11">
        <f>B4/SUM($B$7:$B$12)</f>
        <v>0.64195364929026244</v>
      </c>
      <c r="H4" s="11">
        <f>C4/SUM($C$7:$C$12)</f>
        <v>1.2517501878732746</v>
      </c>
      <c r="I4" s="11">
        <f>D4/SUM($D$7:$D$12)</f>
        <v>0.58825282426849901</v>
      </c>
      <c r="J4" s="11">
        <f>E4/SUM($E$7:$E$12)</f>
        <v>0.57102665853724521</v>
      </c>
    </row>
    <row r="5" spans="1:10" x14ac:dyDescent="0.3">
      <c r="A5" t="s">
        <v>28</v>
      </c>
      <c r="B5" s="7">
        <v>32226</v>
      </c>
      <c r="C5" s="7">
        <v>77886</v>
      </c>
      <c r="D5" s="7">
        <v>143947</v>
      </c>
      <c r="E5" s="10">
        <v>214234</v>
      </c>
      <c r="F5" s="11">
        <f t="shared" ref="F5:F9" si="0">(E5-C5)/C5</f>
        <v>1.7506098657011531</v>
      </c>
      <c r="G5" s="11">
        <f t="shared" ref="G5:G9" si="1">B5/SUM($B$7:$B$12)</f>
        <v>0.39536738274300998</v>
      </c>
      <c r="H5" s="11">
        <f t="shared" ref="H5:H9" si="2">C5/SUM($C$7:$C$12)</f>
        <v>1.0268559901910375</v>
      </c>
      <c r="I5" s="11">
        <f t="shared" ref="I5:I9" si="3">D5/SUM($D$7:$D$12)</f>
        <v>0.49308062781313583</v>
      </c>
      <c r="J5" s="11">
        <f t="shared" ref="J5:J9" si="4">E5/SUM($E$7:$E$12)</f>
        <v>0.44580166014995037</v>
      </c>
    </row>
    <row r="6" spans="1:10" x14ac:dyDescent="0.3">
      <c r="A6" t="s">
        <v>29</v>
      </c>
      <c r="B6" s="7"/>
      <c r="C6" s="7">
        <v>49909</v>
      </c>
      <c r="D6" s="7">
        <v>54967</v>
      </c>
      <c r="E6" s="10">
        <v>60916</v>
      </c>
      <c r="F6" s="11">
        <f t="shared" si="0"/>
        <v>0.22054138532128473</v>
      </c>
      <c r="G6" s="11">
        <f t="shared" si="1"/>
        <v>0</v>
      </c>
      <c r="H6" s="11">
        <f t="shared" si="2"/>
        <v>0.65800471990401987</v>
      </c>
      <c r="I6" s="11">
        <f t="shared" si="3"/>
        <v>0.18828570841354553</v>
      </c>
      <c r="J6" s="11">
        <f t="shared" si="4"/>
        <v>0.12676070992323524</v>
      </c>
    </row>
    <row r="7" spans="1:10" x14ac:dyDescent="0.3">
      <c r="A7" t="s">
        <v>30</v>
      </c>
      <c r="B7" s="7">
        <v>49394</v>
      </c>
      <c r="C7" s="7">
        <v>21965</v>
      </c>
      <c r="D7" s="7">
        <v>65810</v>
      </c>
      <c r="E7" s="10">
        <v>105156</v>
      </c>
      <c r="F7" s="11">
        <f t="shared" si="0"/>
        <v>3.7874345549738222</v>
      </c>
      <c r="G7" s="11">
        <f t="shared" si="1"/>
        <v>0.60599443006293785</v>
      </c>
      <c r="H7" s="11">
        <f t="shared" si="2"/>
        <v>0.28958852456855066</v>
      </c>
      <c r="I7" s="11">
        <f t="shared" si="3"/>
        <v>0.22542766515719306</v>
      </c>
      <c r="J7" s="11">
        <f t="shared" si="4"/>
        <v>0.21882016568204946</v>
      </c>
    </row>
    <row r="8" spans="1:10" x14ac:dyDescent="0.3">
      <c r="A8" t="s">
        <v>31</v>
      </c>
      <c r="B8" s="7"/>
      <c r="C8" s="7"/>
      <c r="D8" s="7">
        <v>82742</v>
      </c>
      <c r="E8" s="10">
        <v>125145</v>
      </c>
      <c r="F8" s="11"/>
      <c r="G8" s="11">
        <f t="shared" si="1"/>
        <v>0</v>
      </c>
      <c r="H8" s="11">
        <f t="shared" si="2"/>
        <v>0</v>
      </c>
      <c r="I8" s="11">
        <f t="shared" si="3"/>
        <v>0.28342707598292766</v>
      </c>
      <c r="J8" s="11">
        <f t="shared" si="4"/>
        <v>0.26041547447868002</v>
      </c>
    </row>
    <row r="9" spans="1:10" x14ac:dyDescent="0.3">
      <c r="A9" t="s">
        <v>32</v>
      </c>
      <c r="B9" s="7">
        <v>32115</v>
      </c>
      <c r="C9" s="7">
        <v>53884</v>
      </c>
      <c r="D9" s="7">
        <v>143382</v>
      </c>
      <c r="E9" s="10">
        <v>250258</v>
      </c>
      <c r="F9" s="11">
        <f t="shared" si="0"/>
        <v>3.6443842327963774</v>
      </c>
      <c r="G9" s="11">
        <f t="shared" si="1"/>
        <v>0.39400556993706215</v>
      </c>
      <c r="H9" s="11">
        <f t="shared" si="2"/>
        <v>0.71041147543144934</v>
      </c>
      <c r="I9" s="11">
        <f t="shared" si="3"/>
        <v>0.49114525885987931</v>
      </c>
      <c r="J9" s="11">
        <f t="shared" si="4"/>
        <v>0.5207643598392705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deaths</vt:lpstr>
      <vt:lpstr>treatment</vt:lpstr>
      <vt:lpstr>Hmong</vt:lpstr>
      <vt:lpstr>Minorities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MaryJo</dc:creator>
  <cp:lastModifiedBy>MaryJo</cp:lastModifiedBy>
  <dcterms:created xsi:type="dcterms:W3CDTF">2014-03-31T20:01:24Z</dcterms:created>
  <dcterms:modified xsi:type="dcterms:W3CDTF">2014-04-01T17:51:31Z</dcterms:modified>
</cp:coreProperties>
</file>