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rtribune1-my.sharepoint.com/personal/maryjo_webster_startribune_com/Documents/CriminalJustice/"/>
    </mc:Choice>
  </mc:AlternateContent>
  <xr:revisionPtr revIDLastSave="0" documentId="8_{FA51B52A-F110-45E2-800C-56C3F86B92E5}" xr6:coauthVersionLast="32" xr6:coauthVersionMax="32" xr10:uidLastSave="{00000000-0000-0000-0000-000000000000}"/>
  <bookViews>
    <workbookView xWindow="0" yWindow="0" windowWidth="17430" windowHeight="7515" activeTab="1" xr2:uid="{00000000-000D-0000-FFFF-FFFF00000000}"/>
  </bookViews>
  <sheets>
    <sheet name="Sheet1" sheetId="2" r:id="rId1"/>
    <sheet name="Sheet2" sheetId="3" r:id="rId2"/>
    <sheet name="Form Responses 1" sheetId="1" r:id="rId3"/>
  </sheets>
  <calcPr calcId="179017"/>
  <pivotCaches>
    <pivotCache cacheId="0" r:id="rId4"/>
  </pivotCaches>
</workbook>
</file>

<file path=xl/calcChain.xml><?xml version="1.0" encoding="utf-8"?>
<calcChain xmlns="http://schemas.openxmlformats.org/spreadsheetml/2006/main">
  <c r="J95" i="3" l="1"/>
  <c r="K95" i="3"/>
  <c r="L95" i="3"/>
  <c r="J96" i="3"/>
  <c r="K96" i="3"/>
  <c r="L96" i="3"/>
  <c r="J97" i="3"/>
  <c r="K97" i="3"/>
  <c r="L97" i="3"/>
  <c r="L94" i="3"/>
  <c r="K94" i="3"/>
  <c r="J94" i="3"/>
  <c r="J105" i="3"/>
  <c r="K105" i="3"/>
  <c r="L105" i="3"/>
  <c r="J106" i="3"/>
  <c r="K106" i="3"/>
  <c r="L106" i="3"/>
  <c r="L104" i="3"/>
  <c r="K104" i="3"/>
  <c r="J104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K113" i="3"/>
  <c r="L113" i="3"/>
  <c r="J113" i="3"/>
  <c r="H120" i="3"/>
  <c r="I120" i="3"/>
  <c r="G120" i="3"/>
  <c r="Y89" i="1"/>
  <c r="Y91" i="1"/>
  <c r="Y16" i="1"/>
  <c r="Y17" i="1"/>
  <c r="Y18" i="1"/>
  <c r="Y19" i="1"/>
  <c r="Y20" i="1"/>
  <c r="Y21" i="1"/>
  <c r="Y22" i="1"/>
  <c r="Y23" i="1"/>
  <c r="Y24" i="1"/>
  <c r="Y25" i="1"/>
  <c r="Y26" i="1"/>
  <c r="Y27" i="1"/>
  <c r="Y2" i="1"/>
  <c r="Y77" i="1"/>
  <c r="Y28" i="1"/>
  <c r="Y29" i="1"/>
  <c r="Y87" i="1"/>
  <c r="Y30" i="1"/>
  <c r="Y31" i="1"/>
  <c r="Y3" i="1"/>
  <c r="Y32" i="1"/>
  <c r="Y33" i="1"/>
  <c r="Y34" i="1"/>
  <c r="Y78" i="1"/>
  <c r="Y35" i="1"/>
  <c r="Y92" i="1"/>
  <c r="Y93" i="1"/>
  <c r="Y36" i="1"/>
  <c r="Y37" i="1"/>
  <c r="Y94" i="1"/>
  <c r="Y38" i="1"/>
  <c r="Y39" i="1"/>
  <c r="Y40" i="1"/>
  <c r="Y41" i="1"/>
  <c r="Y42" i="1"/>
  <c r="Y43" i="1"/>
  <c r="Y79" i="1"/>
  <c r="Y95" i="1"/>
  <c r="Y44" i="1"/>
  <c r="Y45" i="1"/>
  <c r="Y96" i="1"/>
  <c r="Y97" i="1"/>
  <c r="Y46" i="1"/>
  <c r="Y47" i="1"/>
  <c r="Y98" i="1"/>
  <c r="Y48" i="1"/>
  <c r="Y4" i="1"/>
  <c r="Y99" i="1"/>
  <c r="Y5" i="1"/>
  <c r="Y49" i="1"/>
  <c r="Y6" i="1"/>
  <c r="Y50" i="1"/>
  <c r="Y51" i="1"/>
  <c r="Y52" i="1"/>
  <c r="Y53" i="1"/>
  <c r="Y100" i="1"/>
  <c r="Y101" i="1"/>
  <c r="Y102" i="1"/>
  <c r="Y54" i="1"/>
  <c r="Y80" i="1"/>
  <c r="Y103" i="1"/>
  <c r="Y7" i="1"/>
  <c r="Y84" i="1"/>
  <c r="Y104" i="1"/>
  <c r="Y105" i="1"/>
  <c r="Y106" i="1"/>
  <c r="Y107" i="1"/>
  <c r="Y55" i="1"/>
  <c r="Y108" i="1"/>
  <c r="Y56" i="1"/>
  <c r="Y57" i="1"/>
  <c r="Y85" i="1"/>
  <c r="Y8" i="1"/>
  <c r="Y58" i="1"/>
  <c r="Y109" i="1"/>
  <c r="Y59" i="1"/>
  <c r="Y9" i="1"/>
  <c r="Y110" i="1"/>
  <c r="Y111" i="1"/>
  <c r="Y112" i="1"/>
  <c r="Y60" i="1"/>
  <c r="Y10" i="1"/>
  <c r="Y113" i="1"/>
  <c r="Y114" i="1"/>
  <c r="Y11" i="1"/>
  <c r="Y115" i="1"/>
  <c r="Y116" i="1"/>
  <c r="Y61" i="1"/>
  <c r="Y62" i="1"/>
  <c r="Y117" i="1"/>
  <c r="Y118" i="1"/>
  <c r="Y63" i="1"/>
  <c r="Y119" i="1"/>
  <c r="Y64" i="1"/>
  <c r="Y65" i="1"/>
  <c r="Y120" i="1"/>
  <c r="Y121" i="1"/>
  <c r="Y122" i="1"/>
  <c r="Y123" i="1"/>
  <c r="Y124" i="1"/>
  <c r="Y81" i="1"/>
  <c r="Y66" i="1"/>
  <c r="Y67" i="1"/>
  <c r="Y12" i="1"/>
  <c r="Y125" i="1"/>
  <c r="Y82" i="1"/>
  <c r="Y68" i="1"/>
  <c r="Y126" i="1"/>
  <c r="Y88" i="1"/>
  <c r="Y69" i="1"/>
  <c r="Y13" i="1"/>
  <c r="Y70" i="1"/>
  <c r="Y71" i="1"/>
  <c r="Y86" i="1"/>
  <c r="Y72" i="1"/>
  <c r="Y73" i="1"/>
  <c r="Y83" i="1"/>
  <c r="Y14" i="1"/>
  <c r="Y127" i="1"/>
  <c r="Y128" i="1"/>
  <c r="Y129" i="1"/>
  <c r="Y130" i="1"/>
  <c r="Y131" i="1"/>
  <c r="Y132" i="1"/>
  <c r="Y74" i="1"/>
  <c r="Y133" i="1"/>
  <c r="Y75" i="1"/>
  <c r="Y76" i="1"/>
  <c r="Y90" i="1"/>
  <c r="Y15" i="1"/>
  <c r="C123" i="3"/>
  <c r="C122" i="3"/>
  <c r="C114" i="3"/>
  <c r="C115" i="3"/>
  <c r="C116" i="3"/>
  <c r="C117" i="3"/>
  <c r="C118" i="3"/>
  <c r="C113" i="3"/>
  <c r="C108" i="3"/>
  <c r="C109" i="3"/>
  <c r="C107" i="3"/>
  <c r="C98" i="3"/>
  <c r="C99" i="3"/>
  <c r="C100" i="3"/>
  <c r="C97" i="3"/>
  <c r="B102" i="3"/>
  <c r="C92" i="3"/>
  <c r="C82" i="3"/>
  <c r="C76" i="3"/>
  <c r="C65" i="3"/>
  <c r="C57" i="3"/>
  <c r="B57" i="3"/>
  <c r="C48" i="3"/>
  <c r="C49" i="3"/>
  <c r="C50" i="3"/>
  <c r="C51" i="3"/>
  <c r="C52" i="3"/>
  <c r="C53" i="3"/>
  <c r="C54" i="3"/>
  <c r="C47" i="3"/>
  <c r="B59" i="3"/>
  <c r="E36" i="3"/>
  <c r="D29" i="3"/>
  <c r="D30" i="3"/>
  <c r="D31" i="3"/>
  <c r="D32" i="3"/>
  <c r="D33" i="3"/>
  <c r="D34" i="3"/>
  <c r="D28" i="3"/>
  <c r="C36" i="3"/>
  <c r="B36" i="3"/>
  <c r="D36" i="3" l="1"/>
  <c r="E34" i="3" l="1"/>
  <c r="E29" i="3"/>
</calcChain>
</file>

<file path=xl/sharedStrings.xml><?xml version="1.0" encoding="utf-8"?>
<sst xmlns="http://schemas.openxmlformats.org/spreadsheetml/2006/main" count="4016" uniqueCount="375">
  <si>
    <t>Timestamp</t>
  </si>
  <si>
    <t>Case number</t>
  </si>
  <si>
    <t>Date</t>
  </si>
  <si>
    <t>Time</t>
  </si>
  <si>
    <t>Address</t>
  </si>
  <si>
    <t>Crime</t>
  </si>
  <si>
    <t>Weapons reported</t>
  </si>
  <si>
    <t>Weapons recovered at scene</t>
  </si>
  <si>
    <t>K9 Handler</t>
  </si>
  <si>
    <t>K9 Name</t>
  </si>
  <si>
    <t>On-duty</t>
  </si>
  <si>
    <t>Deployment</t>
  </si>
  <si>
    <t>Bite</t>
  </si>
  <si>
    <t>Injury</t>
  </si>
  <si>
    <t>Location of bite</t>
  </si>
  <si>
    <t>Gender of person</t>
  </si>
  <si>
    <t>Race of person</t>
  </si>
  <si>
    <t>Age</t>
  </si>
  <si>
    <t>Bite noted in handler's report</t>
  </si>
  <si>
    <t>Person's encounter w/police</t>
  </si>
  <si>
    <t>Person threatened harm on police</t>
  </si>
  <si>
    <t>Person brandished weapon on police</t>
  </si>
  <si>
    <t>Handler gave warning before release of K9</t>
  </si>
  <si>
    <t>Handler's warning</t>
  </si>
  <si>
    <t>Apprehension</t>
  </si>
  <si>
    <t>Handler saw person before apprehension</t>
  </si>
  <si>
    <t>Handler used verbal bite release command</t>
  </si>
  <si>
    <t>Bite released on verbal command</t>
  </si>
  <si>
    <t>Choked off/lift out/hard out/force used to free K9</t>
  </si>
  <si>
    <t>K9 handling</t>
  </si>
  <si>
    <t>Handler disciplined</t>
  </si>
  <si>
    <t>K9 listed in "weapon" field of handler's report</t>
  </si>
  <si>
    <t>2459 Youngman Ave.</t>
  </si>
  <si>
    <t>Robbery</t>
  </si>
  <si>
    <t>Gun</t>
  </si>
  <si>
    <t>Pheng Xiong</t>
  </si>
  <si>
    <t>Kato</t>
  </si>
  <si>
    <t>Yes</t>
  </si>
  <si>
    <t>Suspect search/apprehension</t>
  </si>
  <si>
    <t>Minor</t>
  </si>
  <si>
    <t>Torso</t>
  </si>
  <si>
    <t>Female</t>
  </si>
  <si>
    <t>Unknown</t>
  </si>
  <si>
    <t>Fleeing</t>
  </si>
  <si>
    <t>No</t>
  </si>
  <si>
    <t>"will bite"</t>
  </si>
  <si>
    <t>Handler "released"/"sent" K9</t>
  </si>
  <si>
    <t>Intentionally loose</t>
  </si>
  <si>
    <t>546 Hazel St. N.</t>
  </si>
  <si>
    <t>Auto Theft</t>
  </si>
  <si>
    <t>Other</t>
  </si>
  <si>
    <t>Arms/hands</t>
  </si>
  <si>
    <t>Male</t>
  </si>
  <si>
    <t>White</t>
  </si>
  <si>
    <t>"may bite"</t>
  </si>
  <si>
    <t>K9 acted on own</t>
  </si>
  <si>
    <t>1721 Maryland Ave. E.</t>
  </si>
  <si>
    <t>None</t>
  </si>
  <si>
    <t>Mark G. Nelson</t>
  </si>
  <si>
    <t>Deuce</t>
  </si>
  <si>
    <t>Legs/feet</t>
  </si>
  <si>
    <t>Asian</t>
  </si>
  <si>
    <t>On short lead</t>
  </si>
  <si>
    <t>Redacted</t>
  </si>
  <si>
    <t>Assist-Arrest Warrant</t>
  </si>
  <si>
    <t>Matthew Sweeney</t>
  </si>
  <si>
    <t>Kane</t>
  </si>
  <si>
    <t>NA</t>
  </si>
  <si>
    <t>Arcade St. and Jenks Ave.</t>
  </si>
  <si>
    <t>Obstructing-Fleeing a Police Officer</t>
  </si>
  <si>
    <t>Arnulfo Curiel</t>
  </si>
  <si>
    <t>Havoc</t>
  </si>
  <si>
    <t>On 20-foot lead</t>
  </si>
  <si>
    <t>3rd St. E. and Mendota St.</t>
  </si>
  <si>
    <t>Brian Caron</t>
  </si>
  <si>
    <t>Titan</t>
  </si>
  <si>
    <t>Black</t>
  </si>
  <si>
    <t>University Ave. W. and Victoria St.</t>
  </si>
  <si>
    <t>1160 Sherburne Ave.</t>
  </si>
  <si>
    <t>Avon St. N. and Marshall Ave.</t>
  </si>
  <si>
    <t>Chad Degree</t>
  </si>
  <si>
    <t>Ozzy</t>
  </si>
  <si>
    <t>2035 Capp Rd.</t>
  </si>
  <si>
    <t>Assist-Fleeing Police</t>
  </si>
  <si>
    <t>Unintentionally loose/broke free</t>
  </si>
  <si>
    <t>58 Lawson Ave. W.</t>
  </si>
  <si>
    <t>Weapons-Poss/Assault Weapon</t>
  </si>
  <si>
    <t>Brian Ficcadenti</t>
  </si>
  <si>
    <t>Falco</t>
  </si>
  <si>
    <t>Hispanic</t>
  </si>
  <si>
    <t>Handler gave verbal apprehension command to K9</t>
  </si>
  <si>
    <t>Phalen Dr. and Wheelock Parkway</t>
  </si>
  <si>
    <t>Buttocks</t>
  </si>
  <si>
    <t>1564 Timberlake Rd.</t>
  </si>
  <si>
    <t>Weapons-Possession/Firearm by Felon</t>
  </si>
  <si>
    <t>530 Kent St.</t>
  </si>
  <si>
    <t>Burglary</t>
  </si>
  <si>
    <t>Colleen Rooney</t>
  </si>
  <si>
    <t>Gilly</t>
  </si>
  <si>
    <t>1743 Fremont Ave.</t>
  </si>
  <si>
    <t>1245 Rice St.</t>
  </si>
  <si>
    <t>Head/face</t>
  </si>
  <si>
    <t>723 4th St. E.</t>
  </si>
  <si>
    <t>74 Rose Ave. E.</t>
  </si>
  <si>
    <t>Agg Aslt Domestic-w/Cutting Instrument</t>
  </si>
  <si>
    <t>Knife</t>
  </si>
  <si>
    <t>David Galli</t>
  </si>
  <si>
    <t>Gino</t>
  </si>
  <si>
    <t>1959 Suburban Ave.</t>
  </si>
  <si>
    <t>Douglas St. and Goodrich Ave.</t>
  </si>
  <si>
    <t>1949 University Ave. W.</t>
  </si>
  <si>
    <t>Mark Ross</t>
  </si>
  <si>
    <t>Suttree</t>
  </si>
  <si>
    <t>I-35E FW N and Larpenteur Ave.</t>
  </si>
  <si>
    <t>Assist-Auto Theft</t>
  </si>
  <si>
    <t>Thaddeus Schmidt</t>
  </si>
  <si>
    <t>Gabe</t>
  </si>
  <si>
    <t>1315 Case. Ave.</t>
  </si>
  <si>
    <t>Investigate-Auto Theft</t>
  </si>
  <si>
    <t>551 Jenks Ave.</t>
  </si>
  <si>
    <t>Assist-2nd Deg Aslt</t>
  </si>
  <si>
    <t>Burns Ave. and English St.</t>
  </si>
  <si>
    <t>Arnuflo Curiel</t>
  </si>
  <si>
    <t>Severe</t>
  </si>
  <si>
    <t>1233 Portland Ave.</t>
  </si>
  <si>
    <t>Assit-Homicide</t>
  </si>
  <si>
    <t>Patrick Murphy</t>
  </si>
  <si>
    <t>Sarik</t>
  </si>
  <si>
    <t>7th St. W. and Bay St.</t>
  </si>
  <si>
    <t>769 Como Ave.</t>
  </si>
  <si>
    <t>Warrant Served</t>
  </si>
  <si>
    <t>Dale St. N.and I-94</t>
  </si>
  <si>
    <t>Robert Vetsch</t>
  </si>
  <si>
    <t>Jesse</t>
  </si>
  <si>
    <t>Burr St. and Maryland Ave.</t>
  </si>
  <si>
    <t>1349 Arcade St.</t>
  </si>
  <si>
    <t>Robert Buth</t>
  </si>
  <si>
    <t>Niko</t>
  </si>
  <si>
    <t>1985 Grand Ave.</t>
  </si>
  <si>
    <t>Native American</t>
  </si>
  <si>
    <t>Neutral</t>
  </si>
  <si>
    <t>Administrative</t>
  </si>
  <si>
    <t>958 Central Ave.</t>
  </si>
  <si>
    <t>Matthew Yunker</t>
  </si>
  <si>
    <t>Rebel</t>
  </si>
  <si>
    <t>145 Arch St. E.</t>
  </si>
  <si>
    <t>Obstructing-Fleeing a Police Officer (Domestic call)</t>
  </si>
  <si>
    <t>Dominic Dzik</t>
  </si>
  <si>
    <t>1470 Glenhill Rd., Roseville, MN</t>
  </si>
  <si>
    <t>Assist-Burglary</t>
  </si>
  <si>
    <t>Shawn Filiowich</t>
  </si>
  <si>
    <t>Cooper</t>
  </si>
  <si>
    <t>367 Bates Ave.</t>
  </si>
  <si>
    <t>Warrant Arrest-Weapons/guns</t>
  </si>
  <si>
    <t>David Longbehn</t>
  </si>
  <si>
    <t>Duke</t>
  </si>
  <si>
    <t>I-94 and Marion St.</t>
  </si>
  <si>
    <t>Traffic Accident-Property Damage</t>
  </si>
  <si>
    <t>Kellogg Blvd. W. and Smith Ave.</t>
  </si>
  <si>
    <t>1041 Marion St.</t>
  </si>
  <si>
    <t>1499 McAfee St.</t>
  </si>
  <si>
    <t>5th St. E. and Wacouta St.</t>
  </si>
  <si>
    <t>Robbery-Highway, Knife/Cutting Instrument</t>
  </si>
  <si>
    <t>197 Cesar Chavez St.</t>
  </si>
  <si>
    <t>405 Robie St. E.</t>
  </si>
  <si>
    <t>Agg Assault-w/knife</t>
  </si>
  <si>
    <t>Chris Hetland</t>
  </si>
  <si>
    <t>644 Sherwood Ave.</t>
  </si>
  <si>
    <t>Assault-Felony</t>
  </si>
  <si>
    <t>761 Desoto St.</t>
  </si>
  <si>
    <t>Chatsworth St. N. and Thomas Ave.</t>
  </si>
  <si>
    <t>Michael J. Davis</t>
  </si>
  <si>
    <t>Auggie</t>
  </si>
  <si>
    <t>471 Lafond Ave.</t>
  </si>
  <si>
    <t>1508 Ivy Ave. E.</t>
  </si>
  <si>
    <t>Obstructing-Fleeing a Police Officer (Arrest Warrant)</t>
  </si>
  <si>
    <t>711 Butternut Ave.</t>
  </si>
  <si>
    <t>90 Hyacinth Ave. W.</t>
  </si>
  <si>
    <t>Drugs-Poss w/Intent to Sell Meth</t>
  </si>
  <si>
    <t>Carroll Ave. and Iglehart Ave.</t>
  </si>
  <si>
    <t>Assist-Fleeing/Armed Robbery Warrant</t>
  </si>
  <si>
    <t>John Buchmeier</t>
  </si>
  <si>
    <t>Andy</t>
  </si>
  <si>
    <t>711 Case Ave.</t>
  </si>
  <si>
    <t>14154995 (2nd report-Officer bit)</t>
  </si>
  <si>
    <t>720 Jenks Ave.</t>
  </si>
  <si>
    <t>283 Harrison Ave.</t>
  </si>
  <si>
    <t>Agg Assault-Domestic</t>
  </si>
  <si>
    <t>Nicole Spears</t>
  </si>
  <si>
    <t>Chase</t>
  </si>
  <si>
    <t>1210 Albermarle St.</t>
  </si>
  <si>
    <t>Ivy Ave. and Kennard St.</t>
  </si>
  <si>
    <t>420 S. Lexington Ave.</t>
  </si>
  <si>
    <t>498 Van Dyke St.</t>
  </si>
  <si>
    <t>Brady Harrison</t>
  </si>
  <si>
    <t>Vito</t>
  </si>
  <si>
    <t>Dale St. N. and I-94</t>
  </si>
  <si>
    <t>298 E. Lawson Ave.</t>
  </si>
  <si>
    <t>1328 Dale St.</t>
  </si>
  <si>
    <t>46 Hatch Ave.</t>
  </si>
  <si>
    <t>Warrant Arrest-Felon Domestic</t>
  </si>
  <si>
    <t>2178 Marshall Ave.</t>
  </si>
  <si>
    <t>Robbery-Service Station, Firearm</t>
  </si>
  <si>
    <t>14279173 (2nd apprehension, 1 case)</t>
  </si>
  <si>
    <t>2168 Dayton Ave.</t>
  </si>
  <si>
    <t>Jaeger</t>
  </si>
  <si>
    <t>1616 Alameda St.</t>
  </si>
  <si>
    <t>Assist-Fleeing Police in MV</t>
  </si>
  <si>
    <t>308 Como Ave.</t>
  </si>
  <si>
    <t xml:space="preserve">Nicole Spears </t>
  </si>
  <si>
    <t>1245 Clarence St.</t>
  </si>
  <si>
    <t>Warrant Arrest</t>
  </si>
  <si>
    <t>1580 Iowa Ave.</t>
  </si>
  <si>
    <t>275 Erie St.</t>
  </si>
  <si>
    <t>Auto-Theft</t>
  </si>
  <si>
    <t>60 Winnipeg Ave.</t>
  </si>
  <si>
    <t>695 Sherburne Ave.</t>
  </si>
  <si>
    <t>Robbery-Bank</t>
  </si>
  <si>
    <t>Jason Whitney</t>
  </si>
  <si>
    <t>Tango</t>
  </si>
  <si>
    <t>966 Mississippi River Blvd. S.</t>
  </si>
  <si>
    <t>690 Thomas Ave.</t>
  </si>
  <si>
    <t>Traffic Accident-LSA, Property Damage</t>
  </si>
  <si>
    <t>Lexington Parkway S. and Randolph St.</t>
  </si>
  <si>
    <t>Robbery-Highway, Strong Arm</t>
  </si>
  <si>
    <t>1636 Case Ave.</t>
  </si>
  <si>
    <t>Robbery-Convenience Store, Firearm</t>
  </si>
  <si>
    <t>David Pavlak</t>
  </si>
  <si>
    <t>Chico</t>
  </si>
  <si>
    <t>Dewey St. and St. Anthony Ave.</t>
  </si>
  <si>
    <t>282 Burgess St.</t>
  </si>
  <si>
    <t>Central Ave. and Fisk St.</t>
  </si>
  <si>
    <t>Traffic Accident-Property Damage, Hit and Run</t>
  </si>
  <si>
    <t>924 Lawson Ave. E.</t>
  </si>
  <si>
    <t>Burglary-Forced Entry</t>
  </si>
  <si>
    <t>1280 Jackson St.</t>
  </si>
  <si>
    <t>Burglary-Poss/Burglary Tools</t>
  </si>
  <si>
    <t>Rice St. and Wheelock Pkwy.</t>
  </si>
  <si>
    <t>Warrant</t>
  </si>
  <si>
    <t>671 Otsego St.</t>
  </si>
  <si>
    <t>Dangerous Condition-Bombs, Bomb Threats</t>
  </si>
  <si>
    <t>Mark Ficcadenti</t>
  </si>
  <si>
    <t>Resisting</t>
  </si>
  <si>
    <t>1133 Flandrau St.</t>
  </si>
  <si>
    <t>Rocco</t>
  </si>
  <si>
    <t>705 Geranium Ave.</t>
  </si>
  <si>
    <t>Jason Brodt</t>
  </si>
  <si>
    <t>Mikko</t>
  </si>
  <si>
    <t>214 Cottage Ave. W.</t>
  </si>
  <si>
    <t>Drugs-Poss/Meth</t>
  </si>
  <si>
    <t>588 Reaney Ave.</t>
  </si>
  <si>
    <t>3rd St. E. and Earl St.</t>
  </si>
  <si>
    <t>825 Jessamine Ave.</t>
  </si>
  <si>
    <t>Criminal Damage to Property</t>
  </si>
  <si>
    <t>593 Charles Ave.</t>
  </si>
  <si>
    <t>Robert Edwards</t>
  </si>
  <si>
    <t>Rico</t>
  </si>
  <si>
    <t>867 Hague Ave.</t>
  </si>
  <si>
    <t>Search Warrant-Execution</t>
  </si>
  <si>
    <t>2554 Como Ave.</t>
  </si>
  <si>
    <t>603 Rose Ave. E.</t>
  </si>
  <si>
    <t>1614 Edmund Ave.</t>
  </si>
  <si>
    <t>645 Charles Ave.</t>
  </si>
  <si>
    <t xml:space="preserve">1320 Dayton </t>
  </si>
  <si>
    <t>1879 Stillwater Ave.</t>
  </si>
  <si>
    <t>1800 E. 5th St.</t>
  </si>
  <si>
    <t>986 Beech St.</t>
  </si>
  <si>
    <t>Fox</t>
  </si>
  <si>
    <t>1988 Lacrosse Ave.</t>
  </si>
  <si>
    <t>Agg Assault Domestic-w/Cutting Instrument</t>
  </si>
  <si>
    <t>707 E. Maryland Ave.</t>
  </si>
  <si>
    <t>391 Banfil St.</t>
  </si>
  <si>
    <t>2079 Iglehart Ave.</t>
  </si>
  <si>
    <t>4486 Victoria St.</t>
  </si>
  <si>
    <t>1619 Maryland Ave. E.</t>
  </si>
  <si>
    <t>Domestic-Other Assaults, Strangulation</t>
  </si>
  <si>
    <t>Arlington Ave. W. and Rice St.</t>
  </si>
  <si>
    <t>694 and 10th St.; Oakdale, MN</t>
  </si>
  <si>
    <t>Death/Homicide</t>
  </si>
  <si>
    <t>891 Rose Ave. E.</t>
  </si>
  <si>
    <t>Eddie</t>
  </si>
  <si>
    <t>Cayuga St. and L'Orient St.</t>
  </si>
  <si>
    <t>656 Simon Ave.</t>
  </si>
  <si>
    <t>10th St. and Minnesota St.</t>
  </si>
  <si>
    <t>Agg Assault-w/Other Dangerous Weapons</t>
  </si>
  <si>
    <t>11 Acker St.</t>
  </si>
  <si>
    <t>Drugs-Possession</t>
  </si>
  <si>
    <t>1567 Park St.</t>
  </si>
  <si>
    <t>Felony Assault</t>
  </si>
  <si>
    <t>Confronting/charging</t>
  </si>
  <si>
    <t>90 W. Rose Ave.</t>
  </si>
  <si>
    <t>Robbery-Strong Arm</t>
  </si>
  <si>
    <t>685 Magnolia Ave.</t>
  </si>
  <si>
    <t>Robbery-Firearm</t>
  </si>
  <si>
    <t>1047 Thomas Ave.</t>
  </si>
  <si>
    <t>129 Jessamine Ave. E.</t>
  </si>
  <si>
    <t>571 Sherburne Ave.</t>
  </si>
  <si>
    <t>Assist Other Agency</t>
  </si>
  <si>
    <t>Havo</t>
  </si>
  <si>
    <t>Weapons-Possession of Firearm by Felon</t>
  </si>
  <si>
    <t>886 Osceola Ave.</t>
  </si>
  <si>
    <t>Theft</t>
  </si>
  <si>
    <t>Tad Schmidt</t>
  </si>
  <si>
    <t>707 Canton Ave.</t>
  </si>
  <si>
    <t>270 Burgess St.</t>
  </si>
  <si>
    <t>University Ave. S.E. and S.E. Huron Blvd., Minneapolis, MN</t>
  </si>
  <si>
    <t>477 Edmund Ave.</t>
  </si>
  <si>
    <t>1155 Reaney Ave.</t>
  </si>
  <si>
    <t>1349 Dale St.</t>
  </si>
  <si>
    <t>Amanda Heu</t>
  </si>
  <si>
    <t>Leo</t>
  </si>
  <si>
    <t>1621 Rose Ave. E.</t>
  </si>
  <si>
    <t>Death-Homicide</t>
  </si>
  <si>
    <t>Jon Sherwood</t>
  </si>
  <si>
    <t>Benji</t>
  </si>
  <si>
    <t>617 Magnolia Ave.</t>
  </si>
  <si>
    <t>333 Colborne St.</t>
  </si>
  <si>
    <t>635 Sherburne Ave.</t>
  </si>
  <si>
    <t>742 Van Buren Ave.</t>
  </si>
  <si>
    <t>Animal Bites</t>
  </si>
  <si>
    <t>730 Minnehaha Ave. W.</t>
  </si>
  <si>
    <t>Row Labels</t>
  </si>
  <si>
    <t>Grand Total</t>
  </si>
  <si>
    <t>Percent of cases with weapon reported</t>
  </si>
  <si>
    <t>Percent of cases with weapon recovered at scene</t>
  </si>
  <si>
    <t>Percent of cases with an injury</t>
  </si>
  <si>
    <t>FEMALE</t>
  </si>
  <si>
    <t>MALE</t>
  </si>
  <si>
    <t>total</t>
  </si>
  <si>
    <t>BOTH GENDERS</t>
  </si>
  <si>
    <t xml:space="preserve">* Black males make up 45% of the people </t>
  </si>
  <si>
    <t>* White males make up 30%</t>
  </si>
  <si>
    <t>* Women - of any race- make up just 7%</t>
  </si>
  <si>
    <t>AGE_GROUP</t>
  </si>
  <si>
    <t>Under 20</t>
  </si>
  <si>
    <t>20-25</t>
  </si>
  <si>
    <t>26-30</t>
  </si>
  <si>
    <t>31-35</t>
  </si>
  <si>
    <t>36-40</t>
  </si>
  <si>
    <t>41-45</t>
  </si>
  <si>
    <t>48 and over</t>
  </si>
  <si>
    <t>Average age of 27</t>
  </si>
  <si>
    <t>TOTAL</t>
  </si>
  <si>
    <t>Up to age 30</t>
  </si>
  <si>
    <t>68% of the people were age 30 or younger</t>
  </si>
  <si>
    <t>ENCOUNTER:</t>
  </si>
  <si>
    <t>PERSON THREATENED HARM TO POLICE?</t>
  </si>
  <si>
    <t>PERSON BRANDISHED A WEAPON?</t>
  </si>
  <si>
    <t>HANDLER GAVE WARNING BEFORE RELEASE OF K9</t>
  </si>
  <si>
    <t>APPREHENSION</t>
  </si>
  <si>
    <t>HANDLER SAW PERSON BEFORE RELEASE</t>
  </si>
  <si>
    <t>Count of Handler used verbal bite release command</t>
  </si>
  <si>
    <t>K9 HANDLING</t>
  </si>
  <si>
    <t>K9 LISTED IN WEAPON FIELD</t>
  </si>
  <si>
    <t>COMBINE_THREAT</t>
  </si>
  <si>
    <t>YES</t>
  </si>
  <si>
    <t>NO</t>
  </si>
  <si>
    <t xml:space="preserve">There are only 5 cases where the person EITHER made a verbal threat or brandished a weapon, or both. </t>
  </si>
  <si>
    <t>2 involved black people, 3 involved white people</t>
  </si>
  <si>
    <t>PERSON THREATENED HARM OR HAD WEAPON</t>
  </si>
  <si>
    <t>RACE BY GENDER</t>
  </si>
  <si>
    <t>AGE</t>
  </si>
  <si>
    <t>RACE OVERALL</t>
  </si>
  <si>
    <t>Number</t>
  </si>
  <si>
    <t>Percentage</t>
  </si>
  <si>
    <t>RACE_GROUP</t>
  </si>
  <si>
    <t>K9 HANDLING BY RACE</t>
  </si>
  <si>
    <t>blk %</t>
  </si>
  <si>
    <t>oth %</t>
  </si>
  <si>
    <t>wht %</t>
  </si>
  <si>
    <t>* This shows there's no racial disparity in the K9 handling</t>
  </si>
  <si>
    <t>HANDLER SAW PERSON BEFORE RELEASE- BY RACE</t>
  </si>
  <si>
    <t>APPREHENSION - BY RACE</t>
  </si>
  <si>
    <t>HANDLER USED VERBAL COMMAND TO RELEASE DOG FROM BITE</t>
  </si>
  <si>
    <t>* with this many unknowns, this is not a very reliable field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</si>
</sst>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yy\ h:mm:ss"/>
    <numFmt numFmtId="165" formatCode="_(* #,##0_);_(* \(#,##0\);_(* &quot;-&quot;??_);_(@_)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19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9" fontId="0" fillId="0" borderId="0" xfId="0" applyNumberFormat="1" applyFont="1" applyAlignment="1"/>
    <xf numFmtId="0" fontId="3" fillId="2" borderId="1" xfId="0" applyFont="1" applyFill="1" applyBorder="1"/>
    <xf numFmtId="0" fontId="4" fillId="0" borderId="0" xfId="0" applyFont="1" applyAlignment="1"/>
    <xf numFmtId="9" fontId="4" fillId="0" borderId="0" xfId="0" applyNumberFormat="1" applyFont="1" applyAlignment="1"/>
    <xf numFmtId="1" fontId="0" fillId="0" borderId="0" xfId="0" applyNumberFormat="1" applyFont="1" applyAlignment="1"/>
    <xf numFmtId="9" fontId="0" fillId="0" borderId="0" xfId="2" applyFont="1" applyAlignment="1"/>
    <xf numFmtId="165" fontId="0" fillId="0" borderId="0" xfId="1" applyNumberFormat="1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3" fillId="2" borderId="0" xfId="0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ster, MaryJo" refreshedDate="43236.535891087966" createdVersion="6" refreshedVersion="6" minRefreshableVersion="3" recordCount="132" xr:uid="{C4929B3D-8B2A-428E-8F64-8CC60716613D}">
  <cacheSource type="worksheet">
    <worksheetSource ref="A1:AI133" sheet="Form Responses 1"/>
  </cacheSource>
  <cacheFields count="35">
    <cacheField name="Timestamp" numFmtId="164">
      <sharedItems containsSemiMixedTypes="0" containsNonDate="0" containsDate="1" containsString="0" minDate="2018-04-02T13:14:51" maxDate="2018-05-16T10:27:53"/>
    </cacheField>
    <cacheField name="Case number" numFmtId="0">
      <sharedItems containsMixedTypes="1" containsNumber="1" containsInteger="1" minValue="1519516" maxValue="17269061"/>
    </cacheField>
    <cacheField name="Date" numFmtId="14">
      <sharedItems containsSemiMixedTypes="0" containsNonDate="0" containsDate="1" containsString="0" minDate="2012-01-01T00:00:00" maxDate="2017-11-19T00:00:00"/>
    </cacheField>
    <cacheField name="Time" numFmtId="19">
      <sharedItems containsSemiMixedTypes="0" containsNonDate="0" containsDate="1" containsString="0" minDate="1899-12-30T00:05:00" maxDate="1899-12-30T23:57:00"/>
    </cacheField>
    <cacheField name="Address" numFmtId="0">
      <sharedItems/>
    </cacheField>
    <cacheField name="Crime" numFmtId="0">
      <sharedItems/>
    </cacheField>
    <cacheField name="Weapons reported" numFmtId="0">
      <sharedItems containsBlank="1"/>
    </cacheField>
    <cacheField name="Weapons recovered at scene" numFmtId="0">
      <sharedItems/>
    </cacheField>
    <cacheField name="K9 Handler" numFmtId="0">
      <sharedItems/>
    </cacheField>
    <cacheField name="K9 Name" numFmtId="0">
      <sharedItems/>
    </cacheField>
    <cacheField name="On-duty" numFmtId="0">
      <sharedItems/>
    </cacheField>
    <cacheField name="Deployment" numFmtId="0">
      <sharedItems count="2">
        <s v="Suspect search/apprehension"/>
        <s v="Other"/>
      </sharedItems>
    </cacheField>
    <cacheField name="Bite" numFmtId="0">
      <sharedItems/>
    </cacheField>
    <cacheField name="Injury" numFmtId="0">
      <sharedItems/>
    </cacheField>
    <cacheField name="Location of bite" numFmtId="0">
      <sharedItems/>
    </cacheField>
    <cacheField name="Gender of person" numFmtId="0">
      <sharedItems/>
    </cacheField>
    <cacheField name="Race of person" numFmtId="0">
      <sharedItems count="7">
        <s v="Asian"/>
        <s v="Black"/>
        <s v="Hispanic"/>
        <s v="Native American"/>
        <s v="Other"/>
        <s v="Unknown"/>
        <s v="White"/>
      </sharedItems>
    </cacheField>
    <cacheField name="RACE_GROUP" numFmtId="0">
      <sharedItems count="3">
        <s v="Other"/>
        <s v="Black"/>
        <s v="White"/>
      </sharedItems>
    </cacheField>
    <cacheField name="Age" numFmtId="0">
      <sharedItems containsMixedTypes="1" containsNumber="1" containsInteger="1" minValue="14" maxValue="55"/>
    </cacheField>
    <cacheField name="AGE_GROUP" numFmtId="0">
      <sharedItems containsBlank="1"/>
    </cacheField>
    <cacheField name="Bite noted in handler's report" numFmtId="0">
      <sharedItems/>
    </cacheField>
    <cacheField name="Person's encounter w/police" numFmtId="0">
      <sharedItems count="7">
        <s v="Fleeing"/>
        <s v="Neutral"/>
        <s v="Unknown"/>
        <s v="Resisting"/>
        <s v="Other"/>
        <s v="NA"/>
        <s v="Confronting/charging"/>
      </sharedItems>
    </cacheField>
    <cacheField name="Person threatened harm on police" numFmtId="0">
      <sharedItems/>
    </cacheField>
    <cacheField name="Person brandished weapon on police" numFmtId="0">
      <sharedItems containsBlank="1"/>
    </cacheField>
    <cacheField name="COMBINE_THREAT" numFmtId="0">
      <sharedItems count="2">
        <s v="No"/>
        <s v="Yes"/>
      </sharedItems>
    </cacheField>
    <cacheField name="Handler gave warning before release of K9" numFmtId="0">
      <sharedItems/>
    </cacheField>
    <cacheField name="Handler's warning" numFmtId="0">
      <sharedItems/>
    </cacheField>
    <cacheField name="Apprehension" numFmtId="0">
      <sharedItems count="4">
        <s v="K9 acted on own"/>
        <s v="Handler gave verbal apprehension command to K9"/>
        <s v="Handler &quot;released&quot;/&quot;sent&quot; K9"/>
        <s v="Other"/>
      </sharedItems>
    </cacheField>
    <cacheField name="Handler saw person before apprehension" numFmtId="0">
      <sharedItems count="3">
        <s v="No"/>
        <s v="Yes"/>
        <s v="NA"/>
      </sharedItems>
    </cacheField>
    <cacheField name="Handler used verbal bite release command" numFmtId="0">
      <sharedItems count="3">
        <s v="Unknown"/>
        <s v="Yes"/>
        <s v="No"/>
      </sharedItems>
    </cacheField>
    <cacheField name="Bite released on verbal command" numFmtId="0">
      <sharedItems count="3">
        <s v="Unknown"/>
        <s v="Yes"/>
        <s v="No"/>
      </sharedItems>
    </cacheField>
    <cacheField name="Choked off/lift out/hard out/force used to free K9" numFmtId="0">
      <sharedItems/>
    </cacheField>
    <cacheField name="K9 handling" numFmtId="0">
      <sharedItems count="6">
        <s v="Unknown"/>
        <s v="On 20-foot lead"/>
        <s v="Intentionally loose"/>
        <s v="On short lead"/>
        <s v="Unintentionally loose/broke free"/>
        <s v="Other"/>
      </sharedItems>
    </cacheField>
    <cacheField name="Handler disciplined" numFmtId="0">
      <sharedItems count="2">
        <s v="Unknown"/>
        <s v="Yes"/>
      </sharedItems>
    </cacheField>
    <cacheField name="K9 listed in &quot;weapon&quot; field of handler's rep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d v="2018-04-19T14:58:43"/>
    <n v="12156199"/>
    <d v="2012-07-03T00:00:00"/>
    <d v="1899-12-30T02:47:00"/>
    <s v="1988 Lacrosse Ave."/>
    <s v="Agg Assault Domestic-w/Cutting Instrument"/>
    <s v="Knife"/>
    <s v="Knife"/>
    <s v="Arnulfo Curiel"/>
    <s v="Havoc"/>
    <s v="Yes"/>
    <x v="0"/>
    <s v="Yes"/>
    <s v="Minor"/>
    <s v="Legs/feet"/>
    <s v="Male"/>
    <x v="0"/>
    <x v="0"/>
    <n v="17"/>
    <s v="Under 20"/>
    <s v="Yes"/>
    <x v="0"/>
    <s v="No"/>
    <s v="No"/>
    <x v="0"/>
    <s v="Yes"/>
    <s v="&quot;may bite&quot;"/>
    <x v="0"/>
    <x v="0"/>
    <x v="0"/>
    <x v="0"/>
    <s v="Unknown"/>
    <x v="0"/>
    <x v="0"/>
    <s v="No"/>
  </r>
  <r>
    <d v="2018-04-11T13:46:39"/>
    <n v="15200483"/>
    <d v="2015-09-16T00:00:00"/>
    <d v="1899-12-30T02:50:00"/>
    <s v="1499 McAfee St."/>
    <s v="Burglary"/>
    <s v="None"/>
    <s v="None"/>
    <s v="Mark G. Nelson"/>
    <s v="Deuce"/>
    <s v="Yes"/>
    <x v="0"/>
    <s v="Yes"/>
    <s v="Minor"/>
    <s v="Legs/feet"/>
    <s v="Male"/>
    <x v="0"/>
    <x v="0"/>
    <n v="18"/>
    <s v="Under 20"/>
    <s v="Yes"/>
    <x v="0"/>
    <s v="No"/>
    <s v="No"/>
    <x v="0"/>
    <s v="Yes"/>
    <s v="&quot;will bite&quot;"/>
    <x v="0"/>
    <x v="1"/>
    <x v="0"/>
    <x v="0"/>
    <s v="Unknown"/>
    <x v="1"/>
    <x v="0"/>
    <s v="Yes"/>
  </r>
  <r>
    <d v="2018-04-12T15:02:32"/>
    <n v="14180283"/>
    <d v="2014-08-24T00:00:00"/>
    <d v="1899-12-30T05:45:00"/>
    <s v="498 Van Dyke St."/>
    <s v="Auto Theft"/>
    <s v="None"/>
    <s v="None"/>
    <s v="Brady Harrison"/>
    <s v="Vito"/>
    <s v="Yes"/>
    <x v="0"/>
    <s v="Yes"/>
    <s v="Minor"/>
    <s v="Head/face"/>
    <s v="Male"/>
    <x v="0"/>
    <x v="0"/>
    <n v="22"/>
    <s v="20-25"/>
    <s v="Yes"/>
    <x v="0"/>
    <s v="No"/>
    <s v="No"/>
    <x v="0"/>
    <s v="Yes"/>
    <s v="Other"/>
    <x v="1"/>
    <x v="1"/>
    <x v="0"/>
    <x v="0"/>
    <s v="Unknown"/>
    <x v="2"/>
    <x v="0"/>
    <s v="Yes"/>
  </r>
  <r>
    <d v="2018-04-02T14:15:09"/>
    <n v="17059323"/>
    <d v="2017-03-19T00:00:00"/>
    <d v="1899-12-30T01:49:00"/>
    <s v="1721 Maryland Ave. E."/>
    <s v="Auto Theft"/>
    <s v="None"/>
    <s v="None"/>
    <s v="Mark G. Nelson"/>
    <s v="Deuce"/>
    <s v="Yes"/>
    <x v="0"/>
    <s v="Yes"/>
    <s v="Unknown"/>
    <s v="Legs/feet"/>
    <s v="Female"/>
    <x v="0"/>
    <x v="0"/>
    <n v="23"/>
    <s v="20-25"/>
    <s v="Yes"/>
    <x v="0"/>
    <s v="No"/>
    <s v="No"/>
    <x v="0"/>
    <s v="Yes"/>
    <s v="&quot;will bite&quot;"/>
    <x v="0"/>
    <x v="0"/>
    <x v="0"/>
    <x v="0"/>
    <s v="Unknown"/>
    <x v="3"/>
    <x v="0"/>
    <s v="Yes"/>
  </r>
  <r>
    <d v="2018-04-13T13:06:04"/>
    <n v="13037926"/>
    <d v="2013-02-25T00:00:00"/>
    <d v="1899-12-30T08:30:00"/>
    <s v="1245 Clarence St."/>
    <s v="Warrant Arrest"/>
    <s v="None"/>
    <s v="None"/>
    <s v="Thaddeus Schmidt"/>
    <s v="Gabe"/>
    <s v="Yes"/>
    <x v="0"/>
    <s v="Yes"/>
    <s v="Minor"/>
    <s v="Torso"/>
    <s v="Male"/>
    <x v="0"/>
    <x v="0"/>
    <n v="23"/>
    <s v="20-25"/>
    <s v="Yes"/>
    <x v="0"/>
    <s v="No"/>
    <s v="No"/>
    <x v="0"/>
    <s v="Yes"/>
    <s v="&quot;will bite&quot;"/>
    <x v="2"/>
    <x v="1"/>
    <x v="0"/>
    <x v="0"/>
    <s v="Unknown"/>
    <x v="0"/>
    <x v="0"/>
    <s v="No"/>
  </r>
  <r>
    <d v="2018-04-05T14:35:15"/>
    <n v="16259149"/>
    <d v="2016-12-19T00:00:00"/>
    <d v="1899-12-30T16:20:00"/>
    <s v="Dale St. N.and I-94"/>
    <s v="Auto Theft"/>
    <s v="None"/>
    <s v="None"/>
    <s v="Robert Vetsch"/>
    <s v="Jesse"/>
    <s v="Yes"/>
    <x v="0"/>
    <s v="Yes"/>
    <s v="Minor"/>
    <s v="Legs/feet"/>
    <s v="Male"/>
    <x v="0"/>
    <x v="0"/>
    <n v="25"/>
    <s v="20-25"/>
    <s v="Yes"/>
    <x v="0"/>
    <s v="No"/>
    <s v="No"/>
    <x v="0"/>
    <s v="Yes"/>
    <s v="Other"/>
    <x v="2"/>
    <x v="1"/>
    <x v="1"/>
    <x v="1"/>
    <s v="No"/>
    <x v="2"/>
    <x v="0"/>
    <s v="No"/>
  </r>
  <r>
    <d v="2018-05-10T14:40:24"/>
    <n v="14184811"/>
    <d v="2014-08-29T00:00:00"/>
    <d v="1899-12-30T19:47:00"/>
    <s v="1155 Reaney Ave."/>
    <s v="Auto Theft"/>
    <s v="None"/>
    <s v="None"/>
    <s v="Chris Hetland"/>
    <s v="Jaeger"/>
    <s v="Yes"/>
    <x v="0"/>
    <s v="Yes"/>
    <s v="Unknown"/>
    <s v="Arms/hands"/>
    <s v="Male"/>
    <x v="0"/>
    <x v="0"/>
    <n v="26"/>
    <s v="26-30"/>
    <s v="Yes"/>
    <x v="0"/>
    <s v="No"/>
    <s v="No"/>
    <x v="0"/>
    <s v="Yes"/>
    <s v="&quot;may bite&quot;"/>
    <x v="0"/>
    <x v="0"/>
    <x v="0"/>
    <x v="0"/>
    <s v="Unknown"/>
    <x v="1"/>
    <x v="0"/>
    <s v="Yes"/>
  </r>
  <r>
    <d v="2018-04-11T17:34:48"/>
    <n v="14037942"/>
    <d v="2014-02-26T00:00:00"/>
    <d v="1899-12-30T00:05:00"/>
    <s v="711 Butternut Ave."/>
    <s v="Burglary"/>
    <s v="None"/>
    <s v="None"/>
    <s v="Robert Buth"/>
    <s v="Niko"/>
    <s v="Yes"/>
    <x v="0"/>
    <s v="Yes"/>
    <s v="None"/>
    <s v="Arms/hands"/>
    <s v="Male"/>
    <x v="0"/>
    <x v="0"/>
    <n v="27"/>
    <s v="26-30"/>
    <s v="Yes"/>
    <x v="0"/>
    <s v="No"/>
    <s v="No"/>
    <x v="0"/>
    <s v="Yes"/>
    <s v="&quot;may bite&quot;"/>
    <x v="0"/>
    <x v="0"/>
    <x v="0"/>
    <x v="0"/>
    <s v="Unknown"/>
    <x v="1"/>
    <x v="0"/>
    <s v="No"/>
  </r>
  <r>
    <d v="2018-04-18T14:34:28"/>
    <n v="12058434"/>
    <d v="2012-03-13T00:00:00"/>
    <d v="1899-12-30T20:42:00"/>
    <s v="214 Cottage Ave. W."/>
    <s v="Drugs-Poss/Meth"/>
    <s v="None"/>
    <s v="None"/>
    <s v="Nicole Spears"/>
    <s v="Chase"/>
    <s v="Yes"/>
    <x v="0"/>
    <s v="Yes"/>
    <s v="Minor"/>
    <s v="Buttocks"/>
    <s v="Male"/>
    <x v="0"/>
    <x v="0"/>
    <n v="28"/>
    <s v="26-30"/>
    <s v="Yes"/>
    <x v="0"/>
    <s v="No"/>
    <s v="No"/>
    <x v="0"/>
    <s v="Yes"/>
    <s v="&quot;will bite&quot;"/>
    <x v="1"/>
    <x v="1"/>
    <x v="2"/>
    <x v="2"/>
    <s v="Yes"/>
    <x v="0"/>
    <x v="0"/>
    <s v="No"/>
  </r>
  <r>
    <d v="2018-04-12T16:31:32"/>
    <n v="14230194"/>
    <d v="2014-10-22T00:00:00"/>
    <d v="1899-12-30T07:10:00"/>
    <s v="46 Hatch Ave."/>
    <s v="Warrant Arrest-Felon Domestic"/>
    <s v="None"/>
    <s v="None"/>
    <s v="Mark G. Nelson"/>
    <s v="Deuce"/>
    <s v="Yes"/>
    <x v="0"/>
    <s v="Yes"/>
    <s v="Unknown"/>
    <s v="Torso"/>
    <s v="Male"/>
    <x v="0"/>
    <x v="0"/>
    <n v="29"/>
    <s v="26-30"/>
    <s v="Yes"/>
    <x v="0"/>
    <s v="No"/>
    <s v="No"/>
    <x v="0"/>
    <s v="Yes"/>
    <s v="&quot;will bite&quot;"/>
    <x v="0"/>
    <x v="1"/>
    <x v="1"/>
    <x v="1"/>
    <s v="No"/>
    <x v="3"/>
    <x v="0"/>
    <s v="Yes"/>
  </r>
  <r>
    <d v="2018-04-19T16:28:15"/>
    <n v="15021675"/>
    <d v="2015-01-31T00:00:00"/>
    <d v="1899-12-30T01:06:00"/>
    <s v="4486 Victoria St."/>
    <s v="Traffic Accident-Property Damage"/>
    <s v="None"/>
    <s v="None"/>
    <s v="Matthew Yunker"/>
    <s v="Unknown"/>
    <s v="Yes"/>
    <x v="0"/>
    <s v="Yes"/>
    <s v="Minor"/>
    <s v="Arms/hands"/>
    <s v="Female"/>
    <x v="0"/>
    <x v="0"/>
    <n v="35"/>
    <s v="31-35"/>
    <s v="Yes"/>
    <x v="0"/>
    <s v="No"/>
    <s v="No"/>
    <x v="0"/>
    <s v="Yes"/>
    <s v="Other"/>
    <x v="2"/>
    <x v="1"/>
    <x v="0"/>
    <x v="0"/>
    <s v="Unknown"/>
    <x v="2"/>
    <x v="0"/>
    <s v="Yes"/>
  </r>
  <r>
    <d v="2018-04-11T16:21:01"/>
    <n v="14006788"/>
    <d v="2014-01-11T00:00:00"/>
    <d v="1899-12-30T23:06:00"/>
    <s v="Chatsworth St. N. and Thomas Ave."/>
    <s v="Auto Theft"/>
    <s v="None"/>
    <s v="None"/>
    <s v="Michael J. Davis"/>
    <s v="Auggie"/>
    <s v="Yes"/>
    <x v="0"/>
    <s v="Yes"/>
    <s v="Unknown"/>
    <s v="Torso"/>
    <s v="Male"/>
    <x v="0"/>
    <x v="0"/>
    <n v="40"/>
    <s v="36-40"/>
    <s v="Yes"/>
    <x v="0"/>
    <s v="No"/>
    <s v="No"/>
    <x v="0"/>
    <s v="Yes"/>
    <s v="&quot;will bite&quot;"/>
    <x v="0"/>
    <x v="0"/>
    <x v="0"/>
    <x v="0"/>
    <s v="Unknown"/>
    <x v="2"/>
    <x v="0"/>
    <s v="No"/>
  </r>
  <r>
    <d v="2018-04-13T13:32:44"/>
    <n v="13058190"/>
    <d v="2013-03-25T00:00:00"/>
    <d v="1899-12-30T17:28:00"/>
    <s v="1580 Iowa Ave."/>
    <s v="Robbery"/>
    <s v="None"/>
    <s v="None"/>
    <s v="Robert Vetsch"/>
    <s v="Jesse"/>
    <s v="Yes"/>
    <x v="0"/>
    <s v="Yes"/>
    <s v="Minor"/>
    <s v="Arms/hands"/>
    <s v="Male"/>
    <x v="0"/>
    <x v="0"/>
    <n v="45"/>
    <s v="41-45"/>
    <s v="Yes"/>
    <x v="0"/>
    <s v="No"/>
    <m/>
    <x v="0"/>
    <s v="No"/>
    <s v="Other"/>
    <x v="2"/>
    <x v="1"/>
    <x v="0"/>
    <x v="0"/>
    <s v="Unknown"/>
    <x v="2"/>
    <x v="0"/>
    <s v="No"/>
  </r>
  <r>
    <d v="2018-05-08T11:58:03"/>
    <n v="16094273"/>
    <d v="2016-05-15T00:00:00"/>
    <d v="1899-12-30T10:25:00"/>
    <s v="685 Magnolia Ave."/>
    <s v="Robbery-Firearm"/>
    <s v="Gun"/>
    <s v="None"/>
    <s v="Brian Caron"/>
    <s v="Titan"/>
    <s v="Yes"/>
    <x v="0"/>
    <s v="Yes"/>
    <s v="Minor"/>
    <s v="Arms/hands"/>
    <s v="Male"/>
    <x v="1"/>
    <x v="1"/>
    <n v="14"/>
    <s v="Under 20"/>
    <s v="Yes"/>
    <x v="0"/>
    <s v="No"/>
    <s v="No"/>
    <x v="0"/>
    <s v="Yes"/>
    <s v="&quot;may bite&quot;"/>
    <x v="1"/>
    <x v="2"/>
    <x v="0"/>
    <x v="0"/>
    <s v="Unknown"/>
    <x v="0"/>
    <x v="0"/>
    <s v="Yes"/>
  </r>
  <r>
    <d v="2018-04-12T16:22:31"/>
    <n v="14213279"/>
    <d v="2014-10-01T00:00:00"/>
    <d v="1899-12-30T04:34:00"/>
    <s v="1328 Dale St."/>
    <s v="Auto Theft"/>
    <s v="None"/>
    <s v="None"/>
    <s v="Mark G. Nelson"/>
    <s v="Deuce"/>
    <s v="Yes"/>
    <x v="0"/>
    <s v="Yes"/>
    <s v="Unknown"/>
    <s v="Arms/hands"/>
    <s v="Male"/>
    <x v="1"/>
    <x v="1"/>
    <n v="15"/>
    <s v="Under 20"/>
    <s v="Yes"/>
    <x v="1"/>
    <s v="No"/>
    <s v="No"/>
    <x v="0"/>
    <s v="No"/>
    <s v="None"/>
    <x v="0"/>
    <x v="0"/>
    <x v="0"/>
    <x v="0"/>
    <s v="Unknown"/>
    <x v="4"/>
    <x v="0"/>
    <s v="Yes"/>
  </r>
  <r>
    <d v="2018-04-19T13:55:27"/>
    <n v="12239041"/>
    <d v="2012-10-06T00:00:00"/>
    <d v="1899-12-30T20:22:00"/>
    <s v="1879 Stillwater Ave."/>
    <s v="Robbery-Highway, Strong Arm"/>
    <s v="None"/>
    <s v="None"/>
    <s v="Arnulfo Curiel"/>
    <s v="Havoc"/>
    <s v="Yes"/>
    <x v="0"/>
    <s v="Yes"/>
    <s v="Unknown"/>
    <s v="Arms/hands"/>
    <s v="Male"/>
    <x v="1"/>
    <x v="1"/>
    <n v="15"/>
    <s v="Under 20"/>
    <s v="Yes"/>
    <x v="0"/>
    <s v="No"/>
    <s v="No"/>
    <x v="0"/>
    <s v="Yes"/>
    <s v="&quot;may bite&quot;"/>
    <x v="2"/>
    <x v="0"/>
    <x v="0"/>
    <x v="0"/>
    <s v="Unknown"/>
    <x v="1"/>
    <x v="0"/>
    <s v="No"/>
  </r>
  <r>
    <d v="2018-04-19T15:18:27"/>
    <n v="14194109"/>
    <d v="2014-09-11T00:00:00"/>
    <d v="1899-12-30T16:10:00"/>
    <s v="707 E. Maryland Ave."/>
    <s v="Auto Theft"/>
    <s v="None"/>
    <s v="None"/>
    <s v="Shawn Filiowich"/>
    <s v="Cooper"/>
    <s v="Yes"/>
    <x v="0"/>
    <s v="Yes"/>
    <s v="Minor"/>
    <s v="Legs/feet"/>
    <s v="Male"/>
    <x v="1"/>
    <x v="1"/>
    <n v="15"/>
    <s v="Under 20"/>
    <s v="Yes"/>
    <x v="0"/>
    <s v="No"/>
    <s v="No"/>
    <x v="0"/>
    <s v="Yes"/>
    <s v="&quot;may bite&quot;"/>
    <x v="0"/>
    <x v="0"/>
    <x v="0"/>
    <x v="0"/>
    <s v="Unknown"/>
    <x v="1"/>
    <x v="0"/>
    <s v="Yes"/>
  </r>
  <r>
    <d v="2018-04-18T12:35:00"/>
    <n v="12027807"/>
    <d v="2012-02-06T00:00:00"/>
    <d v="1899-12-30T00:20:00"/>
    <s v="705 Geranium Ave."/>
    <s v="Burglary"/>
    <s v="None"/>
    <s v="None"/>
    <s v="Jason Brodt"/>
    <s v="Mikko"/>
    <s v="Yes"/>
    <x v="0"/>
    <s v="Yes"/>
    <s v="Unknown"/>
    <s v="Arms/hands"/>
    <s v="Male"/>
    <x v="1"/>
    <x v="1"/>
    <n v="16"/>
    <s v="Under 20"/>
    <s v="Yes"/>
    <x v="0"/>
    <s v="No"/>
    <s v="No"/>
    <x v="0"/>
    <s v="Yes"/>
    <s v="&quot;will bite&quot;"/>
    <x v="0"/>
    <x v="0"/>
    <x v="2"/>
    <x v="2"/>
    <s v="Yes"/>
    <x v="1"/>
    <x v="0"/>
    <s v="Yes"/>
  </r>
  <r>
    <d v="2018-04-03T11:37:45"/>
    <n v="17149069"/>
    <d v="2017-06-29T00:00:00"/>
    <d v="1899-12-30T22:42:00"/>
    <s v="Avon St. N. and Marshall Ave."/>
    <s v="Auto Theft"/>
    <s v="Gun"/>
    <s v="Gun"/>
    <s v="Chad Degree"/>
    <s v="Ozzy"/>
    <s v="Yes"/>
    <x v="0"/>
    <s v="Yes"/>
    <s v="Unknown"/>
    <s v="Arms/hands"/>
    <s v="Male"/>
    <x v="1"/>
    <x v="1"/>
    <n v="17"/>
    <s v="Under 20"/>
    <s v="Yes"/>
    <x v="0"/>
    <s v="Yes"/>
    <s v="No"/>
    <x v="1"/>
    <s v="Yes"/>
    <s v="&quot;may bite&quot;"/>
    <x v="2"/>
    <x v="1"/>
    <x v="0"/>
    <x v="0"/>
    <s v="Unknown"/>
    <x v="2"/>
    <x v="0"/>
    <s v="Yes"/>
  </r>
  <r>
    <d v="2018-04-12T11:25:38"/>
    <n v="14154995"/>
    <d v="2014-07-26T00:00:00"/>
    <d v="1899-12-30T02:24:00"/>
    <s v="711 Case Ave."/>
    <s v="Obstructing-Fleeing a Police Officer"/>
    <s v="None"/>
    <s v="None"/>
    <s v="Matthew Yunker"/>
    <s v="Rebel"/>
    <s v="Yes"/>
    <x v="0"/>
    <s v="Yes"/>
    <s v="Minor"/>
    <s v="Legs/feet"/>
    <s v="Male"/>
    <x v="1"/>
    <x v="1"/>
    <n v="17"/>
    <s v="Under 20"/>
    <s v="Yes"/>
    <x v="0"/>
    <s v="No"/>
    <s v="No"/>
    <x v="0"/>
    <s v="Yes"/>
    <s v="Other"/>
    <x v="0"/>
    <x v="0"/>
    <x v="0"/>
    <x v="0"/>
    <s v="Unknown"/>
    <x v="1"/>
    <x v="0"/>
    <s v="Yes"/>
  </r>
  <r>
    <d v="2018-04-12T13:57:22"/>
    <n v="14160238"/>
    <d v="2014-08-01T00:00:00"/>
    <d v="1899-12-30T00:40:00"/>
    <s v="Ivy Ave. and Kennard St."/>
    <s v="Obstructing-Fleeing a Police Officer"/>
    <s v="Gun"/>
    <s v="None"/>
    <s v="Thaddeus Schmidt"/>
    <s v="Gabe"/>
    <s v="Yes"/>
    <x v="0"/>
    <s v="Yes"/>
    <s v="Unknown"/>
    <s v="Torso"/>
    <s v="Male"/>
    <x v="1"/>
    <x v="1"/>
    <n v="17"/>
    <s v="Under 20"/>
    <s v="Yes"/>
    <x v="0"/>
    <s v="No"/>
    <s v="No"/>
    <x v="0"/>
    <s v="Yes"/>
    <s v="Other"/>
    <x v="2"/>
    <x v="1"/>
    <x v="0"/>
    <x v="0"/>
    <s v="Unknown"/>
    <x v="2"/>
    <x v="0"/>
    <s v="No"/>
  </r>
  <r>
    <d v="2018-04-13T15:47:45"/>
    <n v="13078080"/>
    <d v="2013-04-22T00:00:00"/>
    <d v="1899-12-30T02:31:00"/>
    <s v="60 Winnipeg Ave."/>
    <s v="Obstructing-Fleeing a Police Officer"/>
    <s v="None"/>
    <s v="None"/>
    <s v="Matthew Yunker"/>
    <s v="Rebel"/>
    <s v="Yes"/>
    <x v="0"/>
    <s v="Yes"/>
    <s v="Minor"/>
    <s v="Arms/hands"/>
    <s v="Male"/>
    <x v="1"/>
    <x v="1"/>
    <n v="17"/>
    <s v="Under 20"/>
    <s v="Yes"/>
    <x v="0"/>
    <s v="No"/>
    <s v="No"/>
    <x v="0"/>
    <s v="Yes"/>
    <s v="Other"/>
    <x v="2"/>
    <x v="1"/>
    <x v="0"/>
    <x v="0"/>
    <s v="Unknown"/>
    <x v="1"/>
    <x v="0"/>
    <s v="No"/>
  </r>
  <r>
    <d v="2018-04-16T12:06:39"/>
    <n v="13099292"/>
    <d v="2013-05-19T00:00:00"/>
    <d v="1899-12-30T03:30:00"/>
    <s v="690 Thomas Ave."/>
    <s v="Traffic Accident-LSA, Property Damage"/>
    <s v="None"/>
    <s v="None"/>
    <s v="Matthew Yunker"/>
    <s v="Unknown"/>
    <s v="Yes"/>
    <x v="0"/>
    <s v="Yes"/>
    <s v="Minor"/>
    <s v="Legs/feet"/>
    <s v="Male"/>
    <x v="1"/>
    <x v="1"/>
    <n v="17"/>
    <s v="Under 20"/>
    <s v="Yes"/>
    <x v="0"/>
    <s v="No"/>
    <s v="No"/>
    <x v="0"/>
    <s v="Yes"/>
    <s v="&quot;may bite&quot;"/>
    <x v="0"/>
    <x v="0"/>
    <x v="0"/>
    <x v="0"/>
    <s v="Unknown"/>
    <x v="1"/>
    <x v="0"/>
    <s v="Yes"/>
  </r>
  <r>
    <d v="2018-04-18T15:22:42"/>
    <n v="12104796"/>
    <d v="2012-05-05T00:00:00"/>
    <d v="1899-12-30T12:55:00"/>
    <s v="3rd St. E. and Earl St."/>
    <s v="Auto Theft"/>
    <s v="None"/>
    <s v="None"/>
    <s v="Robert Buth"/>
    <s v="Niko"/>
    <s v="Yes"/>
    <x v="0"/>
    <s v="Yes"/>
    <s v="Minor"/>
    <s v="Arms/hands"/>
    <s v="Male"/>
    <x v="1"/>
    <x v="1"/>
    <n v="17"/>
    <s v="Under 20"/>
    <s v="Yes"/>
    <x v="0"/>
    <s v="No"/>
    <s v="No"/>
    <x v="0"/>
    <s v="Yes"/>
    <s v="Other"/>
    <x v="2"/>
    <x v="1"/>
    <x v="2"/>
    <x v="2"/>
    <s v="Yes"/>
    <x v="2"/>
    <x v="0"/>
    <s v="No"/>
  </r>
  <r>
    <d v="2018-04-18T16:06:36"/>
    <n v="12130796"/>
    <d v="2012-06-04T00:00:00"/>
    <d v="1899-12-30T17:39:00"/>
    <s v="593 Charles Ave."/>
    <s v="Obstructing-Fleeing a Police Officer"/>
    <s v="Gun"/>
    <s v="None"/>
    <s v="Robert Edwards"/>
    <s v="Rico"/>
    <s v="Yes"/>
    <x v="0"/>
    <s v="Yes"/>
    <s v="Minor"/>
    <s v="Torso"/>
    <s v="Male"/>
    <x v="1"/>
    <x v="1"/>
    <n v="17"/>
    <s v="Under 20"/>
    <s v="Yes"/>
    <x v="0"/>
    <s v="No"/>
    <s v="No"/>
    <x v="0"/>
    <s v="Yes"/>
    <s v="Other"/>
    <x v="1"/>
    <x v="1"/>
    <x v="0"/>
    <x v="0"/>
    <s v="Unknown"/>
    <x v="0"/>
    <x v="0"/>
    <s v="No"/>
  </r>
  <r>
    <d v="2018-04-19T14:09:12"/>
    <n v="12167649"/>
    <d v="2012-07-15T00:00:00"/>
    <d v="1899-12-30T21:46:00"/>
    <s v="1800 E. 5th St."/>
    <s v="Auto Theft"/>
    <s v="None"/>
    <s v="None"/>
    <s v="David Pavlak"/>
    <s v="Chico"/>
    <s v="Yes"/>
    <x v="0"/>
    <s v="Yes"/>
    <s v="Unknown"/>
    <s v="Legs/feet"/>
    <s v="Male"/>
    <x v="1"/>
    <x v="1"/>
    <n v="17"/>
    <s v="Under 20"/>
    <s v="Yes"/>
    <x v="0"/>
    <s v="No"/>
    <s v="No"/>
    <x v="0"/>
    <s v="Yes"/>
    <s v="&quot;may bite&quot;"/>
    <x v="0"/>
    <x v="0"/>
    <x v="0"/>
    <x v="0"/>
    <s v="Unknown"/>
    <x v="0"/>
    <x v="0"/>
    <s v="No"/>
  </r>
  <r>
    <d v="2018-04-30T14:57:03"/>
    <n v="17144399"/>
    <d v="2017-06-24T00:00:00"/>
    <d v="1899-12-30T01:57:00"/>
    <s v="694 and 10th St.; Oakdale, MN"/>
    <s v="Death/Homicide"/>
    <s v="None"/>
    <s v="None"/>
    <s v="Mark G. Nelson"/>
    <s v="Deuce"/>
    <s v="Yes"/>
    <x v="0"/>
    <s v="Yes"/>
    <s v="Unknown"/>
    <s v="Arms/hands"/>
    <s v="Male"/>
    <x v="1"/>
    <x v="1"/>
    <n v="17"/>
    <s v="Under 20"/>
    <s v="Yes"/>
    <x v="0"/>
    <s v="No"/>
    <s v="No"/>
    <x v="0"/>
    <s v="Yes"/>
    <s v="Other"/>
    <x v="2"/>
    <x v="0"/>
    <x v="0"/>
    <x v="0"/>
    <s v="Unknown"/>
    <x v="2"/>
    <x v="0"/>
    <s v="Yes"/>
  </r>
  <r>
    <d v="2018-05-08T11:39:12"/>
    <n v="17071648"/>
    <d v="2017-04-03T00:00:00"/>
    <d v="1899-12-30T04:28:00"/>
    <s v="90 W. Rose Ave."/>
    <s v="Robbery-Strong Arm"/>
    <s v="Other"/>
    <s v="None"/>
    <s v="Mark G. Nelson"/>
    <s v="Deuce"/>
    <s v="Yes"/>
    <x v="0"/>
    <s v="Yes"/>
    <s v="Unknown"/>
    <s v="Legs/feet"/>
    <s v="Male"/>
    <x v="1"/>
    <x v="1"/>
    <n v="17"/>
    <s v="Under 20"/>
    <s v="Yes"/>
    <x v="0"/>
    <s v="No"/>
    <s v="No"/>
    <x v="0"/>
    <s v="Yes"/>
    <s v="&quot;will bite&quot;"/>
    <x v="0"/>
    <x v="0"/>
    <x v="0"/>
    <x v="0"/>
    <s v="Unknown"/>
    <x v="1"/>
    <x v="0"/>
    <s v="Yes"/>
  </r>
  <r>
    <d v="2018-04-02T15:02:23"/>
    <n v="17087088"/>
    <d v="2017-04-21T00:00:00"/>
    <d v="1899-12-30T01:55:00"/>
    <s v="3rd St. E. and Mendota St."/>
    <s v="Robbery"/>
    <s v="Gun"/>
    <s v="None"/>
    <s v="Brian Caron"/>
    <s v="Titan"/>
    <s v="Yes"/>
    <x v="0"/>
    <s v="Yes"/>
    <s v="Minor"/>
    <s v="Legs/feet"/>
    <s v="Male"/>
    <x v="1"/>
    <x v="1"/>
    <n v="18"/>
    <s v="Under 20"/>
    <s v="Yes"/>
    <x v="0"/>
    <s v="No"/>
    <s v="No"/>
    <x v="0"/>
    <s v="Yes"/>
    <s v="&quot;may bite&quot;"/>
    <x v="0"/>
    <x v="0"/>
    <x v="0"/>
    <x v="0"/>
    <s v="Unknown"/>
    <x v="3"/>
    <x v="0"/>
    <s v="No"/>
  </r>
  <r>
    <d v="2018-04-04T14:18:47"/>
    <n v="16107584"/>
    <d v="2016-06-01T00:00:00"/>
    <d v="1899-12-30T02:45:00"/>
    <s v="Douglas St. and Goodrich Ave."/>
    <s v="Auto Theft"/>
    <s v="None"/>
    <s v="None"/>
    <s v="Matthew Sweeney"/>
    <s v="Kane"/>
    <s v="Yes"/>
    <x v="0"/>
    <s v="Yes"/>
    <s v="Minor"/>
    <s v="Legs/feet"/>
    <s v="Male"/>
    <x v="1"/>
    <x v="1"/>
    <n v="18"/>
    <s v="Under 20"/>
    <s v="Yes"/>
    <x v="0"/>
    <s v="No"/>
    <s v="No"/>
    <x v="0"/>
    <s v="Yes"/>
    <s v="&quot;may bite&quot;"/>
    <x v="0"/>
    <x v="0"/>
    <x v="0"/>
    <x v="0"/>
    <s v="Unknown"/>
    <x v="0"/>
    <x v="0"/>
    <s v="No"/>
  </r>
  <r>
    <d v="2018-04-13T11:55:23"/>
    <n v="13020073"/>
    <d v="2013-01-30T00:00:00"/>
    <d v="1899-12-30T00:43:00"/>
    <s v="308 Como Ave."/>
    <s v="Burglary"/>
    <s v="None"/>
    <s v="Gun"/>
    <s v="Nicole Spears "/>
    <s v="Chase"/>
    <s v="Yes"/>
    <x v="0"/>
    <s v="Yes"/>
    <s v="Unknown"/>
    <s v="Legs/feet"/>
    <s v="Male"/>
    <x v="1"/>
    <x v="1"/>
    <n v="18"/>
    <s v="Under 20"/>
    <s v="Yes"/>
    <x v="0"/>
    <s v="No"/>
    <s v="No"/>
    <x v="0"/>
    <s v="Yes"/>
    <s v="&quot;may bite&quot;"/>
    <x v="1"/>
    <x v="1"/>
    <x v="0"/>
    <x v="0"/>
    <s v="Unknown"/>
    <x v="2"/>
    <x v="0"/>
    <s v="No"/>
  </r>
  <r>
    <d v="2018-04-19T12:31:42"/>
    <n v="12246994"/>
    <d v="2012-10-16T00:00:00"/>
    <d v="1899-12-30T11:08:00"/>
    <s v="1320 Dayton "/>
    <s v="Burglary"/>
    <s v="None"/>
    <s v="None"/>
    <s v="Nicole Spears"/>
    <s v="Chase"/>
    <s v="Yes"/>
    <x v="0"/>
    <s v="Yes"/>
    <s v="Unknown"/>
    <s v="Arms/hands"/>
    <s v="Male"/>
    <x v="1"/>
    <x v="1"/>
    <n v="18"/>
    <s v="Under 20"/>
    <s v="Yes"/>
    <x v="0"/>
    <s v="No"/>
    <s v="No"/>
    <x v="0"/>
    <s v="Yes"/>
    <s v="&quot;may bite&quot;"/>
    <x v="0"/>
    <x v="0"/>
    <x v="0"/>
    <x v="0"/>
    <s v="Unknown"/>
    <x v="2"/>
    <x v="0"/>
    <s v="No"/>
  </r>
  <r>
    <d v="2018-04-19T14:23:00"/>
    <n v="12162288"/>
    <d v="2012-07-10T00:00:00"/>
    <d v="1899-12-30T00:34:00"/>
    <s v="986 Beech St."/>
    <s v="Traffic Accident-Property Damage, Hit and Run"/>
    <s v="None"/>
    <s v="None"/>
    <s v="Jason Brodt"/>
    <s v="Fox"/>
    <s v="Yes"/>
    <x v="0"/>
    <s v="Yes"/>
    <s v="Unknown"/>
    <s v="Legs/feet"/>
    <s v="Male"/>
    <x v="1"/>
    <x v="1"/>
    <n v="18"/>
    <s v="Under 20"/>
    <s v="Yes"/>
    <x v="0"/>
    <s v="No"/>
    <s v="No"/>
    <x v="0"/>
    <s v="Yes"/>
    <s v="&quot;may bite&quot;"/>
    <x v="0"/>
    <x v="0"/>
    <x v="0"/>
    <x v="0"/>
    <s v="Unknown"/>
    <x v="1"/>
    <x v="0"/>
    <s v="Yes"/>
  </r>
  <r>
    <d v="2018-05-08T12:19:27"/>
    <n v="16139313"/>
    <d v="2016-07-11T00:00:00"/>
    <d v="1899-12-30T11:02:00"/>
    <s v="129 Jessamine Ave. E."/>
    <s v="Auto Theft"/>
    <s v="None"/>
    <s v="None"/>
    <s v="Brady Harrison"/>
    <s v="Vito"/>
    <s v="Yes"/>
    <x v="0"/>
    <s v="Yes"/>
    <s v="Unknown"/>
    <s v="Legs/feet"/>
    <s v="Male"/>
    <x v="1"/>
    <x v="1"/>
    <n v="18"/>
    <s v="Under 20"/>
    <s v="Yes"/>
    <x v="0"/>
    <s v="No"/>
    <s v="No"/>
    <x v="0"/>
    <s v="Yes"/>
    <s v="&quot;may bite&quot;"/>
    <x v="0"/>
    <x v="2"/>
    <x v="0"/>
    <x v="0"/>
    <s v="Unknown"/>
    <x v="1"/>
    <x v="0"/>
    <s v="No"/>
  </r>
  <r>
    <d v="2018-04-05T14:45:35"/>
    <n v="16262100"/>
    <d v="2016-12-23T00:00:00"/>
    <d v="1899-12-30T17:53:00"/>
    <s v="Burr St. and Maryland Ave."/>
    <s v="Auto Theft"/>
    <s v="None"/>
    <s v="None"/>
    <s v="Matthew Sweeney"/>
    <s v="Kane"/>
    <s v="Yes"/>
    <x v="0"/>
    <s v="Yes"/>
    <s v="Minor"/>
    <s v="Legs/feet"/>
    <s v="Male"/>
    <x v="1"/>
    <x v="1"/>
    <n v="19"/>
    <s v="Under 20"/>
    <s v="Yes"/>
    <x v="0"/>
    <s v="No"/>
    <s v="No"/>
    <x v="0"/>
    <s v="Yes"/>
    <s v="Other"/>
    <x v="2"/>
    <x v="1"/>
    <x v="1"/>
    <x v="0"/>
    <s v="Unknown"/>
    <x v="2"/>
    <x v="0"/>
    <s v="Yes"/>
  </r>
  <r>
    <d v="2018-04-11T12:17:01"/>
    <n v="15137628"/>
    <d v="2015-07-02T00:00:00"/>
    <d v="1899-12-30T01:00:00"/>
    <s v="Kellogg Blvd. W. and Smith Ave."/>
    <s v="Weapons-Possession/Firearm by Felon"/>
    <s v="Gun"/>
    <s v="Gun"/>
    <s v="David Galli"/>
    <s v="Gino"/>
    <s v="Yes"/>
    <x v="0"/>
    <s v="Yes"/>
    <s v="Minor"/>
    <s v="Buttocks"/>
    <s v="Male"/>
    <x v="1"/>
    <x v="1"/>
    <n v="19"/>
    <s v="Under 20"/>
    <s v="Yes"/>
    <x v="0"/>
    <s v="No"/>
    <s v="No"/>
    <x v="0"/>
    <s v="Yes"/>
    <s v="Other"/>
    <x v="1"/>
    <x v="1"/>
    <x v="0"/>
    <x v="0"/>
    <s v="Unknown"/>
    <x v="2"/>
    <x v="0"/>
    <s v="Yes"/>
  </r>
  <r>
    <d v="2018-04-12T17:13:43"/>
    <n v="14279173"/>
    <d v="2014-12-28T00:00:00"/>
    <d v="1899-12-30T19:41:00"/>
    <s v="2178 Marshall Ave."/>
    <s v="Robbery-Service Station, Firearm"/>
    <s v="Gun"/>
    <s v="Gun"/>
    <s v="Shawn Filiowich"/>
    <s v="Unknown"/>
    <s v="Yes"/>
    <x v="0"/>
    <s v="Yes"/>
    <s v="Minor"/>
    <s v="Arms/hands"/>
    <s v="Male"/>
    <x v="1"/>
    <x v="1"/>
    <n v="19"/>
    <s v="Under 20"/>
    <s v="Yes"/>
    <x v="0"/>
    <s v="No"/>
    <s v="No"/>
    <x v="0"/>
    <s v="Yes"/>
    <s v="Other"/>
    <x v="1"/>
    <x v="1"/>
    <x v="0"/>
    <x v="0"/>
    <s v="Unknown"/>
    <x v="2"/>
    <x v="0"/>
    <s v="Yes"/>
  </r>
  <r>
    <d v="2018-04-16T14:39:04"/>
    <n v="13205417"/>
    <d v="2013-09-22T00:00:00"/>
    <d v="1899-12-30T03:01:00"/>
    <s v="Central Ave. and Fisk St."/>
    <s v="Traffic Accident-Property Damage, Hit and Run"/>
    <s v="Gun"/>
    <s v="None"/>
    <s v="David Pavlak"/>
    <s v="Chico"/>
    <s v="Yes"/>
    <x v="0"/>
    <s v="Yes"/>
    <s v="Unknown"/>
    <s v="Legs/feet"/>
    <s v="Male"/>
    <x v="1"/>
    <x v="1"/>
    <n v="19"/>
    <s v="Under 20"/>
    <s v="Yes"/>
    <x v="0"/>
    <s v="No"/>
    <s v="No"/>
    <x v="0"/>
    <s v="Yes"/>
    <s v="Other"/>
    <x v="2"/>
    <x v="1"/>
    <x v="0"/>
    <x v="0"/>
    <s v="Unknown"/>
    <x v="2"/>
    <x v="0"/>
    <s v="Yes"/>
  </r>
  <r>
    <d v="2018-04-19T11:03:34"/>
    <n v="12256842"/>
    <d v="2012-10-28T00:00:00"/>
    <d v="1899-12-30T19:23:00"/>
    <s v="1614 Edmund Ave."/>
    <s v="Burglary"/>
    <s v="None"/>
    <s v="None"/>
    <s v="Arnulfo Curiel"/>
    <s v="Havoc"/>
    <s v="Yes"/>
    <x v="0"/>
    <s v="Yes"/>
    <s v="Minor"/>
    <s v="Legs/feet"/>
    <s v="Male"/>
    <x v="1"/>
    <x v="1"/>
    <n v="19"/>
    <s v="Under 20"/>
    <s v="Yes"/>
    <x v="0"/>
    <s v="No"/>
    <s v="No"/>
    <x v="0"/>
    <s v="Yes"/>
    <s v="&quot;will bite&quot;"/>
    <x v="0"/>
    <x v="0"/>
    <x v="0"/>
    <x v="0"/>
    <s v="Unknown"/>
    <x v="1"/>
    <x v="0"/>
    <s v="No"/>
  </r>
  <r>
    <d v="2018-05-08T12:10:53"/>
    <n v="16116550"/>
    <d v="2016-06-11T00:00:00"/>
    <d v="1899-12-30T23:05:00"/>
    <s v="1047 Thomas Ave."/>
    <s v="Robbery-Firearm"/>
    <s v="Gun"/>
    <s v="None"/>
    <s v="Mark G. Nelson"/>
    <s v="Deuce"/>
    <s v="Yes"/>
    <x v="0"/>
    <s v="Yes"/>
    <s v="Unknown"/>
    <s v="Arms/hands"/>
    <s v="Male"/>
    <x v="1"/>
    <x v="1"/>
    <n v="19"/>
    <s v="Under 20"/>
    <s v="Yes"/>
    <x v="0"/>
    <s v="No"/>
    <s v="No"/>
    <x v="0"/>
    <s v="Yes"/>
    <s v="&quot;will bite&quot;"/>
    <x v="0"/>
    <x v="0"/>
    <x v="0"/>
    <x v="0"/>
    <s v="Unknown"/>
    <x v="1"/>
    <x v="0"/>
    <s v="Yes"/>
  </r>
  <r>
    <d v="2018-05-11T13:38:39"/>
    <n v="17028520"/>
    <d v="2017-02-08T00:00:00"/>
    <d v="1899-12-30T23:19:00"/>
    <s v="635 Sherburne Ave."/>
    <s v="Agg Assault-Domestic"/>
    <s v="None"/>
    <s v="None"/>
    <s v="Mark Ross"/>
    <s v="Suttree"/>
    <s v="Yes"/>
    <x v="0"/>
    <s v="Yes"/>
    <s v="Minor"/>
    <s v="Arms/hands"/>
    <s v="Male"/>
    <x v="1"/>
    <x v="1"/>
    <n v="19"/>
    <s v="Under 20"/>
    <s v="Yes"/>
    <x v="0"/>
    <s v="No"/>
    <s v="No"/>
    <x v="0"/>
    <s v="Yes"/>
    <s v="&quot;may bite&quot;"/>
    <x v="0"/>
    <x v="0"/>
    <x v="0"/>
    <x v="0"/>
    <s v="Unknown"/>
    <x v="3"/>
    <x v="0"/>
    <s v="No"/>
  </r>
  <r>
    <d v="2018-04-11T11:34:58"/>
    <n v="15056632"/>
    <d v="2015-03-20T00:00:00"/>
    <d v="1899-12-30T12:00:00"/>
    <s v="367 Bates Ave."/>
    <s v="Warrant Arrest-Weapons/guns"/>
    <s v="Gun"/>
    <s v="Gun"/>
    <s v="David Longbehn"/>
    <s v="Duke"/>
    <s v="Yes"/>
    <x v="0"/>
    <s v="Yes"/>
    <s v="Unknown"/>
    <s v="Legs/feet"/>
    <s v="Male"/>
    <x v="1"/>
    <x v="1"/>
    <n v="20"/>
    <s v="20-25"/>
    <s v="Yes"/>
    <x v="0"/>
    <s v="No"/>
    <s v="No"/>
    <x v="0"/>
    <s v="Yes"/>
    <s v="&quot;will bite&quot;"/>
    <x v="0"/>
    <x v="0"/>
    <x v="0"/>
    <x v="0"/>
    <s v="Unknown"/>
    <x v="1"/>
    <x v="0"/>
    <s v="Yes"/>
  </r>
  <r>
    <d v="2018-04-18T16:26:47"/>
    <n v="12132701"/>
    <d v="2012-06-06T00:00:00"/>
    <d v="1899-12-30T21:23:00"/>
    <s v="867 Hague Ave."/>
    <s v="Search Warrant-Execution"/>
    <s v="None"/>
    <s v="None"/>
    <s v="Robert Edwards"/>
    <s v="Rico"/>
    <s v="Yes"/>
    <x v="0"/>
    <s v="Yes"/>
    <s v="Unknown"/>
    <s v="Legs/feet"/>
    <s v="Male"/>
    <x v="1"/>
    <x v="1"/>
    <n v="20"/>
    <s v="20-25"/>
    <s v="Yes"/>
    <x v="2"/>
    <s v="No"/>
    <s v="No"/>
    <x v="0"/>
    <s v="No"/>
    <s v="None"/>
    <x v="0"/>
    <x v="0"/>
    <x v="1"/>
    <x v="1"/>
    <s v="No"/>
    <x v="3"/>
    <x v="0"/>
    <s v="No"/>
  </r>
  <r>
    <d v="2018-04-03T16:28:54"/>
    <n v="16078921"/>
    <d v="2016-04-26T00:00:00"/>
    <d v="1899-12-30T05:58:00"/>
    <s v="1743 Fremont Ave."/>
    <s v="Burglary"/>
    <s v="Gun"/>
    <s v="Gun"/>
    <s v="Mark G. Nelson"/>
    <s v="Deuce"/>
    <s v="Yes"/>
    <x v="0"/>
    <s v="Yes"/>
    <s v="Minor"/>
    <s v="Legs/feet"/>
    <s v="Male"/>
    <x v="1"/>
    <x v="1"/>
    <n v="21"/>
    <s v="20-25"/>
    <s v="Yes"/>
    <x v="0"/>
    <s v="No"/>
    <s v="No"/>
    <x v="0"/>
    <s v="Yes"/>
    <s v="&quot;will bite&quot;"/>
    <x v="1"/>
    <x v="1"/>
    <x v="0"/>
    <x v="0"/>
    <s v="Unknown"/>
    <x v="2"/>
    <x v="0"/>
    <s v="Yes"/>
  </r>
  <r>
    <d v="2018-04-30T15:05:43"/>
    <n v="17191335"/>
    <d v="2017-08-15T00:00:00"/>
    <d v="1899-12-30T11:47:00"/>
    <s v="891 Rose Ave. E."/>
    <s v="Burglary-Forced Entry"/>
    <s v="None"/>
    <s v="None"/>
    <s v="Brady Harrison"/>
    <s v="Eddie"/>
    <s v="Yes"/>
    <x v="0"/>
    <s v="Yes"/>
    <s v="Unknown"/>
    <s v="Legs/feet"/>
    <s v="Male"/>
    <x v="1"/>
    <x v="1"/>
    <n v="21"/>
    <s v="20-25"/>
    <s v="Yes"/>
    <x v="0"/>
    <s v="No"/>
    <s v="No"/>
    <x v="0"/>
    <s v="Yes"/>
    <s v="Other"/>
    <x v="2"/>
    <x v="1"/>
    <x v="0"/>
    <x v="0"/>
    <s v="Unknown"/>
    <x v="2"/>
    <x v="0"/>
    <s v="No"/>
  </r>
  <r>
    <d v="2018-05-09T13:13:37"/>
    <n v="15251489"/>
    <d v="2015-11-23T00:00:00"/>
    <d v="1899-12-30T03:33:00"/>
    <s v="University Ave. S.E. and S.E. Huron Blvd., Minneapolis, MN"/>
    <s v="Obstructing-Fleeing a Police Officer"/>
    <s v="None"/>
    <s v="None"/>
    <s v="Mark G. Nelson"/>
    <s v="Deuce"/>
    <s v="Yes"/>
    <x v="0"/>
    <s v="Yes"/>
    <s v="Unknown"/>
    <s v="Arms/hands"/>
    <s v="Male"/>
    <x v="1"/>
    <x v="1"/>
    <n v="21"/>
    <s v="20-25"/>
    <s v="Yes"/>
    <x v="0"/>
    <s v="No"/>
    <s v="No"/>
    <x v="0"/>
    <s v="Yes"/>
    <s v="Other"/>
    <x v="2"/>
    <x v="1"/>
    <x v="0"/>
    <x v="0"/>
    <s v="Unknown"/>
    <x v="2"/>
    <x v="0"/>
    <s v="Yes"/>
  </r>
  <r>
    <d v="2018-04-11T15:10:11"/>
    <n v="15272695"/>
    <d v="2015-12-23T00:00:00"/>
    <d v="1899-12-30T02:42:00"/>
    <s v="644 Sherwood Ave."/>
    <s v="Assault-Felony"/>
    <s v="None"/>
    <s v="None"/>
    <s v="Mark G. Nelson"/>
    <s v="Deuce"/>
    <s v="Yes"/>
    <x v="0"/>
    <s v="Yes"/>
    <s v="Minor"/>
    <s v="Arms/hands"/>
    <s v="Male"/>
    <x v="1"/>
    <x v="1"/>
    <n v="22"/>
    <s v="20-25"/>
    <s v="Yes"/>
    <x v="0"/>
    <s v="No"/>
    <s v="No"/>
    <x v="0"/>
    <s v="Yes"/>
    <s v="&quot;will bite&quot;"/>
    <x v="1"/>
    <x v="1"/>
    <x v="0"/>
    <x v="0"/>
    <s v="Unknown"/>
    <x v="2"/>
    <x v="0"/>
    <s v="Yes"/>
  </r>
  <r>
    <d v="2018-04-03T15:44:43"/>
    <n v="16067206"/>
    <d v="2016-04-09T00:00:00"/>
    <d v="1899-12-30T02:19:00"/>
    <s v="1564 Timberlake Rd."/>
    <s v="Weapons-Possession/Firearm by Felon"/>
    <s v="None"/>
    <s v="Gun"/>
    <s v="Mark G. Nelson"/>
    <s v="Deuce"/>
    <s v="Yes"/>
    <x v="0"/>
    <s v="Yes"/>
    <s v="Unknown"/>
    <s v="Buttocks"/>
    <s v="Male"/>
    <x v="1"/>
    <x v="1"/>
    <n v="23"/>
    <s v="20-25"/>
    <s v="Yes"/>
    <x v="0"/>
    <s v="No"/>
    <s v="No"/>
    <x v="0"/>
    <s v="Yes"/>
    <s v="&quot;will bite&quot;"/>
    <x v="0"/>
    <x v="0"/>
    <x v="0"/>
    <x v="0"/>
    <s v="Unknown"/>
    <x v="3"/>
    <x v="0"/>
    <s v="Yes"/>
  </r>
  <r>
    <d v="2018-04-16T15:45:36"/>
    <n v="13208797"/>
    <d v="2013-09-26T00:00:00"/>
    <d v="1899-12-30T11:00:00"/>
    <s v="924 Lawson Ave. E."/>
    <s v="Burglary-Forced Entry"/>
    <s v="None"/>
    <s v="None"/>
    <s v="Jason Whitney"/>
    <s v="Tango"/>
    <s v="Yes"/>
    <x v="0"/>
    <s v="Yes"/>
    <s v="Minor"/>
    <s v="Arms/hands"/>
    <s v="Male"/>
    <x v="1"/>
    <x v="1"/>
    <n v="23"/>
    <s v="20-25"/>
    <s v="Yes"/>
    <x v="0"/>
    <s v="No"/>
    <s v="No"/>
    <x v="0"/>
    <s v="Yes"/>
    <s v="&quot;may bite&quot;"/>
    <x v="0"/>
    <x v="0"/>
    <x v="0"/>
    <x v="0"/>
    <s v="Unknown"/>
    <x v="1"/>
    <x v="0"/>
    <s v="Yes"/>
  </r>
  <r>
    <d v="2018-04-30T14:22:21"/>
    <n v="17142671"/>
    <d v="2017-06-22T00:00:00"/>
    <d v="1899-12-30T19:25:00"/>
    <s v="Arlington Ave. W. and Rice St."/>
    <s v="Warrant"/>
    <s v="Gun"/>
    <s v="Gun"/>
    <s v="Chad Degree"/>
    <s v="Ozzy"/>
    <s v="Yes"/>
    <x v="0"/>
    <s v="Yes"/>
    <s v="Unknown"/>
    <s v="Legs/feet"/>
    <s v="Male"/>
    <x v="1"/>
    <x v="1"/>
    <n v="23"/>
    <s v="20-25"/>
    <s v="Yes"/>
    <x v="0"/>
    <s v="No"/>
    <s v="No"/>
    <x v="0"/>
    <s v="Yes"/>
    <s v="Other"/>
    <x v="2"/>
    <x v="1"/>
    <x v="0"/>
    <x v="0"/>
    <s v="Unknown"/>
    <x v="0"/>
    <x v="0"/>
    <s v="Yes"/>
  </r>
  <r>
    <d v="2018-05-08T12:45:30"/>
    <n v="16067206"/>
    <d v="2016-04-09T00:00:00"/>
    <d v="1899-12-30T02:19:00"/>
    <s v="1564 Timberlake Rd."/>
    <s v="Weapons-Possession of Firearm by Felon"/>
    <s v="Unknown"/>
    <s v="Gun"/>
    <s v="Mark G. Nelson"/>
    <s v="Deuce"/>
    <s v="Yes"/>
    <x v="0"/>
    <s v="Yes"/>
    <s v="Unknown"/>
    <s v="Buttocks"/>
    <s v="Male"/>
    <x v="1"/>
    <x v="1"/>
    <n v="23"/>
    <s v="20-25"/>
    <s v="Yes"/>
    <x v="0"/>
    <s v="No"/>
    <s v="No"/>
    <x v="0"/>
    <s v="Yes"/>
    <s v="&quot;will bite&quot;"/>
    <x v="0"/>
    <x v="0"/>
    <x v="0"/>
    <x v="0"/>
    <s v="Unknown"/>
    <x v="1"/>
    <x v="0"/>
    <s v="Yes"/>
  </r>
  <r>
    <d v="2018-04-11T14:16:29"/>
    <n v="15251492"/>
    <d v="2015-11-23T00:00:00"/>
    <d v="1899-12-30T03:33:00"/>
    <s v="197 Cesar Chavez St."/>
    <s v="Burglary"/>
    <s v="None"/>
    <s v="Other"/>
    <s v="Mark G. Nelson"/>
    <s v="Deuce"/>
    <s v="Yes"/>
    <x v="0"/>
    <s v="Yes"/>
    <s v="Unknown"/>
    <s v="Arms/hands"/>
    <s v="Male"/>
    <x v="1"/>
    <x v="1"/>
    <n v="24"/>
    <s v="20-25"/>
    <s v="Yes"/>
    <x v="0"/>
    <s v="No"/>
    <s v="No"/>
    <x v="0"/>
    <s v="Yes"/>
    <s v="&quot;will bite&quot;"/>
    <x v="1"/>
    <x v="1"/>
    <x v="0"/>
    <x v="0"/>
    <s v="Unknown"/>
    <x v="1"/>
    <x v="0"/>
    <s v="Yes"/>
  </r>
  <r>
    <d v="2018-04-18T12:12:51"/>
    <n v="12024469"/>
    <d v="2012-02-02T00:00:00"/>
    <d v="1899-12-30T03:36:00"/>
    <s v="1133 Flandrau St."/>
    <s v="Traffic Accident-LSA, Property Damage"/>
    <s v="None"/>
    <s v="None"/>
    <s v="Dominic Dzik"/>
    <s v="Rocco"/>
    <s v="Yes"/>
    <x v="0"/>
    <s v="Yes"/>
    <s v="Minor"/>
    <s v="Arms/hands"/>
    <s v="Male"/>
    <x v="1"/>
    <x v="1"/>
    <n v="24"/>
    <s v="20-25"/>
    <s v="Yes"/>
    <x v="0"/>
    <s v="No"/>
    <s v="No"/>
    <x v="0"/>
    <s v="Yes"/>
    <s v="Other"/>
    <x v="0"/>
    <x v="0"/>
    <x v="0"/>
    <x v="0"/>
    <s v="Unknown"/>
    <x v="1"/>
    <x v="0"/>
    <s v="No"/>
  </r>
  <r>
    <d v="2018-04-13T17:26:29"/>
    <n v="13078977"/>
    <d v="2013-04-23T00:00:00"/>
    <d v="1899-12-30T14:03:00"/>
    <s v="695 Sherburne Ave."/>
    <s v="Robbery-Bank"/>
    <s v="None"/>
    <s v="None"/>
    <s v="Jason Whitney"/>
    <s v="Tango"/>
    <s v="Yes"/>
    <x v="0"/>
    <s v="Yes"/>
    <s v="Unknown"/>
    <s v="Head/face"/>
    <s v="Male"/>
    <x v="1"/>
    <x v="1"/>
    <n v="26"/>
    <s v="26-30"/>
    <s v="Yes"/>
    <x v="0"/>
    <s v="No"/>
    <s v="No"/>
    <x v="0"/>
    <s v="Yes"/>
    <s v="&quot;may bite&quot;"/>
    <x v="0"/>
    <x v="0"/>
    <x v="2"/>
    <x v="2"/>
    <s v="Yes"/>
    <x v="1"/>
    <x v="0"/>
    <s v="Yes"/>
  </r>
  <r>
    <d v="2018-04-19T16:11:46"/>
    <n v="12204168"/>
    <d v="2012-08-26T00:00:00"/>
    <d v="1899-12-30T01:16:00"/>
    <s v="2079 Iglehart Ave."/>
    <s v="Burglary-Forced Entry"/>
    <s v="None"/>
    <s v="None"/>
    <s v="Michael J. Davis"/>
    <s v="Auggie"/>
    <s v="Yes"/>
    <x v="0"/>
    <s v="Yes"/>
    <s v="Unknown"/>
    <s v="Legs/feet"/>
    <s v="Male"/>
    <x v="1"/>
    <x v="1"/>
    <n v="26"/>
    <s v="26-30"/>
    <s v="Yes"/>
    <x v="0"/>
    <s v="No"/>
    <s v="No"/>
    <x v="0"/>
    <s v="Yes"/>
    <s v="&quot;may bite&quot;"/>
    <x v="2"/>
    <x v="0"/>
    <x v="0"/>
    <x v="0"/>
    <s v="Unknown"/>
    <x v="0"/>
    <x v="0"/>
    <s v="No"/>
  </r>
  <r>
    <d v="2018-05-09T12:19:30"/>
    <n v="16305780"/>
    <d v="2016-02-24T00:00:00"/>
    <d v="1899-12-30T12:35:00"/>
    <s v="886 Osceola Ave."/>
    <s v="Theft"/>
    <s v="None"/>
    <s v="None"/>
    <s v="Tad Schmidt"/>
    <s v="Gabe"/>
    <s v="Yes"/>
    <x v="0"/>
    <s v="Yes"/>
    <s v="Unknown"/>
    <s v="Arms/hands"/>
    <s v="Male"/>
    <x v="1"/>
    <x v="1"/>
    <n v="26"/>
    <s v="26-30"/>
    <s v="Yes"/>
    <x v="0"/>
    <s v="No"/>
    <s v="No"/>
    <x v="0"/>
    <s v="Yes"/>
    <s v="&quot;will bite&quot;"/>
    <x v="0"/>
    <x v="0"/>
    <x v="0"/>
    <x v="0"/>
    <s v="Unknown"/>
    <x v="1"/>
    <x v="0"/>
    <s v="No"/>
  </r>
  <r>
    <d v="2018-05-10T14:45:40"/>
    <n v="13002313"/>
    <d v="2013-01-04T00:00:00"/>
    <d v="1899-12-30T10:19:00"/>
    <s v="1349 Dale St."/>
    <s v="Burglary"/>
    <s v="None"/>
    <s v="None"/>
    <s v="Amanda Heu"/>
    <s v="Leo"/>
    <s v="Yes"/>
    <x v="0"/>
    <s v="Yes"/>
    <s v="Unknown"/>
    <s v="Legs/feet"/>
    <s v="Male"/>
    <x v="1"/>
    <x v="1"/>
    <n v="26"/>
    <s v="26-30"/>
    <s v="Yes"/>
    <x v="0"/>
    <s v="No"/>
    <s v="No"/>
    <x v="0"/>
    <s v="Yes"/>
    <s v="&quot;will bite&quot;"/>
    <x v="2"/>
    <x v="1"/>
    <x v="0"/>
    <x v="0"/>
    <s v="Unknown"/>
    <x v="0"/>
    <x v="0"/>
    <s v="No"/>
  </r>
  <r>
    <d v="2018-04-04T16:35:01"/>
    <n v="16215469"/>
    <d v="2016-10-19T00:00:00"/>
    <d v="1899-12-30T16:45:00"/>
    <s v="7th St. W. and Bay St."/>
    <s v="Assist-Arrest Warrant"/>
    <s v="None"/>
    <s v="None"/>
    <s v="Matthew Sweeney"/>
    <s v="Kane"/>
    <s v="Yes"/>
    <x v="0"/>
    <s v="Yes"/>
    <s v="Minor"/>
    <s v="Legs/feet"/>
    <s v="Male"/>
    <x v="1"/>
    <x v="1"/>
    <n v="27"/>
    <s v="26-30"/>
    <s v="Yes"/>
    <x v="0"/>
    <s v="No"/>
    <s v="No"/>
    <x v="0"/>
    <s v="Yes"/>
    <s v="Other"/>
    <x v="1"/>
    <x v="1"/>
    <x v="1"/>
    <x v="1"/>
    <s v="No"/>
    <x v="2"/>
    <x v="0"/>
    <s v="No"/>
  </r>
  <r>
    <d v="2018-04-16T13:14:37"/>
    <n v="13177865"/>
    <d v="2013-08-20T00:00:00"/>
    <d v="1899-12-30T16:21:00"/>
    <s v="1636 Case Ave."/>
    <s v="Robbery-Convenience Store, Firearm"/>
    <s v="Gun"/>
    <s v="None"/>
    <s v="David Pavlak"/>
    <s v="Chico"/>
    <s v="Yes"/>
    <x v="0"/>
    <s v="Yes"/>
    <s v="Minor"/>
    <s v="Legs/feet"/>
    <s v="Male"/>
    <x v="1"/>
    <x v="1"/>
    <n v="28"/>
    <s v="26-30"/>
    <s v="Yes"/>
    <x v="0"/>
    <s v="No"/>
    <s v="No"/>
    <x v="0"/>
    <s v="Yes"/>
    <s v="&quot;may bite&quot;"/>
    <x v="2"/>
    <x v="1"/>
    <x v="0"/>
    <x v="0"/>
    <s v="Unknown"/>
    <x v="2"/>
    <x v="0"/>
    <s v="Yes"/>
  </r>
  <r>
    <d v="2018-04-04T17:13:02"/>
    <n v="16524454"/>
    <d v="2016-12-12T00:00:00"/>
    <d v="1899-12-30T17:30:00"/>
    <s v="769 Como Ave."/>
    <s v="Warrant Served"/>
    <s v="None"/>
    <s v="None"/>
    <s v="Pheng Xiong"/>
    <s v="Kato"/>
    <s v="Yes"/>
    <x v="0"/>
    <s v="Yes"/>
    <s v="Unknown"/>
    <s v="Arms/hands"/>
    <s v="Male"/>
    <x v="1"/>
    <x v="1"/>
    <n v="31"/>
    <s v="31-35"/>
    <s v="Yes"/>
    <x v="0"/>
    <s v="No"/>
    <s v="No"/>
    <x v="0"/>
    <s v="Yes"/>
    <s v="Other"/>
    <x v="2"/>
    <x v="1"/>
    <x v="0"/>
    <x v="0"/>
    <s v="Unknown"/>
    <x v="2"/>
    <x v="0"/>
    <s v="Yes"/>
  </r>
  <r>
    <d v="2018-04-11T11:14:53"/>
    <n v="15043691"/>
    <d v="2015-03-03T00:00:00"/>
    <d v="1899-12-30T08:45:00"/>
    <s v="1470 Glenhill Rd., Roseville, MN"/>
    <s v="Assist-Burglary"/>
    <s v="None"/>
    <s v="None"/>
    <s v="Shawn Filiowich"/>
    <s v="Cooper"/>
    <s v="Yes"/>
    <x v="0"/>
    <s v="Yes"/>
    <s v="Minor"/>
    <s v="Arms/hands"/>
    <s v="Male"/>
    <x v="1"/>
    <x v="1"/>
    <n v="31"/>
    <s v="31-35"/>
    <s v="Yes"/>
    <x v="0"/>
    <s v="No"/>
    <s v="No"/>
    <x v="0"/>
    <s v="Yes"/>
    <s v="&quot;will bite&quot;"/>
    <x v="2"/>
    <x v="1"/>
    <x v="0"/>
    <x v="0"/>
    <s v="Unknown"/>
    <x v="1"/>
    <x v="0"/>
    <s v="Yes"/>
  </r>
  <r>
    <d v="2018-05-09T13:08:07"/>
    <n v="15206267"/>
    <d v="2015-09-23T00:00:00"/>
    <d v="1899-12-30T05:51:00"/>
    <s v="270 Burgess St."/>
    <s v="Burglary"/>
    <s v="None"/>
    <s v="None"/>
    <s v="Matthew Sweeney"/>
    <s v="Unknown"/>
    <s v="Yes"/>
    <x v="0"/>
    <s v="Yes"/>
    <s v="Unknown"/>
    <s v="Arms/hands"/>
    <s v="Male"/>
    <x v="1"/>
    <x v="1"/>
    <n v="31"/>
    <s v="31-35"/>
    <s v="Yes"/>
    <x v="3"/>
    <s v="No"/>
    <s v="No"/>
    <x v="0"/>
    <s v="Yes"/>
    <s v="Other"/>
    <x v="2"/>
    <x v="1"/>
    <x v="0"/>
    <x v="0"/>
    <s v="Unknown"/>
    <x v="2"/>
    <x v="0"/>
    <s v="Yes"/>
  </r>
  <r>
    <d v="2018-04-05T15:22:17"/>
    <n v="15016226"/>
    <d v="2015-01-24T00:00:00"/>
    <d v="1899-12-30T09:30:00"/>
    <s v="Redacted"/>
    <s v="Administrative"/>
    <s v="None"/>
    <s v="None"/>
    <s v="Robert Buth"/>
    <s v="Niko"/>
    <s v="No"/>
    <x v="1"/>
    <s v="Yes"/>
    <s v="Minor"/>
    <s v="Legs/feet"/>
    <s v="Male"/>
    <x v="1"/>
    <x v="1"/>
    <n v="32"/>
    <s v="31-35"/>
    <s v="Yes"/>
    <x v="1"/>
    <s v="No"/>
    <s v="No"/>
    <x v="0"/>
    <s v="No"/>
    <s v="None"/>
    <x v="0"/>
    <x v="1"/>
    <x v="0"/>
    <x v="0"/>
    <s v="Unknown"/>
    <x v="2"/>
    <x v="1"/>
    <s v="No"/>
  </r>
  <r>
    <d v="2018-04-18T15:49:45"/>
    <n v="12122522"/>
    <d v="2012-05-26T00:00:00"/>
    <d v="1899-12-30T02:00:00"/>
    <s v="825 Jessamine Ave."/>
    <s v="Criminal Damage to Property"/>
    <s v="None"/>
    <s v="None"/>
    <s v="Robert Vetsch"/>
    <s v="Jesse"/>
    <s v="Yes"/>
    <x v="0"/>
    <s v="Yes"/>
    <s v="Minor"/>
    <s v="Arms/hands"/>
    <s v="Male"/>
    <x v="1"/>
    <x v="1"/>
    <n v="32"/>
    <s v="31-35"/>
    <s v="Yes"/>
    <x v="0"/>
    <s v="No"/>
    <s v="No"/>
    <x v="0"/>
    <s v="Yes"/>
    <s v="&quot;may bite&quot;"/>
    <x v="3"/>
    <x v="1"/>
    <x v="0"/>
    <x v="0"/>
    <s v="Unknown"/>
    <x v="1"/>
    <x v="0"/>
    <s v="No"/>
  </r>
  <r>
    <d v="2018-04-04T15:47:07"/>
    <n v="16173283"/>
    <d v="2016-08-27T00:00:00"/>
    <d v="1899-12-30T20:44:00"/>
    <s v="551 Jenks Ave."/>
    <s v="Assist-2nd Deg Aslt"/>
    <s v="None"/>
    <s v="None"/>
    <s v="Pheng Xiong"/>
    <s v="Kato"/>
    <s v="Yes"/>
    <x v="0"/>
    <s v="Yes"/>
    <s v="Minor"/>
    <s v="Arms/hands"/>
    <s v="Male"/>
    <x v="1"/>
    <x v="1"/>
    <n v="35"/>
    <s v="31-35"/>
    <s v="Yes"/>
    <x v="0"/>
    <s v="No"/>
    <s v="No"/>
    <x v="0"/>
    <s v="Yes"/>
    <s v="&quot;may bite&quot;"/>
    <x v="0"/>
    <x v="0"/>
    <x v="1"/>
    <x v="1"/>
    <s v="No"/>
    <x v="0"/>
    <x v="0"/>
    <s v="Yes"/>
  </r>
  <r>
    <d v="2018-04-05T16:07:49"/>
    <n v="13200314"/>
    <d v="2013-09-16T00:00:00"/>
    <d v="1899-12-30T02:11:00"/>
    <s v="958 Central Ave."/>
    <s v="Burglary"/>
    <s v="None"/>
    <s v="None"/>
    <s v="Matthew Yunker"/>
    <s v="Rebel"/>
    <s v="Yes"/>
    <x v="0"/>
    <s v="Yes"/>
    <s v="Minor"/>
    <s v="Arms/hands"/>
    <s v="Female"/>
    <x v="1"/>
    <x v="1"/>
    <n v="35"/>
    <s v="31-35"/>
    <s v="Yes"/>
    <x v="1"/>
    <s v="No"/>
    <s v="No"/>
    <x v="0"/>
    <s v="No"/>
    <s v="None"/>
    <x v="0"/>
    <x v="1"/>
    <x v="0"/>
    <x v="0"/>
    <s v="Unknown"/>
    <x v="4"/>
    <x v="1"/>
    <s v="No"/>
  </r>
  <r>
    <d v="2018-04-02T15:44:52"/>
    <n v="17102499"/>
    <d v="2017-05-08T00:00:00"/>
    <d v="1899-12-30T15:14:00"/>
    <s v="1160 Sherburne Ave."/>
    <s v="Assist-Arrest Warrant"/>
    <s v="Gun"/>
    <s v="Gun"/>
    <s v="Pheng Xiong"/>
    <s v="Kato"/>
    <s v="Yes"/>
    <x v="0"/>
    <s v="Yes"/>
    <s v="Unknown"/>
    <s v="Arms/hands"/>
    <s v="Male"/>
    <x v="1"/>
    <x v="1"/>
    <n v="37"/>
    <s v="36-40"/>
    <s v="Yes"/>
    <x v="0"/>
    <s v="No"/>
    <s v="No"/>
    <x v="0"/>
    <s v="Yes"/>
    <s v="&quot;may bite&quot;"/>
    <x v="0"/>
    <x v="0"/>
    <x v="0"/>
    <x v="0"/>
    <s v="Unknown"/>
    <x v="0"/>
    <x v="0"/>
    <s v="Yes"/>
  </r>
  <r>
    <d v="2018-04-11T10:54:29"/>
    <n v="12083102"/>
    <d v="2012-04-09T00:00:00"/>
    <d v="1899-12-30T23:57:00"/>
    <s v="145 Arch St. E."/>
    <s v="Obstructing-Fleeing a Police Officer (Domestic call)"/>
    <s v="None"/>
    <s v="None"/>
    <s v="Dominic Dzik"/>
    <s v="Unknown"/>
    <s v="Yes"/>
    <x v="0"/>
    <s v="Yes"/>
    <s v="Unknown"/>
    <s v="Arms/hands"/>
    <s v="Male"/>
    <x v="1"/>
    <x v="1"/>
    <n v="40"/>
    <s v="36-40"/>
    <s v="Yes"/>
    <x v="0"/>
    <s v="No"/>
    <s v="No"/>
    <x v="0"/>
    <s v="Yes"/>
    <s v="&quot;will bite&quot;"/>
    <x v="2"/>
    <x v="1"/>
    <x v="0"/>
    <x v="0"/>
    <s v="Unknown"/>
    <x v="2"/>
    <x v="1"/>
    <s v="No"/>
  </r>
  <r>
    <d v="2018-04-16T16:26:21"/>
    <n v="13250710"/>
    <d v="2013-11-22T00:00:00"/>
    <d v="1899-12-30T15:00:00"/>
    <s v="Rice St. and Wheelock Pkwy."/>
    <s v="Warrant"/>
    <s v="None"/>
    <s v="None"/>
    <s v="Nicole Spears"/>
    <s v="Chase"/>
    <s v="Yes"/>
    <x v="0"/>
    <s v="Yes"/>
    <s v="Minor"/>
    <s v="Legs/feet"/>
    <s v="Male"/>
    <x v="1"/>
    <x v="1"/>
    <n v="40"/>
    <s v="36-40"/>
    <s v="Yes"/>
    <x v="0"/>
    <s v="No"/>
    <s v="No"/>
    <x v="0"/>
    <s v="Yes"/>
    <s v="&quot;may bite&quot;"/>
    <x v="1"/>
    <x v="1"/>
    <x v="0"/>
    <x v="0"/>
    <s v="Unknown"/>
    <x v="2"/>
    <x v="0"/>
    <s v="No"/>
  </r>
  <r>
    <d v="2018-04-12T12:22:27"/>
    <n v="14155479"/>
    <d v="2014-07-26T00:00:00"/>
    <d v="1899-12-30T17:44:00"/>
    <s v="283 Harrison Ave."/>
    <s v="Agg Assault-Domestic"/>
    <s v="Knife"/>
    <s v="None"/>
    <s v="Nicole Spears"/>
    <s v="Chase"/>
    <s v="Yes"/>
    <x v="0"/>
    <s v="Yes"/>
    <s v="Minor"/>
    <s v="Legs/feet"/>
    <s v="Male"/>
    <x v="1"/>
    <x v="1"/>
    <n v="41"/>
    <s v="41-45"/>
    <s v="Yes"/>
    <x v="0"/>
    <s v="No"/>
    <s v="No"/>
    <x v="0"/>
    <s v="Yes"/>
    <s v="&quot;may bite&quot;"/>
    <x v="0"/>
    <x v="0"/>
    <x v="0"/>
    <x v="0"/>
    <s v="Unknown"/>
    <x v="2"/>
    <x v="0"/>
    <s v="No"/>
  </r>
  <r>
    <d v="2018-04-19T11:57:01"/>
    <n v="12267201"/>
    <d v="2012-11-11T00:00:00"/>
    <d v="1899-12-30T05:55:00"/>
    <s v="645 Charles Ave."/>
    <s v="Robbery-Highway, Strong Arm"/>
    <s v="None"/>
    <s v="None"/>
    <s v="Nicole Spears"/>
    <s v="Chase"/>
    <s v="Yes"/>
    <x v="0"/>
    <s v="Yes"/>
    <s v="Minor"/>
    <s v="Legs/feet"/>
    <s v="Male"/>
    <x v="1"/>
    <x v="1"/>
    <n v="43"/>
    <s v="41-45"/>
    <s v="Yes"/>
    <x v="0"/>
    <s v="No"/>
    <s v="No"/>
    <x v="0"/>
    <s v="Yes"/>
    <s v="&quot;may bite&quot;"/>
    <x v="0"/>
    <x v="0"/>
    <x v="0"/>
    <x v="0"/>
    <s v="Unknown"/>
    <x v="1"/>
    <x v="0"/>
    <s v="No"/>
  </r>
  <r>
    <d v="2018-05-08T11:15:30"/>
    <n v="17262088"/>
    <d v="2017-11-09T00:00:00"/>
    <d v="1899-12-30T02:33:00"/>
    <s v="11 Acker St."/>
    <s v="Drugs-Possession"/>
    <s v="Other"/>
    <s v="Other"/>
    <s v="Arnulfo Curiel"/>
    <s v="Havoc"/>
    <s v="Yes"/>
    <x v="0"/>
    <s v="Yes"/>
    <s v="Unknown"/>
    <s v="Arms/hands"/>
    <s v="Male"/>
    <x v="1"/>
    <x v="1"/>
    <n v="43"/>
    <s v="41-45"/>
    <s v="Yes"/>
    <x v="0"/>
    <s v="Yes"/>
    <s v="Yes"/>
    <x v="1"/>
    <s v="Yes"/>
    <s v="&quot;will bite&quot;"/>
    <x v="2"/>
    <x v="0"/>
    <x v="0"/>
    <x v="0"/>
    <s v="Unknown"/>
    <x v="5"/>
    <x v="0"/>
    <s v="Yes"/>
  </r>
  <r>
    <d v="2018-05-16T10:27:53"/>
    <n v="17225327"/>
    <d v="2017-09-23T00:00:00"/>
    <d v="1899-12-30T06:26:00"/>
    <s v="730 Minnehaha Ave. W."/>
    <s v="Burglary"/>
    <s v="None"/>
    <s v="None"/>
    <s v="Thaddeus Schmidt"/>
    <s v="Gabe"/>
    <s v="Yes"/>
    <x v="0"/>
    <s v="Yes"/>
    <s v="Unknown"/>
    <s v="Arms/hands"/>
    <s v="Female"/>
    <x v="1"/>
    <x v="1"/>
    <n v="52"/>
    <s v="48 and over"/>
    <s v="Yes"/>
    <x v="1"/>
    <s v="No"/>
    <s v="No"/>
    <x v="0"/>
    <s v="Yes"/>
    <s v="&quot;may bite&quot;"/>
    <x v="0"/>
    <x v="0"/>
    <x v="1"/>
    <x v="2"/>
    <s v="Yes"/>
    <x v="1"/>
    <x v="0"/>
    <s v="No"/>
  </r>
  <r>
    <d v="2018-04-03T16:05:37"/>
    <n v="16072202"/>
    <d v="2016-04-15T00:00:00"/>
    <d v="1899-12-30T22:22:00"/>
    <s v="530 Kent St."/>
    <s v="Burglary"/>
    <s v="None"/>
    <s v="None"/>
    <s v="Colleen Rooney"/>
    <s v="Gilly"/>
    <s v="Yes"/>
    <x v="0"/>
    <s v="Yes"/>
    <s v="Minor"/>
    <s v="Buttocks"/>
    <s v="Male"/>
    <x v="1"/>
    <x v="1"/>
    <n v="55"/>
    <s v="48 and over"/>
    <s v="Yes"/>
    <x v="0"/>
    <s v="No"/>
    <s v="No"/>
    <x v="0"/>
    <s v="Yes"/>
    <s v="&quot;may bite&quot;"/>
    <x v="2"/>
    <x v="0"/>
    <x v="0"/>
    <x v="0"/>
    <s v="Unknown"/>
    <x v="2"/>
    <x v="0"/>
    <s v="Yes"/>
  </r>
  <r>
    <d v="2018-04-12T13:19:35"/>
    <n v="14158344"/>
    <d v="2014-07-29T00:00:00"/>
    <d v="1899-12-30T23:02:00"/>
    <s v="1210 Albermarle St."/>
    <s v="Burglary"/>
    <s v="None"/>
    <s v="None"/>
    <s v="David Galli"/>
    <s v="Gino"/>
    <s v="Yes"/>
    <x v="0"/>
    <s v="Yes"/>
    <s v="Unknown"/>
    <s v="Legs/feet"/>
    <s v="Male"/>
    <x v="1"/>
    <x v="1"/>
    <n v="55"/>
    <s v="48 and over"/>
    <s v="Yes"/>
    <x v="0"/>
    <s v="No"/>
    <s v="No"/>
    <x v="0"/>
    <s v="Yes"/>
    <s v="&quot;may bite&quot;"/>
    <x v="1"/>
    <x v="1"/>
    <x v="0"/>
    <x v="0"/>
    <s v="Unknown"/>
    <x v="2"/>
    <x v="0"/>
    <s v="No"/>
  </r>
  <r>
    <d v="2018-04-19T15:43:40"/>
    <n v="15063542"/>
    <d v="2015-03-30T00:00:00"/>
    <d v="1899-12-30T04:15:00"/>
    <s v="391 Banfil St."/>
    <s v="Burglary-Forced Entry"/>
    <s v="None"/>
    <s v="None"/>
    <s v="Mark G. Nelson"/>
    <s v="Deuce"/>
    <s v="Yes"/>
    <x v="0"/>
    <s v="Yes"/>
    <s v="Unknown"/>
    <s v="Arms/hands"/>
    <s v="Male"/>
    <x v="2"/>
    <x v="0"/>
    <n v="17"/>
    <s v="Under 20"/>
    <s v="Yes"/>
    <x v="0"/>
    <s v="No"/>
    <s v="No"/>
    <x v="0"/>
    <s v="Yes"/>
    <s v="Other"/>
    <x v="0"/>
    <x v="0"/>
    <x v="0"/>
    <x v="0"/>
    <s v="Unknown"/>
    <x v="3"/>
    <x v="0"/>
    <s v="Yes"/>
  </r>
  <r>
    <d v="2018-04-30T15:54:02"/>
    <n v="16098161"/>
    <d v="2016-05-20T00:00:00"/>
    <d v="1899-12-30T01:40:00"/>
    <s v="656 Simon Ave."/>
    <s v="Obstructing-Fleeing a Police Officer"/>
    <s v="None"/>
    <s v="None"/>
    <s v="Mark G. Nelson"/>
    <s v="Deuce"/>
    <s v="Yes"/>
    <x v="0"/>
    <s v="Yes"/>
    <s v="Unknown"/>
    <s v="Legs/feet"/>
    <s v="Male"/>
    <x v="2"/>
    <x v="0"/>
    <n v="18"/>
    <s v="Under 20"/>
    <s v="Yes"/>
    <x v="0"/>
    <s v="No"/>
    <s v="No"/>
    <x v="0"/>
    <s v="Yes"/>
    <s v="&quot;will bite&quot;"/>
    <x v="0"/>
    <x v="0"/>
    <x v="0"/>
    <x v="0"/>
    <s v="Unknown"/>
    <x v="3"/>
    <x v="0"/>
    <s v="Yes"/>
  </r>
  <r>
    <d v="2018-04-12T11:02:38"/>
    <n v="14066635"/>
    <d v="2014-04-08T00:00:00"/>
    <d v="1899-12-30T23:30:00"/>
    <s v="90 Hyacinth Ave. W."/>
    <s v="Drugs-Poss w/Intent to Sell Meth"/>
    <s v="None"/>
    <s v="None"/>
    <s v="Matthew Yunker"/>
    <s v="Rebel"/>
    <s v="Yes"/>
    <x v="0"/>
    <s v="Yes"/>
    <s v="Minor"/>
    <s v="Torso"/>
    <s v="Male"/>
    <x v="2"/>
    <x v="0"/>
    <n v="20"/>
    <s v="20-25"/>
    <s v="Yes"/>
    <x v="0"/>
    <s v="No"/>
    <s v="No"/>
    <x v="0"/>
    <s v="Yes"/>
    <s v="Other"/>
    <x v="0"/>
    <x v="0"/>
    <x v="0"/>
    <x v="0"/>
    <s v="Unknown"/>
    <x v="1"/>
    <x v="0"/>
    <s v="Yes"/>
  </r>
  <r>
    <d v="2018-04-20T10:37:01"/>
    <n v="12153420"/>
    <d v="2012-06-29T00:00:00"/>
    <d v="1899-12-30T21:36:00"/>
    <s v="1619 Maryland Ave. E."/>
    <s v="Domestic-Other Assaults, Strangulation"/>
    <s v="None"/>
    <s v="None"/>
    <s v="David Pavlak"/>
    <s v="Chico"/>
    <s v="Yes"/>
    <x v="0"/>
    <s v="Yes"/>
    <s v="Unknown"/>
    <s v="Legs/feet"/>
    <s v="Male"/>
    <x v="2"/>
    <x v="0"/>
    <n v="24"/>
    <s v="20-25"/>
    <s v="Yes"/>
    <x v="0"/>
    <s v="No"/>
    <s v="No"/>
    <x v="0"/>
    <s v="Yes"/>
    <s v="&quot;will bite&quot;"/>
    <x v="2"/>
    <x v="1"/>
    <x v="0"/>
    <x v="0"/>
    <s v="Unknown"/>
    <x v="2"/>
    <x v="0"/>
    <s v="No"/>
  </r>
  <r>
    <d v="2018-04-19T10:54:17"/>
    <n v="12207827"/>
    <d v="2012-08-30T00:00:00"/>
    <d v="1899-12-30T13:24:00"/>
    <s v="603 Rose Ave. E."/>
    <s v="Burglary"/>
    <s v="None"/>
    <s v="None"/>
    <s v="Matthew Yunker"/>
    <s v="Unknown"/>
    <s v="Yes"/>
    <x v="0"/>
    <s v="Yes"/>
    <s v="Minor"/>
    <s v="Head/face"/>
    <s v="Male"/>
    <x v="2"/>
    <x v="0"/>
    <n v="34"/>
    <s v="31-35"/>
    <s v="Yes"/>
    <x v="0"/>
    <s v="No"/>
    <s v="No"/>
    <x v="0"/>
    <s v="Yes"/>
    <s v="&quot;will bite&quot;"/>
    <x v="2"/>
    <x v="0"/>
    <x v="0"/>
    <x v="0"/>
    <s v="Unknown"/>
    <x v="2"/>
    <x v="0"/>
    <s v="No"/>
  </r>
  <r>
    <d v="2018-04-18T14:51:22"/>
    <n v="12072205"/>
    <d v="2012-03-28T00:00:00"/>
    <d v="1899-12-30T15:32:00"/>
    <s v="588 Reaney Ave."/>
    <s v="Warrant Arrest"/>
    <s v="None"/>
    <s v="None"/>
    <s v="Nicole Spears"/>
    <s v="Chase"/>
    <s v="Yes"/>
    <x v="0"/>
    <s v="Yes"/>
    <s v="Minor"/>
    <s v="Legs/feet"/>
    <s v="Male"/>
    <x v="2"/>
    <x v="0"/>
    <n v="36"/>
    <s v="36-40"/>
    <s v="Yes"/>
    <x v="0"/>
    <s v="No"/>
    <s v="No"/>
    <x v="0"/>
    <s v="Yes"/>
    <s v="&quot;may bite&quot;"/>
    <x v="0"/>
    <x v="0"/>
    <x v="0"/>
    <x v="0"/>
    <s v="Unknown"/>
    <x v="1"/>
    <x v="0"/>
    <s v="No"/>
  </r>
  <r>
    <d v="2018-04-03T13:51:20"/>
    <n v="16033209"/>
    <d v="2016-02-20T00:00:00"/>
    <d v="1899-12-30T20:33:00"/>
    <s v="58 Lawson Ave. W."/>
    <s v="Weapons-Poss/Assault Weapon"/>
    <s v="Gun"/>
    <s v="Gun"/>
    <s v="Brian Ficcadenti"/>
    <s v="Falco"/>
    <s v="Yes"/>
    <x v="0"/>
    <s v="Yes"/>
    <s v="Unknown"/>
    <s v="Arms/hands"/>
    <s v="Male"/>
    <x v="2"/>
    <x v="0"/>
    <n v="44"/>
    <s v="41-45"/>
    <s v="Yes"/>
    <x v="4"/>
    <s v="No"/>
    <s v="No"/>
    <x v="0"/>
    <s v="Yes"/>
    <s v="&quot;may bite&quot;"/>
    <x v="1"/>
    <x v="1"/>
    <x v="0"/>
    <x v="0"/>
    <s v="Unknown"/>
    <x v="2"/>
    <x v="0"/>
    <s v="No"/>
  </r>
  <r>
    <d v="2018-04-05T15:12:50"/>
    <n v="15030299"/>
    <d v="2015-02-11T00:00:00"/>
    <d v="1899-12-30T22:00:00"/>
    <s v="1985 Grand Ave."/>
    <s v="Burglary"/>
    <s v="Gun"/>
    <s v="None"/>
    <s v="Robert Buth"/>
    <s v="Niko"/>
    <s v="Yes"/>
    <x v="0"/>
    <s v="Yes"/>
    <s v="Minor"/>
    <s v="Arms/hands"/>
    <s v="Female"/>
    <x v="3"/>
    <x v="0"/>
    <n v="25"/>
    <s v="20-25"/>
    <s v="Yes"/>
    <x v="1"/>
    <s v="No"/>
    <s v="No"/>
    <x v="0"/>
    <s v="No"/>
    <s v="None"/>
    <x v="0"/>
    <x v="0"/>
    <x v="0"/>
    <x v="0"/>
    <s v="Unknown"/>
    <x v="3"/>
    <x v="1"/>
    <s v="No"/>
  </r>
  <r>
    <d v="2018-05-09T13:17:24"/>
    <n v="15271889"/>
    <d v="2015-12-21T00:00:00"/>
    <d v="1899-12-30T23:35:00"/>
    <s v="477 Edmund Ave."/>
    <s v="Obstructing-Fleeing a Police Officer"/>
    <s v="None"/>
    <s v="None"/>
    <s v="David Galli"/>
    <s v="Unknown"/>
    <s v="Yes"/>
    <x v="0"/>
    <s v="Yes"/>
    <s v="Unknown"/>
    <s v="Buttocks"/>
    <s v="Male"/>
    <x v="3"/>
    <x v="0"/>
    <n v="26"/>
    <s v="26-30"/>
    <s v="Yes"/>
    <x v="0"/>
    <s v="No"/>
    <s v="No"/>
    <x v="0"/>
    <s v="Yes"/>
    <s v="&quot;will bite&quot;"/>
    <x v="2"/>
    <x v="0"/>
    <x v="0"/>
    <x v="0"/>
    <s v="Unknown"/>
    <x v="5"/>
    <x v="0"/>
    <s v="No"/>
  </r>
  <r>
    <d v="2018-04-30T15:32:30"/>
    <n v="17034884"/>
    <d v="2017-02-17T00:00:00"/>
    <d v="1899-12-30T01:03:00"/>
    <s v="Cayuga St. and L'Orient St."/>
    <s v="Obstructing-Fleeing a Police Officer"/>
    <m/>
    <s v="Gun"/>
    <s v="Brian Caron"/>
    <s v="Titan"/>
    <s v="Yes"/>
    <x v="0"/>
    <s v="Yes"/>
    <s v="Minor"/>
    <s v="Legs/feet"/>
    <s v="Male"/>
    <x v="3"/>
    <x v="0"/>
    <n v="42"/>
    <s v="41-45"/>
    <s v="Yes"/>
    <x v="0"/>
    <s v="No"/>
    <s v="No"/>
    <x v="0"/>
    <s v="Yes"/>
    <s v="&quot;may bite&quot;"/>
    <x v="0"/>
    <x v="0"/>
    <x v="0"/>
    <x v="0"/>
    <s v="Unknown"/>
    <x v="0"/>
    <x v="0"/>
    <s v="No"/>
  </r>
  <r>
    <d v="2018-05-08T12:27:50"/>
    <n v="16148249"/>
    <d v="2016-07-25T00:00:00"/>
    <d v="1899-12-30T15:40:00"/>
    <s v="571 Sherburne Ave."/>
    <s v="Assist Other Agency"/>
    <s v="Gun"/>
    <s v="None"/>
    <s v="Arnulfo Curiel"/>
    <s v="Havo"/>
    <s v="Yes"/>
    <x v="0"/>
    <s v="Yes"/>
    <s v="Unknown"/>
    <s v="Legs/feet"/>
    <s v="Male"/>
    <x v="4"/>
    <x v="0"/>
    <n v="17"/>
    <s v="Under 20"/>
    <s v="Yes"/>
    <x v="0"/>
    <s v="No"/>
    <s v="No"/>
    <x v="0"/>
    <s v="Yes"/>
    <s v="&quot;may bite&quot;"/>
    <x v="0"/>
    <x v="1"/>
    <x v="0"/>
    <x v="0"/>
    <s v="Unknown"/>
    <x v="1"/>
    <x v="0"/>
    <s v="Yes"/>
  </r>
  <r>
    <d v="2018-04-02T14:27:22"/>
    <n v="17069566"/>
    <d v="2017-03-31T00:00:00"/>
    <d v="1899-12-30T14:39:00"/>
    <s v="Redacted"/>
    <s v="Assist-Arrest Warrant"/>
    <s v="None"/>
    <s v="None"/>
    <s v="Matthew Sweeney"/>
    <s v="Kane"/>
    <s v="Yes"/>
    <x v="0"/>
    <s v="Yes"/>
    <s v="Minor"/>
    <s v="Arms/hands"/>
    <s v="Male"/>
    <x v="4"/>
    <x v="0"/>
    <n v="39"/>
    <s v="36-40"/>
    <s v="Yes"/>
    <x v="0"/>
    <s v="No"/>
    <s v="No"/>
    <x v="0"/>
    <s v="Yes"/>
    <s v="&quot;will bite&quot;"/>
    <x v="0"/>
    <x v="0"/>
    <x v="1"/>
    <x v="1"/>
    <s v="NA"/>
    <x v="5"/>
    <x v="0"/>
    <s v="Yes"/>
  </r>
  <r>
    <d v="2018-04-02T13:14:51"/>
    <n v="17006887"/>
    <d v="2017-01-10T00:00:00"/>
    <d v="1899-12-30T20:54:00"/>
    <s v="2459 Youngman Ave."/>
    <s v="Robbery"/>
    <s v="Gun"/>
    <s v="Gun"/>
    <s v="Pheng Xiong"/>
    <s v="Kato"/>
    <s v="Yes"/>
    <x v="0"/>
    <s v="Yes"/>
    <s v="Minor"/>
    <s v="Torso"/>
    <s v="Female"/>
    <x v="5"/>
    <x v="0"/>
    <n v="15"/>
    <s v="Under 20"/>
    <s v="Yes"/>
    <x v="0"/>
    <s v="No"/>
    <s v="No"/>
    <x v="0"/>
    <s v="Yes"/>
    <s v="&quot;will bite&quot;"/>
    <x v="2"/>
    <x v="1"/>
    <x v="0"/>
    <x v="0"/>
    <s v="Unknown"/>
    <x v="2"/>
    <x v="0"/>
    <s v="Yes"/>
  </r>
  <r>
    <d v="2018-04-12T11:41:33"/>
    <s v="14154995 (2nd report-Officer bit)"/>
    <d v="2014-07-26T00:00:00"/>
    <d v="1899-12-30T01:38:00"/>
    <s v="720 Jenks Ave."/>
    <s v="Obstructing-Fleeing a Police Officer"/>
    <s v="None"/>
    <s v="None"/>
    <s v="Matthew Yunker"/>
    <s v="Rebel"/>
    <s v="Yes"/>
    <x v="0"/>
    <s v="Yes"/>
    <s v="Unknown"/>
    <s v="Legs/feet"/>
    <s v="Male"/>
    <x v="5"/>
    <x v="0"/>
    <s v="Unknown"/>
    <m/>
    <s v="Yes"/>
    <x v="5"/>
    <s v="NA"/>
    <s v="NA"/>
    <x v="0"/>
    <s v="NA"/>
    <s v="None"/>
    <x v="0"/>
    <x v="1"/>
    <x v="0"/>
    <x v="0"/>
    <s v="Unknown"/>
    <x v="3"/>
    <x v="0"/>
    <s v="No"/>
  </r>
  <r>
    <d v="2018-04-05T15:00:47"/>
    <n v="15005410"/>
    <d v="2015-01-09T00:00:00"/>
    <d v="1899-12-30T03:05:00"/>
    <s v="1349 Arcade St."/>
    <s v="Burglary"/>
    <s v="None"/>
    <s v="None"/>
    <s v="Robert Buth"/>
    <s v="Niko"/>
    <s v="Yes"/>
    <x v="0"/>
    <s v="Yes"/>
    <s v="Unknown"/>
    <s v="Legs/feet"/>
    <s v="Male"/>
    <x v="6"/>
    <x v="2"/>
    <n v="15"/>
    <s v="Under 20"/>
    <s v="Yes"/>
    <x v="0"/>
    <s v="No"/>
    <s v="No"/>
    <x v="0"/>
    <s v="Yes"/>
    <s v="&quot;may bite&quot;"/>
    <x v="2"/>
    <x v="0"/>
    <x v="2"/>
    <x v="2"/>
    <s v="Yes"/>
    <x v="2"/>
    <x v="0"/>
    <s v="Yes"/>
  </r>
  <r>
    <d v="2018-04-02T14:42:15"/>
    <n v="17085409"/>
    <d v="2017-04-19T00:00:00"/>
    <d v="1899-12-30T11:12:00"/>
    <s v="Arcade St. and Jenks Ave."/>
    <s v="Obstructing-Fleeing a Police Officer"/>
    <s v="None"/>
    <s v="None"/>
    <s v="Arnulfo Curiel"/>
    <s v="Havoc"/>
    <s v="Yes"/>
    <x v="0"/>
    <s v="Yes"/>
    <s v="Minor"/>
    <s v="Legs/feet"/>
    <s v="Male"/>
    <x v="6"/>
    <x v="2"/>
    <n v="19"/>
    <s v="Under 20"/>
    <s v="Yes"/>
    <x v="0"/>
    <s v="No"/>
    <s v="No"/>
    <x v="0"/>
    <s v="Yes"/>
    <s v="&quot;may bite&quot;"/>
    <x v="0"/>
    <x v="0"/>
    <x v="0"/>
    <x v="0"/>
    <s v="Unknown"/>
    <x v="1"/>
    <x v="0"/>
    <s v="Yes"/>
  </r>
  <r>
    <d v="2018-04-04T13:54:14"/>
    <n v="13104192"/>
    <d v="2016-05-27T00:00:00"/>
    <d v="1899-12-30T20:35:00"/>
    <s v="1959 Suburban Ave."/>
    <s v="Obstructing-Fleeing a Police Officer"/>
    <s v="None"/>
    <s v="None"/>
    <s v="Arnulfo Curiel"/>
    <s v="Havoc"/>
    <s v="Yes"/>
    <x v="0"/>
    <s v="Yes"/>
    <s v="Unknown"/>
    <s v="Arms/hands"/>
    <s v="Male"/>
    <x v="6"/>
    <x v="2"/>
    <n v="19"/>
    <s v="Under 20"/>
    <s v="Yes"/>
    <x v="0"/>
    <s v="No"/>
    <s v="No"/>
    <x v="0"/>
    <s v="Yes"/>
    <s v="&quot;may bite&quot;"/>
    <x v="2"/>
    <x v="0"/>
    <x v="0"/>
    <x v="0"/>
    <s v="Unknown"/>
    <x v="1"/>
    <x v="0"/>
    <s v="Yes"/>
  </r>
  <r>
    <d v="2018-04-11T13:25:44"/>
    <n v="1519516"/>
    <d v="2015-09-10T00:00:00"/>
    <d v="1899-12-30T00:47:00"/>
    <s v="1041 Marion St."/>
    <s v="Burglary"/>
    <s v="None"/>
    <s v="None"/>
    <s v="Matthew Yunker"/>
    <s v="Rebel"/>
    <s v="Yes"/>
    <x v="0"/>
    <s v="Yes"/>
    <s v="Minor"/>
    <s v="Legs/feet"/>
    <s v="Male"/>
    <x v="6"/>
    <x v="2"/>
    <n v="19"/>
    <s v="Under 20"/>
    <s v="Yes"/>
    <x v="0"/>
    <s v="No"/>
    <s v="No"/>
    <x v="0"/>
    <s v="Yes"/>
    <s v="&quot;will bite&quot;"/>
    <x v="2"/>
    <x v="0"/>
    <x v="0"/>
    <x v="0"/>
    <s v="Unknown"/>
    <x v="2"/>
    <x v="0"/>
    <s v="Yes"/>
  </r>
  <r>
    <d v="2018-04-12T17:21:04"/>
    <s v="14279173 (2nd apprehension, 1 case)"/>
    <d v="2014-12-28T00:00:00"/>
    <d v="1899-12-30T19:41:00"/>
    <s v="2168 Dayton Ave."/>
    <s v="Robbery-Service Station, Firearm"/>
    <s v="Gun"/>
    <s v="Gun"/>
    <s v="Chris Hetland"/>
    <s v="Jaeger"/>
    <s v="Yes"/>
    <x v="0"/>
    <s v="Yes"/>
    <s v="Unknown"/>
    <s v="Legs/feet"/>
    <s v="Male"/>
    <x v="6"/>
    <x v="2"/>
    <n v="20"/>
    <s v="20-25"/>
    <s v="Yes"/>
    <x v="0"/>
    <s v="No"/>
    <s v="No"/>
    <x v="0"/>
    <s v="Yes"/>
    <s v="&quot;may bite&quot;"/>
    <x v="0"/>
    <x v="0"/>
    <x v="0"/>
    <x v="0"/>
    <s v="Unknown"/>
    <x v="1"/>
    <x v="0"/>
    <s v="Yes"/>
  </r>
  <r>
    <d v="2018-04-04T13:12:11"/>
    <n v="16093601"/>
    <d v="2016-05-13T00:00:00"/>
    <d v="1899-12-30T10:47:00"/>
    <s v="723 4th St. E."/>
    <s v="Burglary"/>
    <s v="None"/>
    <s v="None"/>
    <s v="Brian Caron"/>
    <s v="Titan"/>
    <s v="Yes"/>
    <x v="0"/>
    <s v="Yes"/>
    <s v="Minor"/>
    <s v="Legs/feet"/>
    <s v="Male"/>
    <x v="6"/>
    <x v="2"/>
    <n v="21"/>
    <s v="20-25"/>
    <s v="Yes"/>
    <x v="0"/>
    <s v="No"/>
    <s v="No"/>
    <x v="0"/>
    <s v="Yes"/>
    <s v="&quot;may bite&quot;"/>
    <x v="0"/>
    <x v="0"/>
    <x v="0"/>
    <x v="0"/>
    <s v="Unknown"/>
    <x v="3"/>
    <x v="0"/>
    <s v="Yes"/>
  </r>
  <r>
    <d v="2018-04-12T14:37:58"/>
    <n v="14168125"/>
    <d v="2014-08-10T00:00:00"/>
    <d v="1899-12-30T06:18:00"/>
    <s v="420 S. Lexington Ave."/>
    <s v="Burglary"/>
    <s v="Knife"/>
    <s v="Knife"/>
    <s v="Thaddeus Schmidt"/>
    <s v="Gabe"/>
    <s v="Yes"/>
    <x v="0"/>
    <s v="Yes"/>
    <s v="Unknown"/>
    <s v="Arms/hands"/>
    <s v="Male"/>
    <x v="6"/>
    <x v="2"/>
    <n v="21"/>
    <s v="20-25"/>
    <s v="Yes"/>
    <x v="0"/>
    <s v="No"/>
    <s v="No"/>
    <x v="0"/>
    <s v="Yes"/>
    <s v="&quot;may bite&quot;"/>
    <x v="0"/>
    <x v="0"/>
    <x v="0"/>
    <x v="0"/>
    <s v="Unknown"/>
    <x v="1"/>
    <x v="0"/>
    <s v="No"/>
  </r>
  <r>
    <d v="2018-05-10T15:24:00"/>
    <n v="12069145"/>
    <d v="2012-03-24T00:00:00"/>
    <d v="1899-12-30T21:56:00"/>
    <s v="333 Colborne St."/>
    <s v="Warrant Arrest"/>
    <s v="None"/>
    <s v="None"/>
    <s v="Robert Vetsch"/>
    <s v="Jesse"/>
    <s v="Yes"/>
    <x v="0"/>
    <s v="Yes"/>
    <s v="Minor"/>
    <s v="Legs/feet"/>
    <s v="Male"/>
    <x v="6"/>
    <x v="2"/>
    <n v="21"/>
    <s v="20-25"/>
    <s v="Yes"/>
    <x v="0"/>
    <s v="No"/>
    <s v="No"/>
    <x v="0"/>
    <s v="Yes"/>
    <s v="&quot;may bite&quot;"/>
    <x v="0"/>
    <x v="0"/>
    <x v="0"/>
    <x v="0"/>
    <s v="Unknown"/>
    <x v="1"/>
    <x v="0"/>
    <s v="No"/>
  </r>
  <r>
    <d v="2018-05-10T14:53:01"/>
    <n v="12000107"/>
    <d v="2012-01-01T00:00:00"/>
    <d v="1899-12-30T08:40:00"/>
    <s v="1621 Rose Ave. E."/>
    <s v="Death-Homicide"/>
    <s v="None"/>
    <s v="None"/>
    <s v="Jon Sherwood"/>
    <s v="Benji"/>
    <s v="Yes"/>
    <x v="0"/>
    <s v="Yes"/>
    <s v="Unknown"/>
    <s v="Arms/hands"/>
    <s v="Male"/>
    <x v="6"/>
    <x v="2"/>
    <n v="22"/>
    <s v="20-25"/>
    <s v="Yes"/>
    <x v="0"/>
    <s v="No"/>
    <s v="No"/>
    <x v="0"/>
    <s v="Yes"/>
    <s v="&quot;may bite&quot;"/>
    <x v="2"/>
    <x v="1"/>
    <x v="0"/>
    <x v="0"/>
    <s v="Unknown"/>
    <x v="2"/>
    <x v="0"/>
    <s v="No"/>
  </r>
  <r>
    <d v="2018-04-12T11:11:57"/>
    <n v="14147056"/>
    <d v="2014-07-17T00:00:00"/>
    <d v="1899-12-30T03:30:00"/>
    <s v="Carroll Ave. and Iglehart Ave."/>
    <s v="Assist-Fleeing/Armed Robbery Warrant"/>
    <s v="None"/>
    <s v="None"/>
    <s v="John Buchmeier"/>
    <s v="Andy"/>
    <s v="Yes"/>
    <x v="0"/>
    <s v="Yes"/>
    <s v="Unknown"/>
    <s v="Legs/feet"/>
    <s v="Male"/>
    <x v="6"/>
    <x v="2"/>
    <n v="24"/>
    <s v="20-25"/>
    <s v="Yes"/>
    <x v="0"/>
    <s v="No"/>
    <s v="No"/>
    <x v="0"/>
    <s v="Yes"/>
    <s v="&quot;will bite&quot;"/>
    <x v="0"/>
    <x v="0"/>
    <x v="0"/>
    <x v="0"/>
    <s v="Unknown"/>
    <x v="1"/>
    <x v="0"/>
    <s v="Yes"/>
  </r>
  <r>
    <d v="2018-04-13T14:45:19"/>
    <n v="13069995"/>
    <d v="2013-04-10T00:00:00"/>
    <d v="1899-12-30T19:45:00"/>
    <s v="275 Erie St."/>
    <s v="Auto-Theft"/>
    <s v="Gun"/>
    <s v="None"/>
    <s v="Arnulfo Curiel"/>
    <s v="Unknown"/>
    <s v="Yes"/>
    <x v="0"/>
    <s v="Yes"/>
    <s v="Unknown"/>
    <s v="Unknown"/>
    <s v="Male"/>
    <x v="6"/>
    <x v="2"/>
    <n v="24"/>
    <s v="20-25"/>
    <s v="Yes"/>
    <x v="0"/>
    <s v="No"/>
    <s v="No"/>
    <x v="0"/>
    <s v="Unknown"/>
    <s v="Other"/>
    <x v="2"/>
    <x v="1"/>
    <x v="0"/>
    <x v="0"/>
    <s v="Unknown"/>
    <x v="1"/>
    <x v="0"/>
    <s v="No"/>
  </r>
  <r>
    <d v="2018-04-16T16:03:12"/>
    <n v="13216913"/>
    <d v="2013-10-06T00:00:00"/>
    <d v="1899-12-30T23:50:00"/>
    <s v="1280 Jackson St."/>
    <s v="Burglary-Poss/Burglary Tools"/>
    <s v="None"/>
    <s v="None"/>
    <s v="Arnulfo Curiel"/>
    <s v="Havoc"/>
    <s v="Yes"/>
    <x v="0"/>
    <s v="Yes"/>
    <s v="Minor"/>
    <s v="Arms/hands"/>
    <s v="Female"/>
    <x v="6"/>
    <x v="2"/>
    <n v="24"/>
    <s v="20-25"/>
    <s v="Yes"/>
    <x v="0"/>
    <s v="No"/>
    <m/>
    <x v="0"/>
    <s v="Yes"/>
    <s v="&quot;may bite&quot;"/>
    <x v="0"/>
    <x v="0"/>
    <x v="0"/>
    <x v="0"/>
    <s v="Unknown"/>
    <x v="0"/>
    <x v="0"/>
    <s v="No"/>
  </r>
  <r>
    <d v="2018-04-02T15:26:53"/>
    <n v="17092733"/>
    <d v="2017-04-27T00:00:00"/>
    <d v="1899-12-30T14:19:00"/>
    <s v="University Ave. W. and Victoria St."/>
    <s v="Robbery"/>
    <s v="None"/>
    <s v="None"/>
    <s v="Arnulfo Curiel"/>
    <s v="Havoc"/>
    <s v="Yes"/>
    <x v="0"/>
    <s v="Yes"/>
    <s v="Minor"/>
    <s v="Legs/feet"/>
    <s v="Male"/>
    <x v="6"/>
    <x v="2"/>
    <n v="25"/>
    <s v="20-25"/>
    <s v="Yes"/>
    <x v="0"/>
    <s v="No"/>
    <s v="No"/>
    <x v="0"/>
    <s v="Yes"/>
    <s v="&quot;may bite&quot;"/>
    <x v="0"/>
    <x v="0"/>
    <x v="0"/>
    <x v="0"/>
    <s v="Unknown"/>
    <x v="1"/>
    <x v="0"/>
    <s v="Yes"/>
  </r>
  <r>
    <d v="2018-04-16T11:37:42"/>
    <n v="13088701"/>
    <d v="2013-05-06T00:00:00"/>
    <d v="1899-12-30T03:00:00"/>
    <s v="966 Mississippi River Blvd. S."/>
    <s v="Burglary"/>
    <s v="None"/>
    <s v="None"/>
    <s v="Robert Buth"/>
    <s v="Niko"/>
    <s v="Yes"/>
    <x v="0"/>
    <s v="Yes"/>
    <s v="Minor"/>
    <s v="Arms/hands"/>
    <s v="Male"/>
    <x v="6"/>
    <x v="2"/>
    <n v="25"/>
    <s v="20-25"/>
    <s v="Yes"/>
    <x v="0"/>
    <s v="No"/>
    <s v="No"/>
    <x v="0"/>
    <s v="Yes"/>
    <s v="&quot;will bite&quot;"/>
    <x v="2"/>
    <x v="1"/>
    <x v="0"/>
    <x v="0"/>
    <s v="Yes"/>
    <x v="2"/>
    <x v="0"/>
    <s v="No"/>
  </r>
  <r>
    <d v="2018-04-04T16:08:57"/>
    <n v="16178139"/>
    <d v="2016-09-02T00:00:00"/>
    <d v="1899-12-30T15:00:00"/>
    <s v="Burns Ave. and English St."/>
    <s v="Obstructing-Fleeing a Police Officer"/>
    <s v="None"/>
    <s v="None"/>
    <s v="Arnuflo Curiel"/>
    <s v="Unknown"/>
    <s v="Yes"/>
    <x v="0"/>
    <s v="Yes"/>
    <s v="Severe"/>
    <s v="Legs/feet"/>
    <s v="Male"/>
    <x v="6"/>
    <x v="2"/>
    <n v="26"/>
    <s v="26-30"/>
    <s v="Yes"/>
    <x v="0"/>
    <s v="No"/>
    <s v="No"/>
    <x v="0"/>
    <s v="Yes"/>
    <s v="&quot;may bite&quot;"/>
    <x v="2"/>
    <x v="1"/>
    <x v="0"/>
    <x v="0"/>
    <s v="Unknown"/>
    <x v="2"/>
    <x v="0"/>
    <s v="Yes"/>
  </r>
  <r>
    <d v="2018-04-11T12:00:53"/>
    <n v="15104688"/>
    <d v="2015-05-23T00:00:00"/>
    <d v="1899-12-30T00:39:00"/>
    <s v="I-94 and Marion St."/>
    <s v="Traffic Accident-Property Damage"/>
    <s v="None"/>
    <s v="None"/>
    <s v="Mark G. Nelson"/>
    <s v="Deuce"/>
    <s v="Yes"/>
    <x v="0"/>
    <s v="Yes"/>
    <s v="Unknown"/>
    <s v="Legs/feet"/>
    <s v="Male"/>
    <x v="6"/>
    <x v="2"/>
    <n v="26"/>
    <s v="26-30"/>
    <s v="Yes"/>
    <x v="0"/>
    <s v="No"/>
    <s v="No"/>
    <x v="0"/>
    <s v="Yes"/>
    <s v="&quot;will bite&quot;"/>
    <x v="0"/>
    <x v="0"/>
    <x v="0"/>
    <x v="0"/>
    <s v="Unknown"/>
    <x v="1"/>
    <x v="0"/>
    <s v="Yes"/>
  </r>
  <r>
    <d v="2018-04-11T15:27:46"/>
    <n v="15276378"/>
    <d v="2015-12-29T00:00:00"/>
    <d v="1899-12-30T23:35:00"/>
    <s v="761 Desoto St."/>
    <s v="Burglary"/>
    <s v="None"/>
    <s v="None"/>
    <s v="David Galli"/>
    <s v="Gino"/>
    <s v="Yes"/>
    <x v="0"/>
    <s v="Yes"/>
    <s v="Minor"/>
    <s v="Arms/hands"/>
    <s v="Male"/>
    <x v="6"/>
    <x v="2"/>
    <n v="26"/>
    <s v="26-30"/>
    <s v="Yes"/>
    <x v="0"/>
    <s v="No"/>
    <s v="No"/>
    <x v="0"/>
    <s v="Yes"/>
    <s v="Other"/>
    <x v="2"/>
    <x v="1"/>
    <x v="0"/>
    <x v="0"/>
    <s v="Unknown"/>
    <x v="2"/>
    <x v="0"/>
    <s v="Yes"/>
  </r>
  <r>
    <d v="2018-04-16T12:37:31"/>
    <n v="13115043"/>
    <d v="2013-06-07T00:00:00"/>
    <d v="1899-12-30T18:03:00"/>
    <s v="Lexington Parkway S. and Randolph St."/>
    <s v="Robbery-Highway, Strong Arm"/>
    <s v="None"/>
    <s v="None"/>
    <s v="Arnulfo Curiel"/>
    <s v="Havoc"/>
    <s v="Yes"/>
    <x v="0"/>
    <s v="Yes"/>
    <s v="Minor"/>
    <s v="Arms/hands"/>
    <s v="Male"/>
    <x v="6"/>
    <x v="2"/>
    <n v="26"/>
    <s v="26-30"/>
    <s v="Yes"/>
    <x v="0"/>
    <s v="No"/>
    <s v="No"/>
    <x v="0"/>
    <s v="Yes"/>
    <s v="&quot;may bite&quot;"/>
    <x v="0"/>
    <x v="0"/>
    <x v="0"/>
    <x v="0"/>
    <s v="Unknown"/>
    <x v="0"/>
    <x v="0"/>
    <s v="No"/>
  </r>
  <r>
    <d v="2018-04-04T15:00:16"/>
    <n v="16130953"/>
    <d v="2016-06-30T00:00:00"/>
    <d v="1899-12-30T10:45:00"/>
    <s v="I-35E FW N and Larpenteur Ave."/>
    <s v="Assist-Auto Theft"/>
    <s v="None"/>
    <s v="None"/>
    <s v="Thaddeus Schmidt"/>
    <s v="Gabe"/>
    <s v="Yes"/>
    <x v="0"/>
    <s v="Yes"/>
    <s v="Minor"/>
    <s v="Legs/feet"/>
    <s v="Male"/>
    <x v="6"/>
    <x v="2"/>
    <n v="27"/>
    <s v="26-30"/>
    <s v="Yes"/>
    <x v="0"/>
    <s v="No"/>
    <s v="No"/>
    <x v="0"/>
    <s v="Yes"/>
    <s v="&quot;will bite&quot;"/>
    <x v="2"/>
    <x v="0"/>
    <x v="0"/>
    <x v="0"/>
    <s v="Unknown"/>
    <x v="1"/>
    <x v="0"/>
    <s v="Yes"/>
  </r>
  <r>
    <d v="2018-04-12T15:53:06"/>
    <n v="14204854"/>
    <d v="2014-09-25T00:00:00"/>
    <d v="1899-12-30T01:26:00"/>
    <s v="298 E. Lawson Ave."/>
    <s v="Auto Theft"/>
    <s v="None"/>
    <s v="None"/>
    <s v="Mark G. Nelson"/>
    <s v="Deuce"/>
    <s v="Yes"/>
    <x v="0"/>
    <s v="Yes"/>
    <s v="Unknown"/>
    <s v="Arms/hands"/>
    <s v="Female"/>
    <x v="6"/>
    <x v="2"/>
    <n v="27"/>
    <s v="26-30"/>
    <s v="Yes"/>
    <x v="0"/>
    <s v="No"/>
    <s v="No"/>
    <x v="0"/>
    <s v="Yes"/>
    <s v="&quot;will bite&quot;"/>
    <x v="1"/>
    <x v="1"/>
    <x v="2"/>
    <x v="2"/>
    <s v="Yes"/>
    <x v="2"/>
    <x v="0"/>
    <s v="Yes"/>
  </r>
  <r>
    <d v="2018-04-04T13:43:21"/>
    <n v="16103645"/>
    <d v="2016-05-27T00:00:00"/>
    <d v="1899-12-30T05:43:00"/>
    <s v="74 Rose Ave. E."/>
    <s v="Agg Aslt Domestic-w/Cutting Instrument"/>
    <s v="Knife"/>
    <s v="None"/>
    <s v="David Galli"/>
    <s v="Gino"/>
    <s v="Yes"/>
    <x v="0"/>
    <s v="Yes"/>
    <s v="Minor"/>
    <s v="Legs/feet"/>
    <s v="Male"/>
    <x v="6"/>
    <x v="2"/>
    <n v="28"/>
    <s v="26-30"/>
    <s v="Yes"/>
    <x v="0"/>
    <s v="No"/>
    <s v="No"/>
    <x v="0"/>
    <s v="Yes"/>
    <s v="Other"/>
    <x v="2"/>
    <x v="1"/>
    <x v="0"/>
    <x v="0"/>
    <s v="Unknown"/>
    <x v="0"/>
    <x v="0"/>
    <s v="Yes"/>
  </r>
  <r>
    <d v="2018-04-04T14:54:06"/>
    <n v="16118056"/>
    <d v="2016-06-14T00:00:00"/>
    <d v="1899-12-30T03:35:00"/>
    <s v="1949 University Ave. W."/>
    <s v="Burglary"/>
    <s v="None"/>
    <s v="None"/>
    <s v="Mark Ross"/>
    <s v="Suttree"/>
    <s v="Yes"/>
    <x v="0"/>
    <s v="Yes"/>
    <s v="Minor"/>
    <s v="Arms/hands"/>
    <s v="Male"/>
    <x v="6"/>
    <x v="2"/>
    <n v="28"/>
    <s v="26-30"/>
    <s v="Yes"/>
    <x v="0"/>
    <s v="No"/>
    <s v="No"/>
    <x v="0"/>
    <s v="Yes"/>
    <s v="&quot;may bite&quot;"/>
    <x v="0"/>
    <x v="0"/>
    <x v="0"/>
    <x v="0"/>
    <s v="Unknown"/>
    <x v="0"/>
    <x v="0"/>
    <s v="Yes"/>
  </r>
  <r>
    <d v="2018-04-02T13:39:00"/>
    <n v="17026590"/>
    <d v="2017-02-06T00:00:00"/>
    <d v="1899-12-30T16:02:00"/>
    <s v="546 Hazel St. N."/>
    <s v="Auto Theft"/>
    <s v="Gun"/>
    <s v="Other"/>
    <s v="Pheng Xiong"/>
    <s v="Kato"/>
    <s v="Yes"/>
    <x v="0"/>
    <s v="Yes"/>
    <s v="Unknown"/>
    <s v="Arms/hands"/>
    <s v="Male"/>
    <x v="6"/>
    <x v="2"/>
    <n v="29"/>
    <s v="26-30"/>
    <s v="Yes"/>
    <x v="0"/>
    <s v="No"/>
    <s v="No"/>
    <x v="0"/>
    <s v="Yes"/>
    <s v="&quot;may bite&quot;"/>
    <x v="0"/>
    <x v="0"/>
    <x v="0"/>
    <x v="0"/>
    <s v="Unknown"/>
    <x v="2"/>
    <x v="0"/>
    <s v="Yes"/>
  </r>
  <r>
    <d v="2018-04-11T17:19:36"/>
    <n v="14031285"/>
    <d v="2014-02-17T00:00:00"/>
    <d v="1899-12-30T02:30:00"/>
    <s v="1508 Ivy Ave. E."/>
    <s v="Obstructing-Fleeing a Police Officer (Arrest Warrant)"/>
    <s v="None"/>
    <s v="Knife"/>
    <s v="Mark G. Nelson"/>
    <s v="Deuce"/>
    <s v="Yes"/>
    <x v="0"/>
    <s v="Yes"/>
    <s v="Unknown"/>
    <s v="Torso"/>
    <s v="Male"/>
    <x v="6"/>
    <x v="2"/>
    <n v="29"/>
    <s v="26-30"/>
    <s v="Yes"/>
    <x v="0"/>
    <s v="No"/>
    <s v="No"/>
    <x v="0"/>
    <s v="Yes"/>
    <s v="Other"/>
    <x v="1"/>
    <x v="1"/>
    <x v="0"/>
    <x v="0"/>
    <s v="Unknown"/>
    <x v="2"/>
    <x v="0"/>
    <s v="No"/>
  </r>
  <r>
    <d v="2018-05-09T13:01:11"/>
    <n v="16163332"/>
    <d v="2016-08-15T00:00:00"/>
    <d v="1899-12-30T01:41:00"/>
    <s v="707 Canton Ave."/>
    <s v="Burglary"/>
    <s v="None"/>
    <s v="None"/>
    <s v="Matthew Sweeney"/>
    <s v="Kane"/>
    <s v="Yes"/>
    <x v="0"/>
    <s v="Yes"/>
    <s v="Unknown"/>
    <s v="Legs/feet"/>
    <s v="Male"/>
    <x v="6"/>
    <x v="2"/>
    <n v="29"/>
    <s v="26-30"/>
    <s v="Yes"/>
    <x v="0"/>
    <s v="No"/>
    <s v="No"/>
    <x v="0"/>
    <s v="Yes"/>
    <s v="&quot;will bite&quot;"/>
    <x v="0"/>
    <x v="0"/>
    <x v="0"/>
    <x v="0"/>
    <s v="Unknown"/>
    <x v="5"/>
    <x v="0"/>
    <s v="No"/>
  </r>
  <r>
    <d v="2018-04-11T13:59:29"/>
    <n v="15207603"/>
    <d v="2015-09-24T00:00:00"/>
    <d v="1899-12-30T14:30:00"/>
    <s v="5th St. E. and Wacouta St."/>
    <s v="Robbery-Highway, Knife/Cutting Instrument"/>
    <s v="Other"/>
    <s v="Other"/>
    <s v="Matthew Sweeney"/>
    <s v="Kane"/>
    <s v="Yes"/>
    <x v="0"/>
    <s v="Yes"/>
    <s v="Minor"/>
    <s v="Legs/feet"/>
    <s v="Male"/>
    <x v="6"/>
    <x v="2"/>
    <n v="30"/>
    <s v="26-30"/>
    <s v="Yes"/>
    <x v="0"/>
    <s v="No"/>
    <s v="No"/>
    <x v="0"/>
    <s v="Yes"/>
    <s v="Other"/>
    <x v="1"/>
    <x v="1"/>
    <x v="0"/>
    <x v="0"/>
    <s v="Unknown"/>
    <x v="2"/>
    <x v="0"/>
    <s v="Yes"/>
  </r>
  <r>
    <d v="2018-04-12T15:30:17"/>
    <n v="14199075"/>
    <d v="2014-09-15T00:00:00"/>
    <d v="1899-12-30T00:40:00"/>
    <s v="Dale St. N. and I-94"/>
    <s v="Obstructing-Fleeing a Police Officer"/>
    <s v="None"/>
    <s v="None"/>
    <s v="Mark G. Nelson"/>
    <s v="Deuce"/>
    <s v="Yes"/>
    <x v="0"/>
    <s v="Yes"/>
    <s v="Unknown"/>
    <s v="Arms/hands"/>
    <s v="Male"/>
    <x v="6"/>
    <x v="2"/>
    <n v="31"/>
    <s v="31-35"/>
    <s v="Yes"/>
    <x v="0"/>
    <s v="No"/>
    <s v="No"/>
    <x v="0"/>
    <s v="Yes"/>
    <s v="&quot;will bite&quot;"/>
    <x v="1"/>
    <x v="0"/>
    <x v="0"/>
    <x v="0"/>
    <s v="Unknown"/>
    <x v="2"/>
    <x v="0"/>
    <s v="No"/>
  </r>
  <r>
    <d v="2018-04-18T16:34:58"/>
    <n v="12149935"/>
    <d v="2012-06-26T00:00:00"/>
    <d v="1899-12-30T09:00:00"/>
    <s v="2554 Como Ave."/>
    <s v="Warrant"/>
    <s v="None"/>
    <s v="None"/>
    <s v="Matthew Yunker"/>
    <s v="Unknown"/>
    <s v="Yes"/>
    <x v="0"/>
    <s v="Yes"/>
    <s v="Minor"/>
    <s v="Legs/feet"/>
    <s v="Male"/>
    <x v="6"/>
    <x v="2"/>
    <n v="31"/>
    <s v="31-35"/>
    <s v="Yes"/>
    <x v="0"/>
    <s v="No"/>
    <s v="No"/>
    <x v="0"/>
    <s v="Yes"/>
    <s v="Other"/>
    <x v="2"/>
    <x v="0"/>
    <x v="0"/>
    <x v="0"/>
    <s v="Unknown"/>
    <x v="1"/>
    <x v="0"/>
    <s v="No"/>
  </r>
  <r>
    <d v="2018-04-03T13:22:22"/>
    <n v="16023070"/>
    <d v="2016-02-05T00:00:00"/>
    <d v="1899-12-30T01:57:00"/>
    <s v="2035 Capp Rd."/>
    <s v="Assist-Fleeing Police"/>
    <s v="None"/>
    <s v="None"/>
    <s v="Mark G. Nelson"/>
    <s v="Deuce"/>
    <s v="Yes"/>
    <x v="0"/>
    <s v="Yes"/>
    <s v="Minor"/>
    <s v="Arms/hands"/>
    <s v="Male"/>
    <x v="6"/>
    <x v="2"/>
    <n v="32"/>
    <s v="31-35"/>
    <s v="Yes"/>
    <x v="0"/>
    <s v="No"/>
    <s v="No"/>
    <x v="0"/>
    <s v="No"/>
    <s v="None"/>
    <x v="0"/>
    <x v="1"/>
    <x v="0"/>
    <x v="0"/>
    <s v="Unknown"/>
    <x v="4"/>
    <x v="0"/>
    <s v="Yes"/>
  </r>
  <r>
    <d v="2018-05-10T15:13:42"/>
    <n v="16088934"/>
    <d v="2016-05-08T00:00:00"/>
    <d v="1899-12-30T00:20:00"/>
    <s v="617 Magnolia Ave."/>
    <s v="Burglary-Forced Entry"/>
    <s v="None"/>
    <s v="None"/>
    <s v="Matthew Sweeney"/>
    <s v="Kane"/>
    <s v="Yes"/>
    <x v="0"/>
    <s v="Yes"/>
    <s v="Minor"/>
    <s v="Torso"/>
    <s v="Male"/>
    <x v="6"/>
    <x v="2"/>
    <n v="32"/>
    <s v="31-35"/>
    <s v="Yes"/>
    <x v="0"/>
    <s v="No"/>
    <s v="No"/>
    <x v="0"/>
    <s v="Yes"/>
    <s v="&quot;may bite&quot;"/>
    <x v="1"/>
    <x v="1"/>
    <x v="0"/>
    <x v="0"/>
    <s v="Unknown"/>
    <x v="0"/>
    <x v="0"/>
    <s v="No"/>
  </r>
  <r>
    <d v="2018-04-12T17:43:14"/>
    <n v="13014125"/>
    <d v="2013-01-22T00:00:00"/>
    <d v="1899-12-30T02:30:00"/>
    <s v="1616 Alameda St."/>
    <s v="Assist-Fleeing Police in MV"/>
    <s v="None"/>
    <s v="None"/>
    <s v="Matthew Yunker"/>
    <s v="Rebel"/>
    <s v="Yes"/>
    <x v="0"/>
    <s v="Yes"/>
    <s v="Minor"/>
    <s v="Arms/hands"/>
    <s v="Male"/>
    <x v="6"/>
    <x v="2"/>
    <n v="33"/>
    <s v="31-35"/>
    <s v="Yes"/>
    <x v="0"/>
    <s v="No"/>
    <s v="No"/>
    <x v="0"/>
    <s v="Yes"/>
    <s v="&quot;will bite&quot;"/>
    <x v="2"/>
    <x v="1"/>
    <x v="0"/>
    <x v="0"/>
    <s v="Unknown"/>
    <x v="1"/>
    <x v="0"/>
    <s v="No"/>
  </r>
  <r>
    <d v="2018-04-16T13:45:15"/>
    <n v="13186997"/>
    <d v="2013-08-31T00:00:00"/>
    <d v="1899-12-30T01:30:00"/>
    <s v="Dewey St. and St. Anthony Ave."/>
    <s v="Obstructing-Fleeing a Police Officer"/>
    <s v="None"/>
    <s v="None"/>
    <s v="John Buchmeier"/>
    <s v="Andy"/>
    <s v="Yes"/>
    <x v="0"/>
    <s v="Yes"/>
    <s v="Unknown"/>
    <s v="Arms/hands"/>
    <s v="Male"/>
    <x v="6"/>
    <x v="2"/>
    <n v="33"/>
    <s v="31-35"/>
    <s v="Yes"/>
    <x v="0"/>
    <s v="No"/>
    <s v="No"/>
    <x v="0"/>
    <s v="Yes"/>
    <s v="&quot;may bite&quot;"/>
    <x v="0"/>
    <x v="0"/>
    <x v="0"/>
    <x v="0"/>
    <s v="Unknown"/>
    <x v="0"/>
    <x v="0"/>
    <s v="Yes"/>
  </r>
  <r>
    <d v="2018-05-01T14:05:09"/>
    <n v="17193696"/>
    <d v="2017-08-18T00:00:00"/>
    <d v="1899-12-30T03:14:00"/>
    <s v="10th St. and Minnesota St."/>
    <s v="Agg Assault-w/Other Dangerous Weapons"/>
    <s v="Other"/>
    <s v="Other"/>
    <s v="Matthew Yunker"/>
    <s v="Rebel"/>
    <s v="Yes"/>
    <x v="0"/>
    <s v="Yes"/>
    <s v="Unknown"/>
    <s v="Legs/feet"/>
    <s v="Male"/>
    <x v="6"/>
    <x v="2"/>
    <n v="33"/>
    <s v="31-35"/>
    <s v="Yes"/>
    <x v="3"/>
    <s v="Yes"/>
    <s v="Yes"/>
    <x v="1"/>
    <s v="Yes"/>
    <s v="&quot;may bite&quot;"/>
    <x v="2"/>
    <x v="1"/>
    <x v="0"/>
    <x v="0"/>
    <s v="Unknown"/>
    <x v="1"/>
    <x v="0"/>
    <s v="Yes"/>
  </r>
  <r>
    <d v="2018-04-11T14:33:40"/>
    <n v="15254446"/>
    <d v="2015-11-27T00:00:00"/>
    <d v="1899-12-30T21:31:00"/>
    <s v="405 Robie St. E."/>
    <s v="Agg Assault-w/knife"/>
    <s v="Gun"/>
    <s v="Knife"/>
    <s v="Chris Hetland"/>
    <s v="Unknown"/>
    <s v="Yes"/>
    <x v="0"/>
    <s v="Yes"/>
    <s v="Unknown"/>
    <s v="Buttocks"/>
    <s v="Male"/>
    <x v="6"/>
    <x v="2"/>
    <n v="34"/>
    <s v="31-35"/>
    <s v="Yes"/>
    <x v="0"/>
    <s v="No"/>
    <s v="No"/>
    <x v="0"/>
    <s v="Yes"/>
    <s v="Other"/>
    <x v="0"/>
    <x v="2"/>
    <x v="0"/>
    <x v="0"/>
    <s v="Unknown"/>
    <x v="1"/>
    <x v="0"/>
    <s v="Yes"/>
  </r>
  <r>
    <d v="2018-04-11T16:50:55"/>
    <n v="14031102"/>
    <d v="2014-02-16T00:00:00"/>
    <d v="1899-12-30T19:55:00"/>
    <s v="471 Lafond Ave."/>
    <s v="Obstructing-Fleeing a Police Officer"/>
    <s v="None"/>
    <s v="None"/>
    <s v="Robert Vetsch"/>
    <s v="Jesse"/>
    <s v="Yes"/>
    <x v="0"/>
    <s v="Yes"/>
    <s v="Severe"/>
    <s v="Legs/feet"/>
    <s v="Male"/>
    <x v="6"/>
    <x v="2"/>
    <n v="36"/>
    <s v="36-40"/>
    <s v="Yes"/>
    <x v="0"/>
    <s v="No"/>
    <s v="No"/>
    <x v="0"/>
    <s v="Yes"/>
    <s v="&quot;may bite&quot;"/>
    <x v="0"/>
    <x v="0"/>
    <x v="0"/>
    <x v="0"/>
    <s v="Unknown"/>
    <x v="1"/>
    <x v="0"/>
    <s v="Yes"/>
  </r>
  <r>
    <d v="2018-04-03T16:52:14"/>
    <n v="16080284"/>
    <d v="2016-04-26T00:00:00"/>
    <d v="1899-12-30T23:32:00"/>
    <s v="1245 Rice St."/>
    <s v="Auto Theft"/>
    <s v="None"/>
    <s v="None"/>
    <s v="Mark G. Nelson"/>
    <s v="Deuce"/>
    <s v="Yes"/>
    <x v="0"/>
    <s v="Yes"/>
    <s v="Unknown"/>
    <s v="Head/face"/>
    <s v="Male"/>
    <x v="6"/>
    <x v="2"/>
    <n v="38"/>
    <s v="36-40"/>
    <s v="Yes"/>
    <x v="0"/>
    <s v="No"/>
    <s v="No"/>
    <x v="0"/>
    <s v="Yes"/>
    <s v="&quot;will bite&quot;"/>
    <x v="0"/>
    <x v="0"/>
    <x v="0"/>
    <x v="0"/>
    <s v="Unknown"/>
    <x v="3"/>
    <x v="0"/>
    <s v="Yes"/>
  </r>
  <r>
    <d v="2018-05-11T14:09:14"/>
    <n v="13139950"/>
    <d v="2013-07-07T00:00:00"/>
    <d v="1899-12-30T00:35:00"/>
    <s v="742 Van Buren Ave."/>
    <s v="Animal Bites"/>
    <s v="None"/>
    <s v="None"/>
    <s v="Matthew Yunker"/>
    <s v="Rebel"/>
    <s v="Yes"/>
    <x v="0"/>
    <s v="Yes"/>
    <s v="Minor"/>
    <s v="Arms/hands"/>
    <s v="Female"/>
    <x v="6"/>
    <x v="2"/>
    <n v="45"/>
    <s v="41-45"/>
    <s v="Yes"/>
    <x v="1"/>
    <s v="No"/>
    <s v="No"/>
    <x v="0"/>
    <s v="Unknown"/>
    <s v="Other"/>
    <x v="0"/>
    <x v="1"/>
    <x v="0"/>
    <x v="0"/>
    <s v="Unknown"/>
    <x v="2"/>
    <x v="0"/>
    <s v="No"/>
  </r>
  <r>
    <d v="2018-04-04T15:20:30"/>
    <n v="16136984"/>
    <d v="2016-07-07T00:00:00"/>
    <d v="1899-12-30T02:32:00"/>
    <s v="1315 Case. Ave."/>
    <s v="Investigate-Auto Theft"/>
    <s v="None"/>
    <s v="None"/>
    <s v="David Galli"/>
    <s v="Gino"/>
    <s v="Yes"/>
    <x v="0"/>
    <s v="Yes"/>
    <s v="Minor"/>
    <s v="Legs/feet"/>
    <s v="Male"/>
    <x v="6"/>
    <x v="2"/>
    <n v="48"/>
    <s v="48 and over"/>
    <s v="Yes"/>
    <x v="0"/>
    <s v="No"/>
    <s v="No"/>
    <x v="0"/>
    <s v="Yes"/>
    <s v="&quot;will bite&quot;"/>
    <x v="2"/>
    <x v="1"/>
    <x v="0"/>
    <x v="0"/>
    <s v="Unknown"/>
    <x v="2"/>
    <x v="0"/>
    <s v="Yes"/>
  </r>
  <r>
    <d v="2018-04-16T14:04:32"/>
    <n v="13187781"/>
    <d v="2013-08-31T00:00:00"/>
    <d v="1899-12-30T23:45:00"/>
    <s v="282 Burgess St."/>
    <s v="Warrant Arrest"/>
    <s v="None"/>
    <s v="None"/>
    <s v="David Pavlak"/>
    <s v="Chico"/>
    <s v="Yes"/>
    <x v="0"/>
    <s v="Yes"/>
    <s v="Unknown"/>
    <s v="Legs/feet"/>
    <s v="Male"/>
    <x v="6"/>
    <x v="2"/>
    <n v="49"/>
    <s v="48 and over"/>
    <s v="Yes"/>
    <x v="0"/>
    <s v="No"/>
    <s v="No"/>
    <x v="0"/>
    <s v="Yes"/>
    <s v="&quot;will bite&quot;"/>
    <x v="2"/>
    <x v="0"/>
    <x v="0"/>
    <x v="0"/>
    <s v="Unknown"/>
    <x v="0"/>
    <x v="0"/>
    <s v="No"/>
  </r>
  <r>
    <d v="2018-04-03T15:09:38"/>
    <n v="16044646"/>
    <d v="2016-03-08T00:00:00"/>
    <d v="1899-12-30T02:36:00"/>
    <s v="Phalen Dr. and Wheelock Parkway"/>
    <s v="Obstructing-Fleeing a Police Officer"/>
    <s v="None"/>
    <s v="None"/>
    <s v="Mark G. Nelson"/>
    <s v="Deuce"/>
    <s v="Yes"/>
    <x v="0"/>
    <s v="Yes"/>
    <s v="Minor"/>
    <s v="Buttocks"/>
    <s v="Male"/>
    <x v="6"/>
    <x v="2"/>
    <n v="50"/>
    <s v="48 and over"/>
    <s v="Yes"/>
    <x v="0"/>
    <s v="No"/>
    <s v="No"/>
    <x v="0"/>
    <s v="Yes"/>
    <s v="Other"/>
    <x v="1"/>
    <x v="1"/>
    <x v="0"/>
    <x v="0"/>
    <s v="Unknown"/>
    <x v="2"/>
    <x v="0"/>
    <s v="Yes"/>
  </r>
  <r>
    <d v="2018-04-04T16:22:15"/>
    <n v="16192360"/>
    <d v="2016-09-20T00:00:00"/>
    <d v="1899-12-30T15:05:00"/>
    <s v="1233 Portland Ave."/>
    <s v="Assit-Homicide"/>
    <s v="Other"/>
    <s v="None"/>
    <s v="Patrick Murphy"/>
    <s v="Sarik"/>
    <s v="Yes"/>
    <x v="0"/>
    <s v="Yes"/>
    <s v="Minor"/>
    <s v="Legs/feet"/>
    <s v="Male"/>
    <x v="6"/>
    <x v="2"/>
    <n v="51"/>
    <s v="48 and over"/>
    <s v="Yes"/>
    <x v="0"/>
    <s v="No"/>
    <s v="No"/>
    <x v="0"/>
    <s v="Yes"/>
    <s v="&quot;may bite&quot;"/>
    <x v="1"/>
    <x v="1"/>
    <x v="0"/>
    <x v="0"/>
    <s v="Unknown"/>
    <x v="2"/>
    <x v="0"/>
    <s v="No"/>
  </r>
  <r>
    <d v="2018-04-18T11:48:21"/>
    <n v="12023005"/>
    <d v="2012-01-31T00:00:00"/>
    <d v="1899-12-30T19:00:00"/>
    <s v="671 Otsego St."/>
    <s v="Dangerous Condition-Bombs, Bomb Threats"/>
    <s v="Gun"/>
    <s v="Gun"/>
    <s v="Mark Ficcadenti"/>
    <s v="Vito"/>
    <s v="Yes"/>
    <x v="0"/>
    <s v="Yes"/>
    <s v="Unknown"/>
    <s v="Torso"/>
    <s v="Male"/>
    <x v="6"/>
    <x v="2"/>
    <n v="52"/>
    <s v="48 and over"/>
    <s v="Yes"/>
    <x v="3"/>
    <s v="Yes"/>
    <s v="No"/>
    <x v="1"/>
    <s v="No"/>
    <s v="None"/>
    <x v="2"/>
    <x v="1"/>
    <x v="0"/>
    <x v="0"/>
    <s v="Unknown"/>
    <x v="2"/>
    <x v="0"/>
    <s v="No"/>
  </r>
  <r>
    <d v="2018-05-08T11:24:30"/>
    <n v="17269061"/>
    <d v="2017-11-18T00:00:00"/>
    <d v="1899-12-30T00:25:00"/>
    <s v="1567 Park St."/>
    <s v="Felony Assault"/>
    <s v="Gun"/>
    <s v="None"/>
    <s v="Mark G. Nelson"/>
    <s v="Deuce"/>
    <s v="Yes"/>
    <x v="0"/>
    <s v="Yes"/>
    <s v="Unknown"/>
    <s v="Legs/feet"/>
    <s v="Male"/>
    <x v="6"/>
    <x v="2"/>
    <n v="53"/>
    <s v="48 and over"/>
    <s v="Yes"/>
    <x v="6"/>
    <s v="Yes"/>
    <s v="No"/>
    <x v="1"/>
    <s v="No"/>
    <s v="None"/>
    <x v="2"/>
    <x v="1"/>
    <x v="0"/>
    <x v="0"/>
    <s v="Unknown"/>
    <x v="1"/>
    <x v="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FCD8D-4710-43AD-BCDE-0171AC16AC8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35">
    <pivotField numFmtId="164" showAll="0"/>
    <pivotField showAll="0"/>
    <pivotField numFmtId="14" showAll="0"/>
    <pivotField numFmtId="19"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8">
        <item x="6"/>
        <item x="0"/>
        <item x="5"/>
        <item x="1"/>
        <item x="4"/>
        <item x="3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7">
        <item x="2"/>
        <item x="1"/>
        <item x="3"/>
        <item x="5"/>
        <item x="4"/>
        <item x="0"/>
        <item t="default"/>
      </items>
    </pivotField>
    <pivotField showAll="0">
      <items count="3">
        <item x="0"/>
        <item x="1"/>
        <item t="default"/>
      </items>
    </pivotField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andler used verbal bite release command" fld="2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7D20-34D2-40B6-84D9-A21F23489070}">
  <dimension ref="A3:B7"/>
  <sheetViews>
    <sheetView workbookViewId="0">
      <selection activeCell="A4" sqref="A4:B6"/>
    </sheetView>
  </sheetViews>
  <sheetFormatPr defaultRowHeight="12.75" x14ac:dyDescent="0.2"/>
  <cols>
    <col min="1" max="1" width="13.85546875" bestFit="1" customWidth="1"/>
    <col min="2" max="2" width="49.5703125" bestFit="1" customWidth="1"/>
    <col min="3" max="3" width="6" bestFit="1" customWidth="1"/>
    <col min="4" max="4" width="6.28515625" bestFit="1" customWidth="1"/>
    <col min="5" max="5" width="11.7109375" bestFit="1" customWidth="1"/>
    <col min="6" max="6" width="30.7109375" bestFit="1" customWidth="1"/>
    <col min="7" max="7" width="9.42578125" bestFit="1" customWidth="1"/>
    <col min="8" max="8" width="11.7109375" bestFit="1" customWidth="1"/>
    <col min="9" max="9" width="18.140625" bestFit="1" customWidth="1"/>
    <col min="10" max="10" width="21.5703125" bestFit="1" customWidth="1"/>
    <col min="11" max="11" width="8" bestFit="1" customWidth="1"/>
    <col min="12" max="12" width="11.140625" bestFit="1" customWidth="1"/>
    <col min="13" max="13" width="11.42578125" bestFit="1" customWidth="1"/>
    <col min="14" max="14" width="14.7109375" bestFit="1" customWidth="1"/>
    <col min="15" max="15" width="8.28515625" bestFit="1" customWidth="1"/>
    <col min="16" max="16" width="4.140625" bestFit="1" customWidth="1"/>
    <col min="17" max="17" width="11.42578125" bestFit="1" customWidth="1"/>
    <col min="18" max="18" width="11.7109375" bestFit="1" customWidth="1"/>
    <col min="19" max="19" width="7" bestFit="1" customWidth="1"/>
    <col min="20" max="20" width="11.42578125" bestFit="1" customWidth="1"/>
    <col min="21" max="21" width="11.7109375" bestFit="1" customWidth="1"/>
  </cols>
  <sheetData>
    <row r="3" spans="1:2" x14ac:dyDescent="0.2">
      <c r="A3" s="5" t="s">
        <v>321</v>
      </c>
      <c r="B3" t="s">
        <v>351</v>
      </c>
    </row>
    <row r="4" spans="1:2" x14ac:dyDescent="0.2">
      <c r="A4" s="6" t="s">
        <v>44</v>
      </c>
      <c r="B4" s="7">
        <v>6</v>
      </c>
    </row>
    <row r="5" spans="1:2" x14ac:dyDescent="0.2">
      <c r="A5" s="6" t="s">
        <v>42</v>
      </c>
      <c r="B5" s="7">
        <v>118</v>
      </c>
    </row>
    <row r="6" spans="1:2" x14ac:dyDescent="0.2">
      <c r="A6" s="6" t="s">
        <v>37</v>
      </c>
      <c r="B6" s="7">
        <v>8</v>
      </c>
    </row>
    <row r="7" spans="1:2" x14ac:dyDescent="0.2">
      <c r="A7" s="6" t="s">
        <v>322</v>
      </c>
      <c r="B7" s="7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608-150C-48F3-BC87-B5DF77E6266B}">
  <dimension ref="A1:L129"/>
  <sheetViews>
    <sheetView tabSelected="1" workbookViewId="0">
      <selection activeCell="D11" sqref="D11"/>
    </sheetView>
  </sheetViews>
  <sheetFormatPr defaultRowHeight="12.75" x14ac:dyDescent="0.2"/>
  <cols>
    <col min="1" max="1" width="29.28515625" customWidth="1"/>
    <col min="2" max="2" width="9.140625" style="8"/>
    <col min="5" max="5" width="15.7109375" customWidth="1"/>
    <col min="6" max="6" width="24.140625" customWidth="1"/>
  </cols>
  <sheetData>
    <row r="1" spans="1:10" x14ac:dyDescent="0.2">
      <c r="H1" t="s">
        <v>359</v>
      </c>
    </row>
    <row r="2" spans="1:10" x14ac:dyDescent="0.2">
      <c r="A2" s="16" t="s">
        <v>323</v>
      </c>
    </row>
    <row r="3" spans="1:10" x14ac:dyDescent="0.2">
      <c r="H3" t="s">
        <v>357</v>
      </c>
    </row>
    <row r="4" spans="1:10" x14ac:dyDescent="0.2">
      <c r="A4" s="6" t="s">
        <v>34</v>
      </c>
      <c r="B4" s="8">
        <v>0.18320610687022901</v>
      </c>
      <c r="H4" t="s">
        <v>358</v>
      </c>
    </row>
    <row r="5" spans="1:10" x14ac:dyDescent="0.2">
      <c r="A5" s="6" t="s">
        <v>105</v>
      </c>
      <c r="B5" s="8">
        <v>3.0534351145038167E-2</v>
      </c>
    </row>
    <row r="6" spans="1:10" x14ac:dyDescent="0.2">
      <c r="A6" s="6" t="s">
        <v>57</v>
      </c>
      <c r="B6" s="8">
        <v>0.74045801526717558</v>
      </c>
      <c r="I6" s="10" t="s">
        <v>356</v>
      </c>
      <c r="J6" s="10" t="s">
        <v>355</v>
      </c>
    </row>
    <row r="7" spans="1:10" x14ac:dyDescent="0.2">
      <c r="A7" s="6" t="s">
        <v>50</v>
      </c>
      <c r="B7" s="8">
        <v>3.8167938931297711E-2</v>
      </c>
      <c r="H7" s="6" t="s">
        <v>61</v>
      </c>
      <c r="I7" s="7">
        <v>13</v>
      </c>
      <c r="J7" s="7"/>
    </row>
    <row r="8" spans="1:10" x14ac:dyDescent="0.2">
      <c r="A8" s="6" t="s">
        <v>42</v>
      </c>
      <c r="B8" s="8">
        <v>7.6335877862595417E-3</v>
      </c>
      <c r="H8" s="6" t="s">
        <v>76</v>
      </c>
      <c r="I8" s="7">
        <v>60</v>
      </c>
      <c r="J8" s="7">
        <v>2</v>
      </c>
    </row>
    <row r="9" spans="1:10" x14ac:dyDescent="0.2">
      <c r="H9" s="6" t="s">
        <v>89</v>
      </c>
      <c r="I9" s="7">
        <v>7</v>
      </c>
      <c r="J9" s="7"/>
    </row>
    <row r="10" spans="1:10" x14ac:dyDescent="0.2">
      <c r="H10" s="6" t="s">
        <v>139</v>
      </c>
      <c r="I10" s="7">
        <v>3</v>
      </c>
      <c r="J10" s="7"/>
    </row>
    <row r="11" spans="1:10" x14ac:dyDescent="0.2">
      <c r="A11" s="15" t="s">
        <v>324</v>
      </c>
      <c r="H11" s="6" t="s">
        <v>50</v>
      </c>
      <c r="I11" s="7">
        <v>2</v>
      </c>
      <c r="J11" s="7"/>
    </row>
    <row r="12" spans="1:10" x14ac:dyDescent="0.2">
      <c r="H12" s="6" t="s">
        <v>42</v>
      </c>
      <c r="I12" s="7">
        <v>2</v>
      </c>
      <c r="J12" s="7"/>
    </row>
    <row r="13" spans="1:10" x14ac:dyDescent="0.2">
      <c r="A13" s="6" t="s">
        <v>34</v>
      </c>
      <c r="B13" s="8">
        <v>0.11363636363636363</v>
      </c>
      <c r="H13" s="6" t="s">
        <v>53</v>
      </c>
      <c r="I13" s="7">
        <v>40</v>
      </c>
      <c r="J13" s="7">
        <v>3</v>
      </c>
    </row>
    <row r="14" spans="1:10" x14ac:dyDescent="0.2">
      <c r="A14" s="6" t="s">
        <v>105</v>
      </c>
      <c r="B14" s="8">
        <v>3.0303030303030304E-2</v>
      </c>
    </row>
    <row r="15" spans="1:10" x14ac:dyDescent="0.2">
      <c r="A15" s="6" t="s">
        <v>57</v>
      </c>
      <c r="B15" s="8">
        <v>0.81818181818181823</v>
      </c>
    </row>
    <row r="16" spans="1:10" x14ac:dyDescent="0.2">
      <c r="A16" s="6" t="s">
        <v>50</v>
      </c>
      <c r="B16" s="8">
        <v>3.787878787878788E-2</v>
      </c>
    </row>
    <row r="18" spans="1:10" x14ac:dyDescent="0.2">
      <c r="A18" s="15" t="s">
        <v>325</v>
      </c>
    </row>
    <row r="20" spans="1:10" x14ac:dyDescent="0.2">
      <c r="A20" s="6" t="s">
        <v>39</v>
      </c>
      <c r="B20" s="8">
        <v>0.49242424242424243</v>
      </c>
    </row>
    <row r="21" spans="1:10" x14ac:dyDescent="0.2">
      <c r="A21" s="6" t="s">
        <v>57</v>
      </c>
      <c r="B21" s="8">
        <v>7.575757575757576E-3</v>
      </c>
    </row>
    <row r="22" spans="1:10" x14ac:dyDescent="0.2">
      <c r="A22" s="6" t="s">
        <v>123</v>
      </c>
      <c r="B22" s="8">
        <v>1.5151515151515152E-2</v>
      </c>
    </row>
    <row r="23" spans="1:10" x14ac:dyDescent="0.2">
      <c r="A23" s="6" t="s">
        <v>42</v>
      </c>
      <c r="B23" s="8">
        <v>0.48484848484848486</v>
      </c>
    </row>
    <row r="25" spans="1:10" x14ac:dyDescent="0.2">
      <c r="I25" s="16" t="s">
        <v>362</v>
      </c>
    </row>
    <row r="26" spans="1:10" x14ac:dyDescent="0.2">
      <c r="A26" s="15" t="s">
        <v>360</v>
      </c>
    </row>
    <row r="27" spans="1:10" x14ac:dyDescent="0.2">
      <c r="B27" s="11" t="s">
        <v>326</v>
      </c>
      <c r="C27" s="10" t="s">
        <v>327</v>
      </c>
      <c r="D27" s="10" t="s">
        <v>329</v>
      </c>
      <c r="I27" s="6" t="s">
        <v>61</v>
      </c>
      <c r="J27" s="13">
        <v>9.8484848484848481E-2</v>
      </c>
    </row>
    <row r="28" spans="1:10" x14ac:dyDescent="0.2">
      <c r="A28" s="6" t="s">
        <v>61</v>
      </c>
      <c r="B28" s="7">
        <v>2</v>
      </c>
      <c r="C28" s="7">
        <v>11</v>
      </c>
      <c r="D28">
        <f>B28+C28</f>
        <v>13</v>
      </c>
      <c r="I28" s="6" t="s">
        <v>76</v>
      </c>
      <c r="J28" s="13">
        <v>0.46969696969696972</v>
      </c>
    </row>
    <row r="29" spans="1:10" x14ac:dyDescent="0.2">
      <c r="A29" s="6" t="s">
        <v>76</v>
      </c>
      <c r="B29" s="7">
        <v>2</v>
      </c>
      <c r="C29" s="7">
        <v>60</v>
      </c>
      <c r="D29">
        <f t="shared" ref="D29:D34" si="0">B29+C29</f>
        <v>62</v>
      </c>
      <c r="E29" s="13">
        <f>C29/D36</f>
        <v>0.45454545454545453</v>
      </c>
      <c r="I29" s="6" t="s">
        <v>89</v>
      </c>
      <c r="J29" s="13">
        <v>5.3030303030303032E-2</v>
      </c>
    </row>
    <row r="30" spans="1:10" x14ac:dyDescent="0.2">
      <c r="A30" s="6" t="s">
        <v>89</v>
      </c>
      <c r="B30" s="7"/>
      <c r="C30" s="7">
        <v>7</v>
      </c>
      <c r="D30">
        <f t="shared" si="0"/>
        <v>7</v>
      </c>
      <c r="I30" s="6" t="s">
        <v>139</v>
      </c>
      <c r="J30" s="13">
        <v>2.2727272727272728E-2</v>
      </c>
    </row>
    <row r="31" spans="1:10" x14ac:dyDescent="0.2">
      <c r="A31" s="6" t="s">
        <v>139</v>
      </c>
      <c r="B31" s="7">
        <v>1</v>
      </c>
      <c r="C31" s="7">
        <v>2</v>
      </c>
      <c r="D31">
        <f t="shared" si="0"/>
        <v>3</v>
      </c>
      <c r="I31" s="6" t="s">
        <v>50</v>
      </c>
      <c r="J31" s="13">
        <v>1.5151515151515152E-2</v>
      </c>
    </row>
    <row r="32" spans="1:10" x14ac:dyDescent="0.2">
      <c r="A32" s="6" t="s">
        <v>50</v>
      </c>
      <c r="B32" s="7"/>
      <c r="C32" s="7">
        <v>2</v>
      </c>
      <c r="D32">
        <f t="shared" si="0"/>
        <v>2</v>
      </c>
      <c r="I32" s="6" t="s">
        <v>42</v>
      </c>
      <c r="J32" s="13">
        <v>1.5151515151515152E-2</v>
      </c>
    </row>
    <row r="33" spans="1:10" x14ac:dyDescent="0.2">
      <c r="A33" s="6" t="s">
        <v>42</v>
      </c>
      <c r="B33" s="7">
        <v>1</v>
      </c>
      <c r="C33" s="7">
        <v>1</v>
      </c>
      <c r="D33">
        <f t="shared" si="0"/>
        <v>2</v>
      </c>
      <c r="I33" s="6" t="s">
        <v>53</v>
      </c>
      <c r="J33" s="13">
        <v>0.32575757575757575</v>
      </c>
    </row>
    <row r="34" spans="1:10" x14ac:dyDescent="0.2">
      <c r="A34" s="6" t="s">
        <v>53</v>
      </c>
      <c r="B34" s="7">
        <v>3</v>
      </c>
      <c r="C34" s="7">
        <v>40</v>
      </c>
      <c r="D34">
        <f t="shared" si="0"/>
        <v>43</v>
      </c>
      <c r="E34" s="13">
        <f>C34/D36</f>
        <v>0.30303030303030304</v>
      </c>
    </row>
    <row r="36" spans="1:10" x14ac:dyDescent="0.2">
      <c r="A36" s="6" t="s">
        <v>328</v>
      </c>
      <c r="B36" s="12">
        <f>SUM(B28:B34)</f>
        <v>9</v>
      </c>
      <c r="C36" s="12">
        <f t="shared" ref="C36:D36" si="1">SUM(C28:C34)</f>
        <v>123</v>
      </c>
      <c r="D36" s="12">
        <f t="shared" si="1"/>
        <v>132</v>
      </c>
      <c r="E36" s="13">
        <f>B36/D36</f>
        <v>6.8181818181818177E-2</v>
      </c>
    </row>
    <row r="38" spans="1:10" x14ac:dyDescent="0.2">
      <c r="A38" s="6" t="s">
        <v>330</v>
      </c>
    </row>
    <row r="39" spans="1:10" x14ac:dyDescent="0.2">
      <c r="A39" t="s">
        <v>331</v>
      </c>
    </row>
    <row r="40" spans="1:10" x14ac:dyDescent="0.2">
      <c r="A40" s="6" t="s">
        <v>332</v>
      </c>
    </row>
    <row r="43" spans="1:10" x14ac:dyDescent="0.2">
      <c r="A43" s="16" t="s">
        <v>361</v>
      </c>
    </row>
    <row r="44" spans="1:10" x14ac:dyDescent="0.2">
      <c r="A44" t="s">
        <v>341</v>
      </c>
    </row>
    <row r="45" spans="1:10" x14ac:dyDescent="0.2">
      <c r="A45" t="s">
        <v>344</v>
      </c>
    </row>
    <row r="47" spans="1:10" x14ac:dyDescent="0.2">
      <c r="A47" s="6" t="s">
        <v>334</v>
      </c>
      <c r="B47" s="7">
        <v>38</v>
      </c>
      <c r="C47" s="13">
        <f t="shared" ref="C47:C54" si="2">B47/$B$59</f>
        <v>0.2878787878787879</v>
      </c>
    </row>
    <row r="48" spans="1:10" x14ac:dyDescent="0.2">
      <c r="A48" s="6" t="s">
        <v>335</v>
      </c>
      <c r="B48" s="7">
        <v>29</v>
      </c>
      <c r="C48" s="13">
        <f t="shared" si="2"/>
        <v>0.2196969696969697</v>
      </c>
    </row>
    <row r="49" spans="1:3" x14ac:dyDescent="0.2">
      <c r="A49" s="6" t="s">
        <v>336</v>
      </c>
      <c r="B49" s="7">
        <v>23</v>
      </c>
      <c r="C49" s="13">
        <f t="shared" si="2"/>
        <v>0.17424242424242425</v>
      </c>
    </row>
    <row r="50" spans="1:3" x14ac:dyDescent="0.2">
      <c r="A50" s="6" t="s">
        <v>337</v>
      </c>
      <c r="B50" s="7">
        <v>17</v>
      </c>
      <c r="C50" s="13">
        <f t="shared" si="2"/>
        <v>0.12878787878787878</v>
      </c>
    </row>
    <row r="51" spans="1:3" x14ac:dyDescent="0.2">
      <c r="A51" s="6" t="s">
        <v>338</v>
      </c>
      <c r="B51" s="7">
        <v>8</v>
      </c>
      <c r="C51" s="13">
        <f t="shared" si="2"/>
        <v>6.0606060606060608E-2</v>
      </c>
    </row>
    <row r="52" spans="1:3" x14ac:dyDescent="0.2">
      <c r="A52" s="6" t="s">
        <v>339</v>
      </c>
      <c r="B52" s="7">
        <v>7</v>
      </c>
      <c r="C52" s="13">
        <f t="shared" si="2"/>
        <v>5.3030303030303032E-2</v>
      </c>
    </row>
    <row r="53" spans="1:3" x14ac:dyDescent="0.2">
      <c r="A53" s="6" t="s">
        <v>340</v>
      </c>
      <c r="B53" s="7">
        <v>9</v>
      </c>
      <c r="C53" s="13">
        <f t="shared" si="2"/>
        <v>6.8181818181818177E-2</v>
      </c>
    </row>
    <row r="54" spans="1:3" x14ac:dyDescent="0.2">
      <c r="A54" s="6" t="s">
        <v>42</v>
      </c>
      <c r="B54" s="14">
        <v>1</v>
      </c>
      <c r="C54" s="13">
        <f t="shared" si="2"/>
        <v>7.575757575757576E-3</v>
      </c>
    </row>
    <row r="55" spans="1:3" x14ac:dyDescent="0.2">
      <c r="A55" s="6"/>
      <c r="B55" s="14"/>
      <c r="C55" s="13"/>
    </row>
    <row r="56" spans="1:3" x14ac:dyDescent="0.2">
      <c r="B56" s="10" t="s">
        <v>363</v>
      </c>
      <c r="C56" s="10" t="s">
        <v>364</v>
      </c>
    </row>
    <row r="57" spans="1:3" x14ac:dyDescent="0.2">
      <c r="A57" t="s">
        <v>343</v>
      </c>
      <c r="B57">
        <f>SUM(B47:B49)</f>
        <v>90</v>
      </c>
      <c r="C57" s="13">
        <f>B57/B59</f>
        <v>0.68181818181818177</v>
      </c>
    </row>
    <row r="58" spans="1:3" x14ac:dyDescent="0.2">
      <c r="A58" s="6"/>
      <c r="B58" s="14"/>
      <c r="C58" s="13"/>
    </row>
    <row r="59" spans="1:3" ht="16.5" customHeight="1" x14ac:dyDescent="0.2">
      <c r="A59" s="6" t="s">
        <v>342</v>
      </c>
      <c r="B59" s="14">
        <f>SUM(B47:B54)</f>
        <v>132</v>
      </c>
    </row>
    <row r="62" spans="1:3" x14ac:dyDescent="0.2">
      <c r="A62" s="15" t="s">
        <v>345</v>
      </c>
    </row>
    <row r="64" spans="1:3" x14ac:dyDescent="0.2">
      <c r="A64" s="6" t="s">
        <v>289</v>
      </c>
      <c r="B64" s="7">
        <v>1</v>
      </c>
    </row>
    <row r="65" spans="1:3" x14ac:dyDescent="0.2">
      <c r="A65" s="6" t="s">
        <v>43</v>
      </c>
      <c r="B65" s="7">
        <v>119</v>
      </c>
      <c r="C65" s="13">
        <f>B65/B59</f>
        <v>0.90151515151515149</v>
      </c>
    </row>
    <row r="66" spans="1:3" x14ac:dyDescent="0.2">
      <c r="A66" s="6" t="s">
        <v>67</v>
      </c>
      <c r="B66" s="7">
        <v>1</v>
      </c>
    </row>
    <row r="67" spans="1:3" x14ac:dyDescent="0.2">
      <c r="A67" s="6" t="s">
        <v>140</v>
      </c>
      <c r="B67" s="7">
        <v>6</v>
      </c>
    </row>
    <row r="68" spans="1:3" x14ac:dyDescent="0.2">
      <c r="A68" s="6" t="s">
        <v>50</v>
      </c>
      <c r="B68" s="7">
        <v>1</v>
      </c>
    </row>
    <row r="69" spans="1:3" x14ac:dyDescent="0.2">
      <c r="A69" s="6" t="s">
        <v>242</v>
      </c>
      <c r="B69" s="7">
        <v>3</v>
      </c>
    </row>
    <row r="70" spans="1:3" x14ac:dyDescent="0.2">
      <c r="A70" s="6" t="s">
        <v>42</v>
      </c>
      <c r="B70" s="7">
        <v>1</v>
      </c>
    </row>
    <row r="73" spans="1:3" x14ac:dyDescent="0.2">
      <c r="A73" s="15" t="s">
        <v>346</v>
      </c>
    </row>
    <row r="75" spans="1:3" x14ac:dyDescent="0.2">
      <c r="A75" s="6" t="s">
        <v>67</v>
      </c>
      <c r="B75" s="7">
        <v>1</v>
      </c>
    </row>
    <row r="76" spans="1:3" x14ac:dyDescent="0.2">
      <c r="A76" s="6" t="s">
        <v>44</v>
      </c>
      <c r="B76" s="7">
        <v>126</v>
      </c>
      <c r="C76" s="13">
        <f>B76/B59</f>
        <v>0.95454545454545459</v>
      </c>
    </row>
    <row r="77" spans="1:3" x14ac:dyDescent="0.2">
      <c r="A77" s="6" t="s">
        <v>37</v>
      </c>
      <c r="B77" s="7">
        <v>5</v>
      </c>
    </row>
    <row r="79" spans="1:3" x14ac:dyDescent="0.2">
      <c r="A79" s="15" t="s">
        <v>347</v>
      </c>
    </row>
    <row r="81" spans="1:12" x14ac:dyDescent="0.2">
      <c r="A81" s="6" t="s">
        <v>67</v>
      </c>
      <c r="B81" s="7">
        <v>1</v>
      </c>
    </row>
    <row r="82" spans="1:12" x14ac:dyDescent="0.2">
      <c r="A82" s="6" t="s">
        <v>44</v>
      </c>
      <c r="B82" s="7">
        <v>127</v>
      </c>
      <c r="C82" s="13">
        <f>B82/B59</f>
        <v>0.96212121212121215</v>
      </c>
    </row>
    <row r="83" spans="1:12" x14ac:dyDescent="0.2">
      <c r="A83" s="6" t="s">
        <v>37</v>
      </c>
      <c r="B83" s="7">
        <v>2</v>
      </c>
    </row>
    <row r="87" spans="1:12" x14ac:dyDescent="0.2">
      <c r="A87" s="16" t="s">
        <v>348</v>
      </c>
    </row>
    <row r="89" spans="1:12" x14ac:dyDescent="0.2">
      <c r="A89" s="6" t="s">
        <v>67</v>
      </c>
      <c r="B89" s="7">
        <v>1</v>
      </c>
    </row>
    <row r="90" spans="1:12" x14ac:dyDescent="0.2">
      <c r="A90" s="6" t="s">
        <v>44</v>
      </c>
      <c r="B90" s="7">
        <v>9</v>
      </c>
    </row>
    <row r="91" spans="1:12" x14ac:dyDescent="0.2">
      <c r="A91" s="6" t="s">
        <v>42</v>
      </c>
      <c r="B91" s="7">
        <v>2</v>
      </c>
      <c r="F91" s="16" t="s">
        <v>372</v>
      </c>
    </row>
    <row r="92" spans="1:12" x14ac:dyDescent="0.2">
      <c r="A92" s="6" t="s">
        <v>37</v>
      </c>
      <c r="B92" s="7">
        <v>120</v>
      </c>
      <c r="C92" s="13">
        <f>B92/B59</f>
        <v>0.90909090909090906</v>
      </c>
    </row>
    <row r="93" spans="1:12" x14ac:dyDescent="0.2">
      <c r="G93" s="9" t="s">
        <v>76</v>
      </c>
      <c r="H93" s="9" t="s">
        <v>50</v>
      </c>
      <c r="I93" s="9" t="s">
        <v>53</v>
      </c>
      <c r="J93" s="18" t="s">
        <v>367</v>
      </c>
      <c r="K93" s="18" t="s">
        <v>368</v>
      </c>
      <c r="L93" s="18" t="s">
        <v>369</v>
      </c>
    </row>
    <row r="94" spans="1:12" x14ac:dyDescent="0.2">
      <c r="F94" s="6" t="s">
        <v>46</v>
      </c>
      <c r="G94" s="7">
        <v>20</v>
      </c>
      <c r="H94" s="7">
        <v>8</v>
      </c>
      <c r="I94" s="7">
        <v>17</v>
      </c>
      <c r="J94" s="13">
        <f>G94/G$120</f>
        <v>0.32258064516129031</v>
      </c>
      <c r="K94" s="13">
        <f t="shared" ref="K94" si="3">H94/H$120</f>
        <v>0.29629629629629628</v>
      </c>
      <c r="L94" s="13">
        <f t="shared" ref="L94" si="4">I94/I$120</f>
        <v>0.39534883720930231</v>
      </c>
    </row>
    <row r="95" spans="1:12" x14ac:dyDescent="0.2">
      <c r="A95" s="15" t="s">
        <v>349</v>
      </c>
      <c r="F95" s="6" t="s">
        <v>90</v>
      </c>
      <c r="G95" s="7">
        <v>11</v>
      </c>
      <c r="H95" s="7">
        <v>3</v>
      </c>
      <c r="I95" s="7">
        <v>7</v>
      </c>
      <c r="J95" s="13">
        <f t="shared" ref="J95:J97" si="5">G95/G$120</f>
        <v>0.17741935483870969</v>
      </c>
      <c r="K95" s="13">
        <f t="shared" ref="K95:K97" si="6">H95/H$120</f>
        <v>0.1111111111111111</v>
      </c>
      <c r="L95" s="13">
        <f t="shared" ref="L95:L97" si="7">I95/I$120</f>
        <v>0.16279069767441862</v>
      </c>
    </row>
    <row r="96" spans="1:12" x14ac:dyDescent="0.2">
      <c r="F96" s="6" t="s">
        <v>55</v>
      </c>
      <c r="G96" s="7">
        <v>30</v>
      </c>
      <c r="H96" s="7">
        <v>16</v>
      </c>
      <c r="I96" s="7">
        <v>19</v>
      </c>
      <c r="J96" s="13">
        <f t="shared" si="5"/>
        <v>0.4838709677419355</v>
      </c>
      <c r="K96" s="13">
        <f t="shared" si="6"/>
        <v>0.59259259259259256</v>
      </c>
      <c r="L96" s="13">
        <f t="shared" si="7"/>
        <v>0.44186046511627908</v>
      </c>
    </row>
    <row r="97" spans="1:12" x14ac:dyDescent="0.2">
      <c r="A97" s="6" t="s">
        <v>46</v>
      </c>
      <c r="B97" s="7">
        <v>45</v>
      </c>
      <c r="C97" s="13">
        <f>B97/$B$102</f>
        <v>0.34090909090909088</v>
      </c>
      <c r="F97" s="6" t="s">
        <v>50</v>
      </c>
      <c r="G97" s="7">
        <v>1</v>
      </c>
      <c r="H97" s="7"/>
      <c r="I97" s="7"/>
      <c r="J97" s="13">
        <f t="shared" si="5"/>
        <v>1.6129032258064516E-2</v>
      </c>
      <c r="K97" s="13">
        <f t="shared" si="6"/>
        <v>0</v>
      </c>
      <c r="L97" s="13">
        <f t="shared" si="7"/>
        <v>0</v>
      </c>
    </row>
    <row r="98" spans="1:12" x14ac:dyDescent="0.2">
      <c r="A98" s="6" t="s">
        <v>90</v>
      </c>
      <c r="B98" s="7">
        <v>21</v>
      </c>
      <c r="C98" s="13">
        <f t="shared" ref="C98:C100" si="8">B98/$B$102</f>
        <v>0.15909090909090909</v>
      </c>
    </row>
    <row r="99" spans="1:12" x14ac:dyDescent="0.2">
      <c r="A99" s="6" t="s">
        <v>55</v>
      </c>
      <c r="B99" s="7">
        <v>65</v>
      </c>
      <c r="C99" s="13">
        <f t="shared" si="8"/>
        <v>0.49242424242424243</v>
      </c>
    </row>
    <row r="100" spans="1:12" x14ac:dyDescent="0.2">
      <c r="A100" s="6" t="s">
        <v>50</v>
      </c>
      <c r="B100" s="7">
        <v>1</v>
      </c>
      <c r="C100" s="13">
        <f t="shared" si="8"/>
        <v>7.575757575757576E-3</v>
      </c>
    </row>
    <row r="101" spans="1:12" x14ac:dyDescent="0.2">
      <c r="F101" s="16" t="s">
        <v>371</v>
      </c>
    </row>
    <row r="102" spans="1:12" x14ac:dyDescent="0.2">
      <c r="A102" s="6" t="s">
        <v>342</v>
      </c>
      <c r="B102" s="14">
        <f>SUM(B97:B100)</f>
        <v>132</v>
      </c>
    </row>
    <row r="103" spans="1:12" x14ac:dyDescent="0.2">
      <c r="G103" s="9" t="s">
        <v>76</v>
      </c>
      <c r="H103" s="9" t="s">
        <v>50</v>
      </c>
      <c r="I103" s="9" t="s">
        <v>53</v>
      </c>
      <c r="J103" s="18" t="s">
        <v>367</v>
      </c>
      <c r="K103" s="18" t="s">
        <v>368</v>
      </c>
      <c r="L103" s="18" t="s">
        <v>369</v>
      </c>
    </row>
    <row r="104" spans="1:12" x14ac:dyDescent="0.2">
      <c r="F104" s="6" t="s">
        <v>67</v>
      </c>
      <c r="G104" s="7">
        <v>2</v>
      </c>
      <c r="H104" s="7"/>
      <c r="I104" s="7">
        <v>1</v>
      </c>
      <c r="J104" s="13">
        <f>G104/G$120</f>
        <v>3.2258064516129031E-2</v>
      </c>
      <c r="K104" s="13">
        <f t="shared" ref="K104" si="9">H104/H$120</f>
        <v>0</v>
      </c>
      <c r="L104" s="13">
        <f t="shared" ref="L104" si="10">I104/I$120</f>
        <v>2.3255813953488372E-2</v>
      </c>
    </row>
    <row r="105" spans="1:12" x14ac:dyDescent="0.2">
      <c r="A105" s="16" t="s">
        <v>350</v>
      </c>
      <c r="F105" s="6" t="s">
        <v>44</v>
      </c>
      <c r="G105" s="7">
        <v>32</v>
      </c>
      <c r="H105" s="7">
        <v>14</v>
      </c>
      <c r="I105" s="7">
        <v>23</v>
      </c>
      <c r="J105" s="13">
        <f t="shared" ref="J105:J106" si="11">G105/G$120</f>
        <v>0.5161290322580645</v>
      </c>
      <c r="K105" s="13">
        <f t="shared" ref="K105:K106" si="12">H105/H$120</f>
        <v>0.51851851851851849</v>
      </c>
      <c r="L105" s="13">
        <f t="shared" ref="L105:L106" si="13">I105/I$120</f>
        <v>0.53488372093023251</v>
      </c>
    </row>
    <row r="106" spans="1:12" x14ac:dyDescent="0.2">
      <c r="F106" s="6" t="s">
        <v>37</v>
      </c>
      <c r="G106" s="7">
        <v>28</v>
      </c>
      <c r="H106" s="7">
        <v>13</v>
      </c>
      <c r="I106" s="7">
        <v>19</v>
      </c>
      <c r="J106" s="13">
        <f t="shared" si="11"/>
        <v>0.45161290322580644</v>
      </c>
      <c r="K106" s="13">
        <f t="shared" si="12"/>
        <v>0.48148148148148145</v>
      </c>
      <c r="L106" s="13">
        <f t="shared" si="13"/>
        <v>0.44186046511627908</v>
      </c>
    </row>
    <row r="107" spans="1:12" x14ac:dyDescent="0.2">
      <c r="A107" s="6" t="s">
        <v>67</v>
      </c>
      <c r="B107" s="7">
        <v>3</v>
      </c>
      <c r="C107" s="13">
        <f>B107/132</f>
        <v>2.2727272727272728E-2</v>
      </c>
    </row>
    <row r="108" spans="1:12" x14ac:dyDescent="0.2">
      <c r="A108" s="6" t="s">
        <v>44</v>
      </c>
      <c r="B108" s="7">
        <v>69</v>
      </c>
      <c r="C108" s="13">
        <f t="shared" ref="C108:C109" si="14">B108/132</f>
        <v>0.52272727272727271</v>
      </c>
    </row>
    <row r="109" spans="1:12" x14ac:dyDescent="0.2">
      <c r="A109" s="6" t="s">
        <v>37</v>
      </c>
      <c r="B109" s="7">
        <v>60</v>
      </c>
      <c r="C109" s="13">
        <f t="shared" si="14"/>
        <v>0.45454545454545453</v>
      </c>
    </row>
    <row r="110" spans="1:12" x14ac:dyDescent="0.2">
      <c r="F110" s="16" t="s">
        <v>366</v>
      </c>
    </row>
    <row r="111" spans="1:12" x14ac:dyDescent="0.2">
      <c r="A111" s="15" t="s">
        <v>352</v>
      </c>
      <c r="F111" s="10" t="s">
        <v>370</v>
      </c>
    </row>
    <row r="112" spans="1:12" x14ac:dyDescent="0.2">
      <c r="G112" s="9" t="s">
        <v>76</v>
      </c>
      <c r="H112" s="9" t="s">
        <v>50</v>
      </c>
      <c r="I112" s="9" t="s">
        <v>53</v>
      </c>
      <c r="J112" s="18" t="s">
        <v>367</v>
      </c>
      <c r="K112" s="18" t="s">
        <v>368</v>
      </c>
      <c r="L112" s="18" t="s">
        <v>369</v>
      </c>
    </row>
    <row r="113" spans="1:12" x14ac:dyDescent="0.2">
      <c r="A113" s="6" t="s">
        <v>47</v>
      </c>
      <c r="B113" s="7">
        <v>49</v>
      </c>
      <c r="C113" s="13">
        <f t="shared" ref="C113:C118" si="15">B113/132</f>
        <v>0.37121212121212122</v>
      </c>
      <c r="F113" s="6" t="s">
        <v>47</v>
      </c>
      <c r="G113" s="7">
        <v>24</v>
      </c>
      <c r="H113" s="7">
        <v>9</v>
      </c>
      <c r="I113" s="7">
        <v>16</v>
      </c>
      <c r="J113" s="13">
        <f>G113/G$120</f>
        <v>0.38709677419354838</v>
      </c>
      <c r="K113" s="13">
        <f t="shared" ref="K113:L113" si="16">H113/H$120</f>
        <v>0.33333333333333331</v>
      </c>
      <c r="L113" s="13">
        <f t="shared" si="16"/>
        <v>0.37209302325581395</v>
      </c>
    </row>
    <row r="114" spans="1:12" x14ac:dyDescent="0.2">
      <c r="A114" s="6" t="s">
        <v>72</v>
      </c>
      <c r="B114" s="7">
        <v>44</v>
      </c>
      <c r="C114" s="13">
        <f t="shared" si="15"/>
        <v>0.33333333333333331</v>
      </c>
      <c r="F114" s="6" t="s">
        <v>72</v>
      </c>
      <c r="G114" s="7">
        <v>22</v>
      </c>
      <c r="H114" s="7">
        <v>6</v>
      </c>
      <c r="I114" s="7">
        <v>16</v>
      </c>
      <c r="J114" s="13">
        <f t="shared" ref="J114:J118" si="17">G114/G$120</f>
        <v>0.35483870967741937</v>
      </c>
      <c r="K114" s="13">
        <f t="shared" ref="K114:K118" si="18">H114/H$120</f>
        <v>0.22222222222222221</v>
      </c>
      <c r="L114" s="13">
        <f t="shared" ref="L114:L118" si="19">I114/I$120</f>
        <v>0.37209302325581395</v>
      </c>
    </row>
    <row r="115" spans="1:12" x14ac:dyDescent="0.2">
      <c r="A115" s="6" t="s">
        <v>62</v>
      </c>
      <c r="B115" s="7">
        <v>12</v>
      </c>
      <c r="C115" s="13">
        <f t="shared" si="15"/>
        <v>9.0909090909090912E-2</v>
      </c>
      <c r="F115" s="6" t="s">
        <v>62</v>
      </c>
      <c r="G115" s="7">
        <v>4</v>
      </c>
      <c r="H115" s="7">
        <v>6</v>
      </c>
      <c r="I115" s="7">
        <v>2</v>
      </c>
      <c r="J115" s="13">
        <f t="shared" si="17"/>
        <v>6.4516129032258063E-2</v>
      </c>
      <c r="K115" s="13">
        <f t="shared" si="18"/>
        <v>0.22222222222222221</v>
      </c>
      <c r="L115" s="13">
        <f t="shared" si="19"/>
        <v>4.6511627906976744E-2</v>
      </c>
    </row>
    <row r="116" spans="1:12" x14ac:dyDescent="0.2">
      <c r="A116" s="6" t="s">
        <v>50</v>
      </c>
      <c r="B116" s="7">
        <v>4</v>
      </c>
      <c r="C116" s="13">
        <f t="shared" si="15"/>
        <v>3.0303030303030304E-2</v>
      </c>
      <c r="F116" s="6" t="s">
        <v>50</v>
      </c>
      <c r="G116" s="7">
        <v>1</v>
      </c>
      <c r="H116" s="7">
        <v>2</v>
      </c>
      <c r="I116" s="7">
        <v>1</v>
      </c>
      <c r="J116" s="13">
        <f t="shared" si="17"/>
        <v>1.6129032258064516E-2</v>
      </c>
      <c r="K116" s="13">
        <f t="shared" si="18"/>
        <v>7.407407407407407E-2</v>
      </c>
      <c r="L116" s="13">
        <f t="shared" si="19"/>
        <v>2.3255813953488372E-2</v>
      </c>
    </row>
    <row r="117" spans="1:12" x14ac:dyDescent="0.2">
      <c r="A117" s="6" t="s">
        <v>84</v>
      </c>
      <c r="B117" s="7">
        <v>3</v>
      </c>
      <c r="C117" s="13">
        <f t="shared" si="15"/>
        <v>2.2727272727272728E-2</v>
      </c>
      <c r="F117" s="6" t="s">
        <v>84</v>
      </c>
      <c r="G117" s="7">
        <v>2</v>
      </c>
      <c r="H117" s="7"/>
      <c r="I117" s="7">
        <v>1</v>
      </c>
      <c r="J117" s="13">
        <f t="shared" si="17"/>
        <v>3.2258064516129031E-2</v>
      </c>
      <c r="K117" s="13">
        <f t="shared" si="18"/>
        <v>0</v>
      </c>
      <c r="L117" s="13">
        <f t="shared" si="19"/>
        <v>2.3255813953488372E-2</v>
      </c>
    </row>
    <row r="118" spans="1:12" x14ac:dyDescent="0.2">
      <c r="A118" s="6" t="s">
        <v>42</v>
      </c>
      <c r="B118" s="7">
        <v>20</v>
      </c>
      <c r="C118" s="13">
        <f t="shared" si="15"/>
        <v>0.15151515151515152</v>
      </c>
      <c r="F118" s="6" t="s">
        <v>42</v>
      </c>
      <c r="G118" s="7">
        <v>9</v>
      </c>
      <c r="H118" s="7">
        <v>4</v>
      </c>
      <c r="I118" s="7">
        <v>7</v>
      </c>
      <c r="J118" s="13">
        <f t="shared" si="17"/>
        <v>0.14516129032258066</v>
      </c>
      <c r="K118" s="13">
        <f t="shared" si="18"/>
        <v>0.14814814814814814</v>
      </c>
      <c r="L118" s="13">
        <f t="shared" si="19"/>
        <v>0.16279069767441862</v>
      </c>
    </row>
    <row r="120" spans="1:12" x14ac:dyDescent="0.2">
      <c r="A120" s="15" t="s">
        <v>353</v>
      </c>
      <c r="F120" s="6" t="s">
        <v>342</v>
      </c>
      <c r="G120">
        <f>SUM(G113:G118)</f>
        <v>62</v>
      </c>
      <c r="H120">
        <f t="shared" ref="H120:I120" si="20">SUM(H113:H118)</f>
        <v>27</v>
      </c>
      <c r="I120">
        <f t="shared" si="20"/>
        <v>43</v>
      </c>
    </row>
    <row r="122" spans="1:12" x14ac:dyDescent="0.2">
      <c r="A122" s="6" t="s">
        <v>44</v>
      </c>
      <c r="B122" s="7">
        <v>61</v>
      </c>
      <c r="C122" s="13">
        <f t="shared" ref="C122:C123" si="21">B122/132</f>
        <v>0.4621212121212121</v>
      </c>
    </row>
    <row r="123" spans="1:12" x14ac:dyDescent="0.2">
      <c r="A123" s="6" t="s">
        <v>37</v>
      </c>
      <c r="B123" s="7">
        <v>71</v>
      </c>
      <c r="C123" s="13">
        <f t="shared" si="21"/>
        <v>0.53787878787878785</v>
      </c>
    </row>
    <row r="125" spans="1:12" x14ac:dyDescent="0.2">
      <c r="A125" s="16" t="s">
        <v>373</v>
      </c>
    </row>
    <row r="126" spans="1:12" x14ac:dyDescent="0.2">
      <c r="A126" s="10" t="s">
        <v>374</v>
      </c>
    </row>
    <row r="127" spans="1:12" x14ac:dyDescent="0.2">
      <c r="A127" s="6" t="s">
        <v>44</v>
      </c>
      <c r="B127" s="7">
        <v>6</v>
      </c>
    </row>
    <row r="128" spans="1:12" x14ac:dyDescent="0.2">
      <c r="A128" s="6" t="s">
        <v>42</v>
      </c>
      <c r="B128" s="7">
        <v>118</v>
      </c>
    </row>
    <row r="129" spans="1:2" x14ac:dyDescent="0.2">
      <c r="A129" s="6" t="s">
        <v>37</v>
      </c>
      <c r="B129" s="7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33"/>
  <sheetViews>
    <sheetView topLeftCell="L1" workbookViewId="0">
      <pane ySplit="1" topLeftCell="A108" activePane="bottomLeft" state="frozen"/>
      <selection pane="bottomLeft" activeCell="R127" sqref="R127"/>
    </sheetView>
  </sheetViews>
  <sheetFormatPr defaultColWidth="14.42578125" defaultRowHeight="15.75" customHeight="1" x14ac:dyDescent="0.2"/>
  <cols>
    <col min="1" max="41" width="21.5703125" customWidth="1"/>
  </cols>
  <sheetData>
    <row r="1" spans="1:35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0" t="s">
        <v>365</v>
      </c>
      <c r="S1" t="s">
        <v>17</v>
      </c>
      <c r="T1" t="s">
        <v>333</v>
      </c>
      <c r="U1" t="s">
        <v>18</v>
      </c>
      <c r="V1" t="s">
        <v>19</v>
      </c>
      <c r="W1" t="s">
        <v>20</v>
      </c>
      <c r="X1" t="s">
        <v>21</v>
      </c>
      <c r="Y1" s="10" t="s">
        <v>354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s="1" t="s">
        <v>31</v>
      </c>
    </row>
    <row r="2" spans="1:35" ht="15.75" customHeight="1" x14ac:dyDescent="0.2">
      <c r="A2" s="2">
        <v>43209.624108703705</v>
      </c>
      <c r="B2" s="1">
        <v>12156199</v>
      </c>
      <c r="C2" s="3">
        <v>41093</v>
      </c>
      <c r="D2" s="4">
        <v>0.11597222222189885</v>
      </c>
      <c r="E2" s="1" t="s">
        <v>268</v>
      </c>
      <c r="F2" s="1" t="s">
        <v>269</v>
      </c>
      <c r="G2" s="1" t="s">
        <v>105</v>
      </c>
      <c r="H2" s="1" t="s">
        <v>105</v>
      </c>
      <c r="I2" s="1" t="s">
        <v>70</v>
      </c>
      <c r="J2" s="1" t="s">
        <v>71</v>
      </c>
      <c r="K2" s="1" t="s">
        <v>37</v>
      </c>
      <c r="L2" s="1" t="s">
        <v>38</v>
      </c>
      <c r="M2" s="1" t="s">
        <v>37</v>
      </c>
      <c r="N2" s="1" t="s">
        <v>39</v>
      </c>
      <c r="O2" s="1" t="s">
        <v>60</v>
      </c>
      <c r="P2" s="1" t="s">
        <v>52</v>
      </c>
      <c r="Q2" s="1" t="s">
        <v>61</v>
      </c>
      <c r="R2" s="17" t="s">
        <v>50</v>
      </c>
      <c r="S2" s="1">
        <v>17</v>
      </c>
      <c r="T2" s="1" t="s">
        <v>334</v>
      </c>
      <c r="U2" s="1" t="s">
        <v>37</v>
      </c>
      <c r="V2" s="1" t="s">
        <v>43</v>
      </c>
      <c r="W2" s="1" t="s">
        <v>44</v>
      </c>
      <c r="X2" s="1" t="s">
        <v>44</v>
      </c>
      <c r="Y2" s="1" t="str">
        <f t="shared" ref="Y2:Y33" si="0">IF(W2="Yes", "Yes", IF(X2="Yes", "Yes", "No"))</f>
        <v>No</v>
      </c>
      <c r="Z2" s="1" t="s">
        <v>37</v>
      </c>
      <c r="AA2" s="1" t="s">
        <v>54</v>
      </c>
      <c r="AB2" s="1" t="s">
        <v>55</v>
      </c>
      <c r="AC2" s="1" t="s">
        <v>44</v>
      </c>
      <c r="AD2" s="1" t="s">
        <v>42</v>
      </c>
      <c r="AE2" s="1" t="s">
        <v>42</v>
      </c>
      <c r="AF2" s="1" t="s">
        <v>42</v>
      </c>
      <c r="AG2" s="1" t="s">
        <v>42</v>
      </c>
      <c r="AH2" s="1" t="s">
        <v>42</v>
      </c>
      <c r="AI2" s="1" t="s">
        <v>44</v>
      </c>
    </row>
    <row r="3" spans="1:35" ht="15.75" customHeight="1" x14ac:dyDescent="0.2">
      <c r="A3" s="2">
        <v>43201.574063344902</v>
      </c>
      <c r="B3" s="1">
        <v>15200483</v>
      </c>
      <c r="C3" s="3">
        <v>42263</v>
      </c>
      <c r="D3" s="4">
        <v>0.11805555555474712</v>
      </c>
      <c r="E3" s="1" t="s">
        <v>160</v>
      </c>
      <c r="F3" s="1" t="s">
        <v>96</v>
      </c>
      <c r="G3" s="1" t="s">
        <v>57</v>
      </c>
      <c r="H3" s="1" t="s">
        <v>57</v>
      </c>
      <c r="I3" s="1" t="s">
        <v>58</v>
      </c>
      <c r="J3" s="1" t="s">
        <v>59</v>
      </c>
      <c r="K3" s="1" t="s">
        <v>37</v>
      </c>
      <c r="L3" s="1" t="s">
        <v>38</v>
      </c>
      <c r="M3" s="1" t="s">
        <v>37</v>
      </c>
      <c r="N3" s="1" t="s">
        <v>39</v>
      </c>
      <c r="O3" s="1" t="s">
        <v>60</v>
      </c>
      <c r="P3" s="1" t="s">
        <v>52</v>
      </c>
      <c r="Q3" s="1" t="s">
        <v>61</v>
      </c>
      <c r="R3" s="17" t="s">
        <v>50</v>
      </c>
      <c r="S3" s="1">
        <v>18</v>
      </c>
      <c r="T3" s="1" t="s">
        <v>334</v>
      </c>
      <c r="U3" s="1" t="s">
        <v>37</v>
      </c>
      <c r="V3" s="1" t="s">
        <v>43</v>
      </c>
      <c r="W3" s="1" t="s">
        <v>44</v>
      </c>
      <c r="X3" s="1" t="s">
        <v>44</v>
      </c>
      <c r="Y3" s="1" t="str">
        <f t="shared" si="0"/>
        <v>No</v>
      </c>
      <c r="Z3" s="1" t="s">
        <v>37</v>
      </c>
      <c r="AA3" s="1" t="s">
        <v>45</v>
      </c>
      <c r="AB3" s="1" t="s">
        <v>55</v>
      </c>
      <c r="AC3" s="1" t="s">
        <v>37</v>
      </c>
      <c r="AD3" s="1" t="s">
        <v>42</v>
      </c>
      <c r="AE3" s="1" t="s">
        <v>42</v>
      </c>
      <c r="AF3" s="1" t="s">
        <v>42</v>
      </c>
      <c r="AG3" s="1" t="s">
        <v>72</v>
      </c>
      <c r="AH3" s="1" t="s">
        <v>42</v>
      </c>
      <c r="AI3" s="1" t="s">
        <v>37</v>
      </c>
    </row>
    <row r="4" spans="1:35" ht="15.75" customHeight="1" x14ac:dyDescent="0.2">
      <c r="A4" s="2">
        <v>43202.626761967593</v>
      </c>
      <c r="B4" s="1">
        <v>14180283</v>
      </c>
      <c r="C4" s="3">
        <v>41875</v>
      </c>
      <c r="D4" s="4">
        <v>0.23958333333575865</v>
      </c>
      <c r="E4" s="1" t="s">
        <v>193</v>
      </c>
      <c r="F4" s="1" t="s">
        <v>49</v>
      </c>
      <c r="G4" s="1" t="s">
        <v>57</v>
      </c>
      <c r="H4" s="1" t="s">
        <v>57</v>
      </c>
      <c r="I4" s="1" t="s">
        <v>194</v>
      </c>
      <c r="J4" s="1" t="s">
        <v>195</v>
      </c>
      <c r="K4" s="1" t="s">
        <v>37</v>
      </c>
      <c r="L4" s="1" t="s">
        <v>38</v>
      </c>
      <c r="M4" s="1" t="s">
        <v>37</v>
      </c>
      <c r="N4" s="1" t="s">
        <v>39</v>
      </c>
      <c r="O4" s="1" t="s">
        <v>101</v>
      </c>
      <c r="P4" s="1" t="s">
        <v>52</v>
      </c>
      <c r="Q4" s="1" t="s">
        <v>61</v>
      </c>
      <c r="R4" s="17" t="s">
        <v>50</v>
      </c>
      <c r="S4" s="1">
        <v>22</v>
      </c>
      <c r="T4" s="1" t="s">
        <v>335</v>
      </c>
      <c r="U4" s="1" t="s">
        <v>37</v>
      </c>
      <c r="V4" s="1" t="s">
        <v>43</v>
      </c>
      <c r="W4" s="1" t="s">
        <v>44</v>
      </c>
      <c r="X4" s="1" t="s">
        <v>44</v>
      </c>
      <c r="Y4" s="1" t="str">
        <f t="shared" si="0"/>
        <v>No</v>
      </c>
      <c r="Z4" s="1" t="s">
        <v>37</v>
      </c>
      <c r="AA4" s="1" t="s">
        <v>50</v>
      </c>
      <c r="AB4" s="1" t="s">
        <v>90</v>
      </c>
      <c r="AC4" s="1" t="s">
        <v>37</v>
      </c>
      <c r="AD4" s="1" t="s">
        <v>42</v>
      </c>
      <c r="AE4" s="1" t="s">
        <v>42</v>
      </c>
      <c r="AF4" s="1" t="s">
        <v>42</v>
      </c>
      <c r="AG4" s="1" t="s">
        <v>47</v>
      </c>
      <c r="AH4" s="1" t="s">
        <v>42</v>
      </c>
      <c r="AI4" s="1" t="s">
        <v>37</v>
      </c>
    </row>
    <row r="5" spans="1:35" ht="15.75" customHeight="1" x14ac:dyDescent="0.2">
      <c r="A5" s="2">
        <v>43192.593848900462</v>
      </c>
      <c r="B5" s="1">
        <v>17059323</v>
      </c>
      <c r="C5" s="3">
        <v>42813</v>
      </c>
      <c r="D5" s="4">
        <v>7.5694444443797693E-2</v>
      </c>
      <c r="E5" s="1" t="s">
        <v>56</v>
      </c>
      <c r="F5" s="1" t="s">
        <v>49</v>
      </c>
      <c r="G5" s="1" t="s">
        <v>57</v>
      </c>
      <c r="H5" s="1" t="s">
        <v>57</v>
      </c>
      <c r="I5" s="1" t="s">
        <v>58</v>
      </c>
      <c r="J5" s="1" t="s">
        <v>59</v>
      </c>
      <c r="K5" s="1" t="s">
        <v>37</v>
      </c>
      <c r="L5" s="1" t="s">
        <v>38</v>
      </c>
      <c r="M5" s="1" t="s">
        <v>37</v>
      </c>
      <c r="N5" s="1" t="s">
        <v>42</v>
      </c>
      <c r="O5" s="1" t="s">
        <v>60</v>
      </c>
      <c r="P5" s="1" t="s">
        <v>41</v>
      </c>
      <c r="Q5" s="1" t="s">
        <v>61</v>
      </c>
      <c r="R5" s="17" t="s">
        <v>50</v>
      </c>
      <c r="S5" s="1">
        <v>23</v>
      </c>
      <c r="T5" s="1" t="s">
        <v>335</v>
      </c>
      <c r="U5" s="1" t="s">
        <v>37</v>
      </c>
      <c r="V5" s="1" t="s">
        <v>43</v>
      </c>
      <c r="W5" s="1" t="s">
        <v>44</v>
      </c>
      <c r="X5" s="1" t="s">
        <v>44</v>
      </c>
      <c r="Y5" s="1" t="str">
        <f t="shared" si="0"/>
        <v>No</v>
      </c>
      <c r="Z5" s="1" t="s">
        <v>37</v>
      </c>
      <c r="AA5" s="1" t="s">
        <v>45</v>
      </c>
      <c r="AB5" s="1" t="s">
        <v>55</v>
      </c>
      <c r="AC5" s="1" t="s">
        <v>44</v>
      </c>
      <c r="AD5" s="1" t="s">
        <v>42</v>
      </c>
      <c r="AE5" s="1" t="s">
        <v>42</v>
      </c>
      <c r="AF5" s="1" t="s">
        <v>42</v>
      </c>
      <c r="AG5" s="1" t="s">
        <v>62</v>
      </c>
      <c r="AH5" s="1" t="s">
        <v>42</v>
      </c>
      <c r="AI5" s="1" t="s">
        <v>37</v>
      </c>
    </row>
    <row r="6" spans="1:35" ht="15.75" customHeight="1" x14ac:dyDescent="0.2">
      <c r="A6" s="2">
        <v>43203.545879351848</v>
      </c>
      <c r="B6" s="1">
        <v>13037926</v>
      </c>
      <c r="C6" s="3">
        <v>41330</v>
      </c>
      <c r="D6" s="4">
        <v>0.35416666666424135</v>
      </c>
      <c r="E6" s="1" t="s">
        <v>210</v>
      </c>
      <c r="F6" s="1" t="s">
        <v>211</v>
      </c>
      <c r="G6" s="1" t="s">
        <v>57</v>
      </c>
      <c r="H6" s="1" t="s">
        <v>57</v>
      </c>
      <c r="I6" s="1" t="s">
        <v>115</v>
      </c>
      <c r="J6" s="1" t="s">
        <v>116</v>
      </c>
      <c r="K6" s="1" t="s">
        <v>37</v>
      </c>
      <c r="L6" s="1" t="s">
        <v>38</v>
      </c>
      <c r="M6" s="1" t="s">
        <v>37</v>
      </c>
      <c r="N6" s="1" t="s">
        <v>39</v>
      </c>
      <c r="O6" s="1" t="s">
        <v>40</v>
      </c>
      <c r="P6" s="1" t="s">
        <v>52</v>
      </c>
      <c r="Q6" s="1" t="s">
        <v>61</v>
      </c>
      <c r="R6" s="17" t="s">
        <v>50</v>
      </c>
      <c r="S6" s="1">
        <v>23</v>
      </c>
      <c r="T6" s="1" t="s">
        <v>335</v>
      </c>
      <c r="U6" s="1" t="s">
        <v>37</v>
      </c>
      <c r="V6" s="1" t="s">
        <v>43</v>
      </c>
      <c r="W6" s="1" t="s">
        <v>44</v>
      </c>
      <c r="X6" s="1" t="s">
        <v>44</v>
      </c>
      <c r="Y6" s="1" t="str">
        <f t="shared" si="0"/>
        <v>No</v>
      </c>
      <c r="Z6" s="1" t="s">
        <v>37</v>
      </c>
      <c r="AA6" s="1" t="s">
        <v>45</v>
      </c>
      <c r="AB6" s="1" t="s">
        <v>46</v>
      </c>
      <c r="AC6" s="1" t="s">
        <v>37</v>
      </c>
      <c r="AD6" s="1" t="s">
        <v>42</v>
      </c>
      <c r="AE6" s="1" t="s">
        <v>42</v>
      </c>
      <c r="AF6" s="1" t="s">
        <v>42</v>
      </c>
      <c r="AG6" s="1" t="s">
        <v>42</v>
      </c>
      <c r="AH6" s="1" t="s">
        <v>42</v>
      </c>
      <c r="AI6" s="1" t="s">
        <v>44</v>
      </c>
    </row>
    <row r="7" spans="1:35" ht="15.75" customHeight="1" x14ac:dyDescent="0.2">
      <c r="A7" s="2">
        <v>43195.607814571762</v>
      </c>
      <c r="B7" s="1">
        <v>16259149</v>
      </c>
      <c r="C7" s="3">
        <v>42723</v>
      </c>
      <c r="D7" s="4">
        <v>0.68055555555474712</v>
      </c>
      <c r="E7" s="1" t="s">
        <v>131</v>
      </c>
      <c r="F7" s="1" t="s">
        <v>49</v>
      </c>
      <c r="G7" s="1" t="s">
        <v>57</v>
      </c>
      <c r="H7" s="1" t="s">
        <v>57</v>
      </c>
      <c r="I7" s="1" t="s">
        <v>132</v>
      </c>
      <c r="J7" s="1" t="s">
        <v>133</v>
      </c>
      <c r="K7" s="1" t="s">
        <v>37</v>
      </c>
      <c r="L7" s="1" t="s">
        <v>38</v>
      </c>
      <c r="M7" s="1" t="s">
        <v>37</v>
      </c>
      <c r="N7" s="1" t="s">
        <v>39</v>
      </c>
      <c r="O7" s="1" t="s">
        <v>60</v>
      </c>
      <c r="P7" s="1" t="s">
        <v>52</v>
      </c>
      <c r="Q7" s="1" t="s">
        <v>61</v>
      </c>
      <c r="R7" s="17" t="s">
        <v>50</v>
      </c>
      <c r="S7" s="1">
        <v>25</v>
      </c>
      <c r="T7" s="1" t="s">
        <v>335</v>
      </c>
      <c r="U7" s="1" t="s">
        <v>37</v>
      </c>
      <c r="V7" s="1" t="s">
        <v>43</v>
      </c>
      <c r="W7" s="1" t="s">
        <v>44</v>
      </c>
      <c r="X7" s="1" t="s">
        <v>44</v>
      </c>
      <c r="Y7" s="1" t="str">
        <f t="shared" si="0"/>
        <v>No</v>
      </c>
      <c r="Z7" s="1" t="s">
        <v>37</v>
      </c>
      <c r="AA7" s="1" t="s">
        <v>50</v>
      </c>
      <c r="AB7" s="1" t="s">
        <v>46</v>
      </c>
      <c r="AC7" s="1" t="s">
        <v>37</v>
      </c>
      <c r="AD7" s="1" t="s">
        <v>37</v>
      </c>
      <c r="AE7" s="1" t="s">
        <v>37</v>
      </c>
      <c r="AF7" s="1" t="s">
        <v>44</v>
      </c>
      <c r="AG7" s="1" t="s">
        <v>47</v>
      </c>
      <c r="AH7" s="1" t="s">
        <v>42</v>
      </c>
      <c r="AI7" s="1" t="s">
        <v>44</v>
      </c>
    </row>
    <row r="8" spans="1:35" ht="15.75" customHeight="1" x14ac:dyDescent="0.2">
      <c r="A8" s="2">
        <v>43230.611391423612</v>
      </c>
      <c r="B8" s="1">
        <v>14184811</v>
      </c>
      <c r="C8" s="3">
        <v>41880</v>
      </c>
      <c r="D8" s="4">
        <v>0.8243055555576575</v>
      </c>
      <c r="E8" s="1" t="s">
        <v>307</v>
      </c>
      <c r="F8" s="1" t="s">
        <v>49</v>
      </c>
      <c r="G8" s="1" t="s">
        <v>57</v>
      </c>
      <c r="H8" s="1" t="s">
        <v>57</v>
      </c>
      <c r="I8" s="1" t="s">
        <v>166</v>
      </c>
      <c r="J8" s="1" t="s">
        <v>205</v>
      </c>
      <c r="K8" s="1" t="s">
        <v>37</v>
      </c>
      <c r="L8" s="1" t="s">
        <v>38</v>
      </c>
      <c r="M8" s="1" t="s">
        <v>37</v>
      </c>
      <c r="N8" s="1" t="s">
        <v>42</v>
      </c>
      <c r="O8" s="1" t="s">
        <v>51</v>
      </c>
      <c r="P8" s="1" t="s">
        <v>52</v>
      </c>
      <c r="Q8" s="1" t="s">
        <v>61</v>
      </c>
      <c r="R8" s="17" t="s">
        <v>50</v>
      </c>
      <c r="S8" s="1">
        <v>26</v>
      </c>
      <c r="T8" s="1" t="s">
        <v>336</v>
      </c>
      <c r="U8" s="1" t="s">
        <v>37</v>
      </c>
      <c r="V8" s="1" t="s">
        <v>43</v>
      </c>
      <c r="W8" s="1" t="s">
        <v>44</v>
      </c>
      <c r="X8" s="1" t="s">
        <v>44</v>
      </c>
      <c r="Y8" s="1" t="str">
        <f t="shared" si="0"/>
        <v>No</v>
      </c>
      <c r="Z8" s="1" t="s">
        <v>37</v>
      </c>
      <c r="AA8" s="1" t="s">
        <v>54</v>
      </c>
      <c r="AB8" s="1" t="s">
        <v>55</v>
      </c>
      <c r="AC8" s="1" t="s">
        <v>44</v>
      </c>
      <c r="AD8" s="1" t="s">
        <v>42</v>
      </c>
      <c r="AE8" s="1" t="s">
        <v>42</v>
      </c>
      <c r="AF8" s="1" t="s">
        <v>42</v>
      </c>
      <c r="AG8" s="1" t="s">
        <v>72</v>
      </c>
      <c r="AH8" s="1" t="s">
        <v>42</v>
      </c>
      <c r="AI8" s="1" t="s">
        <v>37</v>
      </c>
    </row>
    <row r="9" spans="1:35" ht="15.75" customHeight="1" x14ac:dyDescent="0.2">
      <c r="A9" s="2">
        <v>43201.732503043982</v>
      </c>
      <c r="B9" s="1">
        <v>14037942</v>
      </c>
      <c r="C9" s="3">
        <v>41696</v>
      </c>
      <c r="D9" s="4">
        <v>3.4722222189884633E-3</v>
      </c>
      <c r="E9" s="1" t="s">
        <v>176</v>
      </c>
      <c r="F9" s="1" t="s">
        <v>96</v>
      </c>
      <c r="G9" s="1" t="s">
        <v>57</v>
      </c>
      <c r="H9" s="1" t="s">
        <v>57</v>
      </c>
      <c r="I9" s="1" t="s">
        <v>136</v>
      </c>
      <c r="J9" s="1" t="s">
        <v>137</v>
      </c>
      <c r="K9" s="1" t="s">
        <v>37</v>
      </c>
      <c r="L9" s="1" t="s">
        <v>38</v>
      </c>
      <c r="M9" s="1" t="s">
        <v>37</v>
      </c>
      <c r="N9" s="1" t="s">
        <v>57</v>
      </c>
      <c r="O9" s="1" t="s">
        <v>51</v>
      </c>
      <c r="P9" s="1" t="s">
        <v>52</v>
      </c>
      <c r="Q9" s="1" t="s">
        <v>61</v>
      </c>
      <c r="R9" s="17" t="s">
        <v>50</v>
      </c>
      <c r="S9" s="1">
        <v>27</v>
      </c>
      <c r="T9" s="1" t="s">
        <v>336</v>
      </c>
      <c r="U9" s="1" t="s">
        <v>37</v>
      </c>
      <c r="V9" s="1" t="s">
        <v>43</v>
      </c>
      <c r="W9" s="1" t="s">
        <v>44</v>
      </c>
      <c r="X9" s="1" t="s">
        <v>44</v>
      </c>
      <c r="Y9" s="1" t="str">
        <f t="shared" si="0"/>
        <v>No</v>
      </c>
      <c r="Z9" s="1" t="s">
        <v>37</v>
      </c>
      <c r="AA9" s="1" t="s">
        <v>54</v>
      </c>
      <c r="AB9" s="1" t="s">
        <v>55</v>
      </c>
      <c r="AC9" s="1" t="s">
        <v>44</v>
      </c>
      <c r="AD9" s="1" t="s">
        <v>42</v>
      </c>
      <c r="AE9" s="1" t="s">
        <v>42</v>
      </c>
      <c r="AF9" s="1" t="s">
        <v>42</v>
      </c>
      <c r="AG9" s="1" t="s">
        <v>72</v>
      </c>
      <c r="AH9" s="1" t="s">
        <v>42</v>
      </c>
      <c r="AI9" s="1" t="s">
        <v>44</v>
      </c>
    </row>
    <row r="10" spans="1:35" ht="15.75" customHeight="1" x14ac:dyDescent="0.2">
      <c r="A10" s="2">
        <v>43208.607267893516</v>
      </c>
      <c r="B10" s="1">
        <v>12058434</v>
      </c>
      <c r="C10" s="3">
        <v>40981</v>
      </c>
      <c r="D10" s="4">
        <v>0.86250000000291038</v>
      </c>
      <c r="E10" s="1" t="s">
        <v>248</v>
      </c>
      <c r="F10" s="1" t="s">
        <v>249</v>
      </c>
      <c r="G10" s="1" t="s">
        <v>57</v>
      </c>
      <c r="H10" s="1" t="s">
        <v>57</v>
      </c>
      <c r="I10" s="1" t="s">
        <v>188</v>
      </c>
      <c r="J10" s="1" t="s">
        <v>189</v>
      </c>
      <c r="K10" s="1" t="s">
        <v>37</v>
      </c>
      <c r="L10" s="1" t="s">
        <v>38</v>
      </c>
      <c r="M10" s="1" t="s">
        <v>37</v>
      </c>
      <c r="N10" s="1" t="s">
        <v>39</v>
      </c>
      <c r="O10" s="1" t="s">
        <v>92</v>
      </c>
      <c r="P10" s="1" t="s">
        <v>52</v>
      </c>
      <c r="Q10" s="1" t="s">
        <v>61</v>
      </c>
      <c r="R10" s="17" t="s">
        <v>50</v>
      </c>
      <c r="S10" s="1">
        <v>28</v>
      </c>
      <c r="T10" s="1" t="s">
        <v>336</v>
      </c>
      <c r="U10" s="1" t="s">
        <v>37</v>
      </c>
      <c r="V10" s="1" t="s">
        <v>43</v>
      </c>
      <c r="W10" s="1" t="s">
        <v>44</v>
      </c>
      <c r="X10" s="1" t="s">
        <v>44</v>
      </c>
      <c r="Y10" s="1" t="str">
        <f t="shared" si="0"/>
        <v>No</v>
      </c>
      <c r="Z10" s="1" t="s">
        <v>37</v>
      </c>
      <c r="AA10" s="1" t="s">
        <v>45</v>
      </c>
      <c r="AB10" s="1" t="s">
        <v>90</v>
      </c>
      <c r="AC10" s="1" t="s">
        <v>37</v>
      </c>
      <c r="AD10" s="1" t="s">
        <v>44</v>
      </c>
      <c r="AE10" s="1" t="s">
        <v>44</v>
      </c>
      <c r="AF10" s="1" t="s">
        <v>37</v>
      </c>
      <c r="AG10" s="1" t="s">
        <v>42</v>
      </c>
      <c r="AH10" s="1" t="s">
        <v>42</v>
      </c>
      <c r="AI10" s="1" t="s">
        <v>44</v>
      </c>
    </row>
    <row r="11" spans="1:35" ht="15.75" customHeight="1" x14ac:dyDescent="0.2">
      <c r="A11" s="2">
        <v>43202.688568229161</v>
      </c>
      <c r="B11" s="1">
        <v>14230194</v>
      </c>
      <c r="C11" s="3">
        <v>41934</v>
      </c>
      <c r="D11" s="4">
        <v>0.29861111110949423</v>
      </c>
      <c r="E11" s="1" t="s">
        <v>199</v>
      </c>
      <c r="F11" s="1" t="s">
        <v>200</v>
      </c>
      <c r="G11" s="1" t="s">
        <v>57</v>
      </c>
      <c r="H11" s="1" t="s">
        <v>57</v>
      </c>
      <c r="I11" s="1" t="s">
        <v>58</v>
      </c>
      <c r="J11" s="1" t="s">
        <v>59</v>
      </c>
      <c r="K11" s="1" t="s">
        <v>37</v>
      </c>
      <c r="L11" s="1" t="s">
        <v>38</v>
      </c>
      <c r="M11" s="1" t="s">
        <v>37</v>
      </c>
      <c r="N11" s="1" t="s">
        <v>42</v>
      </c>
      <c r="O11" s="1" t="s">
        <v>40</v>
      </c>
      <c r="P11" s="1" t="s">
        <v>52</v>
      </c>
      <c r="Q11" s="1" t="s">
        <v>61</v>
      </c>
      <c r="R11" s="17" t="s">
        <v>50</v>
      </c>
      <c r="S11" s="1">
        <v>29</v>
      </c>
      <c r="T11" s="1" t="s">
        <v>336</v>
      </c>
      <c r="U11" s="1" t="s">
        <v>37</v>
      </c>
      <c r="V11" s="1" t="s">
        <v>43</v>
      </c>
      <c r="W11" s="1" t="s">
        <v>44</v>
      </c>
      <c r="X11" s="1" t="s">
        <v>44</v>
      </c>
      <c r="Y11" s="1" t="str">
        <f t="shared" si="0"/>
        <v>No</v>
      </c>
      <c r="Z11" s="1" t="s">
        <v>37</v>
      </c>
      <c r="AA11" s="1" t="s">
        <v>45</v>
      </c>
      <c r="AB11" s="1" t="s">
        <v>55</v>
      </c>
      <c r="AC11" s="1" t="s">
        <v>37</v>
      </c>
      <c r="AD11" s="1" t="s">
        <v>37</v>
      </c>
      <c r="AE11" s="1" t="s">
        <v>37</v>
      </c>
      <c r="AF11" s="1" t="s">
        <v>44</v>
      </c>
      <c r="AG11" s="1" t="s">
        <v>62</v>
      </c>
      <c r="AH11" s="1" t="s">
        <v>42</v>
      </c>
      <c r="AI11" s="1" t="s">
        <v>37</v>
      </c>
    </row>
    <row r="12" spans="1:35" ht="15.75" customHeight="1" x14ac:dyDescent="0.2">
      <c r="A12" s="2">
        <v>43209.686283240742</v>
      </c>
      <c r="B12" s="1">
        <v>15021675</v>
      </c>
      <c r="C12" s="3">
        <v>42035</v>
      </c>
      <c r="D12" s="4">
        <v>4.5833333337213844E-2</v>
      </c>
      <c r="E12" s="1" t="s">
        <v>273</v>
      </c>
      <c r="F12" s="1" t="s">
        <v>157</v>
      </c>
      <c r="G12" s="1" t="s">
        <v>57</v>
      </c>
      <c r="H12" s="1" t="s">
        <v>57</v>
      </c>
      <c r="I12" s="1" t="s">
        <v>143</v>
      </c>
      <c r="J12" s="1" t="s">
        <v>42</v>
      </c>
      <c r="K12" s="1" t="s">
        <v>37</v>
      </c>
      <c r="L12" s="1" t="s">
        <v>38</v>
      </c>
      <c r="M12" s="1" t="s">
        <v>37</v>
      </c>
      <c r="N12" s="1" t="s">
        <v>39</v>
      </c>
      <c r="O12" s="1" t="s">
        <v>51</v>
      </c>
      <c r="P12" s="1" t="s">
        <v>41</v>
      </c>
      <c r="Q12" s="1" t="s">
        <v>61</v>
      </c>
      <c r="R12" s="17" t="s">
        <v>50</v>
      </c>
      <c r="S12" s="1">
        <v>35</v>
      </c>
      <c r="T12" s="1" t="s">
        <v>337</v>
      </c>
      <c r="U12" s="1" t="s">
        <v>37</v>
      </c>
      <c r="V12" s="1" t="s">
        <v>43</v>
      </c>
      <c r="W12" s="1" t="s">
        <v>44</v>
      </c>
      <c r="X12" s="1" t="s">
        <v>44</v>
      </c>
      <c r="Y12" s="1" t="str">
        <f t="shared" si="0"/>
        <v>No</v>
      </c>
      <c r="Z12" s="1" t="s">
        <v>37</v>
      </c>
      <c r="AA12" s="1" t="s">
        <v>50</v>
      </c>
      <c r="AB12" s="1" t="s">
        <v>46</v>
      </c>
      <c r="AC12" s="1" t="s">
        <v>37</v>
      </c>
      <c r="AD12" s="1" t="s">
        <v>42</v>
      </c>
      <c r="AE12" s="1" t="s">
        <v>42</v>
      </c>
      <c r="AF12" s="1" t="s">
        <v>42</v>
      </c>
      <c r="AG12" s="1" t="s">
        <v>47</v>
      </c>
      <c r="AH12" s="1" t="s">
        <v>42</v>
      </c>
      <c r="AI12" s="1" t="s">
        <v>37</v>
      </c>
    </row>
    <row r="13" spans="1:35" ht="15.75" customHeight="1" x14ac:dyDescent="0.2">
      <c r="A13" s="2">
        <v>43201.681261203703</v>
      </c>
      <c r="B13" s="1">
        <v>14006788</v>
      </c>
      <c r="C13" s="3">
        <v>41650</v>
      </c>
      <c r="D13" s="4">
        <v>0.96250000000145519</v>
      </c>
      <c r="E13" s="1" t="s">
        <v>170</v>
      </c>
      <c r="F13" s="1" t="s">
        <v>49</v>
      </c>
      <c r="G13" s="1" t="s">
        <v>57</v>
      </c>
      <c r="H13" s="1" t="s">
        <v>57</v>
      </c>
      <c r="I13" s="1" t="s">
        <v>171</v>
      </c>
      <c r="J13" s="1" t="s">
        <v>172</v>
      </c>
      <c r="K13" s="1" t="s">
        <v>37</v>
      </c>
      <c r="L13" s="1" t="s">
        <v>38</v>
      </c>
      <c r="M13" s="1" t="s">
        <v>37</v>
      </c>
      <c r="N13" s="1" t="s">
        <v>42</v>
      </c>
      <c r="O13" s="1" t="s">
        <v>40</v>
      </c>
      <c r="P13" s="1" t="s">
        <v>52</v>
      </c>
      <c r="Q13" s="1" t="s">
        <v>61</v>
      </c>
      <c r="R13" s="17" t="s">
        <v>50</v>
      </c>
      <c r="S13" s="1">
        <v>40</v>
      </c>
      <c r="T13" s="1" t="s">
        <v>338</v>
      </c>
      <c r="U13" s="1" t="s">
        <v>37</v>
      </c>
      <c r="V13" s="1" t="s">
        <v>43</v>
      </c>
      <c r="W13" s="1" t="s">
        <v>44</v>
      </c>
      <c r="X13" s="1" t="s">
        <v>44</v>
      </c>
      <c r="Y13" s="1" t="str">
        <f t="shared" si="0"/>
        <v>No</v>
      </c>
      <c r="Z13" s="1" t="s">
        <v>37</v>
      </c>
      <c r="AA13" s="1" t="s">
        <v>45</v>
      </c>
      <c r="AB13" s="1" t="s">
        <v>55</v>
      </c>
      <c r="AC13" s="1" t="s">
        <v>44</v>
      </c>
      <c r="AD13" s="1" t="s">
        <v>42</v>
      </c>
      <c r="AE13" s="1" t="s">
        <v>42</v>
      </c>
      <c r="AF13" s="1" t="s">
        <v>42</v>
      </c>
      <c r="AG13" s="1" t="s">
        <v>47</v>
      </c>
      <c r="AH13" s="1" t="s">
        <v>42</v>
      </c>
      <c r="AI13" s="1" t="s">
        <v>44</v>
      </c>
    </row>
    <row r="14" spans="1:35" ht="15.75" customHeight="1" x14ac:dyDescent="0.2">
      <c r="A14" s="2">
        <v>43203.564393703702</v>
      </c>
      <c r="B14" s="1">
        <v>13058190</v>
      </c>
      <c r="C14" s="3">
        <v>41358</v>
      </c>
      <c r="D14" s="4">
        <v>0.72777777777810115</v>
      </c>
      <c r="E14" s="1" t="s">
        <v>212</v>
      </c>
      <c r="F14" s="1" t="s">
        <v>33</v>
      </c>
      <c r="G14" s="1" t="s">
        <v>57</v>
      </c>
      <c r="H14" s="1" t="s">
        <v>57</v>
      </c>
      <c r="I14" s="1" t="s">
        <v>132</v>
      </c>
      <c r="J14" s="1" t="s">
        <v>133</v>
      </c>
      <c r="K14" s="1" t="s">
        <v>37</v>
      </c>
      <c r="L14" s="1" t="s">
        <v>38</v>
      </c>
      <c r="M14" s="1" t="s">
        <v>37</v>
      </c>
      <c r="N14" s="1" t="s">
        <v>39</v>
      </c>
      <c r="O14" s="1" t="s">
        <v>51</v>
      </c>
      <c r="P14" s="1" t="s">
        <v>52</v>
      </c>
      <c r="Q14" s="1" t="s">
        <v>61</v>
      </c>
      <c r="R14" s="17" t="s">
        <v>50</v>
      </c>
      <c r="S14" s="1">
        <v>45</v>
      </c>
      <c r="T14" s="1" t="s">
        <v>339</v>
      </c>
      <c r="U14" s="1" t="s">
        <v>37</v>
      </c>
      <c r="V14" s="1" t="s">
        <v>43</v>
      </c>
      <c r="W14" s="1" t="s">
        <v>44</v>
      </c>
      <c r="Y14" s="1" t="str">
        <f t="shared" si="0"/>
        <v>No</v>
      </c>
      <c r="Z14" s="1" t="s">
        <v>44</v>
      </c>
      <c r="AA14" s="1" t="s">
        <v>50</v>
      </c>
      <c r="AB14" s="1" t="s">
        <v>46</v>
      </c>
      <c r="AC14" s="1" t="s">
        <v>37</v>
      </c>
      <c r="AD14" s="1" t="s">
        <v>42</v>
      </c>
      <c r="AE14" s="1" t="s">
        <v>42</v>
      </c>
      <c r="AF14" s="1" t="s">
        <v>42</v>
      </c>
      <c r="AG14" s="1" t="s">
        <v>47</v>
      </c>
      <c r="AH14" s="1" t="s">
        <v>42</v>
      </c>
      <c r="AI14" s="1" t="s">
        <v>44</v>
      </c>
    </row>
    <row r="15" spans="1:35" ht="15.75" customHeight="1" x14ac:dyDescent="0.2">
      <c r="A15" s="2">
        <v>43228.4986474537</v>
      </c>
      <c r="B15" s="1">
        <v>16094273</v>
      </c>
      <c r="C15" s="3">
        <v>42505</v>
      </c>
      <c r="D15" s="4">
        <v>0.43402777778101154</v>
      </c>
      <c r="E15" s="1" t="s">
        <v>292</v>
      </c>
      <c r="F15" s="1" t="s">
        <v>293</v>
      </c>
      <c r="G15" s="1" t="s">
        <v>34</v>
      </c>
      <c r="H15" s="1" t="s">
        <v>57</v>
      </c>
      <c r="I15" s="1" t="s">
        <v>74</v>
      </c>
      <c r="J15" s="1" t="s">
        <v>75</v>
      </c>
      <c r="K15" s="1" t="s">
        <v>37</v>
      </c>
      <c r="L15" s="1" t="s">
        <v>38</v>
      </c>
      <c r="M15" s="1" t="s">
        <v>37</v>
      </c>
      <c r="N15" s="1" t="s">
        <v>39</v>
      </c>
      <c r="O15" s="1" t="s">
        <v>51</v>
      </c>
      <c r="P15" s="1" t="s">
        <v>52</v>
      </c>
      <c r="Q15" s="1" t="s">
        <v>76</v>
      </c>
      <c r="R15" s="17" t="s">
        <v>76</v>
      </c>
      <c r="S15" s="1">
        <v>14</v>
      </c>
      <c r="T15" s="1" t="s">
        <v>334</v>
      </c>
      <c r="U15" s="1" t="s">
        <v>37</v>
      </c>
      <c r="V15" s="1" t="s">
        <v>43</v>
      </c>
      <c r="W15" s="1" t="s">
        <v>44</v>
      </c>
      <c r="X15" s="1" t="s">
        <v>44</v>
      </c>
      <c r="Y15" s="1" t="str">
        <f t="shared" si="0"/>
        <v>No</v>
      </c>
      <c r="Z15" s="1" t="s">
        <v>37</v>
      </c>
      <c r="AA15" s="1" t="s">
        <v>54</v>
      </c>
      <c r="AB15" s="1" t="s">
        <v>90</v>
      </c>
      <c r="AC15" s="1" t="s">
        <v>67</v>
      </c>
      <c r="AD15" s="1" t="s">
        <v>42</v>
      </c>
      <c r="AE15" s="1" t="s">
        <v>42</v>
      </c>
      <c r="AF15" s="1" t="s">
        <v>42</v>
      </c>
      <c r="AG15" s="1" t="s">
        <v>42</v>
      </c>
      <c r="AH15" s="1" t="s">
        <v>42</v>
      </c>
      <c r="AI15" s="1" t="s">
        <v>37</v>
      </c>
    </row>
    <row r="16" spans="1:35" ht="15.75" customHeight="1" x14ac:dyDescent="0.2">
      <c r="A16" s="2">
        <v>43202.682301689812</v>
      </c>
      <c r="B16" s="1">
        <v>14213279</v>
      </c>
      <c r="C16" s="3">
        <v>41913</v>
      </c>
      <c r="D16" s="4">
        <v>0.19027777777955635</v>
      </c>
      <c r="E16" s="1" t="s">
        <v>198</v>
      </c>
      <c r="F16" s="1" t="s">
        <v>49</v>
      </c>
      <c r="G16" s="1" t="s">
        <v>57</v>
      </c>
      <c r="H16" s="1" t="s">
        <v>57</v>
      </c>
      <c r="I16" s="1" t="s">
        <v>58</v>
      </c>
      <c r="J16" s="1" t="s">
        <v>59</v>
      </c>
      <c r="K16" s="1" t="s">
        <v>37</v>
      </c>
      <c r="L16" s="1" t="s">
        <v>38</v>
      </c>
      <c r="M16" s="1" t="s">
        <v>37</v>
      </c>
      <c r="N16" s="1" t="s">
        <v>42</v>
      </c>
      <c r="O16" s="1" t="s">
        <v>51</v>
      </c>
      <c r="P16" s="1" t="s">
        <v>52</v>
      </c>
      <c r="Q16" s="1" t="s">
        <v>76</v>
      </c>
      <c r="R16" s="17" t="s">
        <v>76</v>
      </c>
      <c r="S16" s="1">
        <v>15</v>
      </c>
      <c r="T16" s="1" t="s">
        <v>334</v>
      </c>
      <c r="U16" s="1" t="s">
        <v>37</v>
      </c>
      <c r="V16" s="1" t="s">
        <v>140</v>
      </c>
      <c r="W16" s="1" t="s">
        <v>44</v>
      </c>
      <c r="X16" s="1" t="s">
        <v>44</v>
      </c>
      <c r="Y16" s="1" t="str">
        <f t="shared" si="0"/>
        <v>No</v>
      </c>
      <c r="Z16" s="1" t="s">
        <v>44</v>
      </c>
      <c r="AA16" s="1" t="s">
        <v>57</v>
      </c>
      <c r="AB16" s="1" t="s">
        <v>55</v>
      </c>
      <c r="AC16" s="1" t="s">
        <v>44</v>
      </c>
      <c r="AD16" s="1" t="s">
        <v>42</v>
      </c>
      <c r="AE16" s="1" t="s">
        <v>42</v>
      </c>
      <c r="AF16" s="1" t="s">
        <v>42</v>
      </c>
      <c r="AG16" s="1" t="s">
        <v>84</v>
      </c>
      <c r="AH16" s="1" t="s">
        <v>42</v>
      </c>
      <c r="AI16" s="1" t="s">
        <v>37</v>
      </c>
    </row>
    <row r="17" spans="1:35" ht="15.75" customHeight="1" x14ac:dyDescent="0.2">
      <c r="A17" s="2">
        <v>43209.580178090277</v>
      </c>
      <c r="B17" s="1">
        <v>12239041</v>
      </c>
      <c r="C17" s="3">
        <v>41188</v>
      </c>
      <c r="D17" s="4">
        <v>0.84861111111240461</v>
      </c>
      <c r="E17" s="1" t="s">
        <v>264</v>
      </c>
      <c r="F17" s="1" t="s">
        <v>224</v>
      </c>
      <c r="G17" s="1" t="s">
        <v>57</v>
      </c>
      <c r="H17" s="1" t="s">
        <v>57</v>
      </c>
      <c r="I17" s="1" t="s">
        <v>70</v>
      </c>
      <c r="J17" s="1" t="s">
        <v>71</v>
      </c>
      <c r="K17" s="1" t="s">
        <v>37</v>
      </c>
      <c r="L17" s="1" t="s">
        <v>38</v>
      </c>
      <c r="M17" s="1" t="s">
        <v>37</v>
      </c>
      <c r="N17" s="1" t="s">
        <v>42</v>
      </c>
      <c r="O17" s="1" t="s">
        <v>51</v>
      </c>
      <c r="P17" s="1" t="s">
        <v>52</v>
      </c>
      <c r="Q17" s="1" t="s">
        <v>76</v>
      </c>
      <c r="R17" s="17" t="s">
        <v>76</v>
      </c>
      <c r="S17" s="1">
        <v>15</v>
      </c>
      <c r="T17" s="1" t="s">
        <v>334</v>
      </c>
      <c r="U17" s="1" t="s">
        <v>37</v>
      </c>
      <c r="V17" s="1" t="s">
        <v>43</v>
      </c>
      <c r="W17" s="1" t="s">
        <v>44</v>
      </c>
      <c r="X17" s="1" t="s">
        <v>44</v>
      </c>
      <c r="Y17" s="1" t="str">
        <f t="shared" si="0"/>
        <v>No</v>
      </c>
      <c r="Z17" s="1" t="s">
        <v>37</v>
      </c>
      <c r="AA17" s="1" t="s">
        <v>54</v>
      </c>
      <c r="AB17" s="1" t="s">
        <v>46</v>
      </c>
      <c r="AC17" s="1" t="s">
        <v>44</v>
      </c>
      <c r="AD17" s="1" t="s">
        <v>42</v>
      </c>
      <c r="AE17" s="1" t="s">
        <v>42</v>
      </c>
      <c r="AF17" s="1" t="s">
        <v>42</v>
      </c>
      <c r="AG17" s="1" t="s">
        <v>72</v>
      </c>
      <c r="AH17" s="1" t="s">
        <v>42</v>
      </c>
      <c r="AI17" s="1" t="s">
        <v>44</v>
      </c>
    </row>
    <row r="18" spans="1:35" ht="15.75" customHeight="1" x14ac:dyDescent="0.2">
      <c r="A18" s="2">
        <v>43209.637817048613</v>
      </c>
      <c r="B18" s="1">
        <v>14194109</v>
      </c>
      <c r="C18" s="3">
        <v>41893</v>
      </c>
      <c r="D18" s="4">
        <v>0.67361111110949423</v>
      </c>
      <c r="E18" s="1" t="s">
        <v>270</v>
      </c>
      <c r="F18" s="1" t="s">
        <v>49</v>
      </c>
      <c r="G18" s="1" t="s">
        <v>57</v>
      </c>
      <c r="H18" s="1" t="s">
        <v>57</v>
      </c>
      <c r="I18" s="1" t="s">
        <v>150</v>
      </c>
      <c r="J18" s="1" t="s">
        <v>151</v>
      </c>
      <c r="K18" s="1" t="s">
        <v>37</v>
      </c>
      <c r="L18" s="1" t="s">
        <v>38</v>
      </c>
      <c r="M18" s="1" t="s">
        <v>37</v>
      </c>
      <c r="N18" s="1" t="s">
        <v>39</v>
      </c>
      <c r="O18" s="1" t="s">
        <v>60</v>
      </c>
      <c r="P18" s="1" t="s">
        <v>52</v>
      </c>
      <c r="Q18" s="1" t="s">
        <v>76</v>
      </c>
      <c r="R18" s="17" t="s">
        <v>76</v>
      </c>
      <c r="S18" s="1">
        <v>15</v>
      </c>
      <c r="T18" s="1" t="s">
        <v>334</v>
      </c>
      <c r="U18" s="1" t="s">
        <v>37</v>
      </c>
      <c r="V18" s="1" t="s">
        <v>43</v>
      </c>
      <c r="W18" s="1" t="s">
        <v>44</v>
      </c>
      <c r="X18" s="1" t="s">
        <v>44</v>
      </c>
      <c r="Y18" s="1" t="str">
        <f t="shared" si="0"/>
        <v>No</v>
      </c>
      <c r="Z18" s="1" t="s">
        <v>37</v>
      </c>
      <c r="AA18" s="1" t="s">
        <v>54</v>
      </c>
      <c r="AB18" s="1" t="s">
        <v>55</v>
      </c>
      <c r="AC18" s="1" t="s">
        <v>44</v>
      </c>
      <c r="AD18" s="1" t="s">
        <v>42</v>
      </c>
      <c r="AE18" s="1" t="s">
        <v>42</v>
      </c>
      <c r="AF18" s="1" t="s">
        <v>42</v>
      </c>
      <c r="AG18" s="1" t="s">
        <v>72</v>
      </c>
      <c r="AH18" s="1" t="s">
        <v>42</v>
      </c>
      <c r="AI18" s="1" t="s">
        <v>37</v>
      </c>
    </row>
    <row r="19" spans="1:35" ht="15.75" customHeight="1" x14ac:dyDescent="0.2">
      <c r="A19" s="2">
        <v>43208.524308217588</v>
      </c>
      <c r="B19" s="1">
        <v>12027807</v>
      </c>
      <c r="C19" s="3">
        <v>40945</v>
      </c>
      <c r="D19" s="4">
        <v>1.3888888890505768E-2</v>
      </c>
      <c r="E19" s="1" t="s">
        <v>245</v>
      </c>
      <c r="F19" s="1" t="s">
        <v>96</v>
      </c>
      <c r="G19" s="1" t="s">
        <v>57</v>
      </c>
      <c r="H19" s="1" t="s">
        <v>57</v>
      </c>
      <c r="I19" s="1" t="s">
        <v>246</v>
      </c>
      <c r="J19" s="1" t="s">
        <v>247</v>
      </c>
      <c r="K19" s="1" t="s">
        <v>37</v>
      </c>
      <c r="L19" s="1" t="s">
        <v>38</v>
      </c>
      <c r="M19" s="1" t="s">
        <v>37</v>
      </c>
      <c r="N19" s="1" t="s">
        <v>42</v>
      </c>
      <c r="O19" s="1" t="s">
        <v>51</v>
      </c>
      <c r="P19" s="1" t="s">
        <v>52</v>
      </c>
      <c r="Q19" s="1" t="s">
        <v>76</v>
      </c>
      <c r="R19" s="17" t="s">
        <v>76</v>
      </c>
      <c r="S19" s="1">
        <v>16</v>
      </c>
      <c r="T19" s="1" t="s">
        <v>334</v>
      </c>
      <c r="U19" s="1" t="s">
        <v>37</v>
      </c>
      <c r="V19" s="1" t="s">
        <v>43</v>
      </c>
      <c r="W19" s="1" t="s">
        <v>44</v>
      </c>
      <c r="X19" s="1" t="s">
        <v>44</v>
      </c>
      <c r="Y19" s="1" t="str">
        <f t="shared" si="0"/>
        <v>No</v>
      </c>
      <c r="Z19" s="1" t="s">
        <v>37</v>
      </c>
      <c r="AA19" s="1" t="s">
        <v>45</v>
      </c>
      <c r="AB19" s="1" t="s">
        <v>55</v>
      </c>
      <c r="AC19" s="1" t="s">
        <v>44</v>
      </c>
      <c r="AD19" s="1" t="s">
        <v>44</v>
      </c>
      <c r="AE19" s="1" t="s">
        <v>44</v>
      </c>
      <c r="AF19" s="1" t="s">
        <v>37</v>
      </c>
      <c r="AG19" s="1" t="s">
        <v>72</v>
      </c>
      <c r="AH19" s="1" t="s">
        <v>42</v>
      </c>
      <c r="AI19" s="1" t="s">
        <v>37</v>
      </c>
    </row>
    <row r="20" spans="1:35" ht="15.75" customHeight="1" x14ac:dyDescent="0.2">
      <c r="A20" s="2">
        <v>43193.484549675923</v>
      </c>
      <c r="B20" s="1">
        <v>17149069</v>
      </c>
      <c r="C20" s="3">
        <v>42915</v>
      </c>
      <c r="D20" s="4">
        <v>0.94583333333139308</v>
      </c>
      <c r="E20" s="1" t="s">
        <v>79</v>
      </c>
      <c r="F20" s="1" t="s">
        <v>49</v>
      </c>
      <c r="G20" s="1" t="s">
        <v>34</v>
      </c>
      <c r="H20" s="1" t="s">
        <v>34</v>
      </c>
      <c r="I20" s="1" t="s">
        <v>80</v>
      </c>
      <c r="J20" s="1" t="s">
        <v>81</v>
      </c>
      <c r="K20" s="1" t="s">
        <v>37</v>
      </c>
      <c r="L20" s="1" t="s">
        <v>38</v>
      </c>
      <c r="M20" s="1" t="s">
        <v>37</v>
      </c>
      <c r="N20" s="1" t="s">
        <v>42</v>
      </c>
      <c r="O20" s="1" t="s">
        <v>51</v>
      </c>
      <c r="P20" s="1" t="s">
        <v>52</v>
      </c>
      <c r="Q20" s="1" t="s">
        <v>76</v>
      </c>
      <c r="R20" s="17" t="s">
        <v>76</v>
      </c>
      <c r="S20" s="1">
        <v>17</v>
      </c>
      <c r="T20" s="1" t="s">
        <v>334</v>
      </c>
      <c r="U20" s="1" t="s">
        <v>37</v>
      </c>
      <c r="V20" s="1" t="s">
        <v>43</v>
      </c>
      <c r="W20" s="1" t="s">
        <v>37</v>
      </c>
      <c r="X20" s="1" t="s">
        <v>44</v>
      </c>
      <c r="Y20" s="1" t="str">
        <f t="shared" si="0"/>
        <v>Yes</v>
      </c>
      <c r="Z20" s="1" t="s">
        <v>37</v>
      </c>
      <c r="AA20" s="1" t="s">
        <v>54</v>
      </c>
      <c r="AB20" s="1" t="s">
        <v>46</v>
      </c>
      <c r="AC20" s="1" t="s">
        <v>37</v>
      </c>
      <c r="AD20" s="1" t="s">
        <v>42</v>
      </c>
      <c r="AE20" s="1" t="s">
        <v>42</v>
      </c>
      <c r="AF20" s="1" t="s">
        <v>42</v>
      </c>
      <c r="AG20" s="1" t="s">
        <v>47</v>
      </c>
      <c r="AH20" s="1" t="s">
        <v>42</v>
      </c>
      <c r="AI20" s="1" t="s">
        <v>37</v>
      </c>
    </row>
    <row r="21" spans="1:35" ht="15.75" customHeight="1" x14ac:dyDescent="0.2">
      <c r="A21" s="2">
        <v>43202.476139386577</v>
      </c>
      <c r="B21" s="1">
        <v>14154995</v>
      </c>
      <c r="C21" s="3">
        <v>41846</v>
      </c>
      <c r="D21" s="4">
        <v>9.9999999998544808E-2</v>
      </c>
      <c r="E21" s="1" t="s">
        <v>183</v>
      </c>
      <c r="F21" s="1" t="s">
        <v>69</v>
      </c>
      <c r="G21" s="1" t="s">
        <v>57</v>
      </c>
      <c r="H21" s="1" t="s">
        <v>57</v>
      </c>
      <c r="I21" s="1" t="s">
        <v>143</v>
      </c>
      <c r="J21" s="1" t="s">
        <v>144</v>
      </c>
      <c r="K21" s="1" t="s">
        <v>37</v>
      </c>
      <c r="L21" s="1" t="s">
        <v>38</v>
      </c>
      <c r="M21" s="1" t="s">
        <v>37</v>
      </c>
      <c r="N21" s="1" t="s">
        <v>39</v>
      </c>
      <c r="O21" s="1" t="s">
        <v>60</v>
      </c>
      <c r="P21" s="1" t="s">
        <v>52</v>
      </c>
      <c r="Q21" s="1" t="s">
        <v>76</v>
      </c>
      <c r="R21" s="17" t="s">
        <v>76</v>
      </c>
      <c r="S21" s="1">
        <v>17</v>
      </c>
      <c r="T21" s="1" t="s">
        <v>334</v>
      </c>
      <c r="U21" s="1" t="s">
        <v>37</v>
      </c>
      <c r="V21" s="1" t="s">
        <v>43</v>
      </c>
      <c r="W21" s="1" t="s">
        <v>44</v>
      </c>
      <c r="X21" s="1" t="s">
        <v>44</v>
      </c>
      <c r="Y21" s="1" t="str">
        <f t="shared" si="0"/>
        <v>No</v>
      </c>
      <c r="Z21" s="1" t="s">
        <v>37</v>
      </c>
      <c r="AA21" s="1" t="s">
        <v>50</v>
      </c>
      <c r="AB21" s="1" t="s">
        <v>55</v>
      </c>
      <c r="AC21" s="1" t="s">
        <v>44</v>
      </c>
      <c r="AD21" s="1" t="s">
        <v>42</v>
      </c>
      <c r="AE21" s="1" t="s">
        <v>42</v>
      </c>
      <c r="AF21" s="1" t="s">
        <v>42</v>
      </c>
      <c r="AG21" s="1" t="s">
        <v>72</v>
      </c>
      <c r="AH21" s="1" t="s">
        <v>42</v>
      </c>
      <c r="AI21" s="1" t="s">
        <v>37</v>
      </c>
    </row>
    <row r="22" spans="1:35" ht="15.75" customHeight="1" x14ac:dyDescent="0.2">
      <c r="A22" s="2">
        <v>43202.581503055553</v>
      </c>
      <c r="B22" s="1">
        <v>14160238</v>
      </c>
      <c r="C22" s="3">
        <v>41852</v>
      </c>
      <c r="D22" s="4">
        <v>2.7777777781011537E-2</v>
      </c>
      <c r="E22" s="1" t="s">
        <v>191</v>
      </c>
      <c r="F22" s="1" t="s">
        <v>69</v>
      </c>
      <c r="G22" s="1" t="s">
        <v>34</v>
      </c>
      <c r="H22" s="1" t="s">
        <v>57</v>
      </c>
      <c r="I22" s="1" t="s">
        <v>115</v>
      </c>
      <c r="J22" s="1" t="s">
        <v>116</v>
      </c>
      <c r="K22" s="1" t="s">
        <v>37</v>
      </c>
      <c r="L22" s="1" t="s">
        <v>38</v>
      </c>
      <c r="M22" s="1" t="s">
        <v>37</v>
      </c>
      <c r="N22" s="1" t="s">
        <v>42</v>
      </c>
      <c r="O22" s="1" t="s">
        <v>40</v>
      </c>
      <c r="P22" s="1" t="s">
        <v>52</v>
      </c>
      <c r="Q22" s="1" t="s">
        <v>76</v>
      </c>
      <c r="R22" s="17" t="s">
        <v>76</v>
      </c>
      <c r="S22" s="1">
        <v>17</v>
      </c>
      <c r="T22" s="1" t="s">
        <v>334</v>
      </c>
      <c r="U22" s="1" t="s">
        <v>37</v>
      </c>
      <c r="V22" s="1" t="s">
        <v>43</v>
      </c>
      <c r="W22" s="1" t="s">
        <v>44</v>
      </c>
      <c r="X22" s="1" t="s">
        <v>44</v>
      </c>
      <c r="Y22" s="1" t="str">
        <f t="shared" si="0"/>
        <v>No</v>
      </c>
      <c r="Z22" s="1" t="s">
        <v>37</v>
      </c>
      <c r="AA22" s="1" t="s">
        <v>50</v>
      </c>
      <c r="AB22" s="1" t="s">
        <v>46</v>
      </c>
      <c r="AC22" s="1" t="s">
        <v>37</v>
      </c>
      <c r="AD22" s="1" t="s">
        <v>42</v>
      </c>
      <c r="AE22" s="1" t="s">
        <v>42</v>
      </c>
      <c r="AF22" s="1" t="s">
        <v>42</v>
      </c>
      <c r="AG22" s="1" t="s">
        <v>47</v>
      </c>
      <c r="AH22" s="1" t="s">
        <v>42</v>
      </c>
      <c r="AI22" s="1" t="s">
        <v>44</v>
      </c>
    </row>
    <row r="23" spans="1:35" ht="15.75" customHeight="1" x14ac:dyDescent="0.2">
      <c r="A23" s="2">
        <v>43203.658156944446</v>
      </c>
      <c r="B23" s="1">
        <v>13078080</v>
      </c>
      <c r="C23" s="3">
        <v>41386</v>
      </c>
      <c r="D23" s="4">
        <v>0.10486111111094942</v>
      </c>
      <c r="E23" s="1" t="s">
        <v>215</v>
      </c>
      <c r="F23" s="1" t="s">
        <v>69</v>
      </c>
      <c r="G23" s="1" t="s">
        <v>57</v>
      </c>
      <c r="H23" s="1" t="s">
        <v>57</v>
      </c>
      <c r="I23" s="1" t="s">
        <v>143</v>
      </c>
      <c r="J23" s="1" t="s">
        <v>144</v>
      </c>
      <c r="K23" s="1" t="s">
        <v>37</v>
      </c>
      <c r="L23" s="1" t="s">
        <v>38</v>
      </c>
      <c r="M23" s="1" t="s">
        <v>37</v>
      </c>
      <c r="N23" s="1" t="s">
        <v>39</v>
      </c>
      <c r="O23" s="1" t="s">
        <v>51</v>
      </c>
      <c r="P23" s="1" t="s">
        <v>52</v>
      </c>
      <c r="Q23" s="1" t="s">
        <v>76</v>
      </c>
      <c r="R23" s="17" t="s">
        <v>76</v>
      </c>
      <c r="S23" s="1">
        <v>17</v>
      </c>
      <c r="T23" s="1" t="s">
        <v>334</v>
      </c>
      <c r="U23" s="1" t="s">
        <v>37</v>
      </c>
      <c r="V23" s="1" t="s">
        <v>43</v>
      </c>
      <c r="W23" s="1" t="s">
        <v>44</v>
      </c>
      <c r="X23" s="1" t="s">
        <v>44</v>
      </c>
      <c r="Y23" s="1" t="str">
        <f t="shared" si="0"/>
        <v>No</v>
      </c>
      <c r="Z23" s="1" t="s">
        <v>37</v>
      </c>
      <c r="AA23" s="1" t="s">
        <v>50</v>
      </c>
      <c r="AB23" s="1" t="s">
        <v>46</v>
      </c>
      <c r="AC23" s="1" t="s">
        <v>37</v>
      </c>
      <c r="AD23" s="1" t="s">
        <v>42</v>
      </c>
      <c r="AE23" s="1" t="s">
        <v>42</v>
      </c>
      <c r="AF23" s="1" t="s">
        <v>42</v>
      </c>
      <c r="AG23" s="1" t="s">
        <v>72</v>
      </c>
      <c r="AH23" s="1" t="s">
        <v>42</v>
      </c>
      <c r="AI23" s="1" t="s">
        <v>44</v>
      </c>
    </row>
    <row r="24" spans="1:35" ht="15.75" customHeight="1" x14ac:dyDescent="0.2">
      <c r="A24" s="2">
        <v>43206.504621192129</v>
      </c>
      <c r="B24" s="1">
        <v>13099292</v>
      </c>
      <c r="C24" s="3">
        <v>41413</v>
      </c>
      <c r="D24" s="4">
        <v>0.14583333333575865</v>
      </c>
      <c r="E24" s="1" t="s">
        <v>221</v>
      </c>
      <c r="F24" s="1" t="s">
        <v>222</v>
      </c>
      <c r="G24" s="1" t="s">
        <v>57</v>
      </c>
      <c r="H24" s="1" t="s">
        <v>57</v>
      </c>
      <c r="I24" s="1" t="s">
        <v>143</v>
      </c>
      <c r="J24" s="1" t="s">
        <v>42</v>
      </c>
      <c r="K24" s="1" t="s">
        <v>37</v>
      </c>
      <c r="L24" s="1" t="s">
        <v>38</v>
      </c>
      <c r="M24" s="1" t="s">
        <v>37</v>
      </c>
      <c r="N24" s="1" t="s">
        <v>39</v>
      </c>
      <c r="O24" s="1" t="s">
        <v>60</v>
      </c>
      <c r="P24" s="1" t="s">
        <v>52</v>
      </c>
      <c r="Q24" s="1" t="s">
        <v>76</v>
      </c>
      <c r="R24" s="17" t="s">
        <v>76</v>
      </c>
      <c r="S24" s="1">
        <v>17</v>
      </c>
      <c r="T24" s="1" t="s">
        <v>334</v>
      </c>
      <c r="U24" s="1" t="s">
        <v>37</v>
      </c>
      <c r="V24" s="1" t="s">
        <v>43</v>
      </c>
      <c r="W24" s="1" t="s">
        <v>44</v>
      </c>
      <c r="X24" s="1" t="s">
        <v>44</v>
      </c>
      <c r="Y24" s="1" t="str">
        <f t="shared" si="0"/>
        <v>No</v>
      </c>
      <c r="Z24" s="1" t="s">
        <v>37</v>
      </c>
      <c r="AA24" s="1" t="s">
        <v>54</v>
      </c>
      <c r="AB24" s="1" t="s">
        <v>55</v>
      </c>
      <c r="AC24" s="1" t="s">
        <v>44</v>
      </c>
      <c r="AD24" s="1" t="s">
        <v>42</v>
      </c>
      <c r="AE24" s="1" t="s">
        <v>42</v>
      </c>
      <c r="AF24" s="1" t="s">
        <v>42</v>
      </c>
      <c r="AG24" s="1" t="s">
        <v>72</v>
      </c>
      <c r="AH24" s="1" t="s">
        <v>42</v>
      </c>
      <c r="AI24" s="1" t="s">
        <v>37</v>
      </c>
    </row>
    <row r="25" spans="1:35" ht="12.75" x14ac:dyDescent="0.2">
      <c r="A25" s="2">
        <v>43208.640767210643</v>
      </c>
      <c r="B25" s="1">
        <v>12104796</v>
      </c>
      <c r="C25" s="3">
        <v>41034</v>
      </c>
      <c r="D25" s="4">
        <v>0.53819444444525288</v>
      </c>
      <c r="E25" s="1" t="s">
        <v>251</v>
      </c>
      <c r="F25" s="1" t="s">
        <v>49</v>
      </c>
      <c r="G25" s="1" t="s">
        <v>57</v>
      </c>
      <c r="H25" s="1" t="s">
        <v>57</v>
      </c>
      <c r="I25" s="1" t="s">
        <v>136</v>
      </c>
      <c r="J25" s="1" t="s">
        <v>137</v>
      </c>
      <c r="K25" s="1" t="s">
        <v>37</v>
      </c>
      <c r="L25" s="1" t="s">
        <v>38</v>
      </c>
      <c r="M25" s="1" t="s">
        <v>37</v>
      </c>
      <c r="N25" s="1" t="s">
        <v>39</v>
      </c>
      <c r="O25" s="1" t="s">
        <v>51</v>
      </c>
      <c r="P25" s="1" t="s">
        <v>52</v>
      </c>
      <c r="Q25" s="1" t="s">
        <v>76</v>
      </c>
      <c r="R25" s="17" t="s">
        <v>76</v>
      </c>
      <c r="S25" s="1">
        <v>17</v>
      </c>
      <c r="T25" s="1" t="s">
        <v>334</v>
      </c>
      <c r="U25" s="1" t="s">
        <v>37</v>
      </c>
      <c r="V25" s="1" t="s">
        <v>43</v>
      </c>
      <c r="W25" s="1" t="s">
        <v>44</v>
      </c>
      <c r="X25" s="1" t="s">
        <v>44</v>
      </c>
      <c r="Y25" s="1" t="str">
        <f t="shared" si="0"/>
        <v>No</v>
      </c>
      <c r="Z25" s="1" t="s">
        <v>37</v>
      </c>
      <c r="AA25" s="1" t="s">
        <v>50</v>
      </c>
      <c r="AB25" s="1" t="s">
        <v>46</v>
      </c>
      <c r="AC25" s="1" t="s">
        <v>37</v>
      </c>
      <c r="AD25" s="1" t="s">
        <v>44</v>
      </c>
      <c r="AE25" s="1" t="s">
        <v>44</v>
      </c>
      <c r="AF25" s="1" t="s">
        <v>37</v>
      </c>
      <c r="AG25" s="1" t="s">
        <v>47</v>
      </c>
      <c r="AH25" s="1" t="s">
        <v>42</v>
      </c>
      <c r="AI25" s="1" t="s">
        <v>44</v>
      </c>
    </row>
    <row r="26" spans="1:35" ht="12.75" x14ac:dyDescent="0.2">
      <c r="A26" s="2">
        <v>43208.671248506944</v>
      </c>
      <c r="B26" s="1">
        <v>12130796</v>
      </c>
      <c r="C26" s="3">
        <v>41064</v>
      </c>
      <c r="D26" s="4">
        <v>0.73541666666278616</v>
      </c>
      <c r="E26" s="1" t="s">
        <v>254</v>
      </c>
      <c r="F26" s="1" t="s">
        <v>69</v>
      </c>
      <c r="G26" s="1" t="s">
        <v>34</v>
      </c>
      <c r="H26" s="1" t="s">
        <v>57</v>
      </c>
      <c r="I26" s="1" t="s">
        <v>255</v>
      </c>
      <c r="J26" s="1" t="s">
        <v>256</v>
      </c>
      <c r="K26" s="1" t="s">
        <v>37</v>
      </c>
      <c r="L26" s="1" t="s">
        <v>38</v>
      </c>
      <c r="M26" s="1" t="s">
        <v>37</v>
      </c>
      <c r="N26" s="1" t="s">
        <v>39</v>
      </c>
      <c r="O26" s="1" t="s">
        <v>40</v>
      </c>
      <c r="P26" s="1" t="s">
        <v>52</v>
      </c>
      <c r="Q26" s="1" t="s">
        <v>76</v>
      </c>
      <c r="R26" s="17" t="s">
        <v>76</v>
      </c>
      <c r="S26" s="1">
        <v>17</v>
      </c>
      <c r="T26" s="1" t="s">
        <v>334</v>
      </c>
      <c r="U26" s="1" t="s">
        <v>37</v>
      </c>
      <c r="V26" s="1" t="s">
        <v>43</v>
      </c>
      <c r="W26" s="1" t="s">
        <v>44</v>
      </c>
      <c r="X26" s="1" t="s">
        <v>44</v>
      </c>
      <c r="Y26" s="1" t="str">
        <f t="shared" si="0"/>
        <v>No</v>
      </c>
      <c r="Z26" s="1" t="s">
        <v>37</v>
      </c>
      <c r="AA26" s="1" t="s">
        <v>50</v>
      </c>
      <c r="AB26" s="1" t="s">
        <v>90</v>
      </c>
      <c r="AC26" s="1" t="s">
        <v>37</v>
      </c>
      <c r="AD26" s="1" t="s">
        <v>42</v>
      </c>
      <c r="AE26" s="1" t="s">
        <v>42</v>
      </c>
      <c r="AF26" s="1" t="s">
        <v>42</v>
      </c>
      <c r="AG26" s="1" t="s">
        <v>42</v>
      </c>
      <c r="AH26" s="1" t="s">
        <v>42</v>
      </c>
      <c r="AI26" s="1" t="s">
        <v>44</v>
      </c>
    </row>
    <row r="27" spans="1:35" ht="12.75" x14ac:dyDescent="0.2">
      <c r="A27" s="2">
        <v>43209.589721307872</v>
      </c>
      <c r="B27" s="1">
        <v>12167649</v>
      </c>
      <c r="C27" s="3">
        <v>41105</v>
      </c>
      <c r="D27" s="4">
        <v>0.90694444444670808</v>
      </c>
      <c r="E27" s="1" t="s">
        <v>265</v>
      </c>
      <c r="F27" s="1" t="s">
        <v>49</v>
      </c>
      <c r="G27" s="1" t="s">
        <v>57</v>
      </c>
      <c r="H27" s="1" t="s">
        <v>57</v>
      </c>
      <c r="I27" s="1" t="s">
        <v>227</v>
      </c>
      <c r="J27" s="1" t="s">
        <v>228</v>
      </c>
      <c r="K27" s="1" t="s">
        <v>37</v>
      </c>
      <c r="L27" s="1" t="s">
        <v>38</v>
      </c>
      <c r="M27" s="1" t="s">
        <v>37</v>
      </c>
      <c r="N27" s="1" t="s">
        <v>42</v>
      </c>
      <c r="O27" s="1" t="s">
        <v>60</v>
      </c>
      <c r="P27" s="1" t="s">
        <v>52</v>
      </c>
      <c r="Q27" s="1" t="s">
        <v>76</v>
      </c>
      <c r="R27" s="17" t="s">
        <v>76</v>
      </c>
      <c r="S27" s="1">
        <v>17</v>
      </c>
      <c r="T27" s="1" t="s">
        <v>334</v>
      </c>
      <c r="U27" s="1" t="s">
        <v>37</v>
      </c>
      <c r="V27" s="1" t="s">
        <v>43</v>
      </c>
      <c r="W27" s="1" t="s">
        <v>44</v>
      </c>
      <c r="X27" s="1" t="s">
        <v>44</v>
      </c>
      <c r="Y27" s="1" t="str">
        <f t="shared" si="0"/>
        <v>No</v>
      </c>
      <c r="Z27" s="1" t="s">
        <v>37</v>
      </c>
      <c r="AA27" s="1" t="s">
        <v>54</v>
      </c>
      <c r="AB27" s="1" t="s">
        <v>55</v>
      </c>
      <c r="AC27" s="1" t="s">
        <v>44</v>
      </c>
      <c r="AD27" s="1" t="s">
        <v>42</v>
      </c>
      <c r="AE27" s="1" t="s">
        <v>42</v>
      </c>
      <c r="AF27" s="1" t="s">
        <v>42</v>
      </c>
      <c r="AG27" s="1" t="s">
        <v>42</v>
      </c>
      <c r="AH27" s="1" t="s">
        <v>42</v>
      </c>
      <c r="AI27" s="1" t="s">
        <v>44</v>
      </c>
    </row>
    <row r="28" spans="1:35" ht="12.75" x14ac:dyDescent="0.2">
      <c r="A28" s="2">
        <v>43220.622950416669</v>
      </c>
      <c r="B28" s="1">
        <v>17144399</v>
      </c>
      <c r="C28" s="3">
        <v>42910</v>
      </c>
      <c r="D28" s="4">
        <v>8.1250000002910383E-2</v>
      </c>
      <c r="E28" s="1" t="s">
        <v>277</v>
      </c>
      <c r="F28" s="1" t="s">
        <v>278</v>
      </c>
      <c r="G28" s="1" t="s">
        <v>57</v>
      </c>
      <c r="H28" s="1" t="s">
        <v>57</v>
      </c>
      <c r="I28" s="1" t="s">
        <v>58</v>
      </c>
      <c r="J28" s="1" t="s">
        <v>59</v>
      </c>
      <c r="K28" s="1" t="s">
        <v>37</v>
      </c>
      <c r="L28" s="1" t="s">
        <v>38</v>
      </c>
      <c r="M28" s="1" t="s">
        <v>37</v>
      </c>
      <c r="N28" s="1" t="s">
        <v>42</v>
      </c>
      <c r="O28" s="1" t="s">
        <v>51</v>
      </c>
      <c r="P28" s="1" t="s">
        <v>52</v>
      </c>
      <c r="Q28" s="1" t="s">
        <v>76</v>
      </c>
      <c r="R28" s="17" t="s">
        <v>76</v>
      </c>
      <c r="S28" s="1">
        <v>17</v>
      </c>
      <c r="T28" s="1" t="s">
        <v>334</v>
      </c>
      <c r="U28" s="1" t="s">
        <v>37</v>
      </c>
      <c r="V28" s="1" t="s">
        <v>43</v>
      </c>
      <c r="W28" s="1" t="s">
        <v>44</v>
      </c>
      <c r="X28" s="1" t="s">
        <v>44</v>
      </c>
      <c r="Y28" s="1" t="str">
        <f t="shared" si="0"/>
        <v>No</v>
      </c>
      <c r="Z28" s="1" t="s">
        <v>37</v>
      </c>
      <c r="AA28" s="1" t="s">
        <v>50</v>
      </c>
      <c r="AB28" s="1" t="s">
        <v>46</v>
      </c>
      <c r="AC28" s="1" t="s">
        <v>44</v>
      </c>
      <c r="AD28" s="1" t="s">
        <v>42</v>
      </c>
      <c r="AE28" s="1" t="s">
        <v>42</v>
      </c>
      <c r="AF28" s="1" t="s">
        <v>42</v>
      </c>
      <c r="AG28" s="1" t="s">
        <v>47</v>
      </c>
      <c r="AH28" s="1" t="s">
        <v>42</v>
      </c>
      <c r="AI28" s="1" t="s">
        <v>37</v>
      </c>
    </row>
    <row r="29" spans="1:35" ht="12.75" x14ac:dyDescent="0.2">
      <c r="A29" s="2">
        <v>43228.485556250002</v>
      </c>
      <c r="B29" s="1">
        <v>17071648</v>
      </c>
      <c r="C29" s="3">
        <v>42828</v>
      </c>
      <c r="D29" s="4">
        <v>0.18611111110658385</v>
      </c>
      <c r="E29" s="1" t="s">
        <v>290</v>
      </c>
      <c r="F29" s="1" t="s">
        <v>291</v>
      </c>
      <c r="G29" s="1" t="s">
        <v>50</v>
      </c>
      <c r="H29" s="1" t="s">
        <v>57</v>
      </c>
      <c r="I29" s="1" t="s">
        <v>58</v>
      </c>
      <c r="J29" s="1" t="s">
        <v>59</v>
      </c>
      <c r="K29" s="1" t="s">
        <v>37</v>
      </c>
      <c r="L29" s="1" t="s">
        <v>38</v>
      </c>
      <c r="M29" s="1" t="s">
        <v>37</v>
      </c>
      <c r="N29" s="1" t="s">
        <v>42</v>
      </c>
      <c r="O29" s="1" t="s">
        <v>60</v>
      </c>
      <c r="P29" s="1" t="s">
        <v>52</v>
      </c>
      <c r="Q29" s="1" t="s">
        <v>76</v>
      </c>
      <c r="R29" s="17" t="s">
        <v>76</v>
      </c>
      <c r="S29" s="1">
        <v>17</v>
      </c>
      <c r="T29" s="1" t="s">
        <v>334</v>
      </c>
      <c r="U29" s="1" t="s">
        <v>37</v>
      </c>
      <c r="V29" s="1" t="s">
        <v>43</v>
      </c>
      <c r="W29" s="1" t="s">
        <v>44</v>
      </c>
      <c r="X29" s="1" t="s">
        <v>44</v>
      </c>
      <c r="Y29" s="1" t="str">
        <f t="shared" si="0"/>
        <v>No</v>
      </c>
      <c r="Z29" s="1" t="s">
        <v>37</v>
      </c>
      <c r="AA29" s="1" t="s">
        <v>45</v>
      </c>
      <c r="AB29" s="1" t="s">
        <v>55</v>
      </c>
      <c r="AC29" s="1" t="s">
        <v>44</v>
      </c>
      <c r="AD29" s="1" t="s">
        <v>42</v>
      </c>
      <c r="AE29" s="1" t="s">
        <v>42</v>
      </c>
      <c r="AF29" s="1" t="s">
        <v>42</v>
      </c>
      <c r="AG29" s="1" t="s">
        <v>72</v>
      </c>
      <c r="AH29" s="1" t="s">
        <v>42</v>
      </c>
      <c r="AI29" s="1" t="s">
        <v>37</v>
      </c>
    </row>
    <row r="30" spans="1:35" ht="12.75" x14ac:dyDescent="0.2">
      <c r="A30" s="2">
        <v>43192.626652511579</v>
      </c>
      <c r="B30" s="1">
        <v>17087088</v>
      </c>
      <c r="C30" s="3">
        <v>42846</v>
      </c>
      <c r="D30" s="4">
        <v>7.9861111109494232E-2</v>
      </c>
      <c r="E30" s="1" t="s">
        <v>73</v>
      </c>
      <c r="F30" s="1" t="s">
        <v>33</v>
      </c>
      <c r="G30" s="1" t="s">
        <v>34</v>
      </c>
      <c r="H30" s="1" t="s">
        <v>57</v>
      </c>
      <c r="I30" s="1" t="s">
        <v>74</v>
      </c>
      <c r="J30" s="1" t="s">
        <v>75</v>
      </c>
      <c r="K30" s="1" t="s">
        <v>37</v>
      </c>
      <c r="L30" s="1" t="s">
        <v>38</v>
      </c>
      <c r="M30" s="1" t="s">
        <v>37</v>
      </c>
      <c r="N30" s="1" t="s">
        <v>39</v>
      </c>
      <c r="O30" s="1" t="s">
        <v>60</v>
      </c>
      <c r="P30" s="1" t="s">
        <v>52</v>
      </c>
      <c r="Q30" s="1" t="s">
        <v>76</v>
      </c>
      <c r="R30" s="17" t="s">
        <v>76</v>
      </c>
      <c r="S30" s="1">
        <v>18</v>
      </c>
      <c r="T30" s="1" t="s">
        <v>334</v>
      </c>
      <c r="U30" s="1" t="s">
        <v>37</v>
      </c>
      <c r="V30" s="1" t="s">
        <v>43</v>
      </c>
      <c r="W30" s="1" t="s">
        <v>44</v>
      </c>
      <c r="X30" s="1" t="s">
        <v>44</v>
      </c>
      <c r="Y30" s="1" t="str">
        <f t="shared" si="0"/>
        <v>No</v>
      </c>
      <c r="Z30" s="1" t="s">
        <v>37</v>
      </c>
      <c r="AA30" s="1" t="s">
        <v>54</v>
      </c>
      <c r="AB30" s="1" t="s">
        <v>55</v>
      </c>
      <c r="AC30" s="1" t="s">
        <v>44</v>
      </c>
      <c r="AD30" s="1" t="s">
        <v>42</v>
      </c>
      <c r="AE30" s="1" t="s">
        <v>42</v>
      </c>
      <c r="AF30" s="1" t="s">
        <v>42</v>
      </c>
      <c r="AG30" s="1" t="s">
        <v>62</v>
      </c>
      <c r="AH30" s="1" t="s">
        <v>42</v>
      </c>
      <c r="AI30" s="1" t="s">
        <v>44</v>
      </c>
    </row>
    <row r="31" spans="1:35" ht="12.75" x14ac:dyDescent="0.2">
      <c r="A31" s="2">
        <v>43194.596377395836</v>
      </c>
      <c r="B31" s="1">
        <v>16107584</v>
      </c>
      <c r="C31" s="3">
        <v>42522</v>
      </c>
      <c r="D31" s="4">
        <v>0.11458333333575865</v>
      </c>
      <c r="E31" s="1" t="s">
        <v>109</v>
      </c>
      <c r="F31" s="1" t="s">
        <v>49</v>
      </c>
      <c r="G31" s="1" t="s">
        <v>57</v>
      </c>
      <c r="H31" s="1" t="s">
        <v>57</v>
      </c>
      <c r="I31" s="1" t="s">
        <v>65</v>
      </c>
      <c r="J31" s="1" t="s">
        <v>66</v>
      </c>
      <c r="K31" s="1" t="s">
        <v>37</v>
      </c>
      <c r="L31" s="1" t="s">
        <v>38</v>
      </c>
      <c r="M31" s="1" t="s">
        <v>37</v>
      </c>
      <c r="N31" s="1" t="s">
        <v>39</v>
      </c>
      <c r="O31" s="1" t="s">
        <v>60</v>
      </c>
      <c r="P31" s="1" t="s">
        <v>52</v>
      </c>
      <c r="Q31" s="1" t="s">
        <v>76</v>
      </c>
      <c r="R31" s="17" t="s">
        <v>76</v>
      </c>
      <c r="S31" s="1">
        <v>18</v>
      </c>
      <c r="T31" s="1" t="s">
        <v>334</v>
      </c>
      <c r="U31" s="1" t="s">
        <v>37</v>
      </c>
      <c r="V31" s="1" t="s">
        <v>43</v>
      </c>
      <c r="W31" s="1" t="s">
        <v>44</v>
      </c>
      <c r="X31" s="1" t="s">
        <v>44</v>
      </c>
      <c r="Y31" s="1" t="str">
        <f t="shared" si="0"/>
        <v>No</v>
      </c>
      <c r="Z31" s="1" t="s">
        <v>37</v>
      </c>
      <c r="AA31" s="1" t="s">
        <v>54</v>
      </c>
      <c r="AB31" s="1" t="s">
        <v>55</v>
      </c>
      <c r="AC31" s="1" t="s">
        <v>44</v>
      </c>
      <c r="AD31" s="1" t="s">
        <v>42</v>
      </c>
      <c r="AE31" s="1" t="s">
        <v>42</v>
      </c>
      <c r="AF31" s="1" t="s">
        <v>42</v>
      </c>
      <c r="AG31" s="1" t="s">
        <v>42</v>
      </c>
      <c r="AH31" s="1" t="s">
        <v>42</v>
      </c>
      <c r="AI31" s="1" t="s">
        <v>44</v>
      </c>
    </row>
    <row r="32" spans="1:35" ht="12.75" x14ac:dyDescent="0.2">
      <c r="A32" s="2">
        <v>43203.496792337959</v>
      </c>
      <c r="B32" s="1">
        <v>13020073</v>
      </c>
      <c r="C32" s="3">
        <v>41304</v>
      </c>
      <c r="D32" s="4">
        <v>2.9861111106583849E-2</v>
      </c>
      <c r="E32" s="1" t="s">
        <v>208</v>
      </c>
      <c r="F32" s="1" t="s">
        <v>96</v>
      </c>
      <c r="G32" s="1" t="s">
        <v>57</v>
      </c>
      <c r="H32" s="1" t="s">
        <v>34</v>
      </c>
      <c r="I32" s="1" t="s">
        <v>209</v>
      </c>
      <c r="J32" s="1" t="s">
        <v>189</v>
      </c>
      <c r="K32" s="1" t="s">
        <v>37</v>
      </c>
      <c r="L32" s="1" t="s">
        <v>38</v>
      </c>
      <c r="M32" s="1" t="s">
        <v>37</v>
      </c>
      <c r="N32" s="1" t="s">
        <v>42</v>
      </c>
      <c r="O32" s="1" t="s">
        <v>60</v>
      </c>
      <c r="P32" s="1" t="s">
        <v>52</v>
      </c>
      <c r="Q32" s="1" t="s">
        <v>76</v>
      </c>
      <c r="R32" s="17" t="s">
        <v>76</v>
      </c>
      <c r="S32" s="1">
        <v>18</v>
      </c>
      <c r="T32" s="1" t="s">
        <v>334</v>
      </c>
      <c r="U32" s="1" t="s">
        <v>37</v>
      </c>
      <c r="V32" s="1" t="s">
        <v>43</v>
      </c>
      <c r="W32" s="1" t="s">
        <v>44</v>
      </c>
      <c r="X32" s="1" t="s">
        <v>44</v>
      </c>
      <c r="Y32" s="1" t="str">
        <f t="shared" si="0"/>
        <v>No</v>
      </c>
      <c r="Z32" s="1" t="s">
        <v>37</v>
      </c>
      <c r="AA32" s="1" t="s">
        <v>54</v>
      </c>
      <c r="AB32" s="1" t="s">
        <v>90</v>
      </c>
      <c r="AC32" s="1" t="s">
        <v>37</v>
      </c>
      <c r="AD32" s="1" t="s">
        <v>42</v>
      </c>
      <c r="AE32" s="1" t="s">
        <v>42</v>
      </c>
      <c r="AF32" s="1" t="s">
        <v>42</v>
      </c>
      <c r="AG32" s="1" t="s">
        <v>47</v>
      </c>
      <c r="AH32" s="1" t="s">
        <v>42</v>
      </c>
      <c r="AI32" s="1" t="s">
        <v>44</v>
      </c>
    </row>
    <row r="33" spans="1:35" ht="12.75" x14ac:dyDescent="0.2">
      <c r="A33" s="2">
        <v>43209.522009884255</v>
      </c>
      <c r="B33" s="1">
        <v>12246994</v>
      </c>
      <c r="C33" s="3">
        <v>41198</v>
      </c>
      <c r="D33" s="4">
        <v>0.46388888888759539</v>
      </c>
      <c r="E33" s="1" t="s">
        <v>263</v>
      </c>
      <c r="F33" s="1" t="s">
        <v>96</v>
      </c>
      <c r="G33" s="1" t="s">
        <v>57</v>
      </c>
      <c r="H33" s="1" t="s">
        <v>57</v>
      </c>
      <c r="I33" s="1" t="s">
        <v>188</v>
      </c>
      <c r="J33" s="1" t="s">
        <v>189</v>
      </c>
      <c r="K33" s="1" t="s">
        <v>37</v>
      </c>
      <c r="L33" s="1" t="s">
        <v>38</v>
      </c>
      <c r="M33" s="1" t="s">
        <v>37</v>
      </c>
      <c r="N33" s="1" t="s">
        <v>42</v>
      </c>
      <c r="O33" s="1" t="s">
        <v>51</v>
      </c>
      <c r="P33" s="1" t="s">
        <v>52</v>
      </c>
      <c r="Q33" s="1" t="s">
        <v>76</v>
      </c>
      <c r="R33" s="17" t="s">
        <v>76</v>
      </c>
      <c r="S33" s="1">
        <v>18</v>
      </c>
      <c r="T33" s="1" t="s">
        <v>334</v>
      </c>
      <c r="U33" s="1" t="s">
        <v>37</v>
      </c>
      <c r="V33" s="1" t="s">
        <v>43</v>
      </c>
      <c r="W33" s="1" t="s">
        <v>44</v>
      </c>
      <c r="X33" s="1" t="s">
        <v>44</v>
      </c>
      <c r="Y33" s="1" t="str">
        <f t="shared" si="0"/>
        <v>No</v>
      </c>
      <c r="Z33" s="1" t="s">
        <v>37</v>
      </c>
      <c r="AA33" s="1" t="s">
        <v>54</v>
      </c>
      <c r="AB33" s="1" t="s">
        <v>55</v>
      </c>
      <c r="AC33" s="1" t="s">
        <v>44</v>
      </c>
      <c r="AD33" s="1" t="s">
        <v>42</v>
      </c>
      <c r="AE33" s="1" t="s">
        <v>42</v>
      </c>
      <c r="AF33" s="1" t="s">
        <v>42</v>
      </c>
      <c r="AG33" s="1" t="s">
        <v>47</v>
      </c>
      <c r="AH33" s="1" t="s">
        <v>42</v>
      </c>
      <c r="AI33" s="1" t="s">
        <v>44</v>
      </c>
    </row>
    <row r="34" spans="1:35" ht="12.75" x14ac:dyDescent="0.2">
      <c r="A34" s="2">
        <v>43209.599302499999</v>
      </c>
      <c r="B34" s="1">
        <v>12162288</v>
      </c>
      <c r="C34" s="3">
        <v>41100</v>
      </c>
      <c r="D34" s="4">
        <v>2.3611111115314998E-2</v>
      </c>
      <c r="E34" s="1" t="s">
        <v>266</v>
      </c>
      <c r="F34" s="1" t="s">
        <v>232</v>
      </c>
      <c r="G34" s="1" t="s">
        <v>57</v>
      </c>
      <c r="H34" s="1" t="s">
        <v>57</v>
      </c>
      <c r="I34" s="1" t="s">
        <v>246</v>
      </c>
      <c r="J34" s="1" t="s">
        <v>267</v>
      </c>
      <c r="K34" s="1" t="s">
        <v>37</v>
      </c>
      <c r="L34" s="1" t="s">
        <v>38</v>
      </c>
      <c r="M34" s="1" t="s">
        <v>37</v>
      </c>
      <c r="N34" s="1" t="s">
        <v>42</v>
      </c>
      <c r="O34" s="1" t="s">
        <v>60</v>
      </c>
      <c r="P34" s="1" t="s">
        <v>52</v>
      </c>
      <c r="Q34" s="1" t="s">
        <v>76</v>
      </c>
      <c r="R34" s="17" t="s">
        <v>76</v>
      </c>
      <c r="S34" s="1">
        <v>18</v>
      </c>
      <c r="T34" s="1" t="s">
        <v>334</v>
      </c>
      <c r="U34" s="1" t="s">
        <v>37</v>
      </c>
      <c r="V34" s="1" t="s">
        <v>43</v>
      </c>
      <c r="W34" s="1" t="s">
        <v>44</v>
      </c>
      <c r="X34" s="1" t="s">
        <v>44</v>
      </c>
      <c r="Y34" s="1" t="str">
        <f t="shared" ref="Y34:Y65" si="1">IF(W34="Yes", "Yes", IF(X34="Yes", "Yes", "No"))</f>
        <v>No</v>
      </c>
      <c r="Z34" s="1" t="s">
        <v>37</v>
      </c>
      <c r="AA34" s="1" t="s">
        <v>54</v>
      </c>
      <c r="AB34" s="1" t="s">
        <v>55</v>
      </c>
      <c r="AC34" s="1" t="s">
        <v>44</v>
      </c>
      <c r="AD34" s="1" t="s">
        <v>42</v>
      </c>
      <c r="AE34" s="1" t="s">
        <v>42</v>
      </c>
      <c r="AF34" s="1" t="s">
        <v>42</v>
      </c>
      <c r="AG34" s="1" t="s">
        <v>72</v>
      </c>
      <c r="AH34" s="1" t="s">
        <v>42</v>
      </c>
      <c r="AI34" s="1" t="s">
        <v>37</v>
      </c>
    </row>
    <row r="35" spans="1:35" ht="12.75" x14ac:dyDescent="0.2">
      <c r="A35" s="2">
        <v>43228.513511377314</v>
      </c>
      <c r="B35" s="1">
        <v>16139313</v>
      </c>
      <c r="C35" s="3">
        <v>42562</v>
      </c>
      <c r="D35" s="4">
        <v>0.45972222222189885</v>
      </c>
      <c r="E35" s="1" t="s">
        <v>295</v>
      </c>
      <c r="F35" s="1" t="s">
        <v>49</v>
      </c>
      <c r="G35" s="1" t="s">
        <v>57</v>
      </c>
      <c r="H35" s="1" t="s">
        <v>57</v>
      </c>
      <c r="I35" s="1" t="s">
        <v>194</v>
      </c>
      <c r="J35" s="1" t="s">
        <v>195</v>
      </c>
      <c r="K35" s="1" t="s">
        <v>37</v>
      </c>
      <c r="L35" s="1" t="s">
        <v>38</v>
      </c>
      <c r="M35" s="1" t="s">
        <v>37</v>
      </c>
      <c r="N35" s="1" t="s">
        <v>42</v>
      </c>
      <c r="O35" s="1" t="s">
        <v>60</v>
      </c>
      <c r="P35" s="1" t="s">
        <v>52</v>
      </c>
      <c r="Q35" s="1" t="s">
        <v>76</v>
      </c>
      <c r="R35" s="17" t="s">
        <v>76</v>
      </c>
      <c r="S35" s="1">
        <v>18</v>
      </c>
      <c r="T35" s="1" t="s">
        <v>334</v>
      </c>
      <c r="U35" s="1" t="s">
        <v>37</v>
      </c>
      <c r="V35" s="1" t="s">
        <v>43</v>
      </c>
      <c r="W35" s="1" t="s">
        <v>44</v>
      </c>
      <c r="X35" s="1" t="s">
        <v>44</v>
      </c>
      <c r="Y35" s="1" t="str">
        <f t="shared" si="1"/>
        <v>No</v>
      </c>
      <c r="Z35" s="1" t="s">
        <v>37</v>
      </c>
      <c r="AA35" s="1" t="s">
        <v>54</v>
      </c>
      <c r="AB35" s="1" t="s">
        <v>55</v>
      </c>
      <c r="AC35" s="1" t="s">
        <v>67</v>
      </c>
      <c r="AD35" s="1" t="s">
        <v>42</v>
      </c>
      <c r="AE35" s="1" t="s">
        <v>42</v>
      </c>
      <c r="AF35" s="1" t="s">
        <v>42</v>
      </c>
      <c r="AG35" s="1" t="s">
        <v>72</v>
      </c>
      <c r="AH35" s="1" t="s">
        <v>42</v>
      </c>
      <c r="AI35" s="1" t="s">
        <v>44</v>
      </c>
    </row>
    <row r="36" spans="1:35" ht="12.75" x14ac:dyDescent="0.2">
      <c r="A36" s="2">
        <v>43195.614989224538</v>
      </c>
      <c r="B36" s="1">
        <v>16262100</v>
      </c>
      <c r="C36" s="3">
        <v>42727</v>
      </c>
      <c r="D36" s="4">
        <v>0.74513888888759539</v>
      </c>
      <c r="E36" s="1" t="s">
        <v>134</v>
      </c>
      <c r="F36" s="1" t="s">
        <v>49</v>
      </c>
      <c r="G36" s="1" t="s">
        <v>57</v>
      </c>
      <c r="H36" s="1" t="s">
        <v>57</v>
      </c>
      <c r="I36" s="1" t="s">
        <v>65</v>
      </c>
      <c r="J36" s="1" t="s">
        <v>66</v>
      </c>
      <c r="K36" s="1" t="s">
        <v>37</v>
      </c>
      <c r="L36" s="1" t="s">
        <v>38</v>
      </c>
      <c r="M36" s="1" t="s">
        <v>37</v>
      </c>
      <c r="N36" s="1" t="s">
        <v>39</v>
      </c>
      <c r="O36" s="1" t="s">
        <v>60</v>
      </c>
      <c r="P36" s="1" t="s">
        <v>52</v>
      </c>
      <c r="Q36" s="1" t="s">
        <v>76</v>
      </c>
      <c r="R36" s="17" t="s">
        <v>76</v>
      </c>
      <c r="S36" s="1">
        <v>19</v>
      </c>
      <c r="T36" s="1" t="s">
        <v>334</v>
      </c>
      <c r="U36" s="1" t="s">
        <v>37</v>
      </c>
      <c r="V36" s="1" t="s">
        <v>43</v>
      </c>
      <c r="W36" s="1" t="s">
        <v>44</v>
      </c>
      <c r="X36" s="1" t="s">
        <v>44</v>
      </c>
      <c r="Y36" s="1" t="str">
        <f t="shared" si="1"/>
        <v>No</v>
      </c>
      <c r="Z36" s="1" t="s">
        <v>37</v>
      </c>
      <c r="AA36" s="1" t="s">
        <v>50</v>
      </c>
      <c r="AB36" s="1" t="s">
        <v>46</v>
      </c>
      <c r="AC36" s="1" t="s">
        <v>37</v>
      </c>
      <c r="AD36" s="1" t="s">
        <v>37</v>
      </c>
      <c r="AE36" s="1" t="s">
        <v>42</v>
      </c>
      <c r="AF36" s="1" t="s">
        <v>42</v>
      </c>
      <c r="AG36" s="1" t="s">
        <v>47</v>
      </c>
      <c r="AH36" s="1" t="s">
        <v>42</v>
      </c>
      <c r="AI36" s="1" t="s">
        <v>37</v>
      </c>
    </row>
    <row r="37" spans="1:35" ht="12.75" x14ac:dyDescent="0.2">
      <c r="A37" s="2">
        <v>43201.511821886575</v>
      </c>
      <c r="B37" s="1">
        <v>15137628</v>
      </c>
      <c r="C37" s="3">
        <v>42187</v>
      </c>
      <c r="D37" s="4">
        <v>4.1666666664241347E-2</v>
      </c>
      <c r="E37" s="1" t="s">
        <v>158</v>
      </c>
      <c r="F37" s="1" t="s">
        <v>94</v>
      </c>
      <c r="G37" s="1" t="s">
        <v>34</v>
      </c>
      <c r="H37" s="1" t="s">
        <v>34</v>
      </c>
      <c r="I37" s="1" t="s">
        <v>106</v>
      </c>
      <c r="J37" s="1" t="s">
        <v>107</v>
      </c>
      <c r="K37" s="1" t="s">
        <v>37</v>
      </c>
      <c r="L37" s="1" t="s">
        <v>38</v>
      </c>
      <c r="M37" s="1" t="s">
        <v>37</v>
      </c>
      <c r="N37" s="1" t="s">
        <v>39</v>
      </c>
      <c r="O37" s="1" t="s">
        <v>92</v>
      </c>
      <c r="P37" s="1" t="s">
        <v>52</v>
      </c>
      <c r="Q37" s="1" t="s">
        <v>76</v>
      </c>
      <c r="R37" s="17" t="s">
        <v>76</v>
      </c>
      <c r="S37" s="1">
        <v>19</v>
      </c>
      <c r="T37" s="1" t="s">
        <v>334</v>
      </c>
      <c r="U37" s="1" t="s">
        <v>37</v>
      </c>
      <c r="V37" s="1" t="s">
        <v>43</v>
      </c>
      <c r="W37" s="1" t="s">
        <v>44</v>
      </c>
      <c r="X37" s="1" t="s">
        <v>44</v>
      </c>
      <c r="Y37" s="1" t="str">
        <f t="shared" si="1"/>
        <v>No</v>
      </c>
      <c r="Z37" s="1" t="s">
        <v>37</v>
      </c>
      <c r="AA37" s="1" t="s">
        <v>50</v>
      </c>
      <c r="AB37" s="1" t="s">
        <v>90</v>
      </c>
      <c r="AC37" s="1" t="s">
        <v>37</v>
      </c>
      <c r="AD37" s="1" t="s">
        <v>42</v>
      </c>
      <c r="AE37" s="1" t="s">
        <v>42</v>
      </c>
      <c r="AF37" s="1" t="s">
        <v>42</v>
      </c>
      <c r="AG37" s="1" t="s">
        <v>47</v>
      </c>
      <c r="AH37" s="1" t="s">
        <v>42</v>
      </c>
      <c r="AI37" s="1" t="s">
        <v>37</v>
      </c>
    </row>
    <row r="38" spans="1:35" ht="12.75" x14ac:dyDescent="0.2">
      <c r="A38" s="2">
        <v>43202.717864120372</v>
      </c>
      <c r="B38" s="1">
        <v>14279173</v>
      </c>
      <c r="C38" s="3">
        <v>42001</v>
      </c>
      <c r="D38" s="4">
        <v>0.820138888884685</v>
      </c>
      <c r="E38" s="1" t="s">
        <v>201</v>
      </c>
      <c r="F38" s="1" t="s">
        <v>202</v>
      </c>
      <c r="G38" s="1" t="s">
        <v>34</v>
      </c>
      <c r="H38" s="1" t="s">
        <v>34</v>
      </c>
      <c r="I38" s="1" t="s">
        <v>150</v>
      </c>
      <c r="J38" s="1" t="s">
        <v>42</v>
      </c>
      <c r="K38" s="1" t="s">
        <v>37</v>
      </c>
      <c r="L38" s="1" t="s">
        <v>38</v>
      </c>
      <c r="M38" s="1" t="s">
        <v>37</v>
      </c>
      <c r="N38" s="1" t="s">
        <v>39</v>
      </c>
      <c r="O38" s="1" t="s">
        <v>51</v>
      </c>
      <c r="P38" s="1" t="s">
        <v>52</v>
      </c>
      <c r="Q38" s="1" t="s">
        <v>76</v>
      </c>
      <c r="R38" s="17" t="s">
        <v>76</v>
      </c>
      <c r="S38" s="1">
        <v>19</v>
      </c>
      <c r="T38" s="1" t="s">
        <v>334</v>
      </c>
      <c r="U38" s="1" t="s">
        <v>37</v>
      </c>
      <c r="V38" s="1" t="s">
        <v>43</v>
      </c>
      <c r="W38" s="1" t="s">
        <v>44</v>
      </c>
      <c r="X38" s="1" t="s">
        <v>44</v>
      </c>
      <c r="Y38" s="1" t="str">
        <f t="shared" si="1"/>
        <v>No</v>
      </c>
      <c r="Z38" s="1" t="s">
        <v>37</v>
      </c>
      <c r="AA38" s="1" t="s">
        <v>50</v>
      </c>
      <c r="AB38" s="1" t="s">
        <v>90</v>
      </c>
      <c r="AC38" s="1" t="s">
        <v>37</v>
      </c>
      <c r="AD38" s="1" t="s">
        <v>42</v>
      </c>
      <c r="AE38" s="1" t="s">
        <v>42</v>
      </c>
      <c r="AF38" s="1" t="s">
        <v>42</v>
      </c>
      <c r="AG38" s="1" t="s">
        <v>47</v>
      </c>
      <c r="AH38" s="1" t="s">
        <v>42</v>
      </c>
      <c r="AI38" s="1" t="s">
        <v>37</v>
      </c>
    </row>
    <row r="39" spans="1:35" ht="12.75" x14ac:dyDescent="0.2">
      <c r="A39" s="2">
        <v>43206.610459386575</v>
      </c>
      <c r="B39" s="1">
        <v>13205417</v>
      </c>
      <c r="C39" s="3">
        <v>41539</v>
      </c>
      <c r="D39" s="4">
        <v>0.12569444444670808</v>
      </c>
      <c r="E39" s="1" t="s">
        <v>231</v>
      </c>
      <c r="F39" s="1" t="s">
        <v>232</v>
      </c>
      <c r="G39" s="1" t="s">
        <v>34</v>
      </c>
      <c r="H39" s="1" t="s">
        <v>57</v>
      </c>
      <c r="I39" s="1" t="s">
        <v>227</v>
      </c>
      <c r="J39" s="1" t="s">
        <v>228</v>
      </c>
      <c r="K39" s="1" t="s">
        <v>37</v>
      </c>
      <c r="L39" s="1" t="s">
        <v>38</v>
      </c>
      <c r="M39" s="1" t="s">
        <v>37</v>
      </c>
      <c r="N39" s="1" t="s">
        <v>42</v>
      </c>
      <c r="O39" s="1" t="s">
        <v>60</v>
      </c>
      <c r="P39" s="1" t="s">
        <v>52</v>
      </c>
      <c r="Q39" s="1" t="s">
        <v>76</v>
      </c>
      <c r="R39" s="17" t="s">
        <v>76</v>
      </c>
      <c r="S39" s="1">
        <v>19</v>
      </c>
      <c r="T39" s="1" t="s">
        <v>334</v>
      </c>
      <c r="U39" s="1" t="s">
        <v>37</v>
      </c>
      <c r="V39" s="1" t="s">
        <v>43</v>
      </c>
      <c r="W39" s="1" t="s">
        <v>44</v>
      </c>
      <c r="X39" s="1" t="s">
        <v>44</v>
      </c>
      <c r="Y39" s="1" t="str">
        <f t="shared" si="1"/>
        <v>No</v>
      </c>
      <c r="Z39" s="1" t="s">
        <v>37</v>
      </c>
      <c r="AA39" s="1" t="s">
        <v>50</v>
      </c>
      <c r="AB39" s="1" t="s">
        <v>46</v>
      </c>
      <c r="AC39" s="1" t="s">
        <v>37</v>
      </c>
      <c r="AD39" s="1" t="s">
        <v>42</v>
      </c>
      <c r="AE39" s="1" t="s">
        <v>42</v>
      </c>
      <c r="AF39" s="1" t="s">
        <v>42</v>
      </c>
      <c r="AG39" s="1" t="s">
        <v>47</v>
      </c>
      <c r="AH39" s="1" t="s">
        <v>42</v>
      </c>
      <c r="AI39" s="1" t="s">
        <v>37</v>
      </c>
    </row>
    <row r="40" spans="1:35" ht="12.75" x14ac:dyDescent="0.2">
      <c r="A40" s="2">
        <v>43209.46081193287</v>
      </c>
      <c r="B40" s="1">
        <v>12256842</v>
      </c>
      <c r="C40" s="3">
        <v>41210</v>
      </c>
      <c r="D40" s="4">
        <v>0.80763888888759539</v>
      </c>
      <c r="E40" s="1" t="s">
        <v>261</v>
      </c>
      <c r="F40" s="1" t="s">
        <v>96</v>
      </c>
      <c r="G40" s="1" t="s">
        <v>57</v>
      </c>
      <c r="H40" s="1" t="s">
        <v>57</v>
      </c>
      <c r="I40" s="1" t="s">
        <v>70</v>
      </c>
      <c r="J40" s="1" t="s">
        <v>71</v>
      </c>
      <c r="K40" s="1" t="s">
        <v>37</v>
      </c>
      <c r="L40" s="1" t="s">
        <v>38</v>
      </c>
      <c r="M40" s="1" t="s">
        <v>37</v>
      </c>
      <c r="N40" s="1" t="s">
        <v>39</v>
      </c>
      <c r="O40" s="1" t="s">
        <v>60</v>
      </c>
      <c r="P40" s="1" t="s">
        <v>52</v>
      </c>
      <c r="Q40" s="1" t="s">
        <v>76</v>
      </c>
      <c r="R40" s="17" t="s">
        <v>76</v>
      </c>
      <c r="S40" s="1">
        <v>19</v>
      </c>
      <c r="T40" s="1" t="s">
        <v>334</v>
      </c>
      <c r="U40" s="1" t="s">
        <v>37</v>
      </c>
      <c r="V40" s="1" t="s">
        <v>43</v>
      </c>
      <c r="W40" s="1" t="s">
        <v>44</v>
      </c>
      <c r="X40" s="1" t="s">
        <v>44</v>
      </c>
      <c r="Y40" s="1" t="str">
        <f t="shared" si="1"/>
        <v>No</v>
      </c>
      <c r="Z40" s="1" t="s">
        <v>37</v>
      </c>
      <c r="AA40" s="1" t="s">
        <v>45</v>
      </c>
      <c r="AB40" s="1" t="s">
        <v>55</v>
      </c>
      <c r="AC40" s="1" t="s">
        <v>44</v>
      </c>
      <c r="AD40" s="1" t="s">
        <v>42</v>
      </c>
      <c r="AE40" s="1" t="s">
        <v>42</v>
      </c>
      <c r="AF40" s="1" t="s">
        <v>42</v>
      </c>
      <c r="AG40" s="1" t="s">
        <v>72</v>
      </c>
      <c r="AH40" s="1" t="s">
        <v>42</v>
      </c>
      <c r="AI40" s="1" t="s">
        <v>44</v>
      </c>
    </row>
    <row r="41" spans="1:35" ht="12.75" x14ac:dyDescent="0.2">
      <c r="A41" s="2">
        <v>43228.507561840277</v>
      </c>
      <c r="B41" s="1">
        <v>16116550</v>
      </c>
      <c r="C41" s="3">
        <v>42532</v>
      </c>
      <c r="D41" s="4">
        <v>0.96180555555474712</v>
      </c>
      <c r="E41" s="1" t="s">
        <v>294</v>
      </c>
      <c r="F41" s="1" t="s">
        <v>293</v>
      </c>
      <c r="G41" s="1" t="s">
        <v>34</v>
      </c>
      <c r="H41" s="1" t="s">
        <v>57</v>
      </c>
      <c r="I41" s="1" t="s">
        <v>58</v>
      </c>
      <c r="J41" s="1" t="s">
        <v>59</v>
      </c>
      <c r="K41" s="1" t="s">
        <v>37</v>
      </c>
      <c r="L41" s="1" t="s">
        <v>38</v>
      </c>
      <c r="M41" s="1" t="s">
        <v>37</v>
      </c>
      <c r="N41" s="1" t="s">
        <v>42</v>
      </c>
      <c r="O41" s="1" t="s">
        <v>51</v>
      </c>
      <c r="P41" s="1" t="s">
        <v>52</v>
      </c>
      <c r="Q41" s="1" t="s">
        <v>76</v>
      </c>
      <c r="R41" s="17" t="s">
        <v>76</v>
      </c>
      <c r="S41" s="1">
        <v>19</v>
      </c>
      <c r="T41" s="1" t="s">
        <v>334</v>
      </c>
      <c r="U41" s="1" t="s">
        <v>37</v>
      </c>
      <c r="V41" s="1" t="s">
        <v>43</v>
      </c>
      <c r="W41" s="1" t="s">
        <v>44</v>
      </c>
      <c r="X41" s="1" t="s">
        <v>44</v>
      </c>
      <c r="Y41" s="1" t="str">
        <f t="shared" si="1"/>
        <v>No</v>
      </c>
      <c r="Z41" s="1" t="s">
        <v>37</v>
      </c>
      <c r="AA41" s="1" t="s">
        <v>45</v>
      </c>
      <c r="AB41" s="1" t="s">
        <v>55</v>
      </c>
      <c r="AC41" s="1" t="s">
        <v>44</v>
      </c>
      <c r="AD41" s="1" t="s">
        <v>42</v>
      </c>
      <c r="AE41" s="1" t="s">
        <v>42</v>
      </c>
      <c r="AF41" s="1" t="s">
        <v>42</v>
      </c>
      <c r="AG41" s="1" t="s">
        <v>72</v>
      </c>
      <c r="AH41" s="1" t="s">
        <v>42</v>
      </c>
      <c r="AI41" s="1" t="s">
        <v>37</v>
      </c>
    </row>
    <row r="42" spans="1:35" ht="12.75" x14ac:dyDescent="0.2">
      <c r="A42" s="2">
        <v>43231.568502337963</v>
      </c>
      <c r="B42" s="1">
        <v>17028520</v>
      </c>
      <c r="C42" s="3">
        <v>42774</v>
      </c>
      <c r="D42" s="4">
        <v>0.97152777777955635</v>
      </c>
      <c r="E42" s="1" t="s">
        <v>317</v>
      </c>
      <c r="F42" s="1" t="s">
        <v>187</v>
      </c>
      <c r="G42" s="1" t="s">
        <v>57</v>
      </c>
      <c r="H42" s="1" t="s">
        <v>57</v>
      </c>
      <c r="I42" s="1" t="s">
        <v>111</v>
      </c>
      <c r="J42" s="1" t="s">
        <v>112</v>
      </c>
      <c r="K42" s="1" t="s">
        <v>37</v>
      </c>
      <c r="L42" s="1" t="s">
        <v>38</v>
      </c>
      <c r="M42" s="1" t="s">
        <v>37</v>
      </c>
      <c r="N42" s="1" t="s">
        <v>39</v>
      </c>
      <c r="O42" s="1" t="s">
        <v>51</v>
      </c>
      <c r="P42" s="1" t="s">
        <v>52</v>
      </c>
      <c r="Q42" s="1" t="s">
        <v>76</v>
      </c>
      <c r="R42" s="17" t="s">
        <v>76</v>
      </c>
      <c r="S42" s="1">
        <v>19</v>
      </c>
      <c r="T42" s="1" t="s">
        <v>334</v>
      </c>
      <c r="U42" s="1" t="s">
        <v>37</v>
      </c>
      <c r="V42" s="1" t="s">
        <v>43</v>
      </c>
      <c r="W42" s="1" t="s">
        <v>44</v>
      </c>
      <c r="X42" s="1" t="s">
        <v>44</v>
      </c>
      <c r="Y42" s="1" t="str">
        <f t="shared" si="1"/>
        <v>No</v>
      </c>
      <c r="Z42" s="1" t="s">
        <v>37</v>
      </c>
      <c r="AA42" s="1" t="s">
        <v>54</v>
      </c>
      <c r="AB42" s="1" t="s">
        <v>55</v>
      </c>
      <c r="AC42" s="1" t="s">
        <v>44</v>
      </c>
      <c r="AD42" s="1" t="s">
        <v>42</v>
      </c>
      <c r="AE42" s="1" t="s">
        <v>42</v>
      </c>
      <c r="AF42" s="1" t="s">
        <v>42</v>
      </c>
      <c r="AG42" s="1" t="s">
        <v>62</v>
      </c>
      <c r="AH42" s="1" t="s">
        <v>42</v>
      </c>
      <c r="AI42" s="1" t="s">
        <v>44</v>
      </c>
    </row>
    <row r="43" spans="1:35" ht="12.75" x14ac:dyDescent="0.2">
      <c r="A43" s="2">
        <v>43201.482620682873</v>
      </c>
      <c r="B43" s="1">
        <v>15056632</v>
      </c>
      <c r="C43" s="3">
        <v>42083</v>
      </c>
      <c r="D43" s="4">
        <v>0.5</v>
      </c>
      <c r="E43" s="1" t="s">
        <v>152</v>
      </c>
      <c r="F43" s="1" t="s">
        <v>153</v>
      </c>
      <c r="G43" s="1" t="s">
        <v>34</v>
      </c>
      <c r="H43" s="1" t="s">
        <v>34</v>
      </c>
      <c r="I43" s="1" t="s">
        <v>154</v>
      </c>
      <c r="J43" s="1" t="s">
        <v>155</v>
      </c>
      <c r="K43" s="1" t="s">
        <v>37</v>
      </c>
      <c r="L43" s="1" t="s">
        <v>38</v>
      </c>
      <c r="M43" s="1" t="s">
        <v>37</v>
      </c>
      <c r="N43" s="1" t="s">
        <v>42</v>
      </c>
      <c r="O43" s="1" t="s">
        <v>60</v>
      </c>
      <c r="P43" s="1" t="s">
        <v>52</v>
      </c>
      <c r="Q43" s="1" t="s">
        <v>76</v>
      </c>
      <c r="R43" s="17" t="s">
        <v>76</v>
      </c>
      <c r="S43" s="1">
        <v>20</v>
      </c>
      <c r="T43" s="1" t="s">
        <v>335</v>
      </c>
      <c r="U43" s="1" t="s">
        <v>37</v>
      </c>
      <c r="V43" s="1" t="s">
        <v>43</v>
      </c>
      <c r="W43" s="1" t="s">
        <v>44</v>
      </c>
      <c r="X43" s="1" t="s">
        <v>44</v>
      </c>
      <c r="Y43" s="1" t="str">
        <f t="shared" si="1"/>
        <v>No</v>
      </c>
      <c r="Z43" s="1" t="s">
        <v>37</v>
      </c>
      <c r="AA43" s="1" t="s">
        <v>45</v>
      </c>
      <c r="AB43" s="1" t="s">
        <v>55</v>
      </c>
      <c r="AC43" s="1" t="s">
        <v>44</v>
      </c>
      <c r="AD43" s="1" t="s">
        <v>42</v>
      </c>
      <c r="AE43" s="1" t="s">
        <v>42</v>
      </c>
      <c r="AF43" s="1" t="s">
        <v>42</v>
      </c>
      <c r="AG43" s="1" t="s">
        <v>72</v>
      </c>
      <c r="AH43" s="1" t="s">
        <v>42</v>
      </c>
      <c r="AI43" s="1" t="s">
        <v>37</v>
      </c>
    </row>
    <row r="44" spans="1:35" ht="12.75" x14ac:dyDescent="0.2">
      <c r="A44" s="2">
        <v>43208.68526997685</v>
      </c>
      <c r="B44" s="1">
        <v>12132701</v>
      </c>
      <c r="C44" s="3">
        <v>41066</v>
      </c>
      <c r="D44" s="4">
        <v>0.89097222222335404</v>
      </c>
      <c r="E44" s="1" t="s">
        <v>257</v>
      </c>
      <c r="F44" s="1" t="s">
        <v>258</v>
      </c>
      <c r="G44" s="1" t="s">
        <v>57</v>
      </c>
      <c r="H44" s="1" t="s">
        <v>57</v>
      </c>
      <c r="I44" s="1" t="s">
        <v>255</v>
      </c>
      <c r="J44" s="1" t="s">
        <v>256</v>
      </c>
      <c r="K44" s="1" t="s">
        <v>37</v>
      </c>
      <c r="L44" s="1" t="s">
        <v>38</v>
      </c>
      <c r="M44" s="1" t="s">
        <v>37</v>
      </c>
      <c r="N44" s="1" t="s">
        <v>42</v>
      </c>
      <c r="O44" s="1" t="s">
        <v>60</v>
      </c>
      <c r="P44" s="1" t="s">
        <v>52</v>
      </c>
      <c r="Q44" s="1" t="s">
        <v>76</v>
      </c>
      <c r="R44" s="17" t="s">
        <v>76</v>
      </c>
      <c r="S44" s="1">
        <v>20</v>
      </c>
      <c r="T44" s="1" t="s">
        <v>335</v>
      </c>
      <c r="U44" s="1" t="s">
        <v>37</v>
      </c>
      <c r="V44" s="1" t="s">
        <v>42</v>
      </c>
      <c r="W44" s="1" t="s">
        <v>44</v>
      </c>
      <c r="X44" s="1" t="s">
        <v>44</v>
      </c>
      <c r="Y44" s="1" t="str">
        <f t="shared" si="1"/>
        <v>No</v>
      </c>
      <c r="Z44" s="1" t="s">
        <v>44</v>
      </c>
      <c r="AA44" s="1" t="s">
        <v>57</v>
      </c>
      <c r="AB44" s="1" t="s">
        <v>55</v>
      </c>
      <c r="AC44" s="1" t="s">
        <v>44</v>
      </c>
      <c r="AD44" s="1" t="s">
        <v>37</v>
      </c>
      <c r="AE44" s="1" t="s">
        <v>37</v>
      </c>
      <c r="AF44" s="1" t="s">
        <v>44</v>
      </c>
      <c r="AG44" s="1" t="s">
        <v>62</v>
      </c>
      <c r="AH44" s="1" t="s">
        <v>42</v>
      </c>
      <c r="AI44" s="1" t="s">
        <v>44</v>
      </c>
    </row>
    <row r="45" spans="1:35" ht="12.75" x14ac:dyDescent="0.2">
      <c r="A45" s="2">
        <v>43193.686733194445</v>
      </c>
      <c r="B45" s="1">
        <v>16078921</v>
      </c>
      <c r="C45" s="3">
        <v>42486</v>
      </c>
      <c r="D45" s="4">
        <v>0.24861111110658385</v>
      </c>
      <c r="E45" s="1" t="s">
        <v>99</v>
      </c>
      <c r="F45" s="1" t="s">
        <v>96</v>
      </c>
      <c r="G45" s="1" t="s">
        <v>34</v>
      </c>
      <c r="H45" s="1" t="s">
        <v>34</v>
      </c>
      <c r="I45" s="1" t="s">
        <v>58</v>
      </c>
      <c r="J45" s="1" t="s">
        <v>59</v>
      </c>
      <c r="K45" s="1" t="s">
        <v>37</v>
      </c>
      <c r="L45" s="1" t="s">
        <v>38</v>
      </c>
      <c r="M45" s="1" t="s">
        <v>37</v>
      </c>
      <c r="N45" s="1" t="s">
        <v>39</v>
      </c>
      <c r="O45" s="1" t="s">
        <v>60</v>
      </c>
      <c r="P45" s="1" t="s">
        <v>52</v>
      </c>
      <c r="Q45" s="1" t="s">
        <v>76</v>
      </c>
      <c r="R45" s="17" t="s">
        <v>76</v>
      </c>
      <c r="S45" s="1">
        <v>21</v>
      </c>
      <c r="T45" s="1" t="s">
        <v>335</v>
      </c>
      <c r="U45" s="1" t="s">
        <v>37</v>
      </c>
      <c r="V45" s="1" t="s">
        <v>43</v>
      </c>
      <c r="W45" s="1" t="s">
        <v>44</v>
      </c>
      <c r="X45" s="1" t="s">
        <v>44</v>
      </c>
      <c r="Y45" s="1" t="str">
        <f t="shared" si="1"/>
        <v>No</v>
      </c>
      <c r="Z45" s="1" t="s">
        <v>37</v>
      </c>
      <c r="AA45" s="1" t="s">
        <v>45</v>
      </c>
      <c r="AB45" s="1" t="s">
        <v>90</v>
      </c>
      <c r="AC45" s="1" t="s">
        <v>37</v>
      </c>
      <c r="AD45" s="1" t="s">
        <v>42</v>
      </c>
      <c r="AE45" s="1" t="s">
        <v>42</v>
      </c>
      <c r="AF45" s="1" t="s">
        <v>42</v>
      </c>
      <c r="AG45" s="1" t="s">
        <v>47</v>
      </c>
      <c r="AH45" s="1" t="s">
        <v>42</v>
      </c>
      <c r="AI45" s="1" t="s">
        <v>37</v>
      </c>
    </row>
    <row r="46" spans="1:35" ht="12.75" x14ac:dyDescent="0.2">
      <c r="A46" s="2">
        <v>43220.628975312502</v>
      </c>
      <c r="B46" s="1">
        <v>17191335</v>
      </c>
      <c r="C46" s="3">
        <v>42962</v>
      </c>
      <c r="D46" s="4">
        <v>0.49097222222189885</v>
      </c>
      <c r="E46" s="1" t="s">
        <v>279</v>
      </c>
      <c r="F46" s="1" t="s">
        <v>234</v>
      </c>
      <c r="G46" s="1" t="s">
        <v>57</v>
      </c>
      <c r="H46" s="1" t="s">
        <v>57</v>
      </c>
      <c r="I46" s="1" t="s">
        <v>194</v>
      </c>
      <c r="J46" s="1" t="s">
        <v>280</v>
      </c>
      <c r="K46" s="1" t="s">
        <v>37</v>
      </c>
      <c r="L46" s="1" t="s">
        <v>38</v>
      </c>
      <c r="M46" s="1" t="s">
        <v>37</v>
      </c>
      <c r="N46" s="1" t="s">
        <v>42</v>
      </c>
      <c r="O46" s="1" t="s">
        <v>60</v>
      </c>
      <c r="P46" s="1" t="s">
        <v>52</v>
      </c>
      <c r="Q46" s="1" t="s">
        <v>76</v>
      </c>
      <c r="R46" s="17" t="s">
        <v>76</v>
      </c>
      <c r="S46" s="1">
        <v>21</v>
      </c>
      <c r="T46" s="1" t="s">
        <v>335</v>
      </c>
      <c r="U46" s="1" t="s">
        <v>37</v>
      </c>
      <c r="V46" s="1" t="s">
        <v>43</v>
      </c>
      <c r="W46" s="1" t="s">
        <v>44</v>
      </c>
      <c r="X46" s="1" t="s">
        <v>44</v>
      </c>
      <c r="Y46" s="1" t="str">
        <f t="shared" si="1"/>
        <v>No</v>
      </c>
      <c r="Z46" s="1" t="s">
        <v>37</v>
      </c>
      <c r="AA46" s="1" t="s">
        <v>50</v>
      </c>
      <c r="AB46" s="1" t="s">
        <v>46</v>
      </c>
      <c r="AC46" s="1" t="s">
        <v>37</v>
      </c>
      <c r="AD46" s="1" t="s">
        <v>42</v>
      </c>
      <c r="AE46" s="1" t="s">
        <v>42</v>
      </c>
      <c r="AF46" s="1" t="s">
        <v>42</v>
      </c>
      <c r="AG46" s="1" t="s">
        <v>47</v>
      </c>
      <c r="AH46" s="1" t="s">
        <v>42</v>
      </c>
      <c r="AI46" s="1" t="s">
        <v>44</v>
      </c>
    </row>
    <row r="47" spans="1:35" ht="12.75" x14ac:dyDescent="0.2">
      <c r="A47" s="2">
        <v>43229.551118148149</v>
      </c>
      <c r="B47" s="1">
        <v>15251489</v>
      </c>
      <c r="C47" s="3">
        <v>42331</v>
      </c>
      <c r="D47" s="4">
        <v>0.14791666666860692</v>
      </c>
      <c r="E47" s="1" t="s">
        <v>305</v>
      </c>
      <c r="F47" s="1" t="s">
        <v>69</v>
      </c>
      <c r="G47" s="1" t="s">
        <v>57</v>
      </c>
      <c r="H47" s="1" t="s">
        <v>57</v>
      </c>
      <c r="I47" s="1" t="s">
        <v>58</v>
      </c>
      <c r="J47" s="1" t="s">
        <v>59</v>
      </c>
      <c r="K47" s="1" t="s">
        <v>37</v>
      </c>
      <c r="L47" s="1" t="s">
        <v>38</v>
      </c>
      <c r="M47" s="1" t="s">
        <v>37</v>
      </c>
      <c r="N47" s="1" t="s">
        <v>42</v>
      </c>
      <c r="O47" s="1" t="s">
        <v>51</v>
      </c>
      <c r="P47" s="1" t="s">
        <v>52</v>
      </c>
      <c r="Q47" s="1" t="s">
        <v>76</v>
      </c>
      <c r="R47" s="17" t="s">
        <v>76</v>
      </c>
      <c r="S47" s="1">
        <v>21</v>
      </c>
      <c r="T47" s="1" t="s">
        <v>335</v>
      </c>
      <c r="U47" s="1" t="s">
        <v>37</v>
      </c>
      <c r="V47" s="1" t="s">
        <v>43</v>
      </c>
      <c r="W47" s="1" t="s">
        <v>44</v>
      </c>
      <c r="X47" s="1" t="s">
        <v>44</v>
      </c>
      <c r="Y47" s="1" t="str">
        <f t="shared" si="1"/>
        <v>No</v>
      </c>
      <c r="Z47" s="1" t="s">
        <v>37</v>
      </c>
      <c r="AA47" s="1" t="s">
        <v>50</v>
      </c>
      <c r="AB47" s="1" t="s">
        <v>46</v>
      </c>
      <c r="AC47" s="1" t="s">
        <v>37</v>
      </c>
      <c r="AD47" s="1" t="s">
        <v>42</v>
      </c>
      <c r="AE47" s="1" t="s">
        <v>42</v>
      </c>
      <c r="AF47" s="1" t="s">
        <v>42</v>
      </c>
      <c r="AG47" s="1" t="s">
        <v>47</v>
      </c>
      <c r="AH47" s="1" t="s">
        <v>42</v>
      </c>
      <c r="AI47" s="1" t="s">
        <v>37</v>
      </c>
    </row>
    <row r="48" spans="1:35" ht="12.75" x14ac:dyDescent="0.2">
      <c r="A48" s="2">
        <v>43201.632067361112</v>
      </c>
      <c r="B48" s="1">
        <v>15272695</v>
      </c>
      <c r="C48" s="3">
        <v>42361</v>
      </c>
      <c r="D48" s="4">
        <v>0.11250000000291038</v>
      </c>
      <c r="E48" s="1" t="s">
        <v>167</v>
      </c>
      <c r="F48" s="1" t="s">
        <v>168</v>
      </c>
      <c r="G48" s="1" t="s">
        <v>57</v>
      </c>
      <c r="H48" s="1" t="s">
        <v>57</v>
      </c>
      <c r="I48" s="1" t="s">
        <v>58</v>
      </c>
      <c r="J48" s="1" t="s">
        <v>59</v>
      </c>
      <c r="K48" s="1" t="s">
        <v>37</v>
      </c>
      <c r="L48" s="1" t="s">
        <v>38</v>
      </c>
      <c r="M48" s="1" t="s">
        <v>37</v>
      </c>
      <c r="N48" s="1" t="s">
        <v>39</v>
      </c>
      <c r="O48" s="1" t="s">
        <v>51</v>
      </c>
      <c r="P48" s="1" t="s">
        <v>52</v>
      </c>
      <c r="Q48" s="1" t="s">
        <v>76</v>
      </c>
      <c r="R48" s="17" t="s">
        <v>76</v>
      </c>
      <c r="S48" s="1">
        <v>22</v>
      </c>
      <c r="T48" s="1" t="s">
        <v>335</v>
      </c>
      <c r="U48" s="1" t="s">
        <v>37</v>
      </c>
      <c r="V48" s="1" t="s">
        <v>43</v>
      </c>
      <c r="W48" s="1" t="s">
        <v>44</v>
      </c>
      <c r="X48" s="1" t="s">
        <v>44</v>
      </c>
      <c r="Y48" s="1" t="str">
        <f t="shared" si="1"/>
        <v>No</v>
      </c>
      <c r="Z48" s="1" t="s">
        <v>37</v>
      </c>
      <c r="AA48" s="1" t="s">
        <v>45</v>
      </c>
      <c r="AB48" s="1" t="s">
        <v>90</v>
      </c>
      <c r="AC48" s="1" t="s">
        <v>37</v>
      </c>
      <c r="AD48" s="1" t="s">
        <v>42</v>
      </c>
      <c r="AE48" s="1" t="s">
        <v>42</v>
      </c>
      <c r="AF48" s="1" t="s">
        <v>42</v>
      </c>
      <c r="AG48" s="1" t="s">
        <v>47</v>
      </c>
      <c r="AH48" s="1" t="s">
        <v>42</v>
      </c>
      <c r="AI48" s="1" t="s">
        <v>37</v>
      </c>
    </row>
    <row r="49" spans="1:35" ht="12.75" x14ac:dyDescent="0.2">
      <c r="A49" s="2">
        <v>43193.656054085644</v>
      </c>
      <c r="B49" s="1">
        <v>16067206</v>
      </c>
      <c r="C49" s="3">
        <v>42469</v>
      </c>
      <c r="D49" s="4">
        <v>9.6527777779556345E-2</v>
      </c>
      <c r="E49" s="1" t="s">
        <v>93</v>
      </c>
      <c r="F49" s="1" t="s">
        <v>94</v>
      </c>
      <c r="G49" s="1" t="s">
        <v>57</v>
      </c>
      <c r="H49" s="1" t="s">
        <v>34</v>
      </c>
      <c r="I49" s="1" t="s">
        <v>58</v>
      </c>
      <c r="J49" s="1" t="s">
        <v>59</v>
      </c>
      <c r="K49" s="1" t="s">
        <v>37</v>
      </c>
      <c r="L49" s="1" t="s">
        <v>38</v>
      </c>
      <c r="M49" s="1" t="s">
        <v>37</v>
      </c>
      <c r="N49" s="1" t="s">
        <v>42</v>
      </c>
      <c r="O49" s="1" t="s">
        <v>92</v>
      </c>
      <c r="P49" s="1" t="s">
        <v>52</v>
      </c>
      <c r="Q49" s="1" t="s">
        <v>76</v>
      </c>
      <c r="R49" s="17" t="s">
        <v>76</v>
      </c>
      <c r="S49" s="1">
        <v>23</v>
      </c>
      <c r="T49" s="1" t="s">
        <v>335</v>
      </c>
      <c r="U49" s="1" t="s">
        <v>37</v>
      </c>
      <c r="V49" s="1" t="s">
        <v>43</v>
      </c>
      <c r="W49" s="1" t="s">
        <v>44</v>
      </c>
      <c r="X49" s="1" t="s">
        <v>44</v>
      </c>
      <c r="Y49" s="1" t="str">
        <f t="shared" si="1"/>
        <v>No</v>
      </c>
      <c r="Z49" s="1" t="s">
        <v>37</v>
      </c>
      <c r="AA49" s="1" t="s">
        <v>45</v>
      </c>
      <c r="AB49" s="1" t="s">
        <v>55</v>
      </c>
      <c r="AC49" s="1" t="s">
        <v>44</v>
      </c>
      <c r="AD49" s="1" t="s">
        <v>42</v>
      </c>
      <c r="AE49" s="1" t="s">
        <v>42</v>
      </c>
      <c r="AF49" s="1" t="s">
        <v>42</v>
      </c>
      <c r="AG49" s="1" t="s">
        <v>62</v>
      </c>
      <c r="AH49" s="1" t="s">
        <v>42</v>
      </c>
      <c r="AI49" s="1" t="s">
        <v>37</v>
      </c>
    </row>
    <row r="50" spans="1:35" ht="12.75" x14ac:dyDescent="0.2">
      <c r="A50" s="2">
        <v>43206.656664421302</v>
      </c>
      <c r="B50" s="1">
        <v>13208797</v>
      </c>
      <c r="C50" s="3">
        <v>41543</v>
      </c>
      <c r="D50" s="4">
        <v>0.45833333333575865</v>
      </c>
      <c r="E50" s="1" t="s">
        <v>233</v>
      </c>
      <c r="F50" s="1" t="s">
        <v>234</v>
      </c>
      <c r="G50" s="1" t="s">
        <v>57</v>
      </c>
      <c r="H50" s="1" t="s">
        <v>57</v>
      </c>
      <c r="I50" s="1" t="s">
        <v>218</v>
      </c>
      <c r="J50" s="1" t="s">
        <v>219</v>
      </c>
      <c r="K50" s="1" t="s">
        <v>37</v>
      </c>
      <c r="L50" s="1" t="s">
        <v>38</v>
      </c>
      <c r="M50" s="1" t="s">
        <v>37</v>
      </c>
      <c r="N50" s="1" t="s">
        <v>39</v>
      </c>
      <c r="O50" s="1" t="s">
        <v>51</v>
      </c>
      <c r="P50" s="1" t="s">
        <v>52</v>
      </c>
      <c r="Q50" s="1" t="s">
        <v>76</v>
      </c>
      <c r="R50" s="17" t="s">
        <v>76</v>
      </c>
      <c r="S50" s="1">
        <v>23</v>
      </c>
      <c r="T50" s="1" t="s">
        <v>335</v>
      </c>
      <c r="U50" s="1" t="s">
        <v>37</v>
      </c>
      <c r="V50" s="1" t="s">
        <v>43</v>
      </c>
      <c r="W50" s="1" t="s">
        <v>44</v>
      </c>
      <c r="X50" s="1" t="s">
        <v>44</v>
      </c>
      <c r="Y50" s="1" t="str">
        <f t="shared" si="1"/>
        <v>No</v>
      </c>
      <c r="Z50" s="1" t="s">
        <v>37</v>
      </c>
      <c r="AA50" s="1" t="s">
        <v>54</v>
      </c>
      <c r="AB50" s="1" t="s">
        <v>55</v>
      </c>
      <c r="AC50" s="1" t="s">
        <v>44</v>
      </c>
      <c r="AD50" s="1" t="s">
        <v>42</v>
      </c>
      <c r="AE50" s="1" t="s">
        <v>42</v>
      </c>
      <c r="AF50" s="1" t="s">
        <v>42</v>
      </c>
      <c r="AG50" s="1" t="s">
        <v>72</v>
      </c>
      <c r="AH50" s="1" t="s">
        <v>42</v>
      </c>
      <c r="AI50" s="1" t="s">
        <v>37</v>
      </c>
    </row>
    <row r="51" spans="1:35" ht="12.75" x14ac:dyDescent="0.2">
      <c r="A51" s="2">
        <v>43220.59885978009</v>
      </c>
      <c r="B51" s="1">
        <v>17142671</v>
      </c>
      <c r="C51" s="3">
        <v>42908</v>
      </c>
      <c r="D51" s="4">
        <v>0.80902777778101154</v>
      </c>
      <c r="E51" s="1" t="s">
        <v>276</v>
      </c>
      <c r="F51" s="1" t="s">
        <v>238</v>
      </c>
      <c r="G51" s="1" t="s">
        <v>34</v>
      </c>
      <c r="H51" s="1" t="s">
        <v>34</v>
      </c>
      <c r="I51" s="1" t="s">
        <v>80</v>
      </c>
      <c r="J51" s="1" t="s">
        <v>81</v>
      </c>
      <c r="K51" s="1" t="s">
        <v>37</v>
      </c>
      <c r="L51" s="1" t="s">
        <v>38</v>
      </c>
      <c r="M51" s="1" t="s">
        <v>37</v>
      </c>
      <c r="N51" s="1" t="s">
        <v>42</v>
      </c>
      <c r="O51" s="1" t="s">
        <v>60</v>
      </c>
      <c r="P51" s="1" t="s">
        <v>52</v>
      </c>
      <c r="Q51" s="1" t="s">
        <v>76</v>
      </c>
      <c r="R51" s="17" t="s">
        <v>76</v>
      </c>
      <c r="S51" s="1">
        <v>23</v>
      </c>
      <c r="T51" s="1" t="s">
        <v>335</v>
      </c>
      <c r="U51" s="1" t="s">
        <v>37</v>
      </c>
      <c r="V51" s="1" t="s">
        <v>43</v>
      </c>
      <c r="W51" s="1" t="s">
        <v>44</v>
      </c>
      <c r="X51" s="1" t="s">
        <v>44</v>
      </c>
      <c r="Y51" s="1" t="str">
        <f t="shared" si="1"/>
        <v>No</v>
      </c>
      <c r="Z51" s="1" t="s">
        <v>37</v>
      </c>
      <c r="AA51" s="1" t="s">
        <v>50</v>
      </c>
      <c r="AB51" s="1" t="s">
        <v>46</v>
      </c>
      <c r="AC51" s="1" t="s">
        <v>37</v>
      </c>
      <c r="AD51" s="1" t="s">
        <v>42</v>
      </c>
      <c r="AE51" s="1" t="s">
        <v>42</v>
      </c>
      <c r="AF51" s="1" t="s">
        <v>42</v>
      </c>
      <c r="AG51" s="1" t="s">
        <v>42</v>
      </c>
      <c r="AH51" s="1" t="s">
        <v>42</v>
      </c>
      <c r="AI51" s="1" t="s">
        <v>37</v>
      </c>
    </row>
    <row r="52" spans="1:35" ht="12.75" x14ac:dyDescent="0.2">
      <c r="A52" s="2">
        <v>43228.531600451388</v>
      </c>
      <c r="B52" s="1">
        <v>16067206</v>
      </c>
      <c r="C52" s="3">
        <v>42469</v>
      </c>
      <c r="D52" s="4">
        <v>9.6527777779556345E-2</v>
      </c>
      <c r="E52" s="1" t="s">
        <v>93</v>
      </c>
      <c r="F52" s="1" t="s">
        <v>299</v>
      </c>
      <c r="G52" s="1" t="s">
        <v>42</v>
      </c>
      <c r="H52" s="1" t="s">
        <v>34</v>
      </c>
      <c r="I52" s="1" t="s">
        <v>58</v>
      </c>
      <c r="J52" s="1" t="s">
        <v>59</v>
      </c>
      <c r="K52" s="1" t="s">
        <v>37</v>
      </c>
      <c r="L52" s="1" t="s">
        <v>38</v>
      </c>
      <c r="M52" s="1" t="s">
        <v>37</v>
      </c>
      <c r="N52" s="1" t="s">
        <v>42</v>
      </c>
      <c r="O52" s="1" t="s">
        <v>92</v>
      </c>
      <c r="P52" s="1" t="s">
        <v>52</v>
      </c>
      <c r="Q52" s="1" t="s">
        <v>76</v>
      </c>
      <c r="R52" s="17" t="s">
        <v>76</v>
      </c>
      <c r="S52" s="1">
        <v>23</v>
      </c>
      <c r="T52" s="1" t="s">
        <v>335</v>
      </c>
      <c r="U52" s="1" t="s">
        <v>37</v>
      </c>
      <c r="V52" s="1" t="s">
        <v>43</v>
      </c>
      <c r="W52" s="1" t="s">
        <v>44</v>
      </c>
      <c r="X52" s="1" t="s">
        <v>44</v>
      </c>
      <c r="Y52" s="1" t="str">
        <f t="shared" si="1"/>
        <v>No</v>
      </c>
      <c r="Z52" s="1" t="s">
        <v>37</v>
      </c>
      <c r="AA52" s="1" t="s">
        <v>45</v>
      </c>
      <c r="AB52" s="1" t="s">
        <v>55</v>
      </c>
      <c r="AC52" s="1" t="s">
        <v>44</v>
      </c>
      <c r="AD52" s="1" t="s">
        <v>42</v>
      </c>
      <c r="AE52" s="1" t="s">
        <v>42</v>
      </c>
      <c r="AF52" s="1" t="s">
        <v>42</v>
      </c>
      <c r="AG52" s="1" t="s">
        <v>72</v>
      </c>
      <c r="AH52" s="1" t="s">
        <v>42</v>
      </c>
      <c r="AI52" s="1" t="s">
        <v>37</v>
      </c>
    </row>
    <row r="53" spans="1:35" ht="12.75" x14ac:dyDescent="0.2">
      <c r="A53" s="2">
        <v>43201.59478378472</v>
      </c>
      <c r="B53" s="1">
        <v>15251492</v>
      </c>
      <c r="C53" s="3">
        <v>42331</v>
      </c>
      <c r="D53" s="4">
        <v>0.14791666666860692</v>
      </c>
      <c r="E53" s="1" t="s">
        <v>163</v>
      </c>
      <c r="F53" s="1" t="s">
        <v>96</v>
      </c>
      <c r="G53" s="1" t="s">
        <v>57</v>
      </c>
      <c r="H53" s="1" t="s">
        <v>50</v>
      </c>
      <c r="I53" s="1" t="s">
        <v>58</v>
      </c>
      <c r="J53" s="1" t="s">
        <v>59</v>
      </c>
      <c r="K53" s="1" t="s">
        <v>37</v>
      </c>
      <c r="L53" s="1" t="s">
        <v>38</v>
      </c>
      <c r="M53" s="1" t="s">
        <v>37</v>
      </c>
      <c r="N53" s="1" t="s">
        <v>42</v>
      </c>
      <c r="O53" s="1" t="s">
        <v>51</v>
      </c>
      <c r="P53" s="1" t="s">
        <v>52</v>
      </c>
      <c r="Q53" s="1" t="s">
        <v>76</v>
      </c>
      <c r="R53" s="17" t="s">
        <v>76</v>
      </c>
      <c r="S53" s="1">
        <v>24</v>
      </c>
      <c r="T53" s="1" t="s">
        <v>335</v>
      </c>
      <c r="U53" s="1" t="s">
        <v>37</v>
      </c>
      <c r="V53" s="1" t="s">
        <v>43</v>
      </c>
      <c r="W53" s="1" t="s">
        <v>44</v>
      </c>
      <c r="X53" s="1" t="s">
        <v>44</v>
      </c>
      <c r="Y53" s="1" t="str">
        <f t="shared" si="1"/>
        <v>No</v>
      </c>
      <c r="Z53" s="1" t="s">
        <v>37</v>
      </c>
      <c r="AA53" s="1" t="s">
        <v>45</v>
      </c>
      <c r="AB53" s="1" t="s">
        <v>90</v>
      </c>
      <c r="AC53" s="1" t="s">
        <v>37</v>
      </c>
      <c r="AD53" s="1" t="s">
        <v>42</v>
      </c>
      <c r="AE53" s="1" t="s">
        <v>42</v>
      </c>
      <c r="AF53" s="1" t="s">
        <v>42</v>
      </c>
      <c r="AG53" s="1" t="s">
        <v>72</v>
      </c>
      <c r="AH53" s="1" t="s">
        <v>42</v>
      </c>
      <c r="AI53" s="1" t="s">
        <v>37</v>
      </c>
    </row>
    <row r="54" spans="1:35" ht="12.75" x14ac:dyDescent="0.2">
      <c r="A54" s="2">
        <v>43208.508924872687</v>
      </c>
      <c r="B54" s="1">
        <v>12024469</v>
      </c>
      <c r="C54" s="3">
        <v>40941</v>
      </c>
      <c r="D54" s="4">
        <v>0.15000000000145519</v>
      </c>
      <c r="E54" s="1" t="s">
        <v>243</v>
      </c>
      <c r="F54" s="1" t="s">
        <v>222</v>
      </c>
      <c r="G54" s="1" t="s">
        <v>57</v>
      </c>
      <c r="H54" s="1" t="s">
        <v>57</v>
      </c>
      <c r="I54" s="1" t="s">
        <v>147</v>
      </c>
      <c r="J54" s="1" t="s">
        <v>244</v>
      </c>
      <c r="K54" s="1" t="s">
        <v>37</v>
      </c>
      <c r="L54" s="1" t="s">
        <v>38</v>
      </c>
      <c r="M54" s="1" t="s">
        <v>37</v>
      </c>
      <c r="N54" s="1" t="s">
        <v>39</v>
      </c>
      <c r="O54" s="1" t="s">
        <v>51</v>
      </c>
      <c r="P54" s="1" t="s">
        <v>52</v>
      </c>
      <c r="Q54" s="1" t="s">
        <v>76</v>
      </c>
      <c r="R54" s="17" t="s">
        <v>76</v>
      </c>
      <c r="S54" s="1">
        <v>24</v>
      </c>
      <c r="T54" s="1" t="s">
        <v>335</v>
      </c>
      <c r="U54" s="1" t="s">
        <v>37</v>
      </c>
      <c r="V54" s="1" t="s">
        <v>43</v>
      </c>
      <c r="W54" s="1" t="s">
        <v>44</v>
      </c>
      <c r="X54" s="1" t="s">
        <v>44</v>
      </c>
      <c r="Y54" s="1" t="str">
        <f t="shared" si="1"/>
        <v>No</v>
      </c>
      <c r="Z54" s="1" t="s">
        <v>37</v>
      </c>
      <c r="AA54" s="1" t="s">
        <v>50</v>
      </c>
      <c r="AB54" s="1" t="s">
        <v>55</v>
      </c>
      <c r="AC54" s="1" t="s">
        <v>44</v>
      </c>
      <c r="AD54" s="1" t="s">
        <v>42</v>
      </c>
      <c r="AE54" s="1" t="s">
        <v>42</v>
      </c>
      <c r="AF54" s="1" t="s">
        <v>42</v>
      </c>
      <c r="AG54" s="1" t="s">
        <v>72</v>
      </c>
      <c r="AH54" s="1" t="s">
        <v>42</v>
      </c>
      <c r="AI54" s="1" t="s">
        <v>44</v>
      </c>
    </row>
    <row r="55" spans="1:35" ht="12.75" x14ac:dyDescent="0.2">
      <c r="A55" s="2">
        <v>43203.726719178245</v>
      </c>
      <c r="B55" s="1">
        <v>13078977</v>
      </c>
      <c r="C55" s="3">
        <v>41387</v>
      </c>
      <c r="D55" s="4">
        <v>0.58541666666860692</v>
      </c>
      <c r="E55" s="1" t="s">
        <v>216</v>
      </c>
      <c r="F55" s="1" t="s">
        <v>217</v>
      </c>
      <c r="G55" s="1" t="s">
        <v>57</v>
      </c>
      <c r="H55" s="1" t="s">
        <v>57</v>
      </c>
      <c r="I55" s="1" t="s">
        <v>218</v>
      </c>
      <c r="J55" s="1" t="s">
        <v>219</v>
      </c>
      <c r="K55" s="1" t="s">
        <v>37</v>
      </c>
      <c r="L55" s="1" t="s">
        <v>38</v>
      </c>
      <c r="M55" s="1" t="s">
        <v>37</v>
      </c>
      <c r="N55" s="1" t="s">
        <v>42</v>
      </c>
      <c r="O55" s="1" t="s">
        <v>101</v>
      </c>
      <c r="P55" s="1" t="s">
        <v>52</v>
      </c>
      <c r="Q55" s="1" t="s">
        <v>76</v>
      </c>
      <c r="R55" s="17" t="s">
        <v>76</v>
      </c>
      <c r="S55" s="1">
        <v>26</v>
      </c>
      <c r="T55" s="1" t="s">
        <v>336</v>
      </c>
      <c r="U55" s="1" t="s">
        <v>37</v>
      </c>
      <c r="V55" s="1" t="s">
        <v>43</v>
      </c>
      <c r="W55" s="1" t="s">
        <v>44</v>
      </c>
      <c r="X55" s="1" t="s">
        <v>44</v>
      </c>
      <c r="Y55" s="1" t="str">
        <f t="shared" si="1"/>
        <v>No</v>
      </c>
      <c r="Z55" s="1" t="s">
        <v>37</v>
      </c>
      <c r="AA55" s="1" t="s">
        <v>54</v>
      </c>
      <c r="AB55" s="1" t="s">
        <v>55</v>
      </c>
      <c r="AC55" s="1" t="s">
        <v>44</v>
      </c>
      <c r="AD55" s="1" t="s">
        <v>44</v>
      </c>
      <c r="AE55" s="1" t="s">
        <v>44</v>
      </c>
      <c r="AF55" s="1" t="s">
        <v>37</v>
      </c>
      <c r="AG55" s="1" t="s">
        <v>72</v>
      </c>
      <c r="AH55" s="1" t="s">
        <v>42</v>
      </c>
      <c r="AI55" s="1" t="s">
        <v>37</v>
      </c>
    </row>
    <row r="56" spans="1:35" ht="12.75" x14ac:dyDescent="0.2">
      <c r="A56" s="2">
        <v>43209.674839918982</v>
      </c>
      <c r="B56" s="1">
        <v>12204168</v>
      </c>
      <c r="C56" s="3">
        <v>41147</v>
      </c>
      <c r="D56" s="4">
        <v>5.2777777775190771E-2</v>
      </c>
      <c r="E56" s="1" t="s">
        <v>272</v>
      </c>
      <c r="F56" s="1" t="s">
        <v>234</v>
      </c>
      <c r="G56" s="1" t="s">
        <v>57</v>
      </c>
      <c r="H56" s="1" t="s">
        <v>57</v>
      </c>
      <c r="I56" s="1" t="s">
        <v>171</v>
      </c>
      <c r="J56" s="1" t="s">
        <v>172</v>
      </c>
      <c r="K56" s="1" t="s">
        <v>37</v>
      </c>
      <c r="L56" s="1" t="s">
        <v>38</v>
      </c>
      <c r="M56" s="1" t="s">
        <v>37</v>
      </c>
      <c r="N56" s="1" t="s">
        <v>42</v>
      </c>
      <c r="O56" s="1" t="s">
        <v>60</v>
      </c>
      <c r="P56" s="1" t="s">
        <v>52</v>
      </c>
      <c r="Q56" s="1" t="s">
        <v>76</v>
      </c>
      <c r="R56" s="17" t="s">
        <v>76</v>
      </c>
      <c r="S56" s="1">
        <v>26</v>
      </c>
      <c r="T56" s="1" t="s">
        <v>336</v>
      </c>
      <c r="U56" s="1" t="s">
        <v>37</v>
      </c>
      <c r="V56" s="1" t="s">
        <v>43</v>
      </c>
      <c r="W56" s="1" t="s">
        <v>44</v>
      </c>
      <c r="X56" s="1" t="s">
        <v>44</v>
      </c>
      <c r="Y56" s="1" t="str">
        <f t="shared" si="1"/>
        <v>No</v>
      </c>
      <c r="Z56" s="1" t="s">
        <v>37</v>
      </c>
      <c r="AA56" s="1" t="s">
        <v>54</v>
      </c>
      <c r="AB56" s="1" t="s">
        <v>46</v>
      </c>
      <c r="AC56" s="1" t="s">
        <v>44</v>
      </c>
      <c r="AD56" s="1" t="s">
        <v>42</v>
      </c>
      <c r="AE56" s="1" t="s">
        <v>42</v>
      </c>
      <c r="AF56" s="1" t="s">
        <v>42</v>
      </c>
      <c r="AG56" s="1" t="s">
        <v>42</v>
      </c>
      <c r="AH56" s="1" t="s">
        <v>42</v>
      </c>
      <c r="AI56" s="1" t="s">
        <v>44</v>
      </c>
    </row>
    <row r="57" spans="1:35" ht="12.75" x14ac:dyDescent="0.2">
      <c r="A57" s="2">
        <v>43229.513538240746</v>
      </c>
      <c r="B57" s="1">
        <v>16305780</v>
      </c>
      <c r="C57" s="3">
        <v>42424</v>
      </c>
      <c r="D57" s="4">
        <v>0.52430555555474712</v>
      </c>
      <c r="E57" s="1" t="s">
        <v>300</v>
      </c>
      <c r="F57" s="1" t="s">
        <v>301</v>
      </c>
      <c r="G57" s="1" t="s">
        <v>57</v>
      </c>
      <c r="H57" s="1" t="s">
        <v>57</v>
      </c>
      <c r="I57" s="1" t="s">
        <v>302</v>
      </c>
      <c r="J57" s="1" t="s">
        <v>116</v>
      </c>
      <c r="K57" s="1" t="s">
        <v>37</v>
      </c>
      <c r="L57" s="1" t="s">
        <v>38</v>
      </c>
      <c r="M57" s="1" t="s">
        <v>37</v>
      </c>
      <c r="N57" s="1" t="s">
        <v>42</v>
      </c>
      <c r="O57" s="1" t="s">
        <v>51</v>
      </c>
      <c r="P57" s="1" t="s">
        <v>52</v>
      </c>
      <c r="Q57" s="1" t="s">
        <v>76</v>
      </c>
      <c r="R57" s="17" t="s">
        <v>76</v>
      </c>
      <c r="S57" s="1">
        <v>26</v>
      </c>
      <c r="T57" s="1" t="s">
        <v>336</v>
      </c>
      <c r="U57" s="1" t="s">
        <v>37</v>
      </c>
      <c r="V57" s="1" t="s">
        <v>43</v>
      </c>
      <c r="W57" s="1" t="s">
        <v>44</v>
      </c>
      <c r="X57" s="1" t="s">
        <v>44</v>
      </c>
      <c r="Y57" s="1" t="str">
        <f t="shared" si="1"/>
        <v>No</v>
      </c>
      <c r="Z57" s="1" t="s">
        <v>37</v>
      </c>
      <c r="AA57" s="1" t="s">
        <v>45</v>
      </c>
      <c r="AB57" s="1" t="s">
        <v>55</v>
      </c>
      <c r="AC57" s="1" t="s">
        <v>44</v>
      </c>
      <c r="AD57" s="1" t="s">
        <v>42</v>
      </c>
      <c r="AE57" s="1" t="s">
        <v>42</v>
      </c>
      <c r="AF57" s="1" t="s">
        <v>42</v>
      </c>
      <c r="AG57" s="1" t="s">
        <v>72</v>
      </c>
      <c r="AH57" s="1" t="s">
        <v>42</v>
      </c>
      <c r="AI57" s="1" t="s">
        <v>44</v>
      </c>
    </row>
    <row r="58" spans="1:35" ht="12.75" x14ac:dyDescent="0.2">
      <c r="A58" s="2">
        <v>43230.615044768521</v>
      </c>
      <c r="B58" s="1">
        <v>13002313</v>
      </c>
      <c r="C58" s="3">
        <v>41278</v>
      </c>
      <c r="D58" s="4">
        <v>0.429861111115315</v>
      </c>
      <c r="E58" s="1" t="s">
        <v>308</v>
      </c>
      <c r="F58" s="1" t="s">
        <v>96</v>
      </c>
      <c r="G58" s="1" t="s">
        <v>57</v>
      </c>
      <c r="H58" s="1" t="s">
        <v>57</v>
      </c>
      <c r="I58" s="1" t="s">
        <v>309</v>
      </c>
      <c r="J58" s="1" t="s">
        <v>310</v>
      </c>
      <c r="K58" s="1" t="s">
        <v>37</v>
      </c>
      <c r="L58" s="1" t="s">
        <v>38</v>
      </c>
      <c r="M58" s="1" t="s">
        <v>37</v>
      </c>
      <c r="N58" s="1" t="s">
        <v>42</v>
      </c>
      <c r="O58" s="1" t="s">
        <v>60</v>
      </c>
      <c r="P58" s="1" t="s">
        <v>52</v>
      </c>
      <c r="Q58" s="1" t="s">
        <v>76</v>
      </c>
      <c r="R58" s="17" t="s">
        <v>76</v>
      </c>
      <c r="S58" s="1">
        <v>26</v>
      </c>
      <c r="T58" s="1" t="s">
        <v>336</v>
      </c>
      <c r="U58" s="1" t="s">
        <v>37</v>
      </c>
      <c r="V58" s="1" t="s">
        <v>43</v>
      </c>
      <c r="W58" s="1" t="s">
        <v>44</v>
      </c>
      <c r="X58" s="1" t="s">
        <v>44</v>
      </c>
      <c r="Y58" s="1" t="str">
        <f t="shared" si="1"/>
        <v>No</v>
      </c>
      <c r="Z58" s="1" t="s">
        <v>37</v>
      </c>
      <c r="AA58" s="1" t="s">
        <v>45</v>
      </c>
      <c r="AB58" s="1" t="s">
        <v>46</v>
      </c>
      <c r="AC58" s="1" t="s">
        <v>37</v>
      </c>
      <c r="AD58" s="1" t="s">
        <v>42</v>
      </c>
      <c r="AE58" s="1" t="s">
        <v>42</v>
      </c>
      <c r="AF58" s="1" t="s">
        <v>42</v>
      </c>
      <c r="AG58" s="1" t="s">
        <v>42</v>
      </c>
      <c r="AH58" s="1" t="s">
        <v>42</v>
      </c>
      <c r="AI58" s="1" t="s">
        <v>44</v>
      </c>
    </row>
    <row r="59" spans="1:35" ht="12.75" x14ac:dyDescent="0.2">
      <c r="A59" s="2">
        <v>43194.690982175925</v>
      </c>
      <c r="B59" s="1">
        <v>16215469</v>
      </c>
      <c r="C59" s="3">
        <v>42662</v>
      </c>
      <c r="D59" s="4">
        <v>0.69791666666424135</v>
      </c>
      <c r="E59" s="1" t="s">
        <v>128</v>
      </c>
      <c r="F59" s="1" t="s">
        <v>64</v>
      </c>
      <c r="G59" s="1" t="s">
        <v>57</v>
      </c>
      <c r="H59" s="1" t="s">
        <v>57</v>
      </c>
      <c r="I59" s="1" t="s">
        <v>65</v>
      </c>
      <c r="J59" s="1" t="s">
        <v>66</v>
      </c>
      <c r="K59" s="1" t="s">
        <v>37</v>
      </c>
      <c r="L59" s="1" t="s">
        <v>38</v>
      </c>
      <c r="M59" s="1" t="s">
        <v>37</v>
      </c>
      <c r="N59" s="1" t="s">
        <v>39</v>
      </c>
      <c r="O59" s="1" t="s">
        <v>60</v>
      </c>
      <c r="P59" s="1" t="s">
        <v>52</v>
      </c>
      <c r="Q59" s="1" t="s">
        <v>76</v>
      </c>
      <c r="R59" s="17" t="s">
        <v>76</v>
      </c>
      <c r="S59" s="1">
        <v>27</v>
      </c>
      <c r="T59" s="1" t="s">
        <v>336</v>
      </c>
      <c r="U59" s="1" t="s">
        <v>37</v>
      </c>
      <c r="V59" s="1" t="s">
        <v>43</v>
      </c>
      <c r="W59" s="1" t="s">
        <v>44</v>
      </c>
      <c r="X59" s="1" t="s">
        <v>44</v>
      </c>
      <c r="Y59" s="1" t="str">
        <f t="shared" si="1"/>
        <v>No</v>
      </c>
      <c r="Z59" s="1" t="s">
        <v>37</v>
      </c>
      <c r="AA59" s="1" t="s">
        <v>50</v>
      </c>
      <c r="AB59" s="1" t="s">
        <v>90</v>
      </c>
      <c r="AC59" s="1" t="s">
        <v>37</v>
      </c>
      <c r="AD59" s="1" t="s">
        <v>37</v>
      </c>
      <c r="AE59" s="1" t="s">
        <v>37</v>
      </c>
      <c r="AF59" s="1" t="s">
        <v>44</v>
      </c>
      <c r="AG59" s="1" t="s">
        <v>47</v>
      </c>
      <c r="AH59" s="1" t="s">
        <v>42</v>
      </c>
      <c r="AI59" s="1" t="s">
        <v>44</v>
      </c>
    </row>
    <row r="60" spans="1:35" ht="12.75" x14ac:dyDescent="0.2">
      <c r="A60" s="2">
        <v>43206.55181542824</v>
      </c>
      <c r="B60" s="1">
        <v>13177865</v>
      </c>
      <c r="C60" s="3">
        <v>41506</v>
      </c>
      <c r="D60" s="4">
        <v>0.68125000000145519</v>
      </c>
      <c r="E60" s="1" t="s">
        <v>225</v>
      </c>
      <c r="F60" s="1" t="s">
        <v>226</v>
      </c>
      <c r="G60" s="1" t="s">
        <v>34</v>
      </c>
      <c r="H60" s="1" t="s">
        <v>57</v>
      </c>
      <c r="I60" s="1" t="s">
        <v>227</v>
      </c>
      <c r="J60" s="1" t="s">
        <v>228</v>
      </c>
      <c r="K60" s="1" t="s">
        <v>37</v>
      </c>
      <c r="L60" s="1" t="s">
        <v>38</v>
      </c>
      <c r="M60" s="1" t="s">
        <v>37</v>
      </c>
      <c r="N60" s="1" t="s">
        <v>39</v>
      </c>
      <c r="O60" s="1" t="s">
        <v>60</v>
      </c>
      <c r="P60" s="1" t="s">
        <v>52</v>
      </c>
      <c r="Q60" s="1" t="s">
        <v>76</v>
      </c>
      <c r="R60" s="17" t="s">
        <v>76</v>
      </c>
      <c r="S60" s="1">
        <v>28</v>
      </c>
      <c r="T60" s="1" t="s">
        <v>336</v>
      </c>
      <c r="U60" s="1" t="s">
        <v>37</v>
      </c>
      <c r="V60" s="1" t="s">
        <v>43</v>
      </c>
      <c r="W60" s="1" t="s">
        <v>44</v>
      </c>
      <c r="X60" s="1" t="s">
        <v>44</v>
      </c>
      <c r="Y60" s="1" t="str">
        <f t="shared" si="1"/>
        <v>No</v>
      </c>
      <c r="Z60" s="1" t="s">
        <v>37</v>
      </c>
      <c r="AA60" s="1" t="s">
        <v>54</v>
      </c>
      <c r="AB60" s="1" t="s">
        <v>46</v>
      </c>
      <c r="AC60" s="1" t="s">
        <v>37</v>
      </c>
      <c r="AD60" s="1" t="s">
        <v>42</v>
      </c>
      <c r="AE60" s="1" t="s">
        <v>42</v>
      </c>
      <c r="AF60" s="1" t="s">
        <v>42</v>
      </c>
      <c r="AG60" s="1" t="s">
        <v>47</v>
      </c>
      <c r="AH60" s="1" t="s">
        <v>42</v>
      </c>
      <c r="AI60" s="1" t="s">
        <v>37</v>
      </c>
    </row>
    <row r="61" spans="1:35" ht="12.75" x14ac:dyDescent="0.2">
      <c r="A61" s="2">
        <v>43194.717380462964</v>
      </c>
      <c r="B61" s="1">
        <v>16524454</v>
      </c>
      <c r="C61" s="3">
        <v>42716</v>
      </c>
      <c r="D61" s="4">
        <v>0.72916666666424135</v>
      </c>
      <c r="E61" s="1" t="s">
        <v>129</v>
      </c>
      <c r="F61" s="1" t="s">
        <v>130</v>
      </c>
      <c r="G61" s="1" t="s">
        <v>57</v>
      </c>
      <c r="H61" s="1" t="s">
        <v>57</v>
      </c>
      <c r="I61" s="1" t="s">
        <v>35</v>
      </c>
      <c r="J61" s="1" t="s">
        <v>36</v>
      </c>
      <c r="K61" s="1" t="s">
        <v>37</v>
      </c>
      <c r="L61" s="1" t="s">
        <v>38</v>
      </c>
      <c r="M61" s="1" t="s">
        <v>37</v>
      </c>
      <c r="N61" s="1" t="s">
        <v>42</v>
      </c>
      <c r="O61" s="1" t="s">
        <v>51</v>
      </c>
      <c r="P61" s="1" t="s">
        <v>52</v>
      </c>
      <c r="Q61" s="1" t="s">
        <v>76</v>
      </c>
      <c r="R61" s="17" t="s">
        <v>76</v>
      </c>
      <c r="S61" s="1">
        <v>31</v>
      </c>
      <c r="T61" s="1" t="s">
        <v>337</v>
      </c>
      <c r="U61" s="1" t="s">
        <v>37</v>
      </c>
      <c r="V61" s="1" t="s">
        <v>43</v>
      </c>
      <c r="W61" s="1" t="s">
        <v>44</v>
      </c>
      <c r="X61" s="1" t="s">
        <v>44</v>
      </c>
      <c r="Y61" s="1" t="str">
        <f t="shared" si="1"/>
        <v>No</v>
      </c>
      <c r="Z61" s="1" t="s">
        <v>37</v>
      </c>
      <c r="AA61" s="1" t="s">
        <v>50</v>
      </c>
      <c r="AB61" s="1" t="s">
        <v>46</v>
      </c>
      <c r="AC61" s="1" t="s">
        <v>37</v>
      </c>
      <c r="AD61" s="1" t="s">
        <v>42</v>
      </c>
      <c r="AE61" s="1" t="s">
        <v>42</v>
      </c>
      <c r="AF61" s="1" t="s">
        <v>42</v>
      </c>
      <c r="AG61" s="1" t="s">
        <v>47</v>
      </c>
      <c r="AH61" s="1" t="s">
        <v>42</v>
      </c>
      <c r="AI61" s="1" t="s">
        <v>37</v>
      </c>
    </row>
    <row r="62" spans="1:35" ht="12.75" x14ac:dyDescent="0.2">
      <c r="A62" s="2">
        <v>43201.468668043977</v>
      </c>
      <c r="B62" s="1">
        <v>15043691</v>
      </c>
      <c r="C62" s="3">
        <v>42066</v>
      </c>
      <c r="D62" s="4">
        <v>0.36458333333575865</v>
      </c>
      <c r="E62" s="1" t="s">
        <v>148</v>
      </c>
      <c r="F62" s="1" t="s">
        <v>149</v>
      </c>
      <c r="G62" s="1" t="s">
        <v>57</v>
      </c>
      <c r="H62" s="1" t="s">
        <v>57</v>
      </c>
      <c r="I62" s="1" t="s">
        <v>150</v>
      </c>
      <c r="J62" s="1" t="s">
        <v>151</v>
      </c>
      <c r="K62" s="1" t="s">
        <v>37</v>
      </c>
      <c r="L62" s="1" t="s">
        <v>38</v>
      </c>
      <c r="M62" s="1" t="s">
        <v>37</v>
      </c>
      <c r="N62" s="1" t="s">
        <v>39</v>
      </c>
      <c r="O62" s="1" t="s">
        <v>51</v>
      </c>
      <c r="P62" s="1" t="s">
        <v>52</v>
      </c>
      <c r="Q62" s="1" t="s">
        <v>76</v>
      </c>
      <c r="R62" s="17" t="s">
        <v>76</v>
      </c>
      <c r="S62" s="1">
        <v>31</v>
      </c>
      <c r="T62" s="1" t="s">
        <v>337</v>
      </c>
      <c r="U62" s="1" t="s">
        <v>37</v>
      </c>
      <c r="V62" s="1" t="s">
        <v>43</v>
      </c>
      <c r="W62" s="1" t="s">
        <v>44</v>
      </c>
      <c r="X62" s="1" t="s">
        <v>44</v>
      </c>
      <c r="Y62" s="1" t="str">
        <f t="shared" si="1"/>
        <v>No</v>
      </c>
      <c r="Z62" s="1" t="s">
        <v>37</v>
      </c>
      <c r="AA62" s="1" t="s">
        <v>45</v>
      </c>
      <c r="AB62" s="1" t="s">
        <v>46</v>
      </c>
      <c r="AC62" s="1" t="s">
        <v>37</v>
      </c>
      <c r="AD62" s="1" t="s">
        <v>42</v>
      </c>
      <c r="AE62" s="1" t="s">
        <v>42</v>
      </c>
      <c r="AF62" s="1" t="s">
        <v>42</v>
      </c>
      <c r="AG62" s="1" t="s">
        <v>72</v>
      </c>
      <c r="AH62" s="1" t="s">
        <v>42</v>
      </c>
      <c r="AI62" s="1" t="s">
        <v>37</v>
      </c>
    </row>
    <row r="63" spans="1:35" ht="12.75" x14ac:dyDescent="0.2">
      <c r="A63" s="2">
        <v>43229.547304849533</v>
      </c>
      <c r="B63" s="1">
        <v>15206267</v>
      </c>
      <c r="C63" s="3">
        <v>42270</v>
      </c>
      <c r="D63" s="4">
        <v>0.24375000000145519</v>
      </c>
      <c r="E63" s="1" t="s">
        <v>304</v>
      </c>
      <c r="F63" s="1" t="s">
        <v>96</v>
      </c>
      <c r="G63" s="1" t="s">
        <v>57</v>
      </c>
      <c r="H63" s="1" t="s">
        <v>57</v>
      </c>
      <c r="I63" s="1" t="s">
        <v>65</v>
      </c>
      <c r="J63" s="1" t="s">
        <v>42</v>
      </c>
      <c r="K63" s="1" t="s">
        <v>37</v>
      </c>
      <c r="L63" s="1" t="s">
        <v>38</v>
      </c>
      <c r="M63" s="1" t="s">
        <v>37</v>
      </c>
      <c r="N63" s="1" t="s">
        <v>42</v>
      </c>
      <c r="O63" s="1" t="s">
        <v>51</v>
      </c>
      <c r="P63" s="1" t="s">
        <v>52</v>
      </c>
      <c r="Q63" s="1" t="s">
        <v>76</v>
      </c>
      <c r="R63" s="17" t="s">
        <v>76</v>
      </c>
      <c r="S63" s="1">
        <v>31</v>
      </c>
      <c r="T63" s="1" t="s">
        <v>337</v>
      </c>
      <c r="U63" s="1" t="s">
        <v>37</v>
      </c>
      <c r="V63" s="1" t="s">
        <v>242</v>
      </c>
      <c r="W63" s="1" t="s">
        <v>44</v>
      </c>
      <c r="X63" s="1" t="s">
        <v>44</v>
      </c>
      <c r="Y63" s="1" t="str">
        <f t="shared" si="1"/>
        <v>No</v>
      </c>
      <c r="Z63" s="1" t="s">
        <v>37</v>
      </c>
      <c r="AA63" s="1" t="s">
        <v>50</v>
      </c>
      <c r="AB63" s="1" t="s">
        <v>46</v>
      </c>
      <c r="AC63" s="1" t="s">
        <v>37</v>
      </c>
      <c r="AD63" s="1" t="s">
        <v>42</v>
      </c>
      <c r="AE63" s="1" t="s">
        <v>42</v>
      </c>
      <c r="AF63" s="1" t="s">
        <v>42</v>
      </c>
      <c r="AG63" s="1" t="s">
        <v>47</v>
      </c>
      <c r="AH63" s="1" t="s">
        <v>42</v>
      </c>
      <c r="AI63" s="1" t="s">
        <v>37</v>
      </c>
    </row>
    <row r="64" spans="1:35" ht="12.75" x14ac:dyDescent="0.2">
      <c r="A64" s="2">
        <v>43195.640470451384</v>
      </c>
      <c r="B64" s="1">
        <v>15016226</v>
      </c>
      <c r="C64" s="3">
        <v>42028</v>
      </c>
      <c r="D64" s="4">
        <v>0.39583333333575865</v>
      </c>
      <c r="E64" s="1" t="s">
        <v>63</v>
      </c>
      <c r="F64" s="1" t="s">
        <v>141</v>
      </c>
      <c r="G64" s="1" t="s">
        <v>57</v>
      </c>
      <c r="H64" s="1" t="s">
        <v>57</v>
      </c>
      <c r="I64" s="1" t="s">
        <v>136</v>
      </c>
      <c r="J64" s="1" t="s">
        <v>137</v>
      </c>
      <c r="K64" s="1" t="s">
        <v>44</v>
      </c>
      <c r="L64" s="1" t="s">
        <v>50</v>
      </c>
      <c r="M64" s="1" t="s">
        <v>37</v>
      </c>
      <c r="N64" s="1" t="s">
        <v>39</v>
      </c>
      <c r="O64" s="1" t="s">
        <v>60</v>
      </c>
      <c r="P64" s="1" t="s">
        <v>52</v>
      </c>
      <c r="Q64" s="1" t="s">
        <v>76</v>
      </c>
      <c r="R64" s="17" t="s">
        <v>76</v>
      </c>
      <c r="S64" s="1">
        <v>32</v>
      </c>
      <c r="T64" s="1" t="s">
        <v>337</v>
      </c>
      <c r="U64" s="1" t="s">
        <v>37</v>
      </c>
      <c r="V64" s="1" t="s">
        <v>140</v>
      </c>
      <c r="W64" s="1" t="s">
        <v>44</v>
      </c>
      <c r="X64" s="1" t="s">
        <v>44</v>
      </c>
      <c r="Y64" s="1" t="str">
        <f t="shared" si="1"/>
        <v>No</v>
      </c>
      <c r="Z64" s="1" t="s">
        <v>44</v>
      </c>
      <c r="AA64" s="1" t="s">
        <v>57</v>
      </c>
      <c r="AB64" s="1" t="s">
        <v>55</v>
      </c>
      <c r="AC64" s="1" t="s">
        <v>37</v>
      </c>
      <c r="AD64" s="1" t="s">
        <v>42</v>
      </c>
      <c r="AE64" s="1" t="s">
        <v>42</v>
      </c>
      <c r="AF64" s="1" t="s">
        <v>42</v>
      </c>
      <c r="AG64" s="1" t="s">
        <v>47</v>
      </c>
      <c r="AH64" s="1" t="s">
        <v>37</v>
      </c>
      <c r="AI64" s="1" t="s">
        <v>44</v>
      </c>
    </row>
    <row r="65" spans="1:35" ht="12.75" x14ac:dyDescent="0.2">
      <c r="A65" s="2">
        <v>43208.659546180555</v>
      </c>
      <c r="B65" s="1">
        <v>12122522</v>
      </c>
      <c r="C65" s="3">
        <v>41055</v>
      </c>
      <c r="D65" s="4">
        <v>8.3333333335758653E-2</v>
      </c>
      <c r="E65" s="1" t="s">
        <v>252</v>
      </c>
      <c r="F65" s="1" t="s">
        <v>253</v>
      </c>
      <c r="G65" s="1" t="s">
        <v>57</v>
      </c>
      <c r="H65" s="1" t="s">
        <v>57</v>
      </c>
      <c r="I65" s="1" t="s">
        <v>132</v>
      </c>
      <c r="J65" s="1" t="s">
        <v>133</v>
      </c>
      <c r="K65" s="1" t="s">
        <v>37</v>
      </c>
      <c r="L65" s="1" t="s">
        <v>38</v>
      </c>
      <c r="M65" s="1" t="s">
        <v>37</v>
      </c>
      <c r="N65" s="1" t="s">
        <v>39</v>
      </c>
      <c r="O65" s="1" t="s">
        <v>51</v>
      </c>
      <c r="P65" s="1" t="s">
        <v>52</v>
      </c>
      <c r="Q65" s="1" t="s">
        <v>76</v>
      </c>
      <c r="R65" s="17" t="s">
        <v>76</v>
      </c>
      <c r="S65" s="1">
        <v>32</v>
      </c>
      <c r="T65" s="1" t="s">
        <v>337</v>
      </c>
      <c r="U65" s="1" t="s">
        <v>37</v>
      </c>
      <c r="V65" s="1" t="s">
        <v>43</v>
      </c>
      <c r="W65" s="1" t="s">
        <v>44</v>
      </c>
      <c r="X65" s="1" t="s">
        <v>44</v>
      </c>
      <c r="Y65" s="1" t="str">
        <f t="shared" si="1"/>
        <v>No</v>
      </c>
      <c r="Z65" s="1" t="s">
        <v>37</v>
      </c>
      <c r="AA65" s="1" t="s">
        <v>54</v>
      </c>
      <c r="AB65" s="1" t="s">
        <v>50</v>
      </c>
      <c r="AC65" s="1" t="s">
        <v>37</v>
      </c>
      <c r="AD65" s="1" t="s">
        <v>42</v>
      </c>
      <c r="AE65" s="1" t="s">
        <v>42</v>
      </c>
      <c r="AF65" s="1" t="s">
        <v>42</v>
      </c>
      <c r="AG65" s="1" t="s">
        <v>72</v>
      </c>
      <c r="AH65" s="1" t="s">
        <v>42</v>
      </c>
      <c r="AI65" s="1" t="s">
        <v>44</v>
      </c>
    </row>
    <row r="66" spans="1:35" ht="12.75" x14ac:dyDescent="0.2">
      <c r="A66" s="2">
        <v>43194.657716574075</v>
      </c>
      <c r="B66" s="1">
        <v>16173283</v>
      </c>
      <c r="C66" s="3">
        <v>42609</v>
      </c>
      <c r="D66" s="4">
        <v>0.86388888888905058</v>
      </c>
      <c r="E66" s="1" t="s">
        <v>119</v>
      </c>
      <c r="F66" s="1" t="s">
        <v>120</v>
      </c>
      <c r="G66" s="1" t="s">
        <v>57</v>
      </c>
      <c r="H66" s="1" t="s">
        <v>57</v>
      </c>
      <c r="I66" s="1" t="s">
        <v>35</v>
      </c>
      <c r="J66" s="1" t="s">
        <v>36</v>
      </c>
      <c r="K66" s="1" t="s">
        <v>37</v>
      </c>
      <c r="L66" s="1" t="s">
        <v>38</v>
      </c>
      <c r="M66" s="1" t="s">
        <v>37</v>
      </c>
      <c r="N66" s="1" t="s">
        <v>39</v>
      </c>
      <c r="O66" s="1" t="s">
        <v>51</v>
      </c>
      <c r="P66" s="1" t="s">
        <v>52</v>
      </c>
      <c r="Q66" s="1" t="s">
        <v>76</v>
      </c>
      <c r="R66" s="17" t="s">
        <v>76</v>
      </c>
      <c r="S66" s="1">
        <v>35</v>
      </c>
      <c r="T66" s="1" t="s">
        <v>337</v>
      </c>
      <c r="U66" s="1" t="s">
        <v>37</v>
      </c>
      <c r="V66" s="1" t="s">
        <v>43</v>
      </c>
      <c r="W66" s="1" t="s">
        <v>44</v>
      </c>
      <c r="X66" s="1" t="s">
        <v>44</v>
      </c>
      <c r="Y66" s="1" t="str">
        <f t="shared" ref="Y66:Y97" si="2">IF(W66="Yes", "Yes", IF(X66="Yes", "Yes", "No"))</f>
        <v>No</v>
      </c>
      <c r="Z66" s="1" t="s">
        <v>37</v>
      </c>
      <c r="AA66" s="1" t="s">
        <v>54</v>
      </c>
      <c r="AB66" s="1" t="s">
        <v>55</v>
      </c>
      <c r="AC66" s="1" t="s">
        <v>44</v>
      </c>
      <c r="AD66" s="1" t="s">
        <v>37</v>
      </c>
      <c r="AE66" s="1" t="s">
        <v>37</v>
      </c>
      <c r="AF66" s="1" t="s">
        <v>44</v>
      </c>
      <c r="AG66" s="1" t="s">
        <v>42</v>
      </c>
      <c r="AH66" s="1" t="s">
        <v>42</v>
      </c>
      <c r="AI66" s="1" t="s">
        <v>37</v>
      </c>
    </row>
    <row r="67" spans="1:35" ht="12.75" x14ac:dyDescent="0.2">
      <c r="A67" s="2">
        <v>43195.672092974535</v>
      </c>
      <c r="B67" s="1">
        <v>13200314</v>
      </c>
      <c r="C67" s="3">
        <v>41533</v>
      </c>
      <c r="D67" s="4">
        <v>9.0972222220443655E-2</v>
      </c>
      <c r="E67" s="1" t="s">
        <v>142</v>
      </c>
      <c r="F67" s="1" t="s">
        <v>96</v>
      </c>
      <c r="G67" s="1" t="s">
        <v>57</v>
      </c>
      <c r="H67" s="1" t="s">
        <v>57</v>
      </c>
      <c r="I67" s="1" t="s">
        <v>143</v>
      </c>
      <c r="J67" s="1" t="s">
        <v>144</v>
      </c>
      <c r="K67" s="1" t="s">
        <v>37</v>
      </c>
      <c r="L67" s="1" t="s">
        <v>38</v>
      </c>
      <c r="M67" s="1" t="s">
        <v>37</v>
      </c>
      <c r="N67" s="1" t="s">
        <v>39</v>
      </c>
      <c r="O67" s="1" t="s">
        <v>51</v>
      </c>
      <c r="P67" s="1" t="s">
        <v>41</v>
      </c>
      <c r="Q67" s="1" t="s">
        <v>76</v>
      </c>
      <c r="R67" s="17" t="s">
        <v>76</v>
      </c>
      <c r="S67" s="1">
        <v>35</v>
      </c>
      <c r="T67" s="1" t="s">
        <v>337</v>
      </c>
      <c r="U67" s="1" t="s">
        <v>37</v>
      </c>
      <c r="V67" s="1" t="s">
        <v>140</v>
      </c>
      <c r="W67" s="1" t="s">
        <v>44</v>
      </c>
      <c r="X67" s="1" t="s">
        <v>44</v>
      </c>
      <c r="Y67" s="1" t="str">
        <f t="shared" si="2"/>
        <v>No</v>
      </c>
      <c r="Z67" s="1" t="s">
        <v>44</v>
      </c>
      <c r="AA67" s="1" t="s">
        <v>57</v>
      </c>
      <c r="AB67" s="1" t="s">
        <v>55</v>
      </c>
      <c r="AC67" s="1" t="s">
        <v>37</v>
      </c>
      <c r="AD67" s="1" t="s">
        <v>42</v>
      </c>
      <c r="AE67" s="1" t="s">
        <v>42</v>
      </c>
      <c r="AF67" s="1" t="s">
        <v>42</v>
      </c>
      <c r="AG67" s="1" t="s">
        <v>84</v>
      </c>
      <c r="AH67" s="1" t="s">
        <v>37</v>
      </c>
      <c r="AI67" s="1" t="s">
        <v>44</v>
      </c>
    </row>
    <row r="68" spans="1:35" ht="12.75" x14ac:dyDescent="0.2">
      <c r="A68" s="2">
        <v>43192.656161354171</v>
      </c>
      <c r="B68" s="1">
        <v>17102499</v>
      </c>
      <c r="C68" s="3">
        <v>42863</v>
      </c>
      <c r="D68" s="4">
        <v>0.63472222222480923</v>
      </c>
      <c r="E68" s="1" t="s">
        <v>78</v>
      </c>
      <c r="F68" s="1" t="s">
        <v>64</v>
      </c>
      <c r="G68" s="1" t="s">
        <v>34</v>
      </c>
      <c r="H68" s="1" t="s">
        <v>34</v>
      </c>
      <c r="I68" s="1" t="s">
        <v>35</v>
      </c>
      <c r="J68" s="1" t="s">
        <v>36</v>
      </c>
      <c r="K68" s="1" t="s">
        <v>37</v>
      </c>
      <c r="L68" s="1" t="s">
        <v>38</v>
      </c>
      <c r="M68" s="1" t="s">
        <v>37</v>
      </c>
      <c r="N68" s="1" t="s">
        <v>42</v>
      </c>
      <c r="O68" s="1" t="s">
        <v>51</v>
      </c>
      <c r="P68" s="1" t="s">
        <v>52</v>
      </c>
      <c r="Q68" s="1" t="s">
        <v>76</v>
      </c>
      <c r="R68" s="17" t="s">
        <v>76</v>
      </c>
      <c r="S68" s="1">
        <v>37</v>
      </c>
      <c r="T68" s="1" t="s">
        <v>338</v>
      </c>
      <c r="U68" s="1" t="s">
        <v>37</v>
      </c>
      <c r="V68" s="1" t="s">
        <v>43</v>
      </c>
      <c r="W68" s="1" t="s">
        <v>44</v>
      </c>
      <c r="X68" s="1" t="s">
        <v>44</v>
      </c>
      <c r="Y68" s="1" t="str">
        <f t="shared" si="2"/>
        <v>No</v>
      </c>
      <c r="Z68" s="1" t="s">
        <v>37</v>
      </c>
      <c r="AA68" s="1" t="s">
        <v>54</v>
      </c>
      <c r="AB68" s="1" t="s">
        <v>55</v>
      </c>
      <c r="AC68" s="1" t="s">
        <v>44</v>
      </c>
      <c r="AD68" s="1" t="s">
        <v>42</v>
      </c>
      <c r="AE68" s="1" t="s">
        <v>42</v>
      </c>
      <c r="AF68" s="1" t="s">
        <v>42</v>
      </c>
      <c r="AG68" s="1" t="s">
        <v>42</v>
      </c>
      <c r="AH68" s="1" t="s">
        <v>42</v>
      </c>
      <c r="AI68" s="1" t="s">
        <v>37</v>
      </c>
    </row>
    <row r="69" spans="1:35" ht="12.75" x14ac:dyDescent="0.2">
      <c r="A69" s="2">
        <v>43201.454501932865</v>
      </c>
      <c r="B69" s="1">
        <v>12083102</v>
      </c>
      <c r="C69" s="3">
        <v>41008</v>
      </c>
      <c r="D69" s="4">
        <v>0.99791666666715173</v>
      </c>
      <c r="E69" s="1" t="s">
        <v>145</v>
      </c>
      <c r="F69" s="1" t="s">
        <v>146</v>
      </c>
      <c r="G69" s="1" t="s">
        <v>57</v>
      </c>
      <c r="H69" s="1" t="s">
        <v>57</v>
      </c>
      <c r="I69" s="1" t="s">
        <v>147</v>
      </c>
      <c r="J69" s="1" t="s">
        <v>42</v>
      </c>
      <c r="K69" s="1" t="s">
        <v>37</v>
      </c>
      <c r="L69" s="1" t="s">
        <v>38</v>
      </c>
      <c r="M69" s="1" t="s">
        <v>37</v>
      </c>
      <c r="N69" s="1" t="s">
        <v>42</v>
      </c>
      <c r="O69" s="1" t="s">
        <v>51</v>
      </c>
      <c r="P69" s="1" t="s">
        <v>52</v>
      </c>
      <c r="Q69" s="1" t="s">
        <v>76</v>
      </c>
      <c r="R69" s="17" t="s">
        <v>76</v>
      </c>
      <c r="S69" s="1">
        <v>40</v>
      </c>
      <c r="T69" s="1" t="s">
        <v>338</v>
      </c>
      <c r="U69" s="1" t="s">
        <v>37</v>
      </c>
      <c r="V69" s="1" t="s">
        <v>43</v>
      </c>
      <c r="W69" s="1" t="s">
        <v>44</v>
      </c>
      <c r="X69" s="1" t="s">
        <v>44</v>
      </c>
      <c r="Y69" s="1" t="str">
        <f t="shared" si="2"/>
        <v>No</v>
      </c>
      <c r="Z69" s="1" t="s">
        <v>37</v>
      </c>
      <c r="AA69" s="1" t="s">
        <v>45</v>
      </c>
      <c r="AB69" s="1" t="s">
        <v>46</v>
      </c>
      <c r="AC69" s="1" t="s">
        <v>37</v>
      </c>
      <c r="AD69" s="1" t="s">
        <v>42</v>
      </c>
      <c r="AE69" s="1" t="s">
        <v>42</v>
      </c>
      <c r="AF69" s="1" t="s">
        <v>42</v>
      </c>
      <c r="AG69" s="1" t="s">
        <v>47</v>
      </c>
      <c r="AH69" s="1" t="s">
        <v>37</v>
      </c>
      <c r="AI69" s="1" t="s">
        <v>44</v>
      </c>
    </row>
    <row r="70" spans="1:35" ht="12.75" x14ac:dyDescent="0.2">
      <c r="A70" s="2">
        <v>43206.684960497689</v>
      </c>
      <c r="B70" s="1">
        <v>13250710</v>
      </c>
      <c r="C70" s="3">
        <v>41600</v>
      </c>
      <c r="D70" s="4">
        <v>0.625</v>
      </c>
      <c r="E70" s="1" t="s">
        <v>237</v>
      </c>
      <c r="F70" s="1" t="s">
        <v>238</v>
      </c>
      <c r="G70" s="1" t="s">
        <v>57</v>
      </c>
      <c r="H70" s="1" t="s">
        <v>57</v>
      </c>
      <c r="I70" s="1" t="s">
        <v>188</v>
      </c>
      <c r="J70" s="1" t="s">
        <v>189</v>
      </c>
      <c r="K70" s="1" t="s">
        <v>37</v>
      </c>
      <c r="L70" s="1" t="s">
        <v>38</v>
      </c>
      <c r="M70" s="1" t="s">
        <v>37</v>
      </c>
      <c r="N70" s="1" t="s">
        <v>39</v>
      </c>
      <c r="O70" s="1" t="s">
        <v>60</v>
      </c>
      <c r="P70" s="1" t="s">
        <v>52</v>
      </c>
      <c r="Q70" s="1" t="s">
        <v>76</v>
      </c>
      <c r="R70" s="17" t="s">
        <v>76</v>
      </c>
      <c r="S70" s="1">
        <v>40</v>
      </c>
      <c r="T70" s="1" t="s">
        <v>338</v>
      </c>
      <c r="U70" s="1" t="s">
        <v>37</v>
      </c>
      <c r="V70" s="1" t="s">
        <v>43</v>
      </c>
      <c r="W70" s="1" t="s">
        <v>44</v>
      </c>
      <c r="X70" s="1" t="s">
        <v>44</v>
      </c>
      <c r="Y70" s="1" t="str">
        <f t="shared" si="2"/>
        <v>No</v>
      </c>
      <c r="Z70" s="1" t="s">
        <v>37</v>
      </c>
      <c r="AA70" s="1" t="s">
        <v>54</v>
      </c>
      <c r="AB70" s="1" t="s">
        <v>90</v>
      </c>
      <c r="AC70" s="1" t="s">
        <v>37</v>
      </c>
      <c r="AD70" s="1" t="s">
        <v>42</v>
      </c>
      <c r="AE70" s="1" t="s">
        <v>42</v>
      </c>
      <c r="AF70" s="1" t="s">
        <v>42</v>
      </c>
      <c r="AG70" s="1" t="s">
        <v>47</v>
      </c>
      <c r="AH70" s="1" t="s">
        <v>42</v>
      </c>
      <c r="AI70" s="1" t="s">
        <v>44</v>
      </c>
    </row>
    <row r="71" spans="1:35" ht="12.75" x14ac:dyDescent="0.2">
      <c r="A71" s="2">
        <v>43202.515587175927</v>
      </c>
      <c r="B71" s="1">
        <v>14155479</v>
      </c>
      <c r="C71" s="3">
        <v>41846</v>
      </c>
      <c r="D71" s="4">
        <v>0.73888888888905058</v>
      </c>
      <c r="E71" s="1" t="s">
        <v>186</v>
      </c>
      <c r="F71" s="1" t="s">
        <v>187</v>
      </c>
      <c r="G71" s="1" t="s">
        <v>105</v>
      </c>
      <c r="H71" s="1" t="s">
        <v>57</v>
      </c>
      <c r="I71" s="1" t="s">
        <v>188</v>
      </c>
      <c r="J71" s="1" t="s">
        <v>189</v>
      </c>
      <c r="K71" s="1" t="s">
        <v>37</v>
      </c>
      <c r="L71" s="1" t="s">
        <v>38</v>
      </c>
      <c r="M71" s="1" t="s">
        <v>37</v>
      </c>
      <c r="N71" s="1" t="s">
        <v>39</v>
      </c>
      <c r="O71" s="1" t="s">
        <v>60</v>
      </c>
      <c r="P71" s="1" t="s">
        <v>52</v>
      </c>
      <c r="Q71" s="1" t="s">
        <v>76</v>
      </c>
      <c r="R71" s="17" t="s">
        <v>76</v>
      </c>
      <c r="S71" s="1">
        <v>41</v>
      </c>
      <c r="T71" s="1" t="s">
        <v>339</v>
      </c>
      <c r="U71" s="1" t="s">
        <v>37</v>
      </c>
      <c r="V71" s="1" t="s">
        <v>43</v>
      </c>
      <c r="W71" s="1" t="s">
        <v>44</v>
      </c>
      <c r="X71" s="1" t="s">
        <v>44</v>
      </c>
      <c r="Y71" s="1" t="str">
        <f t="shared" si="2"/>
        <v>No</v>
      </c>
      <c r="Z71" s="1" t="s">
        <v>37</v>
      </c>
      <c r="AA71" s="1" t="s">
        <v>54</v>
      </c>
      <c r="AB71" s="1" t="s">
        <v>55</v>
      </c>
      <c r="AC71" s="1" t="s">
        <v>44</v>
      </c>
      <c r="AD71" s="1" t="s">
        <v>42</v>
      </c>
      <c r="AE71" s="1" t="s">
        <v>42</v>
      </c>
      <c r="AF71" s="1" t="s">
        <v>42</v>
      </c>
      <c r="AG71" s="1" t="s">
        <v>47</v>
      </c>
      <c r="AH71" s="1" t="s">
        <v>42</v>
      </c>
      <c r="AI71" s="1" t="s">
        <v>44</v>
      </c>
    </row>
    <row r="72" spans="1:35" ht="12.75" x14ac:dyDescent="0.2">
      <c r="A72" s="2">
        <v>43209.497931018515</v>
      </c>
      <c r="B72" s="1">
        <v>12267201</v>
      </c>
      <c r="C72" s="3">
        <v>41224</v>
      </c>
      <c r="D72" s="4">
        <v>0.24652777778101154</v>
      </c>
      <c r="E72" s="1" t="s">
        <v>262</v>
      </c>
      <c r="F72" s="1" t="s">
        <v>224</v>
      </c>
      <c r="G72" s="1" t="s">
        <v>57</v>
      </c>
      <c r="H72" s="1" t="s">
        <v>57</v>
      </c>
      <c r="I72" s="1" t="s">
        <v>188</v>
      </c>
      <c r="J72" s="1" t="s">
        <v>189</v>
      </c>
      <c r="K72" s="1" t="s">
        <v>37</v>
      </c>
      <c r="L72" s="1" t="s">
        <v>38</v>
      </c>
      <c r="M72" s="1" t="s">
        <v>37</v>
      </c>
      <c r="N72" s="1" t="s">
        <v>39</v>
      </c>
      <c r="O72" s="1" t="s">
        <v>60</v>
      </c>
      <c r="P72" s="1" t="s">
        <v>52</v>
      </c>
      <c r="Q72" s="1" t="s">
        <v>76</v>
      </c>
      <c r="R72" s="17" t="s">
        <v>76</v>
      </c>
      <c r="S72" s="1">
        <v>43</v>
      </c>
      <c r="T72" s="1" t="s">
        <v>339</v>
      </c>
      <c r="U72" s="1" t="s">
        <v>37</v>
      </c>
      <c r="V72" s="1" t="s">
        <v>43</v>
      </c>
      <c r="W72" s="1" t="s">
        <v>44</v>
      </c>
      <c r="X72" s="1" t="s">
        <v>44</v>
      </c>
      <c r="Y72" s="1" t="str">
        <f t="shared" si="2"/>
        <v>No</v>
      </c>
      <c r="Z72" s="1" t="s">
        <v>37</v>
      </c>
      <c r="AA72" s="1" t="s">
        <v>54</v>
      </c>
      <c r="AB72" s="1" t="s">
        <v>55</v>
      </c>
      <c r="AC72" s="1" t="s">
        <v>44</v>
      </c>
      <c r="AD72" s="1" t="s">
        <v>42</v>
      </c>
      <c r="AE72" s="1" t="s">
        <v>42</v>
      </c>
      <c r="AF72" s="1" t="s">
        <v>42</v>
      </c>
      <c r="AG72" s="1" t="s">
        <v>72</v>
      </c>
      <c r="AH72" s="1" t="s">
        <v>42</v>
      </c>
      <c r="AI72" s="1" t="s">
        <v>44</v>
      </c>
    </row>
    <row r="73" spans="1:35" ht="12.75" x14ac:dyDescent="0.2">
      <c r="A73" s="2">
        <v>43228.46910180556</v>
      </c>
      <c r="B73" s="1">
        <v>17262088</v>
      </c>
      <c r="C73" s="3">
        <v>43048</v>
      </c>
      <c r="D73" s="4">
        <v>0.10624999999708962</v>
      </c>
      <c r="E73" s="1" t="s">
        <v>285</v>
      </c>
      <c r="F73" s="1" t="s">
        <v>286</v>
      </c>
      <c r="G73" s="1" t="s">
        <v>50</v>
      </c>
      <c r="H73" s="1" t="s">
        <v>50</v>
      </c>
      <c r="I73" s="1" t="s">
        <v>70</v>
      </c>
      <c r="J73" s="1" t="s">
        <v>71</v>
      </c>
      <c r="K73" s="1" t="s">
        <v>37</v>
      </c>
      <c r="L73" s="1" t="s">
        <v>38</v>
      </c>
      <c r="M73" s="1" t="s">
        <v>37</v>
      </c>
      <c r="N73" s="1" t="s">
        <v>42</v>
      </c>
      <c r="O73" s="1" t="s">
        <v>51</v>
      </c>
      <c r="P73" s="1" t="s">
        <v>52</v>
      </c>
      <c r="Q73" s="1" t="s">
        <v>76</v>
      </c>
      <c r="R73" s="17" t="s">
        <v>76</v>
      </c>
      <c r="S73" s="1">
        <v>43</v>
      </c>
      <c r="T73" s="1" t="s">
        <v>339</v>
      </c>
      <c r="U73" s="1" t="s">
        <v>37</v>
      </c>
      <c r="V73" s="1" t="s">
        <v>43</v>
      </c>
      <c r="W73" s="1" t="s">
        <v>37</v>
      </c>
      <c r="X73" s="1" t="s">
        <v>37</v>
      </c>
      <c r="Y73" s="1" t="str">
        <f t="shared" si="2"/>
        <v>Yes</v>
      </c>
      <c r="Z73" s="1" t="s">
        <v>37</v>
      </c>
      <c r="AA73" s="1" t="s">
        <v>45</v>
      </c>
      <c r="AB73" s="1" t="s">
        <v>46</v>
      </c>
      <c r="AC73" s="1" t="s">
        <v>44</v>
      </c>
      <c r="AD73" s="1" t="s">
        <v>42</v>
      </c>
      <c r="AE73" s="1" t="s">
        <v>42</v>
      </c>
      <c r="AF73" s="1" t="s">
        <v>42</v>
      </c>
      <c r="AG73" s="1" t="s">
        <v>50</v>
      </c>
      <c r="AH73" s="1" t="s">
        <v>42</v>
      </c>
      <c r="AI73" s="1" t="s">
        <v>37</v>
      </c>
    </row>
    <row r="74" spans="1:35" ht="12.75" x14ac:dyDescent="0.2">
      <c r="A74" s="2">
        <v>43236.436027129632</v>
      </c>
      <c r="B74" s="1">
        <v>17225327</v>
      </c>
      <c r="C74" s="3">
        <v>43001</v>
      </c>
      <c r="D74" s="4">
        <v>0.26805555555620231</v>
      </c>
      <c r="E74" s="1" t="s">
        <v>320</v>
      </c>
      <c r="F74" s="1" t="s">
        <v>96</v>
      </c>
      <c r="G74" s="1" t="s">
        <v>57</v>
      </c>
      <c r="H74" s="1" t="s">
        <v>57</v>
      </c>
      <c r="I74" s="1" t="s">
        <v>115</v>
      </c>
      <c r="J74" s="1" t="s">
        <v>116</v>
      </c>
      <c r="K74" s="1" t="s">
        <v>37</v>
      </c>
      <c r="L74" s="1" t="s">
        <v>38</v>
      </c>
      <c r="M74" s="1" t="s">
        <v>37</v>
      </c>
      <c r="N74" s="1" t="s">
        <v>42</v>
      </c>
      <c r="O74" s="1" t="s">
        <v>51</v>
      </c>
      <c r="P74" s="1" t="s">
        <v>41</v>
      </c>
      <c r="Q74" s="1" t="s">
        <v>76</v>
      </c>
      <c r="R74" s="17" t="s">
        <v>76</v>
      </c>
      <c r="S74" s="1">
        <v>52</v>
      </c>
      <c r="T74" s="1" t="s">
        <v>340</v>
      </c>
      <c r="U74" s="1" t="s">
        <v>37</v>
      </c>
      <c r="V74" s="1" t="s">
        <v>140</v>
      </c>
      <c r="W74" s="1" t="s">
        <v>44</v>
      </c>
      <c r="X74" s="1" t="s">
        <v>44</v>
      </c>
      <c r="Y74" s="1" t="str">
        <f t="shared" si="2"/>
        <v>No</v>
      </c>
      <c r="Z74" s="1" t="s">
        <v>37</v>
      </c>
      <c r="AA74" s="1" t="s">
        <v>54</v>
      </c>
      <c r="AB74" s="1" t="s">
        <v>55</v>
      </c>
      <c r="AC74" s="1" t="s">
        <v>44</v>
      </c>
      <c r="AD74" s="1" t="s">
        <v>37</v>
      </c>
      <c r="AE74" s="1" t="s">
        <v>44</v>
      </c>
      <c r="AF74" s="1" t="s">
        <v>37</v>
      </c>
      <c r="AG74" s="1" t="s">
        <v>72</v>
      </c>
      <c r="AH74" s="1" t="s">
        <v>42</v>
      </c>
      <c r="AI74" s="1" t="s">
        <v>44</v>
      </c>
    </row>
    <row r="75" spans="1:35" ht="12.75" x14ac:dyDescent="0.2">
      <c r="A75" s="2">
        <v>43193.670562418978</v>
      </c>
      <c r="B75" s="1">
        <v>16072202</v>
      </c>
      <c r="C75" s="3">
        <v>42475</v>
      </c>
      <c r="D75" s="4">
        <v>0.93194444444088731</v>
      </c>
      <c r="E75" s="1" t="s">
        <v>95</v>
      </c>
      <c r="F75" s="1" t="s">
        <v>96</v>
      </c>
      <c r="G75" s="1" t="s">
        <v>57</v>
      </c>
      <c r="H75" s="1" t="s">
        <v>57</v>
      </c>
      <c r="I75" s="1" t="s">
        <v>97</v>
      </c>
      <c r="J75" s="1" t="s">
        <v>98</v>
      </c>
      <c r="K75" s="1" t="s">
        <v>37</v>
      </c>
      <c r="L75" s="1" t="s">
        <v>38</v>
      </c>
      <c r="M75" s="1" t="s">
        <v>37</v>
      </c>
      <c r="N75" s="1" t="s">
        <v>39</v>
      </c>
      <c r="O75" s="1" t="s">
        <v>92</v>
      </c>
      <c r="P75" s="1" t="s">
        <v>52</v>
      </c>
      <c r="Q75" s="1" t="s">
        <v>76</v>
      </c>
      <c r="R75" s="17" t="s">
        <v>76</v>
      </c>
      <c r="S75" s="1">
        <v>55</v>
      </c>
      <c r="T75" s="1" t="s">
        <v>340</v>
      </c>
      <c r="U75" s="1" t="s">
        <v>37</v>
      </c>
      <c r="V75" s="1" t="s">
        <v>43</v>
      </c>
      <c r="W75" s="1" t="s">
        <v>44</v>
      </c>
      <c r="X75" s="1" t="s">
        <v>44</v>
      </c>
      <c r="Y75" s="1" t="str">
        <f t="shared" si="2"/>
        <v>No</v>
      </c>
      <c r="Z75" s="1" t="s">
        <v>37</v>
      </c>
      <c r="AA75" s="1" t="s">
        <v>54</v>
      </c>
      <c r="AB75" s="1" t="s">
        <v>46</v>
      </c>
      <c r="AC75" s="1" t="s">
        <v>44</v>
      </c>
      <c r="AD75" s="1" t="s">
        <v>42</v>
      </c>
      <c r="AE75" s="1" t="s">
        <v>42</v>
      </c>
      <c r="AF75" s="1" t="s">
        <v>42</v>
      </c>
      <c r="AG75" s="1" t="s">
        <v>47</v>
      </c>
      <c r="AH75" s="1" t="s">
        <v>42</v>
      </c>
      <c r="AI75" s="1" t="s">
        <v>37</v>
      </c>
    </row>
    <row r="76" spans="1:35" ht="12.75" x14ac:dyDescent="0.2">
      <c r="A76" s="2">
        <v>43202.555263888891</v>
      </c>
      <c r="B76" s="1">
        <v>14158344</v>
      </c>
      <c r="C76" s="3">
        <v>41849</v>
      </c>
      <c r="D76" s="4">
        <v>0.95972222222189885</v>
      </c>
      <c r="E76" s="1" t="s">
        <v>190</v>
      </c>
      <c r="F76" s="1" t="s">
        <v>96</v>
      </c>
      <c r="G76" s="1" t="s">
        <v>57</v>
      </c>
      <c r="H76" s="1" t="s">
        <v>57</v>
      </c>
      <c r="I76" s="1" t="s">
        <v>106</v>
      </c>
      <c r="J76" s="1" t="s">
        <v>107</v>
      </c>
      <c r="K76" s="1" t="s">
        <v>37</v>
      </c>
      <c r="L76" s="1" t="s">
        <v>38</v>
      </c>
      <c r="M76" s="1" t="s">
        <v>37</v>
      </c>
      <c r="N76" s="1" t="s">
        <v>42</v>
      </c>
      <c r="O76" s="1" t="s">
        <v>60</v>
      </c>
      <c r="P76" s="1" t="s">
        <v>52</v>
      </c>
      <c r="Q76" s="1" t="s">
        <v>76</v>
      </c>
      <c r="R76" s="17" t="s">
        <v>76</v>
      </c>
      <c r="S76" s="1">
        <v>55</v>
      </c>
      <c r="T76" s="1" t="s">
        <v>340</v>
      </c>
      <c r="U76" s="1" t="s">
        <v>37</v>
      </c>
      <c r="V76" s="1" t="s">
        <v>43</v>
      </c>
      <c r="W76" s="1" t="s">
        <v>44</v>
      </c>
      <c r="X76" s="1" t="s">
        <v>44</v>
      </c>
      <c r="Y76" s="1" t="str">
        <f t="shared" si="2"/>
        <v>No</v>
      </c>
      <c r="Z76" s="1" t="s">
        <v>37</v>
      </c>
      <c r="AA76" s="1" t="s">
        <v>54</v>
      </c>
      <c r="AB76" s="1" t="s">
        <v>90</v>
      </c>
      <c r="AC76" s="1" t="s">
        <v>37</v>
      </c>
      <c r="AD76" s="1" t="s">
        <v>42</v>
      </c>
      <c r="AE76" s="1" t="s">
        <v>42</v>
      </c>
      <c r="AF76" s="1" t="s">
        <v>42</v>
      </c>
      <c r="AG76" s="1" t="s">
        <v>47</v>
      </c>
      <c r="AH76" s="1" t="s">
        <v>42</v>
      </c>
      <c r="AI76" s="1" t="s">
        <v>44</v>
      </c>
    </row>
    <row r="77" spans="1:35" ht="12.75" x14ac:dyDescent="0.2">
      <c r="A77" s="2">
        <v>43209.655318726851</v>
      </c>
      <c r="B77" s="1">
        <v>15063542</v>
      </c>
      <c r="C77" s="3">
        <v>42093</v>
      </c>
      <c r="D77" s="4">
        <v>0.17708333333575865</v>
      </c>
      <c r="E77" s="1" t="s">
        <v>271</v>
      </c>
      <c r="F77" s="1" t="s">
        <v>234</v>
      </c>
      <c r="G77" s="1" t="s">
        <v>57</v>
      </c>
      <c r="H77" s="1" t="s">
        <v>57</v>
      </c>
      <c r="I77" s="1" t="s">
        <v>58</v>
      </c>
      <c r="J77" s="1" t="s">
        <v>59</v>
      </c>
      <c r="K77" s="1" t="s">
        <v>37</v>
      </c>
      <c r="L77" s="1" t="s">
        <v>38</v>
      </c>
      <c r="M77" s="1" t="s">
        <v>37</v>
      </c>
      <c r="N77" s="1" t="s">
        <v>42</v>
      </c>
      <c r="O77" s="1" t="s">
        <v>51</v>
      </c>
      <c r="P77" s="1" t="s">
        <v>52</v>
      </c>
      <c r="Q77" s="1" t="s">
        <v>89</v>
      </c>
      <c r="R77" s="17" t="s">
        <v>50</v>
      </c>
      <c r="S77" s="1">
        <v>17</v>
      </c>
      <c r="T77" s="1" t="s">
        <v>334</v>
      </c>
      <c r="U77" s="1" t="s">
        <v>37</v>
      </c>
      <c r="V77" s="1" t="s">
        <v>43</v>
      </c>
      <c r="W77" s="1" t="s">
        <v>44</v>
      </c>
      <c r="X77" s="1" t="s">
        <v>44</v>
      </c>
      <c r="Y77" s="1" t="str">
        <f t="shared" si="2"/>
        <v>No</v>
      </c>
      <c r="Z77" s="1" t="s">
        <v>37</v>
      </c>
      <c r="AA77" s="1" t="s">
        <v>50</v>
      </c>
      <c r="AB77" s="1" t="s">
        <v>55</v>
      </c>
      <c r="AC77" s="1" t="s">
        <v>44</v>
      </c>
      <c r="AD77" s="1" t="s">
        <v>42</v>
      </c>
      <c r="AE77" s="1" t="s">
        <v>42</v>
      </c>
      <c r="AF77" s="1" t="s">
        <v>42</v>
      </c>
      <c r="AG77" s="1" t="s">
        <v>62</v>
      </c>
      <c r="AH77" s="1" t="s">
        <v>42</v>
      </c>
      <c r="AI77" s="1" t="s">
        <v>37</v>
      </c>
    </row>
    <row r="78" spans="1:35" ht="12.75" x14ac:dyDescent="0.2">
      <c r="A78" s="2">
        <v>43220.662522673607</v>
      </c>
      <c r="B78" s="1">
        <v>16098161</v>
      </c>
      <c r="C78" s="3">
        <v>42510</v>
      </c>
      <c r="D78" s="4">
        <v>6.9444444445252884E-2</v>
      </c>
      <c r="E78" s="1" t="s">
        <v>282</v>
      </c>
      <c r="F78" s="1" t="s">
        <v>69</v>
      </c>
      <c r="G78" s="1" t="s">
        <v>57</v>
      </c>
      <c r="H78" s="1" t="s">
        <v>57</v>
      </c>
      <c r="I78" s="1" t="s">
        <v>58</v>
      </c>
      <c r="J78" s="1" t="s">
        <v>59</v>
      </c>
      <c r="K78" s="1" t="s">
        <v>37</v>
      </c>
      <c r="L78" s="1" t="s">
        <v>38</v>
      </c>
      <c r="M78" s="1" t="s">
        <v>37</v>
      </c>
      <c r="N78" s="1" t="s">
        <v>42</v>
      </c>
      <c r="O78" s="1" t="s">
        <v>60</v>
      </c>
      <c r="P78" s="1" t="s">
        <v>52</v>
      </c>
      <c r="Q78" s="1" t="s">
        <v>89</v>
      </c>
      <c r="R78" s="17" t="s">
        <v>50</v>
      </c>
      <c r="S78" s="1">
        <v>18</v>
      </c>
      <c r="T78" s="1" t="s">
        <v>334</v>
      </c>
      <c r="U78" s="1" t="s">
        <v>37</v>
      </c>
      <c r="V78" s="1" t="s">
        <v>43</v>
      </c>
      <c r="W78" s="1" t="s">
        <v>44</v>
      </c>
      <c r="X78" s="1" t="s">
        <v>44</v>
      </c>
      <c r="Y78" s="1" t="str">
        <f t="shared" si="2"/>
        <v>No</v>
      </c>
      <c r="Z78" s="1" t="s">
        <v>37</v>
      </c>
      <c r="AA78" s="1" t="s">
        <v>45</v>
      </c>
      <c r="AB78" s="1" t="s">
        <v>55</v>
      </c>
      <c r="AC78" s="1" t="s">
        <v>44</v>
      </c>
      <c r="AD78" s="1" t="s">
        <v>42</v>
      </c>
      <c r="AE78" s="1" t="s">
        <v>42</v>
      </c>
      <c r="AF78" s="1" t="s">
        <v>42</v>
      </c>
      <c r="AG78" s="1" t="s">
        <v>62</v>
      </c>
      <c r="AH78" s="1" t="s">
        <v>42</v>
      </c>
      <c r="AI78" s="1" t="s">
        <v>37</v>
      </c>
    </row>
    <row r="79" spans="1:35" ht="12.75" x14ac:dyDescent="0.2">
      <c r="A79" s="2">
        <v>43202.46016372685</v>
      </c>
      <c r="B79" s="1">
        <v>14066635</v>
      </c>
      <c r="C79" s="3">
        <v>41737</v>
      </c>
      <c r="D79" s="4">
        <v>0.97916666666424135</v>
      </c>
      <c r="E79" s="1" t="s">
        <v>177</v>
      </c>
      <c r="F79" s="1" t="s">
        <v>178</v>
      </c>
      <c r="G79" s="1" t="s">
        <v>57</v>
      </c>
      <c r="H79" s="1" t="s">
        <v>57</v>
      </c>
      <c r="I79" s="1" t="s">
        <v>143</v>
      </c>
      <c r="J79" s="1" t="s">
        <v>144</v>
      </c>
      <c r="K79" s="1" t="s">
        <v>37</v>
      </c>
      <c r="L79" s="1" t="s">
        <v>38</v>
      </c>
      <c r="M79" s="1" t="s">
        <v>37</v>
      </c>
      <c r="N79" s="1" t="s">
        <v>39</v>
      </c>
      <c r="O79" s="1" t="s">
        <v>40</v>
      </c>
      <c r="P79" s="1" t="s">
        <v>52</v>
      </c>
      <c r="Q79" s="1" t="s">
        <v>89</v>
      </c>
      <c r="R79" s="17" t="s">
        <v>50</v>
      </c>
      <c r="S79" s="1">
        <v>20</v>
      </c>
      <c r="T79" s="1" t="s">
        <v>335</v>
      </c>
      <c r="U79" s="1" t="s">
        <v>37</v>
      </c>
      <c r="V79" s="1" t="s">
        <v>43</v>
      </c>
      <c r="W79" s="1" t="s">
        <v>44</v>
      </c>
      <c r="X79" s="1" t="s">
        <v>44</v>
      </c>
      <c r="Y79" s="1" t="str">
        <f t="shared" si="2"/>
        <v>No</v>
      </c>
      <c r="Z79" s="1" t="s">
        <v>37</v>
      </c>
      <c r="AA79" s="1" t="s">
        <v>50</v>
      </c>
      <c r="AB79" s="1" t="s">
        <v>55</v>
      </c>
      <c r="AC79" s="1" t="s">
        <v>44</v>
      </c>
      <c r="AD79" s="1" t="s">
        <v>42</v>
      </c>
      <c r="AE79" s="1" t="s">
        <v>42</v>
      </c>
      <c r="AF79" s="1" t="s">
        <v>42</v>
      </c>
      <c r="AG79" s="1" t="s">
        <v>72</v>
      </c>
      <c r="AH79" s="1" t="s">
        <v>42</v>
      </c>
      <c r="AI79" s="1" t="s">
        <v>37</v>
      </c>
    </row>
    <row r="80" spans="1:35" ht="12.75" x14ac:dyDescent="0.2">
      <c r="A80" s="2">
        <v>43210.442376273146</v>
      </c>
      <c r="B80" s="1">
        <v>12153420</v>
      </c>
      <c r="C80" s="3">
        <v>41089</v>
      </c>
      <c r="D80" s="4">
        <v>0.90000000000145519</v>
      </c>
      <c r="E80" s="1" t="s">
        <v>274</v>
      </c>
      <c r="F80" s="1" t="s">
        <v>275</v>
      </c>
      <c r="G80" s="1" t="s">
        <v>57</v>
      </c>
      <c r="H80" s="1" t="s">
        <v>57</v>
      </c>
      <c r="I80" s="1" t="s">
        <v>227</v>
      </c>
      <c r="J80" s="1" t="s">
        <v>228</v>
      </c>
      <c r="K80" s="1" t="s">
        <v>37</v>
      </c>
      <c r="L80" s="1" t="s">
        <v>38</v>
      </c>
      <c r="M80" s="1" t="s">
        <v>37</v>
      </c>
      <c r="N80" s="1" t="s">
        <v>42</v>
      </c>
      <c r="O80" s="1" t="s">
        <v>60</v>
      </c>
      <c r="P80" s="1" t="s">
        <v>52</v>
      </c>
      <c r="Q80" s="1" t="s">
        <v>89</v>
      </c>
      <c r="R80" s="17" t="s">
        <v>50</v>
      </c>
      <c r="S80" s="1">
        <v>24</v>
      </c>
      <c r="T80" s="1" t="s">
        <v>335</v>
      </c>
      <c r="U80" s="1" t="s">
        <v>37</v>
      </c>
      <c r="V80" s="1" t="s">
        <v>43</v>
      </c>
      <c r="W80" s="1" t="s">
        <v>44</v>
      </c>
      <c r="X80" s="1" t="s">
        <v>44</v>
      </c>
      <c r="Y80" s="1" t="str">
        <f t="shared" si="2"/>
        <v>No</v>
      </c>
      <c r="Z80" s="1" t="s">
        <v>37</v>
      </c>
      <c r="AA80" s="1" t="s">
        <v>45</v>
      </c>
      <c r="AB80" s="1" t="s">
        <v>46</v>
      </c>
      <c r="AC80" s="1" t="s">
        <v>37</v>
      </c>
      <c r="AD80" s="1" t="s">
        <v>42</v>
      </c>
      <c r="AE80" s="1" t="s">
        <v>42</v>
      </c>
      <c r="AF80" s="1" t="s">
        <v>42</v>
      </c>
      <c r="AG80" s="1" t="s">
        <v>47</v>
      </c>
      <c r="AH80" s="1" t="s">
        <v>42</v>
      </c>
      <c r="AI80" s="1" t="s">
        <v>44</v>
      </c>
    </row>
    <row r="81" spans="1:35" ht="12.75" x14ac:dyDescent="0.2">
      <c r="A81" s="2">
        <v>43209.454358576389</v>
      </c>
      <c r="B81" s="1">
        <v>12207827</v>
      </c>
      <c r="C81" s="3">
        <v>41151</v>
      </c>
      <c r="D81" s="4">
        <v>0.55833333333430346</v>
      </c>
      <c r="E81" s="1" t="s">
        <v>260</v>
      </c>
      <c r="F81" s="1" t="s">
        <v>96</v>
      </c>
      <c r="G81" s="1" t="s">
        <v>57</v>
      </c>
      <c r="H81" s="1" t="s">
        <v>57</v>
      </c>
      <c r="I81" s="1" t="s">
        <v>143</v>
      </c>
      <c r="J81" s="1" t="s">
        <v>42</v>
      </c>
      <c r="K81" s="1" t="s">
        <v>37</v>
      </c>
      <c r="L81" s="1" t="s">
        <v>38</v>
      </c>
      <c r="M81" s="1" t="s">
        <v>37</v>
      </c>
      <c r="N81" s="1" t="s">
        <v>39</v>
      </c>
      <c r="O81" s="1" t="s">
        <v>101</v>
      </c>
      <c r="P81" s="1" t="s">
        <v>52</v>
      </c>
      <c r="Q81" s="1" t="s">
        <v>89</v>
      </c>
      <c r="R81" s="17" t="s">
        <v>50</v>
      </c>
      <c r="S81" s="1">
        <v>34</v>
      </c>
      <c r="T81" s="1" t="s">
        <v>337</v>
      </c>
      <c r="U81" s="1" t="s">
        <v>37</v>
      </c>
      <c r="V81" s="1" t="s">
        <v>43</v>
      </c>
      <c r="W81" s="1" t="s">
        <v>44</v>
      </c>
      <c r="X81" s="1" t="s">
        <v>44</v>
      </c>
      <c r="Y81" s="1" t="str">
        <f t="shared" si="2"/>
        <v>No</v>
      </c>
      <c r="Z81" s="1" t="s">
        <v>37</v>
      </c>
      <c r="AA81" s="1" t="s">
        <v>45</v>
      </c>
      <c r="AB81" s="1" t="s">
        <v>46</v>
      </c>
      <c r="AC81" s="1" t="s">
        <v>44</v>
      </c>
      <c r="AD81" s="1" t="s">
        <v>42</v>
      </c>
      <c r="AE81" s="1" t="s">
        <v>42</v>
      </c>
      <c r="AF81" s="1" t="s">
        <v>42</v>
      </c>
      <c r="AG81" s="1" t="s">
        <v>47</v>
      </c>
      <c r="AH81" s="1" t="s">
        <v>42</v>
      </c>
      <c r="AI81" s="1" t="s">
        <v>44</v>
      </c>
    </row>
    <row r="82" spans="1:35" ht="12.75" x14ac:dyDescent="0.2">
      <c r="A82" s="2">
        <v>43208.619000694445</v>
      </c>
      <c r="B82" s="1">
        <v>12072205</v>
      </c>
      <c r="C82" s="3">
        <v>40996</v>
      </c>
      <c r="D82" s="4">
        <v>0.64722222222189885</v>
      </c>
      <c r="E82" s="1" t="s">
        <v>250</v>
      </c>
      <c r="F82" s="1" t="s">
        <v>211</v>
      </c>
      <c r="G82" s="1" t="s">
        <v>57</v>
      </c>
      <c r="H82" s="1" t="s">
        <v>57</v>
      </c>
      <c r="I82" s="1" t="s">
        <v>188</v>
      </c>
      <c r="J82" s="1" t="s">
        <v>189</v>
      </c>
      <c r="K82" s="1" t="s">
        <v>37</v>
      </c>
      <c r="L82" s="1" t="s">
        <v>38</v>
      </c>
      <c r="M82" s="1" t="s">
        <v>37</v>
      </c>
      <c r="N82" s="1" t="s">
        <v>39</v>
      </c>
      <c r="O82" s="1" t="s">
        <v>60</v>
      </c>
      <c r="P82" s="1" t="s">
        <v>52</v>
      </c>
      <c r="Q82" s="1" t="s">
        <v>89</v>
      </c>
      <c r="R82" s="17" t="s">
        <v>50</v>
      </c>
      <c r="S82" s="1">
        <v>36</v>
      </c>
      <c r="T82" s="1" t="s">
        <v>338</v>
      </c>
      <c r="U82" s="1" t="s">
        <v>37</v>
      </c>
      <c r="V82" s="1" t="s">
        <v>43</v>
      </c>
      <c r="W82" s="1" t="s">
        <v>44</v>
      </c>
      <c r="X82" s="1" t="s">
        <v>44</v>
      </c>
      <c r="Y82" s="1" t="str">
        <f t="shared" si="2"/>
        <v>No</v>
      </c>
      <c r="Z82" s="1" t="s">
        <v>37</v>
      </c>
      <c r="AA82" s="1" t="s">
        <v>54</v>
      </c>
      <c r="AB82" s="1" t="s">
        <v>55</v>
      </c>
      <c r="AC82" s="1" t="s">
        <v>44</v>
      </c>
      <c r="AD82" s="1" t="s">
        <v>42</v>
      </c>
      <c r="AE82" s="1" t="s">
        <v>42</v>
      </c>
      <c r="AF82" s="1" t="s">
        <v>42</v>
      </c>
      <c r="AG82" s="1" t="s">
        <v>72</v>
      </c>
      <c r="AH82" s="1" t="s">
        <v>42</v>
      </c>
      <c r="AI82" s="1" t="s">
        <v>44</v>
      </c>
    </row>
    <row r="83" spans="1:35" ht="12.75" x14ac:dyDescent="0.2">
      <c r="A83" s="2">
        <v>43193.577319837961</v>
      </c>
      <c r="B83" s="1">
        <v>16033209</v>
      </c>
      <c r="C83" s="3">
        <v>42420</v>
      </c>
      <c r="D83" s="4">
        <v>0.85624999999708962</v>
      </c>
      <c r="E83" s="1" t="s">
        <v>85</v>
      </c>
      <c r="F83" s="1" t="s">
        <v>86</v>
      </c>
      <c r="G83" s="1" t="s">
        <v>34</v>
      </c>
      <c r="H83" s="1" t="s">
        <v>34</v>
      </c>
      <c r="I83" s="1" t="s">
        <v>87</v>
      </c>
      <c r="J83" s="1" t="s">
        <v>88</v>
      </c>
      <c r="K83" s="1" t="s">
        <v>37</v>
      </c>
      <c r="L83" s="1" t="s">
        <v>38</v>
      </c>
      <c r="M83" s="1" t="s">
        <v>37</v>
      </c>
      <c r="N83" s="1" t="s">
        <v>42</v>
      </c>
      <c r="O83" s="1" t="s">
        <v>51</v>
      </c>
      <c r="P83" s="1" t="s">
        <v>52</v>
      </c>
      <c r="Q83" s="1" t="s">
        <v>89</v>
      </c>
      <c r="R83" s="17" t="s">
        <v>50</v>
      </c>
      <c r="S83" s="1">
        <v>44</v>
      </c>
      <c r="T83" s="1" t="s">
        <v>339</v>
      </c>
      <c r="U83" s="1" t="s">
        <v>37</v>
      </c>
      <c r="V83" s="1" t="s">
        <v>50</v>
      </c>
      <c r="W83" s="1" t="s">
        <v>44</v>
      </c>
      <c r="X83" s="1" t="s">
        <v>44</v>
      </c>
      <c r="Y83" s="1" t="str">
        <f t="shared" si="2"/>
        <v>No</v>
      </c>
      <c r="Z83" s="1" t="s">
        <v>37</v>
      </c>
      <c r="AA83" s="1" t="s">
        <v>54</v>
      </c>
      <c r="AB83" s="1" t="s">
        <v>90</v>
      </c>
      <c r="AC83" s="1" t="s">
        <v>37</v>
      </c>
      <c r="AD83" s="1" t="s">
        <v>42</v>
      </c>
      <c r="AE83" s="1" t="s">
        <v>42</v>
      </c>
      <c r="AF83" s="1" t="s">
        <v>42</v>
      </c>
      <c r="AG83" s="1" t="s">
        <v>47</v>
      </c>
      <c r="AH83" s="1" t="s">
        <v>42</v>
      </c>
      <c r="AI83" s="1" t="s">
        <v>44</v>
      </c>
    </row>
    <row r="84" spans="1:35" ht="12.75" x14ac:dyDescent="0.2">
      <c r="A84" s="2">
        <v>43195.633908043979</v>
      </c>
      <c r="B84" s="1">
        <v>15030299</v>
      </c>
      <c r="C84" s="3">
        <v>42046</v>
      </c>
      <c r="D84" s="4">
        <v>0.91666666666424135</v>
      </c>
      <c r="E84" s="1" t="s">
        <v>138</v>
      </c>
      <c r="F84" s="1" t="s">
        <v>96</v>
      </c>
      <c r="G84" s="1" t="s">
        <v>34</v>
      </c>
      <c r="H84" s="1" t="s">
        <v>57</v>
      </c>
      <c r="I84" s="1" t="s">
        <v>136</v>
      </c>
      <c r="J84" s="1" t="s">
        <v>137</v>
      </c>
      <c r="K84" s="1" t="s">
        <v>37</v>
      </c>
      <c r="L84" s="1" t="s">
        <v>38</v>
      </c>
      <c r="M84" s="1" t="s">
        <v>37</v>
      </c>
      <c r="N84" s="1" t="s">
        <v>39</v>
      </c>
      <c r="O84" s="1" t="s">
        <v>51</v>
      </c>
      <c r="P84" s="1" t="s">
        <v>41</v>
      </c>
      <c r="Q84" s="1" t="s">
        <v>139</v>
      </c>
      <c r="R84" s="17" t="s">
        <v>50</v>
      </c>
      <c r="S84" s="1">
        <v>25</v>
      </c>
      <c r="T84" s="1" t="s">
        <v>335</v>
      </c>
      <c r="U84" s="1" t="s">
        <v>37</v>
      </c>
      <c r="V84" s="1" t="s">
        <v>140</v>
      </c>
      <c r="W84" s="1" t="s">
        <v>44</v>
      </c>
      <c r="X84" s="1" t="s">
        <v>44</v>
      </c>
      <c r="Y84" s="1" t="str">
        <f t="shared" si="2"/>
        <v>No</v>
      </c>
      <c r="Z84" s="1" t="s">
        <v>44</v>
      </c>
      <c r="AA84" s="1" t="s">
        <v>57</v>
      </c>
      <c r="AB84" s="1" t="s">
        <v>55</v>
      </c>
      <c r="AC84" s="1" t="s">
        <v>44</v>
      </c>
      <c r="AD84" s="1" t="s">
        <v>42</v>
      </c>
      <c r="AE84" s="1" t="s">
        <v>42</v>
      </c>
      <c r="AF84" s="1" t="s">
        <v>42</v>
      </c>
      <c r="AG84" s="1" t="s">
        <v>62</v>
      </c>
      <c r="AH84" s="1" t="s">
        <v>37</v>
      </c>
      <c r="AI84" s="1" t="s">
        <v>44</v>
      </c>
    </row>
    <row r="85" spans="1:35" ht="12.75" x14ac:dyDescent="0.2">
      <c r="A85" s="2">
        <v>43229.553751944448</v>
      </c>
      <c r="B85" s="1">
        <v>15271889</v>
      </c>
      <c r="C85" s="3">
        <v>42359</v>
      </c>
      <c r="D85" s="4">
        <v>0.98263888889050577</v>
      </c>
      <c r="E85" s="1" t="s">
        <v>306</v>
      </c>
      <c r="F85" s="1" t="s">
        <v>69</v>
      </c>
      <c r="G85" s="1" t="s">
        <v>57</v>
      </c>
      <c r="H85" s="1" t="s">
        <v>57</v>
      </c>
      <c r="I85" s="1" t="s">
        <v>106</v>
      </c>
      <c r="J85" s="1" t="s">
        <v>42</v>
      </c>
      <c r="K85" s="1" t="s">
        <v>37</v>
      </c>
      <c r="L85" s="1" t="s">
        <v>38</v>
      </c>
      <c r="M85" s="1" t="s">
        <v>37</v>
      </c>
      <c r="N85" s="1" t="s">
        <v>42</v>
      </c>
      <c r="O85" s="1" t="s">
        <v>92</v>
      </c>
      <c r="P85" s="1" t="s">
        <v>52</v>
      </c>
      <c r="Q85" s="1" t="s">
        <v>139</v>
      </c>
      <c r="R85" s="17" t="s">
        <v>50</v>
      </c>
      <c r="S85" s="1">
        <v>26</v>
      </c>
      <c r="T85" s="1" t="s">
        <v>336</v>
      </c>
      <c r="U85" s="1" t="s">
        <v>37</v>
      </c>
      <c r="V85" s="1" t="s">
        <v>43</v>
      </c>
      <c r="W85" s="1" t="s">
        <v>44</v>
      </c>
      <c r="X85" s="1" t="s">
        <v>44</v>
      </c>
      <c r="Y85" s="1" t="str">
        <f t="shared" si="2"/>
        <v>No</v>
      </c>
      <c r="Z85" s="1" t="s">
        <v>37</v>
      </c>
      <c r="AA85" s="1" t="s">
        <v>45</v>
      </c>
      <c r="AB85" s="1" t="s">
        <v>46</v>
      </c>
      <c r="AC85" s="1" t="s">
        <v>44</v>
      </c>
      <c r="AD85" s="1" t="s">
        <v>42</v>
      </c>
      <c r="AE85" s="1" t="s">
        <v>42</v>
      </c>
      <c r="AF85" s="1" t="s">
        <v>42</v>
      </c>
      <c r="AG85" s="1" t="s">
        <v>50</v>
      </c>
      <c r="AH85" s="1" t="s">
        <v>42</v>
      </c>
      <c r="AI85" s="1" t="s">
        <v>44</v>
      </c>
    </row>
    <row r="86" spans="1:35" ht="12.75" x14ac:dyDescent="0.2">
      <c r="A86" s="2">
        <v>43220.647572141199</v>
      </c>
      <c r="B86" s="1">
        <v>17034884</v>
      </c>
      <c r="C86" s="3">
        <v>42783</v>
      </c>
      <c r="D86" s="4">
        <v>4.3749999997089617E-2</v>
      </c>
      <c r="E86" s="1" t="s">
        <v>281</v>
      </c>
      <c r="F86" s="1" t="s">
        <v>69</v>
      </c>
      <c r="H86" s="1" t="s">
        <v>34</v>
      </c>
      <c r="I86" s="1" t="s">
        <v>74</v>
      </c>
      <c r="J86" s="1" t="s">
        <v>75</v>
      </c>
      <c r="K86" s="1" t="s">
        <v>37</v>
      </c>
      <c r="L86" s="1" t="s">
        <v>38</v>
      </c>
      <c r="M86" s="1" t="s">
        <v>37</v>
      </c>
      <c r="N86" s="1" t="s">
        <v>39</v>
      </c>
      <c r="O86" s="1" t="s">
        <v>60</v>
      </c>
      <c r="P86" s="1" t="s">
        <v>52</v>
      </c>
      <c r="Q86" s="1" t="s">
        <v>139</v>
      </c>
      <c r="R86" s="17" t="s">
        <v>50</v>
      </c>
      <c r="S86" s="1">
        <v>42</v>
      </c>
      <c r="T86" s="1" t="s">
        <v>339</v>
      </c>
      <c r="U86" s="1" t="s">
        <v>37</v>
      </c>
      <c r="V86" s="1" t="s">
        <v>43</v>
      </c>
      <c r="W86" s="1" t="s">
        <v>44</v>
      </c>
      <c r="X86" s="1" t="s">
        <v>44</v>
      </c>
      <c r="Y86" s="1" t="str">
        <f t="shared" si="2"/>
        <v>No</v>
      </c>
      <c r="Z86" s="1" t="s">
        <v>37</v>
      </c>
      <c r="AA86" s="1" t="s">
        <v>54</v>
      </c>
      <c r="AB86" s="1" t="s">
        <v>55</v>
      </c>
      <c r="AC86" s="1" t="s">
        <v>44</v>
      </c>
      <c r="AD86" s="1" t="s">
        <v>42</v>
      </c>
      <c r="AE86" s="1" t="s">
        <v>42</v>
      </c>
      <c r="AF86" s="1" t="s">
        <v>42</v>
      </c>
      <c r="AG86" s="1" t="s">
        <v>42</v>
      </c>
      <c r="AH86" s="1" t="s">
        <v>42</v>
      </c>
      <c r="AI86" s="1" t="s">
        <v>44</v>
      </c>
    </row>
    <row r="87" spans="1:35" ht="12.75" x14ac:dyDescent="0.2">
      <c r="A87" s="2">
        <v>43228.519331689815</v>
      </c>
      <c r="B87" s="1">
        <v>16148249</v>
      </c>
      <c r="C87" s="3">
        <v>42576</v>
      </c>
      <c r="D87" s="4">
        <v>0.65277777778101154</v>
      </c>
      <c r="E87" s="1" t="s">
        <v>296</v>
      </c>
      <c r="F87" s="1" t="s">
        <v>297</v>
      </c>
      <c r="G87" s="1" t="s">
        <v>34</v>
      </c>
      <c r="H87" s="1" t="s">
        <v>57</v>
      </c>
      <c r="I87" s="1" t="s">
        <v>70</v>
      </c>
      <c r="J87" s="1" t="s">
        <v>298</v>
      </c>
      <c r="K87" s="1" t="s">
        <v>37</v>
      </c>
      <c r="L87" s="1" t="s">
        <v>38</v>
      </c>
      <c r="M87" s="1" t="s">
        <v>37</v>
      </c>
      <c r="N87" s="1" t="s">
        <v>42</v>
      </c>
      <c r="O87" s="1" t="s">
        <v>60</v>
      </c>
      <c r="P87" s="1" t="s">
        <v>52</v>
      </c>
      <c r="Q87" s="1" t="s">
        <v>50</v>
      </c>
      <c r="R87" s="17" t="s">
        <v>50</v>
      </c>
      <c r="S87" s="1">
        <v>17</v>
      </c>
      <c r="T87" s="1" t="s">
        <v>334</v>
      </c>
      <c r="U87" s="1" t="s">
        <v>37</v>
      </c>
      <c r="V87" s="1" t="s">
        <v>43</v>
      </c>
      <c r="W87" s="1" t="s">
        <v>44</v>
      </c>
      <c r="X87" s="1" t="s">
        <v>44</v>
      </c>
      <c r="Y87" s="1" t="str">
        <f t="shared" si="2"/>
        <v>No</v>
      </c>
      <c r="Z87" s="1" t="s">
        <v>37</v>
      </c>
      <c r="AA87" s="1" t="s">
        <v>54</v>
      </c>
      <c r="AB87" s="1" t="s">
        <v>55</v>
      </c>
      <c r="AC87" s="1" t="s">
        <v>37</v>
      </c>
      <c r="AD87" s="1" t="s">
        <v>42</v>
      </c>
      <c r="AE87" s="1" t="s">
        <v>42</v>
      </c>
      <c r="AF87" s="1" t="s">
        <v>42</v>
      </c>
      <c r="AG87" s="1" t="s">
        <v>72</v>
      </c>
      <c r="AH87" s="1" t="s">
        <v>42</v>
      </c>
      <c r="AI87" s="1" t="s">
        <v>37</v>
      </c>
    </row>
    <row r="88" spans="1:35" ht="12.75" x14ac:dyDescent="0.2">
      <c r="A88" s="2">
        <v>43192.602333194445</v>
      </c>
      <c r="B88" s="1">
        <v>17069566</v>
      </c>
      <c r="C88" s="3">
        <v>42825</v>
      </c>
      <c r="D88" s="4">
        <v>0.61041666666278616</v>
      </c>
      <c r="E88" s="1" t="s">
        <v>63</v>
      </c>
      <c r="F88" s="1" t="s">
        <v>64</v>
      </c>
      <c r="G88" s="1" t="s">
        <v>57</v>
      </c>
      <c r="H88" s="1" t="s">
        <v>57</v>
      </c>
      <c r="I88" s="1" t="s">
        <v>65</v>
      </c>
      <c r="J88" s="1" t="s">
        <v>66</v>
      </c>
      <c r="K88" s="1" t="s">
        <v>37</v>
      </c>
      <c r="L88" s="1" t="s">
        <v>38</v>
      </c>
      <c r="M88" s="1" t="s">
        <v>37</v>
      </c>
      <c r="N88" s="1" t="s">
        <v>39</v>
      </c>
      <c r="O88" s="1" t="s">
        <v>51</v>
      </c>
      <c r="P88" s="1" t="s">
        <v>52</v>
      </c>
      <c r="Q88" s="1" t="s">
        <v>50</v>
      </c>
      <c r="R88" s="17" t="s">
        <v>50</v>
      </c>
      <c r="S88" s="1">
        <v>39</v>
      </c>
      <c r="T88" s="1" t="s">
        <v>338</v>
      </c>
      <c r="U88" s="1" t="s">
        <v>37</v>
      </c>
      <c r="V88" s="1" t="s">
        <v>43</v>
      </c>
      <c r="W88" s="1" t="s">
        <v>44</v>
      </c>
      <c r="X88" s="1" t="s">
        <v>44</v>
      </c>
      <c r="Y88" s="1" t="str">
        <f t="shared" si="2"/>
        <v>No</v>
      </c>
      <c r="Z88" s="1" t="s">
        <v>37</v>
      </c>
      <c r="AA88" s="1" t="s">
        <v>45</v>
      </c>
      <c r="AB88" s="1" t="s">
        <v>55</v>
      </c>
      <c r="AC88" s="1" t="s">
        <v>44</v>
      </c>
      <c r="AD88" s="1" t="s">
        <v>37</v>
      </c>
      <c r="AE88" s="1" t="s">
        <v>37</v>
      </c>
      <c r="AF88" s="1" t="s">
        <v>67</v>
      </c>
      <c r="AG88" s="1" t="s">
        <v>50</v>
      </c>
      <c r="AH88" s="1" t="s">
        <v>42</v>
      </c>
      <c r="AI88" s="1" t="s">
        <v>37</v>
      </c>
    </row>
    <row r="89" spans="1:35" ht="12.75" x14ac:dyDescent="0.2">
      <c r="A89" s="2">
        <v>43192.551973622685</v>
      </c>
      <c r="B89" s="1">
        <v>17006887</v>
      </c>
      <c r="C89" s="3">
        <v>42745</v>
      </c>
      <c r="D89" s="4">
        <v>0.87083333333430346</v>
      </c>
      <c r="E89" s="1" t="s">
        <v>32</v>
      </c>
      <c r="F89" s="1" t="s">
        <v>33</v>
      </c>
      <c r="G89" s="1" t="s">
        <v>34</v>
      </c>
      <c r="H89" s="1" t="s">
        <v>34</v>
      </c>
      <c r="I89" s="1" t="s">
        <v>35</v>
      </c>
      <c r="J89" s="1" t="s">
        <v>36</v>
      </c>
      <c r="K89" s="1" t="s">
        <v>37</v>
      </c>
      <c r="L89" s="1" t="s">
        <v>38</v>
      </c>
      <c r="M89" s="1" t="s">
        <v>37</v>
      </c>
      <c r="N89" s="1" t="s">
        <v>39</v>
      </c>
      <c r="O89" s="1" t="s">
        <v>40</v>
      </c>
      <c r="P89" s="1" t="s">
        <v>41</v>
      </c>
      <c r="Q89" s="1" t="s">
        <v>42</v>
      </c>
      <c r="R89" s="17" t="s">
        <v>50</v>
      </c>
      <c r="S89" s="1">
        <v>15</v>
      </c>
      <c r="T89" s="1" t="s">
        <v>334</v>
      </c>
      <c r="U89" s="1" t="s">
        <v>37</v>
      </c>
      <c r="V89" s="1" t="s">
        <v>43</v>
      </c>
      <c r="W89" s="1" t="s">
        <v>44</v>
      </c>
      <c r="X89" s="1" t="s">
        <v>44</v>
      </c>
      <c r="Y89" s="1" t="str">
        <f t="shared" si="2"/>
        <v>No</v>
      </c>
      <c r="Z89" s="1" t="s">
        <v>37</v>
      </c>
      <c r="AA89" s="1" t="s">
        <v>45</v>
      </c>
      <c r="AB89" s="1" t="s">
        <v>46</v>
      </c>
      <c r="AC89" s="1" t="s">
        <v>37</v>
      </c>
      <c r="AD89" s="1" t="s">
        <v>42</v>
      </c>
      <c r="AE89" s="1" t="s">
        <v>42</v>
      </c>
      <c r="AF89" s="1" t="s">
        <v>42</v>
      </c>
      <c r="AG89" s="1" t="s">
        <v>47</v>
      </c>
      <c r="AH89" s="1" t="s">
        <v>42</v>
      </c>
      <c r="AI89" s="1" t="s">
        <v>37</v>
      </c>
    </row>
    <row r="90" spans="1:35" ht="12.75" x14ac:dyDescent="0.2">
      <c r="A90" s="2">
        <v>43202.487185532409</v>
      </c>
      <c r="B90" s="1" t="s">
        <v>184</v>
      </c>
      <c r="C90" s="3">
        <v>41846</v>
      </c>
      <c r="D90" s="4">
        <v>6.805555555911269E-2</v>
      </c>
      <c r="E90" s="1" t="s">
        <v>185</v>
      </c>
      <c r="F90" s="1" t="s">
        <v>69</v>
      </c>
      <c r="G90" s="1" t="s">
        <v>57</v>
      </c>
      <c r="H90" s="1" t="s">
        <v>57</v>
      </c>
      <c r="I90" s="1" t="s">
        <v>143</v>
      </c>
      <c r="J90" s="1" t="s">
        <v>144</v>
      </c>
      <c r="K90" s="1" t="s">
        <v>37</v>
      </c>
      <c r="L90" s="1" t="s">
        <v>38</v>
      </c>
      <c r="M90" s="1" t="s">
        <v>37</v>
      </c>
      <c r="N90" s="1" t="s">
        <v>42</v>
      </c>
      <c r="O90" s="1" t="s">
        <v>60</v>
      </c>
      <c r="P90" s="1" t="s">
        <v>52</v>
      </c>
      <c r="Q90" s="1" t="s">
        <v>42</v>
      </c>
      <c r="R90" s="17" t="s">
        <v>50</v>
      </c>
      <c r="S90" s="1" t="s">
        <v>42</v>
      </c>
      <c r="T90" s="1"/>
      <c r="U90" s="1" t="s">
        <v>37</v>
      </c>
      <c r="V90" s="1" t="s">
        <v>67</v>
      </c>
      <c r="W90" s="1" t="s">
        <v>67</v>
      </c>
      <c r="X90" s="1" t="s">
        <v>67</v>
      </c>
      <c r="Y90" s="1" t="str">
        <f t="shared" si="2"/>
        <v>No</v>
      </c>
      <c r="Z90" s="1" t="s">
        <v>67</v>
      </c>
      <c r="AA90" s="1" t="s">
        <v>57</v>
      </c>
      <c r="AB90" s="1" t="s">
        <v>55</v>
      </c>
      <c r="AC90" s="1" t="s">
        <v>37</v>
      </c>
      <c r="AD90" s="1" t="s">
        <v>42</v>
      </c>
      <c r="AE90" s="1" t="s">
        <v>42</v>
      </c>
      <c r="AF90" s="1" t="s">
        <v>42</v>
      </c>
      <c r="AG90" s="1" t="s">
        <v>62</v>
      </c>
      <c r="AH90" s="1" t="s">
        <v>42</v>
      </c>
      <c r="AI90" s="1" t="s">
        <v>44</v>
      </c>
    </row>
    <row r="91" spans="1:35" ht="12.75" x14ac:dyDescent="0.2">
      <c r="A91" s="2">
        <v>43195.625541354166</v>
      </c>
      <c r="B91" s="1">
        <v>15005410</v>
      </c>
      <c r="C91" s="3">
        <v>42013</v>
      </c>
      <c r="D91" s="4">
        <v>0.12847222221898846</v>
      </c>
      <c r="E91" s="1" t="s">
        <v>135</v>
      </c>
      <c r="F91" s="1" t="s">
        <v>96</v>
      </c>
      <c r="G91" s="1" t="s">
        <v>57</v>
      </c>
      <c r="H91" s="1" t="s">
        <v>57</v>
      </c>
      <c r="I91" s="1" t="s">
        <v>136</v>
      </c>
      <c r="J91" s="1" t="s">
        <v>137</v>
      </c>
      <c r="K91" s="1" t="s">
        <v>37</v>
      </c>
      <c r="L91" s="1" t="s">
        <v>38</v>
      </c>
      <c r="M91" s="1" t="s">
        <v>37</v>
      </c>
      <c r="N91" s="1" t="s">
        <v>42</v>
      </c>
      <c r="O91" s="1" t="s">
        <v>60</v>
      </c>
      <c r="P91" s="1" t="s">
        <v>52</v>
      </c>
      <c r="Q91" s="1" t="s">
        <v>53</v>
      </c>
      <c r="R91" s="17" t="s">
        <v>53</v>
      </c>
      <c r="S91" s="1">
        <v>15</v>
      </c>
      <c r="T91" s="1" t="s">
        <v>334</v>
      </c>
      <c r="U91" s="1" t="s">
        <v>37</v>
      </c>
      <c r="V91" s="1" t="s">
        <v>43</v>
      </c>
      <c r="W91" s="1" t="s">
        <v>44</v>
      </c>
      <c r="X91" s="1" t="s">
        <v>44</v>
      </c>
      <c r="Y91" s="1" t="str">
        <f t="shared" si="2"/>
        <v>No</v>
      </c>
      <c r="Z91" s="1" t="s">
        <v>37</v>
      </c>
      <c r="AA91" s="1" t="s">
        <v>54</v>
      </c>
      <c r="AB91" s="1" t="s">
        <v>46</v>
      </c>
      <c r="AC91" s="1" t="s">
        <v>44</v>
      </c>
      <c r="AD91" s="1" t="s">
        <v>44</v>
      </c>
      <c r="AE91" s="1" t="s">
        <v>44</v>
      </c>
      <c r="AF91" s="1" t="s">
        <v>37</v>
      </c>
      <c r="AG91" s="1" t="s">
        <v>47</v>
      </c>
      <c r="AH91" s="1" t="s">
        <v>42</v>
      </c>
      <c r="AI91" s="1" t="s">
        <v>37</v>
      </c>
    </row>
    <row r="92" spans="1:35" ht="12.75" x14ac:dyDescent="0.2">
      <c r="A92" s="2">
        <v>43192.612677939818</v>
      </c>
      <c r="B92" s="1">
        <v>17085409</v>
      </c>
      <c r="C92" s="3">
        <v>42844</v>
      </c>
      <c r="D92" s="4">
        <v>0.46666666666715173</v>
      </c>
      <c r="E92" s="1" t="s">
        <v>68</v>
      </c>
      <c r="F92" s="1" t="s">
        <v>69</v>
      </c>
      <c r="G92" s="1" t="s">
        <v>57</v>
      </c>
      <c r="H92" s="1" t="s">
        <v>57</v>
      </c>
      <c r="I92" s="1" t="s">
        <v>70</v>
      </c>
      <c r="J92" s="1" t="s">
        <v>71</v>
      </c>
      <c r="K92" s="1" t="s">
        <v>37</v>
      </c>
      <c r="L92" s="1" t="s">
        <v>38</v>
      </c>
      <c r="M92" s="1" t="s">
        <v>37</v>
      </c>
      <c r="N92" s="1" t="s">
        <v>39</v>
      </c>
      <c r="O92" s="1" t="s">
        <v>60</v>
      </c>
      <c r="P92" s="1" t="s">
        <v>52</v>
      </c>
      <c r="Q92" s="1" t="s">
        <v>53</v>
      </c>
      <c r="R92" s="17" t="s">
        <v>53</v>
      </c>
      <c r="S92" s="1">
        <v>19</v>
      </c>
      <c r="T92" s="1" t="s">
        <v>334</v>
      </c>
      <c r="U92" s="1" t="s">
        <v>37</v>
      </c>
      <c r="V92" s="1" t="s">
        <v>43</v>
      </c>
      <c r="W92" s="1" t="s">
        <v>44</v>
      </c>
      <c r="X92" s="1" t="s">
        <v>44</v>
      </c>
      <c r="Y92" s="1" t="str">
        <f t="shared" si="2"/>
        <v>No</v>
      </c>
      <c r="Z92" s="1" t="s">
        <v>37</v>
      </c>
      <c r="AA92" s="1" t="s">
        <v>54</v>
      </c>
      <c r="AB92" s="1" t="s">
        <v>55</v>
      </c>
      <c r="AC92" s="1" t="s">
        <v>44</v>
      </c>
      <c r="AD92" s="1" t="s">
        <v>42</v>
      </c>
      <c r="AE92" s="1" t="s">
        <v>42</v>
      </c>
      <c r="AF92" s="1" t="s">
        <v>42</v>
      </c>
      <c r="AG92" s="1" t="s">
        <v>72</v>
      </c>
      <c r="AH92" s="1" t="s">
        <v>42</v>
      </c>
      <c r="AI92" s="1" t="s">
        <v>37</v>
      </c>
    </row>
    <row r="93" spans="1:35" ht="12.75" x14ac:dyDescent="0.2">
      <c r="A93" s="2">
        <v>43194.579331423607</v>
      </c>
      <c r="B93" s="1">
        <v>13104192</v>
      </c>
      <c r="C93" s="3">
        <v>42517</v>
      </c>
      <c r="D93" s="4">
        <v>0.85763888889050577</v>
      </c>
      <c r="E93" s="1" t="s">
        <v>108</v>
      </c>
      <c r="F93" s="1" t="s">
        <v>69</v>
      </c>
      <c r="G93" s="1" t="s">
        <v>57</v>
      </c>
      <c r="H93" s="1" t="s">
        <v>57</v>
      </c>
      <c r="I93" s="1" t="s">
        <v>70</v>
      </c>
      <c r="J93" s="1" t="s">
        <v>71</v>
      </c>
      <c r="K93" s="1" t="s">
        <v>37</v>
      </c>
      <c r="L93" s="1" t="s">
        <v>38</v>
      </c>
      <c r="M93" s="1" t="s">
        <v>37</v>
      </c>
      <c r="N93" s="1" t="s">
        <v>42</v>
      </c>
      <c r="O93" s="1" t="s">
        <v>51</v>
      </c>
      <c r="P93" s="1" t="s">
        <v>52</v>
      </c>
      <c r="Q93" s="1" t="s">
        <v>53</v>
      </c>
      <c r="R93" s="17" t="s">
        <v>53</v>
      </c>
      <c r="S93" s="1">
        <v>19</v>
      </c>
      <c r="T93" s="1" t="s">
        <v>334</v>
      </c>
      <c r="U93" s="1" t="s">
        <v>37</v>
      </c>
      <c r="V93" s="1" t="s">
        <v>43</v>
      </c>
      <c r="W93" s="1" t="s">
        <v>44</v>
      </c>
      <c r="X93" s="1" t="s">
        <v>44</v>
      </c>
      <c r="Y93" s="1" t="str">
        <f t="shared" si="2"/>
        <v>No</v>
      </c>
      <c r="Z93" s="1" t="s">
        <v>37</v>
      </c>
      <c r="AA93" s="1" t="s">
        <v>54</v>
      </c>
      <c r="AB93" s="1" t="s">
        <v>46</v>
      </c>
      <c r="AC93" s="1" t="s">
        <v>44</v>
      </c>
      <c r="AD93" s="1" t="s">
        <v>42</v>
      </c>
      <c r="AE93" s="1" t="s">
        <v>42</v>
      </c>
      <c r="AF93" s="1" t="s">
        <v>42</v>
      </c>
      <c r="AG93" s="1" t="s">
        <v>72</v>
      </c>
      <c r="AH93" s="1" t="s">
        <v>42</v>
      </c>
      <c r="AI93" s="1" t="s">
        <v>37</v>
      </c>
    </row>
    <row r="94" spans="1:35" ht="12.75" x14ac:dyDescent="0.2">
      <c r="A94" s="2">
        <v>43201.55954234954</v>
      </c>
      <c r="B94" s="1">
        <v>1519516</v>
      </c>
      <c r="C94" s="3">
        <v>42257</v>
      </c>
      <c r="D94" s="4">
        <v>3.2638888893416151E-2</v>
      </c>
      <c r="E94" s="1" t="s">
        <v>159</v>
      </c>
      <c r="F94" s="1" t="s">
        <v>96</v>
      </c>
      <c r="G94" s="1" t="s">
        <v>57</v>
      </c>
      <c r="H94" s="1" t="s">
        <v>57</v>
      </c>
      <c r="I94" s="1" t="s">
        <v>143</v>
      </c>
      <c r="J94" s="1" t="s">
        <v>144</v>
      </c>
      <c r="K94" s="1" t="s">
        <v>37</v>
      </c>
      <c r="L94" s="1" t="s">
        <v>38</v>
      </c>
      <c r="M94" s="1" t="s">
        <v>37</v>
      </c>
      <c r="N94" s="1" t="s">
        <v>39</v>
      </c>
      <c r="O94" s="1" t="s">
        <v>60</v>
      </c>
      <c r="P94" s="1" t="s">
        <v>52</v>
      </c>
      <c r="Q94" s="1" t="s">
        <v>53</v>
      </c>
      <c r="R94" s="17" t="s">
        <v>53</v>
      </c>
      <c r="S94" s="1">
        <v>19</v>
      </c>
      <c r="T94" s="1" t="s">
        <v>334</v>
      </c>
      <c r="U94" s="1" t="s">
        <v>37</v>
      </c>
      <c r="V94" s="1" t="s">
        <v>43</v>
      </c>
      <c r="W94" s="1" t="s">
        <v>44</v>
      </c>
      <c r="X94" s="1" t="s">
        <v>44</v>
      </c>
      <c r="Y94" s="1" t="str">
        <f t="shared" si="2"/>
        <v>No</v>
      </c>
      <c r="Z94" s="1" t="s">
        <v>37</v>
      </c>
      <c r="AA94" s="1" t="s">
        <v>45</v>
      </c>
      <c r="AB94" s="1" t="s">
        <v>46</v>
      </c>
      <c r="AC94" s="1" t="s">
        <v>44</v>
      </c>
      <c r="AD94" s="1" t="s">
        <v>42</v>
      </c>
      <c r="AE94" s="1" t="s">
        <v>42</v>
      </c>
      <c r="AF94" s="1" t="s">
        <v>42</v>
      </c>
      <c r="AG94" s="1" t="s">
        <v>47</v>
      </c>
      <c r="AH94" s="1" t="s">
        <v>42</v>
      </c>
      <c r="AI94" s="1" t="s">
        <v>37</v>
      </c>
    </row>
    <row r="95" spans="1:35" ht="12.75" x14ac:dyDescent="0.2">
      <c r="A95" s="2">
        <v>43202.722965162036</v>
      </c>
      <c r="B95" s="1" t="s">
        <v>203</v>
      </c>
      <c r="C95" s="3">
        <v>42001</v>
      </c>
      <c r="D95" s="4">
        <v>0.820138888884685</v>
      </c>
      <c r="E95" s="1" t="s">
        <v>204</v>
      </c>
      <c r="F95" s="1" t="s">
        <v>202</v>
      </c>
      <c r="G95" s="1" t="s">
        <v>34</v>
      </c>
      <c r="H95" s="1" t="s">
        <v>34</v>
      </c>
      <c r="I95" s="1" t="s">
        <v>166</v>
      </c>
      <c r="J95" s="1" t="s">
        <v>205</v>
      </c>
      <c r="K95" s="1" t="s">
        <v>37</v>
      </c>
      <c r="L95" s="1" t="s">
        <v>38</v>
      </c>
      <c r="M95" s="1" t="s">
        <v>37</v>
      </c>
      <c r="N95" s="1" t="s">
        <v>42</v>
      </c>
      <c r="O95" s="1" t="s">
        <v>60</v>
      </c>
      <c r="P95" s="1" t="s">
        <v>52</v>
      </c>
      <c r="Q95" s="1" t="s">
        <v>53</v>
      </c>
      <c r="R95" s="17" t="s">
        <v>53</v>
      </c>
      <c r="S95" s="1">
        <v>20</v>
      </c>
      <c r="T95" s="1" t="s">
        <v>335</v>
      </c>
      <c r="U95" s="1" t="s">
        <v>37</v>
      </c>
      <c r="V95" s="1" t="s">
        <v>43</v>
      </c>
      <c r="W95" s="1" t="s">
        <v>44</v>
      </c>
      <c r="X95" s="1" t="s">
        <v>44</v>
      </c>
      <c r="Y95" s="1" t="str">
        <f t="shared" si="2"/>
        <v>No</v>
      </c>
      <c r="Z95" s="1" t="s">
        <v>37</v>
      </c>
      <c r="AA95" s="1" t="s">
        <v>54</v>
      </c>
      <c r="AB95" s="1" t="s">
        <v>55</v>
      </c>
      <c r="AC95" s="1" t="s">
        <v>44</v>
      </c>
      <c r="AD95" s="1" t="s">
        <v>42</v>
      </c>
      <c r="AE95" s="1" t="s">
        <v>42</v>
      </c>
      <c r="AF95" s="1" t="s">
        <v>42</v>
      </c>
      <c r="AG95" s="1" t="s">
        <v>72</v>
      </c>
      <c r="AH95" s="1" t="s">
        <v>42</v>
      </c>
      <c r="AI95" s="1" t="s">
        <v>37</v>
      </c>
    </row>
    <row r="96" spans="1:35" ht="12.75" x14ac:dyDescent="0.2">
      <c r="A96" s="2">
        <v>43194.550127337963</v>
      </c>
      <c r="B96" s="1">
        <v>16093601</v>
      </c>
      <c r="C96" s="3">
        <v>42503</v>
      </c>
      <c r="D96" s="4">
        <v>0.4493055555576575</v>
      </c>
      <c r="E96" s="1" t="s">
        <v>102</v>
      </c>
      <c r="F96" s="1" t="s">
        <v>96</v>
      </c>
      <c r="G96" s="1" t="s">
        <v>57</v>
      </c>
      <c r="H96" s="1" t="s">
        <v>57</v>
      </c>
      <c r="I96" s="1" t="s">
        <v>74</v>
      </c>
      <c r="J96" s="1" t="s">
        <v>75</v>
      </c>
      <c r="K96" s="1" t="s">
        <v>37</v>
      </c>
      <c r="L96" s="1" t="s">
        <v>38</v>
      </c>
      <c r="M96" s="1" t="s">
        <v>37</v>
      </c>
      <c r="N96" s="1" t="s">
        <v>39</v>
      </c>
      <c r="O96" s="1" t="s">
        <v>60</v>
      </c>
      <c r="P96" s="1" t="s">
        <v>52</v>
      </c>
      <c r="Q96" s="1" t="s">
        <v>53</v>
      </c>
      <c r="R96" s="17" t="s">
        <v>53</v>
      </c>
      <c r="S96" s="1">
        <v>21</v>
      </c>
      <c r="T96" s="1" t="s">
        <v>335</v>
      </c>
      <c r="U96" s="1" t="s">
        <v>37</v>
      </c>
      <c r="V96" s="1" t="s">
        <v>43</v>
      </c>
      <c r="W96" s="1" t="s">
        <v>44</v>
      </c>
      <c r="X96" s="1" t="s">
        <v>44</v>
      </c>
      <c r="Y96" s="1" t="str">
        <f t="shared" si="2"/>
        <v>No</v>
      </c>
      <c r="Z96" s="1" t="s">
        <v>37</v>
      </c>
      <c r="AA96" s="1" t="s">
        <v>54</v>
      </c>
      <c r="AB96" s="1" t="s">
        <v>55</v>
      </c>
      <c r="AC96" s="1" t="s">
        <v>44</v>
      </c>
      <c r="AD96" s="1" t="s">
        <v>42</v>
      </c>
      <c r="AE96" s="1" t="s">
        <v>42</v>
      </c>
      <c r="AF96" s="1" t="s">
        <v>42</v>
      </c>
      <c r="AG96" s="1" t="s">
        <v>62</v>
      </c>
      <c r="AH96" s="1" t="s">
        <v>42</v>
      </c>
      <c r="AI96" s="1" t="s">
        <v>37</v>
      </c>
    </row>
    <row r="97" spans="1:35" ht="12.75" x14ac:dyDescent="0.2">
      <c r="A97" s="2">
        <v>43202.60970375</v>
      </c>
      <c r="B97" s="1">
        <v>14168125</v>
      </c>
      <c r="C97" s="3">
        <v>41861</v>
      </c>
      <c r="D97" s="4">
        <v>0.26249999999708962</v>
      </c>
      <c r="E97" s="1" t="s">
        <v>192</v>
      </c>
      <c r="F97" s="1" t="s">
        <v>96</v>
      </c>
      <c r="G97" s="1" t="s">
        <v>105</v>
      </c>
      <c r="H97" s="1" t="s">
        <v>105</v>
      </c>
      <c r="I97" s="1" t="s">
        <v>115</v>
      </c>
      <c r="J97" s="1" t="s">
        <v>116</v>
      </c>
      <c r="K97" s="1" t="s">
        <v>37</v>
      </c>
      <c r="L97" s="1" t="s">
        <v>38</v>
      </c>
      <c r="M97" s="1" t="s">
        <v>37</v>
      </c>
      <c r="N97" s="1" t="s">
        <v>42</v>
      </c>
      <c r="O97" s="1" t="s">
        <v>51</v>
      </c>
      <c r="P97" s="1" t="s">
        <v>52</v>
      </c>
      <c r="Q97" s="1" t="s">
        <v>53</v>
      </c>
      <c r="R97" s="17" t="s">
        <v>53</v>
      </c>
      <c r="S97" s="1">
        <v>21</v>
      </c>
      <c r="T97" s="1" t="s">
        <v>335</v>
      </c>
      <c r="U97" s="1" t="s">
        <v>37</v>
      </c>
      <c r="V97" s="1" t="s">
        <v>43</v>
      </c>
      <c r="W97" s="1" t="s">
        <v>44</v>
      </c>
      <c r="X97" s="1" t="s">
        <v>44</v>
      </c>
      <c r="Y97" s="1" t="str">
        <f t="shared" si="2"/>
        <v>No</v>
      </c>
      <c r="Z97" s="1" t="s">
        <v>37</v>
      </c>
      <c r="AA97" s="1" t="s">
        <v>54</v>
      </c>
      <c r="AB97" s="1" t="s">
        <v>55</v>
      </c>
      <c r="AC97" s="1" t="s">
        <v>44</v>
      </c>
      <c r="AD97" s="1" t="s">
        <v>42</v>
      </c>
      <c r="AE97" s="1" t="s">
        <v>42</v>
      </c>
      <c r="AF97" s="1" t="s">
        <v>42</v>
      </c>
      <c r="AG97" s="1" t="s">
        <v>72</v>
      </c>
      <c r="AH97" s="1" t="s">
        <v>42</v>
      </c>
      <c r="AI97" s="1" t="s">
        <v>44</v>
      </c>
    </row>
    <row r="98" spans="1:35" ht="12.75" x14ac:dyDescent="0.2">
      <c r="A98" s="2">
        <v>43230.641667523145</v>
      </c>
      <c r="B98" s="1">
        <v>12069145</v>
      </c>
      <c r="C98" s="3">
        <v>40992</v>
      </c>
      <c r="D98" s="4">
        <v>0.913888888884685</v>
      </c>
      <c r="E98" s="1" t="s">
        <v>316</v>
      </c>
      <c r="F98" s="1" t="s">
        <v>211</v>
      </c>
      <c r="G98" s="1" t="s">
        <v>57</v>
      </c>
      <c r="H98" s="1" t="s">
        <v>57</v>
      </c>
      <c r="I98" s="1" t="s">
        <v>132</v>
      </c>
      <c r="J98" s="1" t="s">
        <v>133</v>
      </c>
      <c r="K98" s="1" t="s">
        <v>37</v>
      </c>
      <c r="L98" s="1" t="s">
        <v>38</v>
      </c>
      <c r="M98" s="1" t="s">
        <v>37</v>
      </c>
      <c r="N98" s="1" t="s">
        <v>39</v>
      </c>
      <c r="O98" s="1" t="s">
        <v>60</v>
      </c>
      <c r="P98" s="1" t="s">
        <v>52</v>
      </c>
      <c r="Q98" s="1" t="s">
        <v>53</v>
      </c>
      <c r="R98" s="17" t="s">
        <v>53</v>
      </c>
      <c r="S98" s="1">
        <v>21</v>
      </c>
      <c r="T98" s="1" t="s">
        <v>335</v>
      </c>
      <c r="U98" s="1" t="s">
        <v>37</v>
      </c>
      <c r="V98" s="1" t="s">
        <v>43</v>
      </c>
      <c r="W98" s="1" t="s">
        <v>44</v>
      </c>
      <c r="X98" s="1" t="s">
        <v>44</v>
      </c>
      <c r="Y98" s="1" t="str">
        <f t="shared" ref="Y98:Y129" si="3">IF(W98="Yes", "Yes", IF(X98="Yes", "Yes", "No"))</f>
        <v>No</v>
      </c>
      <c r="Z98" s="1" t="s">
        <v>37</v>
      </c>
      <c r="AA98" s="1" t="s">
        <v>54</v>
      </c>
      <c r="AB98" s="1" t="s">
        <v>55</v>
      </c>
      <c r="AC98" s="1" t="s">
        <v>44</v>
      </c>
      <c r="AD98" s="1" t="s">
        <v>42</v>
      </c>
      <c r="AE98" s="1" t="s">
        <v>42</v>
      </c>
      <c r="AF98" s="1" t="s">
        <v>42</v>
      </c>
      <c r="AG98" s="1" t="s">
        <v>72</v>
      </c>
      <c r="AH98" s="1" t="s">
        <v>42</v>
      </c>
      <c r="AI98" s="1" t="s">
        <v>44</v>
      </c>
    </row>
    <row r="99" spans="1:35" ht="12.75" x14ac:dyDescent="0.2">
      <c r="A99" s="2">
        <v>43230.620150057875</v>
      </c>
      <c r="B99" s="1">
        <v>12000107</v>
      </c>
      <c r="C99" s="3">
        <v>40909</v>
      </c>
      <c r="D99" s="4">
        <v>0.36111111110949423</v>
      </c>
      <c r="E99" s="1" t="s">
        <v>311</v>
      </c>
      <c r="F99" s="1" t="s">
        <v>312</v>
      </c>
      <c r="G99" s="1" t="s">
        <v>57</v>
      </c>
      <c r="H99" s="1" t="s">
        <v>57</v>
      </c>
      <c r="I99" s="1" t="s">
        <v>313</v>
      </c>
      <c r="J99" s="1" t="s">
        <v>314</v>
      </c>
      <c r="K99" s="1" t="s">
        <v>37</v>
      </c>
      <c r="L99" s="1" t="s">
        <v>38</v>
      </c>
      <c r="M99" s="1" t="s">
        <v>37</v>
      </c>
      <c r="N99" s="1" t="s">
        <v>42</v>
      </c>
      <c r="O99" s="1" t="s">
        <v>51</v>
      </c>
      <c r="P99" s="1" t="s">
        <v>52</v>
      </c>
      <c r="Q99" s="1" t="s">
        <v>53</v>
      </c>
      <c r="R99" s="17" t="s">
        <v>53</v>
      </c>
      <c r="S99" s="1">
        <v>22</v>
      </c>
      <c r="T99" s="1" t="s">
        <v>335</v>
      </c>
      <c r="U99" s="1" t="s">
        <v>37</v>
      </c>
      <c r="V99" s="1" t="s">
        <v>43</v>
      </c>
      <c r="W99" s="1" t="s">
        <v>44</v>
      </c>
      <c r="X99" s="1" t="s">
        <v>44</v>
      </c>
      <c r="Y99" s="1" t="str">
        <f t="shared" si="3"/>
        <v>No</v>
      </c>
      <c r="Z99" s="1" t="s">
        <v>37</v>
      </c>
      <c r="AA99" s="1" t="s">
        <v>54</v>
      </c>
      <c r="AB99" s="1" t="s">
        <v>46</v>
      </c>
      <c r="AC99" s="1" t="s">
        <v>37</v>
      </c>
      <c r="AD99" s="1" t="s">
        <v>42</v>
      </c>
      <c r="AE99" s="1" t="s">
        <v>42</v>
      </c>
      <c r="AF99" s="1" t="s">
        <v>42</v>
      </c>
      <c r="AG99" s="1" t="s">
        <v>47</v>
      </c>
      <c r="AH99" s="1" t="s">
        <v>42</v>
      </c>
      <c r="AI99" s="1" t="s">
        <v>44</v>
      </c>
    </row>
    <row r="100" spans="1:35" ht="12.75" x14ac:dyDescent="0.2">
      <c r="A100" s="2">
        <v>43202.466631724536</v>
      </c>
      <c r="B100" s="1">
        <v>14147056</v>
      </c>
      <c r="C100" s="3">
        <v>41837</v>
      </c>
      <c r="D100" s="4">
        <v>0.14583333333575865</v>
      </c>
      <c r="E100" s="1" t="s">
        <v>179</v>
      </c>
      <c r="F100" s="1" t="s">
        <v>180</v>
      </c>
      <c r="G100" s="1" t="s">
        <v>57</v>
      </c>
      <c r="H100" s="1" t="s">
        <v>57</v>
      </c>
      <c r="I100" s="1" t="s">
        <v>181</v>
      </c>
      <c r="J100" s="1" t="s">
        <v>182</v>
      </c>
      <c r="K100" s="1" t="s">
        <v>37</v>
      </c>
      <c r="L100" s="1" t="s">
        <v>38</v>
      </c>
      <c r="M100" s="1" t="s">
        <v>37</v>
      </c>
      <c r="N100" s="1" t="s">
        <v>42</v>
      </c>
      <c r="O100" s="1" t="s">
        <v>60</v>
      </c>
      <c r="P100" s="1" t="s">
        <v>52</v>
      </c>
      <c r="Q100" s="1" t="s">
        <v>53</v>
      </c>
      <c r="R100" s="17" t="s">
        <v>53</v>
      </c>
      <c r="S100" s="1">
        <v>24</v>
      </c>
      <c r="T100" s="1" t="s">
        <v>335</v>
      </c>
      <c r="U100" s="1" t="s">
        <v>37</v>
      </c>
      <c r="V100" s="1" t="s">
        <v>43</v>
      </c>
      <c r="W100" s="1" t="s">
        <v>44</v>
      </c>
      <c r="X100" s="1" t="s">
        <v>44</v>
      </c>
      <c r="Y100" s="1" t="str">
        <f t="shared" si="3"/>
        <v>No</v>
      </c>
      <c r="Z100" s="1" t="s">
        <v>37</v>
      </c>
      <c r="AA100" s="1" t="s">
        <v>45</v>
      </c>
      <c r="AB100" s="1" t="s">
        <v>55</v>
      </c>
      <c r="AC100" s="1" t="s">
        <v>44</v>
      </c>
      <c r="AD100" s="1" t="s">
        <v>42</v>
      </c>
      <c r="AE100" s="1" t="s">
        <v>42</v>
      </c>
      <c r="AF100" s="1" t="s">
        <v>42</v>
      </c>
      <c r="AG100" s="1" t="s">
        <v>72</v>
      </c>
      <c r="AH100" s="1" t="s">
        <v>42</v>
      </c>
      <c r="AI100" s="1" t="s">
        <v>37</v>
      </c>
    </row>
    <row r="101" spans="1:35" ht="12.75" x14ac:dyDescent="0.2">
      <c r="A101" s="2">
        <v>43203.614798495371</v>
      </c>
      <c r="B101" s="1">
        <v>13069995</v>
      </c>
      <c r="C101" s="3">
        <v>41374</v>
      </c>
      <c r="D101" s="4">
        <v>0.82291666666424135</v>
      </c>
      <c r="E101" s="1" t="s">
        <v>213</v>
      </c>
      <c r="F101" s="1" t="s">
        <v>214</v>
      </c>
      <c r="G101" s="1" t="s">
        <v>34</v>
      </c>
      <c r="H101" s="1" t="s">
        <v>57</v>
      </c>
      <c r="I101" s="1" t="s">
        <v>70</v>
      </c>
      <c r="J101" s="1" t="s">
        <v>42</v>
      </c>
      <c r="K101" s="1" t="s">
        <v>37</v>
      </c>
      <c r="L101" s="1" t="s">
        <v>38</v>
      </c>
      <c r="M101" s="1" t="s">
        <v>37</v>
      </c>
      <c r="N101" s="1" t="s">
        <v>42</v>
      </c>
      <c r="O101" s="1" t="s">
        <v>42</v>
      </c>
      <c r="P101" s="1" t="s">
        <v>52</v>
      </c>
      <c r="Q101" s="1" t="s">
        <v>53</v>
      </c>
      <c r="R101" s="17" t="s">
        <v>53</v>
      </c>
      <c r="S101" s="1">
        <v>24</v>
      </c>
      <c r="T101" s="1" t="s">
        <v>335</v>
      </c>
      <c r="U101" s="1" t="s">
        <v>37</v>
      </c>
      <c r="V101" s="1" t="s">
        <v>43</v>
      </c>
      <c r="W101" s="1" t="s">
        <v>44</v>
      </c>
      <c r="X101" s="1" t="s">
        <v>44</v>
      </c>
      <c r="Y101" s="1" t="str">
        <f t="shared" si="3"/>
        <v>No</v>
      </c>
      <c r="Z101" s="1" t="s">
        <v>42</v>
      </c>
      <c r="AA101" s="1" t="s">
        <v>50</v>
      </c>
      <c r="AB101" s="1" t="s">
        <v>46</v>
      </c>
      <c r="AC101" s="1" t="s">
        <v>37</v>
      </c>
      <c r="AD101" s="1" t="s">
        <v>42</v>
      </c>
      <c r="AE101" s="1" t="s">
        <v>42</v>
      </c>
      <c r="AF101" s="1" t="s">
        <v>42</v>
      </c>
      <c r="AG101" s="1" t="s">
        <v>72</v>
      </c>
      <c r="AH101" s="1" t="s">
        <v>42</v>
      </c>
      <c r="AI101" s="1" t="s">
        <v>44</v>
      </c>
    </row>
    <row r="102" spans="1:35" ht="12.75" x14ac:dyDescent="0.2">
      <c r="A102" s="2">
        <v>43206.668891354166</v>
      </c>
      <c r="B102" s="1">
        <v>13216913</v>
      </c>
      <c r="C102" s="3">
        <v>41553</v>
      </c>
      <c r="D102" s="4">
        <v>0.99305555555474712</v>
      </c>
      <c r="E102" s="1" t="s">
        <v>235</v>
      </c>
      <c r="F102" s="1" t="s">
        <v>236</v>
      </c>
      <c r="G102" s="1" t="s">
        <v>57</v>
      </c>
      <c r="H102" s="1" t="s">
        <v>57</v>
      </c>
      <c r="I102" s="1" t="s">
        <v>70</v>
      </c>
      <c r="J102" s="1" t="s">
        <v>71</v>
      </c>
      <c r="K102" s="1" t="s">
        <v>37</v>
      </c>
      <c r="L102" s="1" t="s">
        <v>38</v>
      </c>
      <c r="M102" s="1" t="s">
        <v>37</v>
      </c>
      <c r="N102" s="1" t="s">
        <v>39</v>
      </c>
      <c r="O102" s="1" t="s">
        <v>51</v>
      </c>
      <c r="P102" s="1" t="s">
        <v>41</v>
      </c>
      <c r="Q102" s="1" t="s">
        <v>53</v>
      </c>
      <c r="R102" s="17" t="s">
        <v>53</v>
      </c>
      <c r="S102" s="1">
        <v>24</v>
      </c>
      <c r="T102" s="1" t="s">
        <v>335</v>
      </c>
      <c r="U102" s="1" t="s">
        <v>37</v>
      </c>
      <c r="V102" s="1" t="s">
        <v>43</v>
      </c>
      <c r="W102" s="1" t="s">
        <v>44</v>
      </c>
      <c r="Y102" s="1" t="str">
        <f t="shared" si="3"/>
        <v>No</v>
      </c>
      <c r="Z102" s="1" t="s">
        <v>37</v>
      </c>
      <c r="AA102" s="1" t="s">
        <v>54</v>
      </c>
      <c r="AB102" s="1" t="s">
        <v>55</v>
      </c>
      <c r="AC102" s="1" t="s">
        <v>44</v>
      </c>
      <c r="AD102" s="1" t="s">
        <v>42</v>
      </c>
      <c r="AE102" s="1" t="s">
        <v>42</v>
      </c>
      <c r="AF102" s="1" t="s">
        <v>42</v>
      </c>
      <c r="AG102" s="1" t="s">
        <v>42</v>
      </c>
      <c r="AH102" s="1" t="s">
        <v>42</v>
      </c>
      <c r="AI102" s="1" t="s">
        <v>44</v>
      </c>
    </row>
    <row r="103" spans="1:35" ht="12.75" x14ac:dyDescent="0.2">
      <c r="A103" s="2">
        <v>43192.643674710649</v>
      </c>
      <c r="B103" s="1">
        <v>17092733</v>
      </c>
      <c r="C103" s="3">
        <v>42852</v>
      </c>
      <c r="D103" s="4">
        <v>0.59652777777955635</v>
      </c>
      <c r="E103" s="1" t="s">
        <v>77</v>
      </c>
      <c r="F103" s="1" t="s">
        <v>33</v>
      </c>
      <c r="G103" s="1" t="s">
        <v>57</v>
      </c>
      <c r="H103" s="1" t="s">
        <v>57</v>
      </c>
      <c r="I103" s="1" t="s">
        <v>70</v>
      </c>
      <c r="J103" s="1" t="s">
        <v>71</v>
      </c>
      <c r="K103" s="1" t="s">
        <v>37</v>
      </c>
      <c r="L103" s="1" t="s">
        <v>38</v>
      </c>
      <c r="M103" s="1" t="s">
        <v>37</v>
      </c>
      <c r="N103" s="1" t="s">
        <v>39</v>
      </c>
      <c r="O103" s="1" t="s">
        <v>60</v>
      </c>
      <c r="P103" s="1" t="s">
        <v>52</v>
      </c>
      <c r="Q103" s="1" t="s">
        <v>53</v>
      </c>
      <c r="R103" s="17" t="s">
        <v>53</v>
      </c>
      <c r="S103" s="1">
        <v>25</v>
      </c>
      <c r="T103" s="1" t="s">
        <v>335</v>
      </c>
      <c r="U103" s="1" t="s">
        <v>37</v>
      </c>
      <c r="V103" s="1" t="s">
        <v>43</v>
      </c>
      <c r="W103" s="1" t="s">
        <v>44</v>
      </c>
      <c r="X103" s="1" t="s">
        <v>44</v>
      </c>
      <c r="Y103" s="1" t="str">
        <f t="shared" si="3"/>
        <v>No</v>
      </c>
      <c r="Z103" s="1" t="s">
        <v>37</v>
      </c>
      <c r="AA103" s="1" t="s">
        <v>54</v>
      </c>
      <c r="AB103" s="1" t="s">
        <v>55</v>
      </c>
      <c r="AC103" s="1" t="s">
        <v>44</v>
      </c>
      <c r="AD103" s="1" t="s">
        <v>42</v>
      </c>
      <c r="AE103" s="1" t="s">
        <v>42</v>
      </c>
      <c r="AF103" s="1" t="s">
        <v>42</v>
      </c>
      <c r="AG103" s="1" t="s">
        <v>72</v>
      </c>
      <c r="AH103" s="1" t="s">
        <v>42</v>
      </c>
      <c r="AI103" s="1" t="s">
        <v>37</v>
      </c>
    </row>
    <row r="104" spans="1:35" ht="12.75" x14ac:dyDescent="0.2">
      <c r="A104" s="2">
        <v>43206.484513634263</v>
      </c>
      <c r="B104" s="1">
        <v>13088701</v>
      </c>
      <c r="C104" s="3">
        <v>41400</v>
      </c>
      <c r="D104" s="4">
        <v>0.125</v>
      </c>
      <c r="E104" s="1" t="s">
        <v>220</v>
      </c>
      <c r="F104" s="1" t="s">
        <v>96</v>
      </c>
      <c r="G104" s="1" t="s">
        <v>57</v>
      </c>
      <c r="H104" s="1" t="s">
        <v>57</v>
      </c>
      <c r="I104" s="1" t="s">
        <v>136</v>
      </c>
      <c r="J104" s="1" t="s">
        <v>137</v>
      </c>
      <c r="K104" s="1" t="s">
        <v>37</v>
      </c>
      <c r="L104" s="1" t="s">
        <v>38</v>
      </c>
      <c r="M104" s="1" t="s">
        <v>37</v>
      </c>
      <c r="N104" s="1" t="s">
        <v>39</v>
      </c>
      <c r="O104" s="1" t="s">
        <v>51</v>
      </c>
      <c r="P104" s="1" t="s">
        <v>52</v>
      </c>
      <c r="Q104" s="1" t="s">
        <v>53</v>
      </c>
      <c r="R104" s="17" t="s">
        <v>53</v>
      </c>
      <c r="S104" s="1">
        <v>25</v>
      </c>
      <c r="T104" s="1" t="s">
        <v>335</v>
      </c>
      <c r="U104" s="1" t="s">
        <v>37</v>
      </c>
      <c r="V104" s="1" t="s">
        <v>43</v>
      </c>
      <c r="W104" s="1" t="s">
        <v>44</v>
      </c>
      <c r="X104" s="1" t="s">
        <v>44</v>
      </c>
      <c r="Y104" s="1" t="str">
        <f t="shared" si="3"/>
        <v>No</v>
      </c>
      <c r="Z104" s="1" t="s">
        <v>37</v>
      </c>
      <c r="AA104" s="1" t="s">
        <v>45</v>
      </c>
      <c r="AB104" s="1" t="s">
        <v>46</v>
      </c>
      <c r="AC104" s="1" t="s">
        <v>37</v>
      </c>
      <c r="AD104" s="1" t="s">
        <v>42</v>
      </c>
      <c r="AE104" s="1" t="s">
        <v>42</v>
      </c>
      <c r="AF104" s="1" t="s">
        <v>37</v>
      </c>
      <c r="AG104" s="1" t="s">
        <v>47</v>
      </c>
      <c r="AH104" s="1" t="s">
        <v>42</v>
      </c>
      <c r="AI104" s="1" t="s">
        <v>44</v>
      </c>
    </row>
    <row r="105" spans="1:35" ht="12.75" x14ac:dyDescent="0.2">
      <c r="A105" s="2">
        <v>43194.672885266205</v>
      </c>
      <c r="B105" s="1">
        <v>16178139</v>
      </c>
      <c r="C105" s="3">
        <v>42615</v>
      </c>
      <c r="D105" s="4">
        <v>0.625</v>
      </c>
      <c r="E105" s="1" t="s">
        <v>121</v>
      </c>
      <c r="F105" s="1" t="s">
        <v>69</v>
      </c>
      <c r="G105" s="1" t="s">
        <v>57</v>
      </c>
      <c r="H105" s="1" t="s">
        <v>57</v>
      </c>
      <c r="I105" s="1" t="s">
        <v>122</v>
      </c>
      <c r="J105" s="1" t="s">
        <v>42</v>
      </c>
      <c r="K105" s="1" t="s">
        <v>37</v>
      </c>
      <c r="L105" s="1" t="s">
        <v>38</v>
      </c>
      <c r="M105" s="1" t="s">
        <v>37</v>
      </c>
      <c r="N105" s="1" t="s">
        <v>123</v>
      </c>
      <c r="O105" s="1" t="s">
        <v>60</v>
      </c>
      <c r="P105" s="1" t="s">
        <v>52</v>
      </c>
      <c r="Q105" s="1" t="s">
        <v>53</v>
      </c>
      <c r="R105" s="17" t="s">
        <v>53</v>
      </c>
      <c r="S105" s="1">
        <v>26</v>
      </c>
      <c r="T105" s="1" t="s">
        <v>336</v>
      </c>
      <c r="U105" s="1" t="s">
        <v>37</v>
      </c>
      <c r="V105" s="1" t="s">
        <v>43</v>
      </c>
      <c r="W105" s="1" t="s">
        <v>44</v>
      </c>
      <c r="X105" s="1" t="s">
        <v>44</v>
      </c>
      <c r="Y105" s="1" t="str">
        <f t="shared" si="3"/>
        <v>No</v>
      </c>
      <c r="Z105" s="1" t="s">
        <v>37</v>
      </c>
      <c r="AA105" s="1" t="s">
        <v>54</v>
      </c>
      <c r="AB105" s="1" t="s">
        <v>46</v>
      </c>
      <c r="AC105" s="1" t="s">
        <v>37</v>
      </c>
      <c r="AD105" s="1" t="s">
        <v>42</v>
      </c>
      <c r="AE105" s="1" t="s">
        <v>42</v>
      </c>
      <c r="AF105" s="1" t="s">
        <v>42</v>
      </c>
      <c r="AG105" s="1" t="s">
        <v>47</v>
      </c>
      <c r="AH105" s="1" t="s">
        <v>42</v>
      </c>
      <c r="AI105" s="1" t="s">
        <v>37</v>
      </c>
    </row>
    <row r="106" spans="1:35" ht="12.75" x14ac:dyDescent="0.2">
      <c r="A106" s="2">
        <v>43201.500609618059</v>
      </c>
      <c r="B106" s="1">
        <v>15104688</v>
      </c>
      <c r="C106" s="3">
        <v>42147</v>
      </c>
      <c r="D106" s="4">
        <v>2.7083333334303461E-2</v>
      </c>
      <c r="E106" s="1" t="s">
        <v>156</v>
      </c>
      <c r="F106" s="1" t="s">
        <v>157</v>
      </c>
      <c r="G106" s="1" t="s">
        <v>57</v>
      </c>
      <c r="H106" s="1" t="s">
        <v>57</v>
      </c>
      <c r="I106" s="1" t="s">
        <v>58</v>
      </c>
      <c r="J106" s="1" t="s">
        <v>59</v>
      </c>
      <c r="K106" s="1" t="s">
        <v>37</v>
      </c>
      <c r="L106" s="1" t="s">
        <v>38</v>
      </c>
      <c r="M106" s="1" t="s">
        <v>37</v>
      </c>
      <c r="N106" s="1" t="s">
        <v>42</v>
      </c>
      <c r="O106" s="1" t="s">
        <v>60</v>
      </c>
      <c r="P106" s="1" t="s">
        <v>52</v>
      </c>
      <c r="Q106" s="1" t="s">
        <v>53</v>
      </c>
      <c r="R106" s="17" t="s">
        <v>53</v>
      </c>
      <c r="S106" s="1">
        <v>26</v>
      </c>
      <c r="T106" s="1" t="s">
        <v>336</v>
      </c>
      <c r="U106" s="1" t="s">
        <v>37</v>
      </c>
      <c r="V106" s="1" t="s">
        <v>43</v>
      </c>
      <c r="W106" s="1" t="s">
        <v>44</v>
      </c>
      <c r="X106" s="1" t="s">
        <v>44</v>
      </c>
      <c r="Y106" s="1" t="str">
        <f t="shared" si="3"/>
        <v>No</v>
      </c>
      <c r="Z106" s="1" t="s">
        <v>37</v>
      </c>
      <c r="AA106" s="1" t="s">
        <v>45</v>
      </c>
      <c r="AB106" s="1" t="s">
        <v>55</v>
      </c>
      <c r="AC106" s="1" t="s">
        <v>44</v>
      </c>
      <c r="AD106" s="1" t="s">
        <v>42</v>
      </c>
      <c r="AE106" s="1" t="s">
        <v>42</v>
      </c>
      <c r="AF106" s="1" t="s">
        <v>42</v>
      </c>
      <c r="AG106" s="1" t="s">
        <v>72</v>
      </c>
      <c r="AH106" s="1" t="s">
        <v>42</v>
      </c>
      <c r="AI106" s="1" t="s">
        <v>37</v>
      </c>
    </row>
    <row r="107" spans="1:35" ht="12.75" x14ac:dyDescent="0.2">
      <c r="A107" s="2">
        <v>43201.644284178241</v>
      </c>
      <c r="B107" s="1">
        <v>15276378</v>
      </c>
      <c r="C107" s="3">
        <v>42367</v>
      </c>
      <c r="D107" s="4">
        <v>0.98263888889050577</v>
      </c>
      <c r="E107" s="1" t="s">
        <v>169</v>
      </c>
      <c r="F107" s="1" t="s">
        <v>96</v>
      </c>
      <c r="G107" s="1" t="s">
        <v>57</v>
      </c>
      <c r="H107" s="1" t="s">
        <v>57</v>
      </c>
      <c r="I107" s="1" t="s">
        <v>106</v>
      </c>
      <c r="J107" s="1" t="s">
        <v>107</v>
      </c>
      <c r="K107" s="1" t="s">
        <v>37</v>
      </c>
      <c r="L107" s="1" t="s">
        <v>38</v>
      </c>
      <c r="M107" s="1" t="s">
        <v>37</v>
      </c>
      <c r="N107" s="1" t="s">
        <v>39</v>
      </c>
      <c r="O107" s="1" t="s">
        <v>51</v>
      </c>
      <c r="P107" s="1" t="s">
        <v>52</v>
      </c>
      <c r="Q107" s="1" t="s">
        <v>53</v>
      </c>
      <c r="R107" s="17" t="s">
        <v>53</v>
      </c>
      <c r="S107" s="1">
        <v>26</v>
      </c>
      <c r="T107" s="1" t="s">
        <v>336</v>
      </c>
      <c r="U107" s="1" t="s">
        <v>37</v>
      </c>
      <c r="V107" s="1" t="s">
        <v>43</v>
      </c>
      <c r="W107" s="1" t="s">
        <v>44</v>
      </c>
      <c r="X107" s="1" t="s">
        <v>44</v>
      </c>
      <c r="Y107" s="1" t="str">
        <f t="shared" si="3"/>
        <v>No</v>
      </c>
      <c r="Z107" s="1" t="s">
        <v>37</v>
      </c>
      <c r="AA107" s="1" t="s">
        <v>50</v>
      </c>
      <c r="AB107" s="1" t="s">
        <v>46</v>
      </c>
      <c r="AC107" s="1" t="s">
        <v>37</v>
      </c>
      <c r="AD107" s="1" t="s">
        <v>42</v>
      </c>
      <c r="AE107" s="1" t="s">
        <v>42</v>
      </c>
      <c r="AF107" s="1" t="s">
        <v>42</v>
      </c>
      <c r="AG107" s="1" t="s">
        <v>47</v>
      </c>
      <c r="AH107" s="1" t="s">
        <v>42</v>
      </c>
      <c r="AI107" s="1" t="s">
        <v>37</v>
      </c>
    </row>
    <row r="108" spans="1:35" ht="12.75" x14ac:dyDescent="0.2">
      <c r="A108" s="2">
        <v>43206.526048414351</v>
      </c>
      <c r="B108" s="1">
        <v>13115043</v>
      </c>
      <c r="C108" s="3">
        <v>41432</v>
      </c>
      <c r="D108" s="4">
        <v>0.75208333333284827</v>
      </c>
      <c r="E108" s="1" t="s">
        <v>223</v>
      </c>
      <c r="F108" s="1" t="s">
        <v>224</v>
      </c>
      <c r="G108" s="1" t="s">
        <v>57</v>
      </c>
      <c r="H108" s="1" t="s">
        <v>57</v>
      </c>
      <c r="I108" s="1" t="s">
        <v>70</v>
      </c>
      <c r="J108" s="1" t="s">
        <v>71</v>
      </c>
      <c r="K108" s="1" t="s">
        <v>37</v>
      </c>
      <c r="L108" s="1" t="s">
        <v>38</v>
      </c>
      <c r="M108" s="1" t="s">
        <v>37</v>
      </c>
      <c r="N108" s="1" t="s">
        <v>39</v>
      </c>
      <c r="O108" s="1" t="s">
        <v>51</v>
      </c>
      <c r="P108" s="1" t="s">
        <v>52</v>
      </c>
      <c r="Q108" s="1" t="s">
        <v>53</v>
      </c>
      <c r="R108" s="17" t="s">
        <v>53</v>
      </c>
      <c r="S108" s="1">
        <v>26</v>
      </c>
      <c r="T108" s="1" t="s">
        <v>336</v>
      </c>
      <c r="U108" s="1" t="s">
        <v>37</v>
      </c>
      <c r="V108" s="1" t="s">
        <v>43</v>
      </c>
      <c r="W108" s="1" t="s">
        <v>44</v>
      </c>
      <c r="X108" s="1" t="s">
        <v>44</v>
      </c>
      <c r="Y108" s="1" t="str">
        <f t="shared" si="3"/>
        <v>No</v>
      </c>
      <c r="Z108" s="1" t="s">
        <v>37</v>
      </c>
      <c r="AA108" s="1" t="s">
        <v>54</v>
      </c>
      <c r="AB108" s="1" t="s">
        <v>55</v>
      </c>
      <c r="AC108" s="1" t="s">
        <v>44</v>
      </c>
      <c r="AD108" s="1" t="s">
        <v>42</v>
      </c>
      <c r="AE108" s="1" t="s">
        <v>42</v>
      </c>
      <c r="AF108" s="1" t="s">
        <v>42</v>
      </c>
      <c r="AG108" s="1" t="s">
        <v>42</v>
      </c>
      <c r="AH108" s="1" t="s">
        <v>42</v>
      </c>
      <c r="AI108" s="1" t="s">
        <v>44</v>
      </c>
    </row>
    <row r="109" spans="1:35" ht="12.75" x14ac:dyDescent="0.2">
      <c r="A109" s="2">
        <v>43194.625183194439</v>
      </c>
      <c r="B109" s="1">
        <v>16130953</v>
      </c>
      <c r="C109" s="3">
        <v>42551</v>
      </c>
      <c r="D109" s="4">
        <v>0.44791666666424135</v>
      </c>
      <c r="E109" s="1" t="s">
        <v>113</v>
      </c>
      <c r="F109" s="1" t="s">
        <v>114</v>
      </c>
      <c r="G109" s="1" t="s">
        <v>57</v>
      </c>
      <c r="H109" s="1" t="s">
        <v>57</v>
      </c>
      <c r="I109" s="1" t="s">
        <v>115</v>
      </c>
      <c r="J109" s="1" t="s">
        <v>116</v>
      </c>
      <c r="K109" s="1" t="s">
        <v>37</v>
      </c>
      <c r="L109" s="1" t="s">
        <v>38</v>
      </c>
      <c r="M109" s="1" t="s">
        <v>37</v>
      </c>
      <c r="N109" s="1" t="s">
        <v>39</v>
      </c>
      <c r="O109" s="1" t="s">
        <v>60</v>
      </c>
      <c r="P109" s="1" t="s">
        <v>52</v>
      </c>
      <c r="Q109" s="1" t="s">
        <v>53</v>
      </c>
      <c r="R109" s="17" t="s">
        <v>53</v>
      </c>
      <c r="S109" s="1">
        <v>27</v>
      </c>
      <c r="T109" s="1" t="s">
        <v>336</v>
      </c>
      <c r="U109" s="1" t="s">
        <v>37</v>
      </c>
      <c r="V109" s="1" t="s">
        <v>43</v>
      </c>
      <c r="W109" s="1" t="s">
        <v>44</v>
      </c>
      <c r="X109" s="1" t="s">
        <v>44</v>
      </c>
      <c r="Y109" s="1" t="str">
        <f t="shared" si="3"/>
        <v>No</v>
      </c>
      <c r="Z109" s="1" t="s">
        <v>37</v>
      </c>
      <c r="AA109" s="1" t="s">
        <v>45</v>
      </c>
      <c r="AB109" s="1" t="s">
        <v>46</v>
      </c>
      <c r="AC109" s="1" t="s">
        <v>44</v>
      </c>
      <c r="AD109" s="1" t="s">
        <v>42</v>
      </c>
      <c r="AE109" s="1" t="s">
        <v>42</v>
      </c>
      <c r="AF109" s="1" t="s">
        <v>42</v>
      </c>
      <c r="AG109" s="1" t="s">
        <v>72</v>
      </c>
      <c r="AH109" s="1" t="s">
        <v>42</v>
      </c>
      <c r="AI109" s="1" t="s">
        <v>37</v>
      </c>
    </row>
    <row r="110" spans="1:35" ht="12.75" x14ac:dyDescent="0.2">
      <c r="A110" s="2">
        <v>43202.661876944447</v>
      </c>
      <c r="B110" s="1">
        <v>14204854</v>
      </c>
      <c r="C110" s="3">
        <v>41907</v>
      </c>
      <c r="D110" s="4">
        <v>5.9722222220443655E-2</v>
      </c>
      <c r="E110" s="1" t="s">
        <v>197</v>
      </c>
      <c r="F110" s="1" t="s">
        <v>49</v>
      </c>
      <c r="G110" s="1" t="s">
        <v>57</v>
      </c>
      <c r="H110" s="1" t="s">
        <v>57</v>
      </c>
      <c r="I110" s="1" t="s">
        <v>58</v>
      </c>
      <c r="J110" s="1" t="s">
        <v>59</v>
      </c>
      <c r="K110" s="1" t="s">
        <v>37</v>
      </c>
      <c r="L110" s="1" t="s">
        <v>38</v>
      </c>
      <c r="M110" s="1" t="s">
        <v>37</v>
      </c>
      <c r="N110" s="1" t="s">
        <v>42</v>
      </c>
      <c r="O110" s="1" t="s">
        <v>51</v>
      </c>
      <c r="P110" s="1" t="s">
        <v>41</v>
      </c>
      <c r="Q110" s="1" t="s">
        <v>53</v>
      </c>
      <c r="R110" s="17" t="s">
        <v>53</v>
      </c>
      <c r="S110" s="1">
        <v>27</v>
      </c>
      <c r="T110" s="1" t="s">
        <v>336</v>
      </c>
      <c r="U110" s="1" t="s">
        <v>37</v>
      </c>
      <c r="V110" s="1" t="s">
        <v>43</v>
      </c>
      <c r="W110" s="1" t="s">
        <v>44</v>
      </c>
      <c r="X110" s="1" t="s">
        <v>44</v>
      </c>
      <c r="Y110" s="1" t="str">
        <f t="shared" si="3"/>
        <v>No</v>
      </c>
      <c r="Z110" s="1" t="s">
        <v>37</v>
      </c>
      <c r="AA110" s="1" t="s">
        <v>45</v>
      </c>
      <c r="AB110" s="1" t="s">
        <v>90</v>
      </c>
      <c r="AC110" s="1" t="s">
        <v>37</v>
      </c>
      <c r="AD110" s="1" t="s">
        <v>44</v>
      </c>
      <c r="AE110" s="1" t="s">
        <v>44</v>
      </c>
      <c r="AF110" s="1" t="s">
        <v>37</v>
      </c>
      <c r="AG110" s="1" t="s">
        <v>47</v>
      </c>
      <c r="AH110" s="1" t="s">
        <v>42</v>
      </c>
      <c r="AI110" s="1" t="s">
        <v>37</v>
      </c>
    </row>
    <row r="111" spans="1:35" ht="12.75" x14ac:dyDescent="0.2">
      <c r="A111" s="2">
        <v>43194.571769733797</v>
      </c>
      <c r="B111" s="1">
        <v>16103645</v>
      </c>
      <c r="C111" s="3">
        <v>42517</v>
      </c>
      <c r="D111" s="4">
        <v>0.2381944444423425</v>
      </c>
      <c r="E111" s="1" t="s">
        <v>103</v>
      </c>
      <c r="F111" s="1" t="s">
        <v>104</v>
      </c>
      <c r="G111" s="1" t="s">
        <v>105</v>
      </c>
      <c r="H111" s="1" t="s">
        <v>57</v>
      </c>
      <c r="I111" s="1" t="s">
        <v>106</v>
      </c>
      <c r="J111" s="1" t="s">
        <v>107</v>
      </c>
      <c r="K111" s="1" t="s">
        <v>37</v>
      </c>
      <c r="L111" s="1" t="s">
        <v>38</v>
      </c>
      <c r="M111" s="1" t="s">
        <v>37</v>
      </c>
      <c r="N111" s="1" t="s">
        <v>39</v>
      </c>
      <c r="O111" s="1" t="s">
        <v>60</v>
      </c>
      <c r="P111" s="1" t="s">
        <v>52</v>
      </c>
      <c r="Q111" s="1" t="s">
        <v>53</v>
      </c>
      <c r="R111" s="17" t="s">
        <v>53</v>
      </c>
      <c r="S111" s="1">
        <v>28</v>
      </c>
      <c r="T111" s="1" t="s">
        <v>336</v>
      </c>
      <c r="U111" s="1" t="s">
        <v>37</v>
      </c>
      <c r="V111" s="1" t="s">
        <v>43</v>
      </c>
      <c r="W111" s="1" t="s">
        <v>44</v>
      </c>
      <c r="X111" s="1" t="s">
        <v>44</v>
      </c>
      <c r="Y111" s="1" t="str">
        <f t="shared" si="3"/>
        <v>No</v>
      </c>
      <c r="Z111" s="1" t="s">
        <v>37</v>
      </c>
      <c r="AA111" s="1" t="s">
        <v>50</v>
      </c>
      <c r="AB111" s="1" t="s">
        <v>46</v>
      </c>
      <c r="AC111" s="1" t="s">
        <v>37</v>
      </c>
      <c r="AD111" s="1" t="s">
        <v>42</v>
      </c>
      <c r="AE111" s="1" t="s">
        <v>42</v>
      </c>
      <c r="AF111" s="1" t="s">
        <v>42</v>
      </c>
      <c r="AG111" s="1" t="s">
        <v>42</v>
      </c>
      <c r="AH111" s="1" t="s">
        <v>42</v>
      </c>
      <c r="AI111" s="1" t="s">
        <v>37</v>
      </c>
    </row>
    <row r="112" spans="1:35" ht="12.75" x14ac:dyDescent="0.2">
      <c r="A112" s="2">
        <v>43194.620899108791</v>
      </c>
      <c r="B112" s="1">
        <v>16118056</v>
      </c>
      <c r="C112" s="3">
        <v>42535</v>
      </c>
      <c r="D112" s="4">
        <v>0.14930555555474712</v>
      </c>
      <c r="E112" s="1" t="s">
        <v>110</v>
      </c>
      <c r="F112" s="1" t="s">
        <v>96</v>
      </c>
      <c r="G112" s="1" t="s">
        <v>57</v>
      </c>
      <c r="H112" s="1" t="s">
        <v>57</v>
      </c>
      <c r="I112" s="1" t="s">
        <v>111</v>
      </c>
      <c r="J112" s="1" t="s">
        <v>112</v>
      </c>
      <c r="K112" s="1" t="s">
        <v>37</v>
      </c>
      <c r="L112" s="1" t="s">
        <v>38</v>
      </c>
      <c r="M112" s="1" t="s">
        <v>37</v>
      </c>
      <c r="N112" s="1" t="s">
        <v>39</v>
      </c>
      <c r="O112" s="1" t="s">
        <v>51</v>
      </c>
      <c r="P112" s="1" t="s">
        <v>52</v>
      </c>
      <c r="Q112" s="1" t="s">
        <v>53</v>
      </c>
      <c r="R112" s="17" t="s">
        <v>53</v>
      </c>
      <c r="S112" s="1">
        <v>28</v>
      </c>
      <c r="T112" s="1" t="s">
        <v>336</v>
      </c>
      <c r="U112" s="1" t="s">
        <v>37</v>
      </c>
      <c r="V112" s="1" t="s">
        <v>43</v>
      </c>
      <c r="W112" s="1" t="s">
        <v>44</v>
      </c>
      <c r="X112" s="1" t="s">
        <v>44</v>
      </c>
      <c r="Y112" s="1" t="str">
        <f t="shared" si="3"/>
        <v>No</v>
      </c>
      <c r="Z112" s="1" t="s">
        <v>37</v>
      </c>
      <c r="AA112" s="1" t="s">
        <v>54</v>
      </c>
      <c r="AB112" s="1" t="s">
        <v>55</v>
      </c>
      <c r="AC112" s="1" t="s">
        <v>44</v>
      </c>
      <c r="AD112" s="1" t="s">
        <v>42</v>
      </c>
      <c r="AE112" s="1" t="s">
        <v>42</v>
      </c>
      <c r="AF112" s="1" t="s">
        <v>42</v>
      </c>
      <c r="AG112" s="1" t="s">
        <v>42</v>
      </c>
      <c r="AH112" s="1" t="s">
        <v>42</v>
      </c>
      <c r="AI112" s="1" t="s">
        <v>37</v>
      </c>
    </row>
    <row r="113" spans="1:35" ht="12.75" x14ac:dyDescent="0.2">
      <c r="A113" s="2">
        <v>43192.568748310186</v>
      </c>
      <c r="B113" s="1">
        <v>17026590</v>
      </c>
      <c r="C113" s="3">
        <v>42772</v>
      </c>
      <c r="D113" s="4">
        <v>0.6680555555576575</v>
      </c>
      <c r="E113" s="1" t="s">
        <v>48</v>
      </c>
      <c r="F113" s="1" t="s">
        <v>49</v>
      </c>
      <c r="G113" s="1" t="s">
        <v>34</v>
      </c>
      <c r="H113" s="1" t="s">
        <v>50</v>
      </c>
      <c r="I113" s="1" t="s">
        <v>35</v>
      </c>
      <c r="J113" s="1" t="s">
        <v>36</v>
      </c>
      <c r="K113" s="1" t="s">
        <v>37</v>
      </c>
      <c r="L113" s="1" t="s">
        <v>38</v>
      </c>
      <c r="M113" s="1" t="s">
        <v>37</v>
      </c>
      <c r="N113" s="1" t="s">
        <v>42</v>
      </c>
      <c r="O113" s="1" t="s">
        <v>51</v>
      </c>
      <c r="P113" s="1" t="s">
        <v>52</v>
      </c>
      <c r="Q113" s="1" t="s">
        <v>53</v>
      </c>
      <c r="R113" s="17" t="s">
        <v>53</v>
      </c>
      <c r="S113" s="1">
        <v>29</v>
      </c>
      <c r="T113" s="1" t="s">
        <v>336</v>
      </c>
      <c r="U113" s="1" t="s">
        <v>37</v>
      </c>
      <c r="V113" s="1" t="s">
        <v>43</v>
      </c>
      <c r="W113" s="1" t="s">
        <v>44</v>
      </c>
      <c r="X113" s="1" t="s">
        <v>44</v>
      </c>
      <c r="Y113" s="1" t="str">
        <f t="shared" si="3"/>
        <v>No</v>
      </c>
      <c r="Z113" s="1" t="s">
        <v>37</v>
      </c>
      <c r="AA113" s="1" t="s">
        <v>54</v>
      </c>
      <c r="AB113" s="1" t="s">
        <v>55</v>
      </c>
      <c r="AC113" s="1" t="s">
        <v>44</v>
      </c>
      <c r="AD113" s="1" t="s">
        <v>42</v>
      </c>
      <c r="AE113" s="1" t="s">
        <v>42</v>
      </c>
      <c r="AF113" s="1" t="s">
        <v>42</v>
      </c>
      <c r="AG113" s="1" t="s">
        <v>47</v>
      </c>
      <c r="AH113" s="1" t="s">
        <v>42</v>
      </c>
      <c r="AI113" s="1" t="s">
        <v>37</v>
      </c>
    </row>
    <row r="114" spans="1:35" ht="12.75" x14ac:dyDescent="0.2">
      <c r="A114" s="2">
        <v>43201.72194476852</v>
      </c>
      <c r="B114" s="1">
        <v>14031285</v>
      </c>
      <c r="C114" s="3">
        <v>41687</v>
      </c>
      <c r="D114" s="4">
        <v>0.10416666666424135</v>
      </c>
      <c r="E114" s="1" t="s">
        <v>174</v>
      </c>
      <c r="F114" s="1" t="s">
        <v>175</v>
      </c>
      <c r="G114" s="1" t="s">
        <v>57</v>
      </c>
      <c r="H114" s="1" t="s">
        <v>105</v>
      </c>
      <c r="I114" s="1" t="s">
        <v>58</v>
      </c>
      <c r="J114" s="1" t="s">
        <v>59</v>
      </c>
      <c r="K114" s="1" t="s">
        <v>37</v>
      </c>
      <c r="L114" s="1" t="s">
        <v>38</v>
      </c>
      <c r="M114" s="1" t="s">
        <v>37</v>
      </c>
      <c r="N114" s="1" t="s">
        <v>42</v>
      </c>
      <c r="O114" s="1" t="s">
        <v>40</v>
      </c>
      <c r="P114" s="1" t="s">
        <v>52</v>
      </c>
      <c r="Q114" s="1" t="s">
        <v>53</v>
      </c>
      <c r="R114" s="17" t="s">
        <v>53</v>
      </c>
      <c r="S114" s="1">
        <v>29</v>
      </c>
      <c r="T114" s="1" t="s">
        <v>336</v>
      </c>
      <c r="U114" s="1" t="s">
        <v>37</v>
      </c>
      <c r="V114" s="1" t="s">
        <v>43</v>
      </c>
      <c r="W114" s="1" t="s">
        <v>44</v>
      </c>
      <c r="X114" s="1" t="s">
        <v>44</v>
      </c>
      <c r="Y114" s="1" t="str">
        <f t="shared" si="3"/>
        <v>No</v>
      </c>
      <c r="Z114" s="1" t="s">
        <v>37</v>
      </c>
      <c r="AA114" s="1" t="s">
        <v>50</v>
      </c>
      <c r="AB114" s="1" t="s">
        <v>90</v>
      </c>
      <c r="AC114" s="1" t="s">
        <v>37</v>
      </c>
      <c r="AD114" s="1" t="s">
        <v>42</v>
      </c>
      <c r="AE114" s="1" t="s">
        <v>42</v>
      </c>
      <c r="AF114" s="1" t="s">
        <v>42</v>
      </c>
      <c r="AG114" s="1" t="s">
        <v>47</v>
      </c>
      <c r="AH114" s="1" t="s">
        <v>42</v>
      </c>
      <c r="AI114" s="1" t="s">
        <v>44</v>
      </c>
    </row>
    <row r="115" spans="1:35" ht="12.75" x14ac:dyDescent="0.2">
      <c r="A115" s="2">
        <v>43229.542490972221</v>
      </c>
      <c r="B115" s="1">
        <v>16163332</v>
      </c>
      <c r="C115" s="3">
        <v>42597</v>
      </c>
      <c r="D115" s="4">
        <v>7.0138888884685002E-2</v>
      </c>
      <c r="E115" s="1" t="s">
        <v>303</v>
      </c>
      <c r="F115" s="1" t="s">
        <v>96</v>
      </c>
      <c r="G115" s="1" t="s">
        <v>57</v>
      </c>
      <c r="H115" s="1" t="s">
        <v>57</v>
      </c>
      <c r="I115" s="1" t="s">
        <v>65</v>
      </c>
      <c r="J115" s="1" t="s">
        <v>66</v>
      </c>
      <c r="K115" s="1" t="s">
        <v>37</v>
      </c>
      <c r="L115" s="1" t="s">
        <v>38</v>
      </c>
      <c r="M115" s="1" t="s">
        <v>37</v>
      </c>
      <c r="N115" s="1" t="s">
        <v>42</v>
      </c>
      <c r="O115" s="1" t="s">
        <v>60</v>
      </c>
      <c r="P115" s="1" t="s">
        <v>52</v>
      </c>
      <c r="Q115" s="1" t="s">
        <v>53</v>
      </c>
      <c r="R115" s="17" t="s">
        <v>53</v>
      </c>
      <c r="S115" s="1">
        <v>29</v>
      </c>
      <c r="T115" s="1" t="s">
        <v>336</v>
      </c>
      <c r="U115" s="1" t="s">
        <v>37</v>
      </c>
      <c r="V115" s="1" t="s">
        <v>43</v>
      </c>
      <c r="W115" s="1" t="s">
        <v>44</v>
      </c>
      <c r="X115" s="1" t="s">
        <v>44</v>
      </c>
      <c r="Y115" s="1" t="str">
        <f t="shared" si="3"/>
        <v>No</v>
      </c>
      <c r="Z115" s="1" t="s">
        <v>37</v>
      </c>
      <c r="AA115" s="1" t="s">
        <v>45</v>
      </c>
      <c r="AB115" s="1" t="s">
        <v>55</v>
      </c>
      <c r="AC115" s="1" t="s">
        <v>44</v>
      </c>
      <c r="AD115" s="1" t="s">
        <v>42</v>
      </c>
      <c r="AE115" s="1" t="s">
        <v>42</v>
      </c>
      <c r="AF115" s="1" t="s">
        <v>42</v>
      </c>
      <c r="AG115" s="1" t="s">
        <v>50</v>
      </c>
      <c r="AH115" s="1" t="s">
        <v>42</v>
      </c>
      <c r="AI115" s="1" t="s">
        <v>44</v>
      </c>
    </row>
    <row r="116" spans="1:35" ht="12.75" x14ac:dyDescent="0.2">
      <c r="A116" s="2">
        <v>43201.582971226853</v>
      </c>
      <c r="B116" s="1">
        <v>15207603</v>
      </c>
      <c r="C116" s="3">
        <v>42271</v>
      </c>
      <c r="D116" s="4">
        <v>0.60416666666424135</v>
      </c>
      <c r="E116" s="1" t="s">
        <v>161</v>
      </c>
      <c r="F116" s="1" t="s">
        <v>162</v>
      </c>
      <c r="G116" s="1" t="s">
        <v>50</v>
      </c>
      <c r="H116" s="1" t="s">
        <v>50</v>
      </c>
      <c r="I116" s="1" t="s">
        <v>65</v>
      </c>
      <c r="J116" s="1" t="s">
        <v>66</v>
      </c>
      <c r="K116" s="1" t="s">
        <v>37</v>
      </c>
      <c r="L116" s="1" t="s">
        <v>38</v>
      </c>
      <c r="M116" s="1" t="s">
        <v>37</v>
      </c>
      <c r="N116" s="1" t="s">
        <v>39</v>
      </c>
      <c r="O116" s="1" t="s">
        <v>60</v>
      </c>
      <c r="P116" s="1" t="s">
        <v>52</v>
      </c>
      <c r="Q116" s="1" t="s">
        <v>53</v>
      </c>
      <c r="R116" s="17" t="s">
        <v>53</v>
      </c>
      <c r="S116" s="1">
        <v>30</v>
      </c>
      <c r="T116" s="1" t="s">
        <v>336</v>
      </c>
      <c r="U116" s="1" t="s">
        <v>37</v>
      </c>
      <c r="V116" s="1" t="s">
        <v>43</v>
      </c>
      <c r="W116" s="1" t="s">
        <v>44</v>
      </c>
      <c r="X116" s="1" t="s">
        <v>44</v>
      </c>
      <c r="Y116" s="1" t="str">
        <f t="shared" si="3"/>
        <v>No</v>
      </c>
      <c r="Z116" s="1" t="s">
        <v>37</v>
      </c>
      <c r="AA116" s="1" t="s">
        <v>50</v>
      </c>
      <c r="AB116" s="1" t="s">
        <v>90</v>
      </c>
      <c r="AC116" s="1" t="s">
        <v>37</v>
      </c>
      <c r="AD116" s="1" t="s">
        <v>42</v>
      </c>
      <c r="AE116" s="1" t="s">
        <v>42</v>
      </c>
      <c r="AF116" s="1" t="s">
        <v>42</v>
      </c>
      <c r="AG116" s="1" t="s">
        <v>47</v>
      </c>
      <c r="AH116" s="1" t="s">
        <v>42</v>
      </c>
      <c r="AI116" s="1" t="s">
        <v>37</v>
      </c>
    </row>
    <row r="117" spans="1:35" ht="12.75" x14ac:dyDescent="0.2">
      <c r="A117" s="2">
        <v>43202.646028344912</v>
      </c>
      <c r="B117" s="1">
        <v>14199075</v>
      </c>
      <c r="C117" s="3">
        <v>41897</v>
      </c>
      <c r="D117" s="4">
        <v>2.7777777781011537E-2</v>
      </c>
      <c r="E117" s="1" t="s">
        <v>196</v>
      </c>
      <c r="F117" s="1" t="s">
        <v>69</v>
      </c>
      <c r="G117" s="1" t="s">
        <v>57</v>
      </c>
      <c r="H117" s="1" t="s">
        <v>57</v>
      </c>
      <c r="I117" s="1" t="s">
        <v>58</v>
      </c>
      <c r="J117" s="1" t="s">
        <v>59</v>
      </c>
      <c r="K117" s="1" t="s">
        <v>37</v>
      </c>
      <c r="L117" s="1" t="s">
        <v>38</v>
      </c>
      <c r="M117" s="1" t="s">
        <v>37</v>
      </c>
      <c r="N117" s="1" t="s">
        <v>42</v>
      </c>
      <c r="O117" s="1" t="s">
        <v>51</v>
      </c>
      <c r="P117" s="1" t="s">
        <v>52</v>
      </c>
      <c r="Q117" s="1" t="s">
        <v>53</v>
      </c>
      <c r="R117" s="17" t="s">
        <v>53</v>
      </c>
      <c r="S117" s="1">
        <v>31</v>
      </c>
      <c r="T117" s="1" t="s">
        <v>337</v>
      </c>
      <c r="U117" s="1" t="s">
        <v>37</v>
      </c>
      <c r="V117" s="1" t="s">
        <v>43</v>
      </c>
      <c r="W117" s="1" t="s">
        <v>44</v>
      </c>
      <c r="X117" s="1" t="s">
        <v>44</v>
      </c>
      <c r="Y117" s="1" t="str">
        <f t="shared" si="3"/>
        <v>No</v>
      </c>
      <c r="Z117" s="1" t="s">
        <v>37</v>
      </c>
      <c r="AA117" s="1" t="s">
        <v>45</v>
      </c>
      <c r="AB117" s="1" t="s">
        <v>90</v>
      </c>
      <c r="AC117" s="1" t="s">
        <v>44</v>
      </c>
      <c r="AD117" s="1" t="s">
        <v>42</v>
      </c>
      <c r="AE117" s="1" t="s">
        <v>42</v>
      </c>
      <c r="AF117" s="1" t="s">
        <v>42</v>
      </c>
      <c r="AG117" s="1" t="s">
        <v>47</v>
      </c>
      <c r="AH117" s="1" t="s">
        <v>42</v>
      </c>
      <c r="AI117" s="1" t="s">
        <v>44</v>
      </c>
    </row>
    <row r="118" spans="1:35" ht="12.75" x14ac:dyDescent="0.2">
      <c r="A118" s="2">
        <v>43208.690951886572</v>
      </c>
      <c r="B118" s="1">
        <v>12149935</v>
      </c>
      <c r="C118" s="3">
        <v>41086</v>
      </c>
      <c r="D118" s="4">
        <v>0.375</v>
      </c>
      <c r="E118" s="1" t="s">
        <v>259</v>
      </c>
      <c r="F118" s="1" t="s">
        <v>238</v>
      </c>
      <c r="G118" s="1" t="s">
        <v>57</v>
      </c>
      <c r="H118" s="1" t="s">
        <v>57</v>
      </c>
      <c r="I118" s="1" t="s">
        <v>143</v>
      </c>
      <c r="J118" s="1" t="s">
        <v>42</v>
      </c>
      <c r="K118" s="1" t="s">
        <v>37</v>
      </c>
      <c r="L118" s="1" t="s">
        <v>38</v>
      </c>
      <c r="M118" s="1" t="s">
        <v>37</v>
      </c>
      <c r="N118" s="1" t="s">
        <v>39</v>
      </c>
      <c r="O118" s="1" t="s">
        <v>60</v>
      </c>
      <c r="P118" s="1" t="s">
        <v>52</v>
      </c>
      <c r="Q118" s="1" t="s">
        <v>53</v>
      </c>
      <c r="R118" s="17" t="s">
        <v>53</v>
      </c>
      <c r="S118" s="1">
        <v>31</v>
      </c>
      <c r="T118" s="1" t="s">
        <v>337</v>
      </c>
      <c r="U118" s="1" t="s">
        <v>37</v>
      </c>
      <c r="V118" s="1" t="s">
        <v>43</v>
      </c>
      <c r="W118" s="1" t="s">
        <v>44</v>
      </c>
      <c r="X118" s="1" t="s">
        <v>44</v>
      </c>
      <c r="Y118" s="1" t="str">
        <f t="shared" si="3"/>
        <v>No</v>
      </c>
      <c r="Z118" s="1" t="s">
        <v>37</v>
      </c>
      <c r="AA118" s="1" t="s">
        <v>50</v>
      </c>
      <c r="AB118" s="1" t="s">
        <v>46</v>
      </c>
      <c r="AC118" s="1" t="s">
        <v>44</v>
      </c>
      <c r="AD118" s="1" t="s">
        <v>42</v>
      </c>
      <c r="AE118" s="1" t="s">
        <v>42</v>
      </c>
      <c r="AF118" s="1" t="s">
        <v>42</v>
      </c>
      <c r="AG118" s="1" t="s">
        <v>72</v>
      </c>
      <c r="AH118" s="1" t="s">
        <v>42</v>
      </c>
      <c r="AI118" s="1" t="s">
        <v>44</v>
      </c>
    </row>
    <row r="119" spans="1:35" ht="12.75" x14ac:dyDescent="0.2">
      <c r="A119" s="2">
        <v>43193.557196597219</v>
      </c>
      <c r="B119" s="1">
        <v>16023070</v>
      </c>
      <c r="C119" s="3">
        <v>42405</v>
      </c>
      <c r="D119" s="4">
        <v>8.1250000002910383E-2</v>
      </c>
      <c r="E119" s="1" t="s">
        <v>82</v>
      </c>
      <c r="F119" s="1" t="s">
        <v>83</v>
      </c>
      <c r="G119" s="1" t="s">
        <v>57</v>
      </c>
      <c r="H119" s="1" t="s">
        <v>57</v>
      </c>
      <c r="I119" s="1" t="s">
        <v>58</v>
      </c>
      <c r="J119" s="1" t="s">
        <v>59</v>
      </c>
      <c r="K119" s="1" t="s">
        <v>37</v>
      </c>
      <c r="L119" s="1" t="s">
        <v>38</v>
      </c>
      <c r="M119" s="1" t="s">
        <v>37</v>
      </c>
      <c r="N119" s="1" t="s">
        <v>39</v>
      </c>
      <c r="O119" s="1" t="s">
        <v>51</v>
      </c>
      <c r="P119" s="1" t="s">
        <v>52</v>
      </c>
      <c r="Q119" s="1" t="s">
        <v>53</v>
      </c>
      <c r="R119" s="17" t="s">
        <v>53</v>
      </c>
      <c r="S119" s="1">
        <v>32</v>
      </c>
      <c r="T119" s="1" t="s">
        <v>337</v>
      </c>
      <c r="U119" s="1" t="s">
        <v>37</v>
      </c>
      <c r="V119" s="1" t="s">
        <v>43</v>
      </c>
      <c r="W119" s="1" t="s">
        <v>44</v>
      </c>
      <c r="X119" s="1" t="s">
        <v>44</v>
      </c>
      <c r="Y119" s="1" t="str">
        <f t="shared" si="3"/>
        <v>No</v>
      </c>
      <c r="Z119" s="1" t="s">
        <v>44</v>
      </c>
      <c r="AA119" s="1" t="s">
        <v>57</v>
      </c>
      <c r="AB119" s="1" t="s">
        <v>55</v>
      </c>
      <c r="AC119" s="1" t="s">
        <v>37</v>
      </c>
      <c r="AD119" s="1" t="s">
        <v>42</v>
      </c>
      <c r="AE119" s="1" t="s">
        <v>42</v>
      </c>
      <c r="AF119" s="1" t="s">
        <v>42</v>
      </c>
      <c r="AG119" s="1" t="s">
        <v>84</v>
      </c>
      <c r="AH119" s="1" t="s">
        <v>42</v>
      </c>
      <c r="AI119" s="1" t="s">
        <v>37</v>
      </c>
    </row>
    <row r="120" spans="1:35" ht="12.75" x14ac:dyDescent="0.2">
      <c r="A120" s="2">
        <v>43230.634518912033</v>
      </c>
      <c r="B120" s="1">
        <v>16088934</v>
      </c>
      <c r="C120" s="3">
        <v>42498</v>
      </c>
      <c r="D120" s="4">
        <v>1.3888888888888888E-2</v>
      </c>
      <c r="E120" s="1" t="s">
        <v>315</v>
      </c>
      <c r="F120" s="1" t="s">
        <v>234</v>
      </c>
      <c r="G120" s="1" t="s">
        <v>57</v>
      </c>
      <c r="H120" s="1" t="s">
        <v>57</v>
      </c>
      <c r="I120" s="1" t="s">
        <v>65</v>
      </c>
      <c r="J120" s="1" t="s">
        <v>66</v>
      </c>
      <c r="K120" s="1" t="s">
        <v>37</v>
      </c>
      <c r="L120" s="1" t="s">
        <v>38</v>
      </c>
      <c r="M120" s="1" t="s">
        <v>37</v>
      </c>
      <c r="N120" s="1" t="s">
        <v>39</v>
      </c>
      <c r="O120" s="1" t="s">
        <v>40</v>
      </c>
      <c r="P120" s="1" t="s">
        <v>52</v>
      </c>
      <c r="Q120" s="1" t="s">
        <v>53</v>
      </c>
      <c r="R120" s="17" t="s">
        <v>53</v>
      </c>
      <c r="S120" s="1">
        <v>32</v>
      </c>
      <c r="T120" s="1" t="s">
        <v>337</v>
      </c>
      <c r="U120" s="1" t="s">
        <v>37</v>
      </c>
      <c r="V120" s="1" t="s">
        <v>43</v>
      </c>
      <c r="W120" s="1" t="s">
        <v>44</v>
      </c>
      <c r="X120" s="1" t="s">
        <v>44</v>
      </c>
      <c r="Y120" s="1" t="str">
        <f t="shared" si="3"/>
        <v>No</v>
      </c>
      <c r="Z120" s="1" t="s">
        <v>37</v>
      </c>
      <c r="AA120" s="1" t="s">
        <v>54</v>
      </c>
      <c r="AB120" s="1" t="s">
        <v>90</v>
      </c>
      <c r="AC120" s="1" t="s">
        <v>37</v>
      </c>
      <c r="AD120" s="1" t="s">
        <v>42</v>
      </c>
      <c r="AE120" s="1" t="s">
        <v>42</v>
      </c>
      <c r="AF120" s="1" t="s">
        <v>42</v>
      </c>
      <c r="AG120" s="1" t="s">
        <v>42</v>
      </c>
      <c r="AH120" s="1" t="s">
        <v>42</v>
      </c>
      <c r="AI120" s="1" t="s">
        <v>44</v>
      </c>
    </row>
    <row r="121" spans="1:35" ht="12.75" x14ac:dyDescent="0.2">
      <c r="A121" s="2">
        <v>43202.73835673611</v>
      </c>
      <c r="B121" s="1">
        <v>13014125</v>
      </c>
      <c r="C121" s="3">
        <v>41296</v>
      </c>
      <c r="D121" s="4">
        <v>0.10416666666424135</v>
      </c>
      <c r="E121" s="1" t="s">
        <v>206</v>
      </c>
      <c r="F121" s="1" t="s">
        <v>207</v>
      </c>
      <c r="G121" s="1" t="s">
        <v>57</v>
      </c>
      <c r="H121" s="1" t="s">
        <v>57</v>
      </c>
      <c r="I121" s="1" t="s">
        <v>143</v>
      </c>
      <c r="J121" s="1" t="s">
        <v>144</v>
      </c>
      <c r="K121" s="1" t="s">
        <v>37</v>
      </c>
      <c r="L121" s="1" t="s">
        <v>38</v>
      </c>
      <c r="M121" s="1" t="s">
        <v>37</v>
      </c>
      <c r="N121" s="1" t="s">
        <v>39</v>
      </c>
      <c r="O121" s="1" t="s">
        <v>51</v>
      </c>
      <c r="P121" s="1" t="s">
        <v>52</v>
      </c>
      <c r="Q121" s="1" t="s">
        <v>53</v>
      </c>
      <c r="R121" s="17" t="s">
        <v>53</v>
      </c>
      <c r="S121" s="1">
        <v>33</v>
      </c>
      <c r="T121" s="1" t="s">
        <v>337</v>
      </c>
      <c r="U121" s="1" t="s">
        <v>37</v>
      </c>
      <c r="V121" s="1" t="s">
        <v>43</v>
      </c>
      <c r="W121" s="1" t="s">
        <v>44</v>
      </c>
      <c r="X121" s="1" t="s">
        <v>44</v>
      </c>
      <c r="Y121" s="1" t="str">
        <f t="shared" si="3"/>
        <v>No</v>
      </c>
      <c r="Z121" s="1" t="s">
        <v>37</v>
      </c>
      <c r="AA121" s="1" t="s">
        <v>45</v>
      </c>
      <c r="AB121" s="1" t="s">
        <v>46</v>
      </c>
      <c r="AC121" s="1" t="s">
        <v>37</v>
      </c>
      <c r="AD121" s="1" t="s">
        <v>42</v>
      </c>
      <c r="AE121" s="1" t="s">
        <v>42</v>
      </c>
      <c r="AF121" s="1" t="s">
        <v>42</v>
      </c>
      <c r="AG121" s="1" t="s">
        <v>72</v>
      </c>
      <c r="AH121" s="1" t="s">
        <v>42</v>
      </c>
      <c r="AI121" s="1" t="s">
        <v>44</v>
      </c>
    </row>
    <row r="122" spans="1:35" ht="12.75" x14ac:dyDescent="0.2">
      <c r="A122" s="2">
        <v>43206.573095150467</v>
      </c>
      <c r="B122" s="1">
        <v>13186997</v>
      </c>
      <c r="C122" s="3">
        <v>41517</v>
      </c>
      <c r="D122" s="4">
        <v>6.25E-2</v>
      </c>
      <c r="E122" s="1" t="s">
        <v>229</v>
      </c>
      <c r="F122" s="1" t="s">
        <v>69</v>
      </c>
      <c r="G122" s="1" t="s">
        <v>57</v>
      </c>
      <c r="H122" s="1" t="s">
        <v>57</v>
      </c>
      <c r="I122" s="1" t="s">
        <v>181</v>
      </c>
      <c r="J122" s="1" t="s">
        <v>182</v>
      </c>
      <c r="K122" s="1" t="s">
        <v>37</v>
      </c>
      <c r="L122" s="1" t="s">
        <v>38</v>
      </c>
      <c r="M122" s="1" t="s">
        <v>37</v>
      </c>
      <c r="N122" s="1" t="s">
        <v>42</v>
      </c>
      <c r="O122" s="1" t="s">
        <v>51</v>
      </c>
      <c r="P122" s="1" t="s">
        <v>52</v>
      </c>
      <c r="Q122" s="1" t="s">
        <v>53</v>
      </c>
      <c r="R122" s="17" t="s">
        <v>53</v>
      </c>
      <c r="S122" s="1">
        <v>33</v>
      </c>
      <c r="T122" s="1" t="s">
        <v>337</v>
      </c>
      <c r="U122" s="1" t="s">
        <v>37</v>
      </c>
      <c r="V122" s="1" t="s">
        <v>43</v>
      </c>
      <c r="W122" s="1" t="s">
        <v>44</v>
      </c>
      <c r="X122" s="1" t="s">
        <v>44</v>
      </c>
      <c r="Y122" s="1" t="str">
        <f t="shared" si="3"/>
        <v>No</v>
      </c>
      <c r="Z122" s="1" t="s">
        <v>37</v>
      </c>
      <c r="AA122" s="1" t="s">
        <v>54</v>
      </c>
      <c r="AB122" s="1" t="s">
        <v>55</v>
      </c>
      <c r="AC122" s="1" t="s">
        <v>44</v>
      </c>
      <c r="AD122" s="1" t="s">
        <v>42</v>
      </c>
      <c r="AE122" s="1" t="s">
        <v>42</v>
      </c>
      <c r="AF122" s="1" t="s">
        <v>42</v>
      </c>
      <c r="AG122" s="1" t="s">
        <v>42</v>
      </c>
      <c r="AH122" s="1" t="s">
        <v>42</v>
      </c>
      <c r="AI122" s="1" t="s">
        <v>37</v>
      </c>
    </row>
    <row r="123" spans="1:35" ht="12.75" x14ac:dyDescent="0.2">
      <c r="A123" s="2">
        <v>43221.586911099541</v>
      </c>
      <c r="B123" s="1">
        <v>17193696</v>
      </c>
      <c r="C123" s="3">
        <v>42965</v>
      </c>
      <c r="D123" s="4">
        <v>0.13472222222480923</v>
      </c>
      <c r="E123" s="1" t="s">
        <v>283</v>
      </c>
      <c r="F123" s="1" t="s">
        <v>284</v>
      </c>
      <c r="G123" s="1" t="s">
        <v>50</v>
      </c>
      <c r="H123" s="1" t="s">
        <v>50</v>
      </c>
      <c r="I123" s="1" t="s">
        <v>143</v>
      </c>
      <c r="J123" s="1" t="s">
        <v>144</v>
      </c>
      <c r="K123" s="1" t="s">
        <v>37</v>
      </c>
      <c r="L123" s="1" t="s">
        <v>38</v>
      </c>
      <c r="M123" s="1" t="s">
        <v>37</v>
      </c>
      <c r="N123" s="1" t="s">
        <v>42</v>
      </c>
      <c r="O123" s="1" t="s">
        <v>60</v>
      </c>
      <c r="P123" s="1" t="s">
        <v>52</v>
      </c>
      <c r="Q123" s="1" t="s">
        <v>53</v>
      </c>
      <c r="R123" s="17" t="s">
        <v>53</v>
      </c>
      <c r="S123" s="1">
        <v>33</v>
      </c>
      <c r="T123" s="1" t="s">
        <v>337</v>
      </c>
      <c r="U123" s="1" t="s">
        <v>37</v>
      </c>
      <c r="V123" s="1" t="s">
        <v>242</v>
      </c>
      <c r="W123" s="1" t="s">
        <v>37</v>
      </c>
      <c r="X123" s="1" t="s">
        <v>37</v>
      </c>
      <c r="Y123" s="1" t="str">
        <f t="shared" si="3"/>
        <v>Yes</v>
      </c>
      <c r="Z123" s="1" t="s">
        <v>37</v>
      </c>
      <c r="AA123" s="1" t="s">
        <v>54</v>
      </c>
      <c r="AB123" s="1" t="s">
        <v>46</v>
      </c>
      <c r="AC123" s="1" t="s">
        <v>37</v>
      </c>
      <c r="AD123" s="1" t="s">
        <v>42</v>
      </c>
      <c r="AE123" s="1" t="s">
        <v>42</v>
      </c>
      <c r="AF123" s="1" t="s">
        <v>42</v>
      </c>
      <c r="AG123" s="1" t="s">
        <v>72</v>
      </c>
      <c r="AH123" s="1" t="s">
        <v>42</v>
      </c>
      <c r="AI123" s="1" t="s">
        <v>37</v>
      </c>
    </row>
    <row r="124" spans="1:35" ht="12.75" x14ac:dyDescent="0.2">
      <c r="A124" s="2">
        <v>43201.606717951392</v>
      </c>
      <c r="B124" s="1">
        <v>15254446</v>
      </c>
      <c r="C124" s="3">
        <v>42335</v>
      </c>
      <c r="D124" s="4">
        <v>0.89652777777519077</v>
      </c>
      <c r="E124" s="1" t="s">
        <v>164</v>
      </c>
      <c r="F124" s="1" t="s">
        <v>165</v>
      </c>
      <c r="G124" s="1" t="s">
        <v>34</v>
      </c>
      <c r="H124" s="1" t="s">
        <v>105</v>
      </c>
      <c r="I124" s="1" t="s">
        <v>166</v>
      </c>
      <c r="J124" s="1" t="s">
        <v>42</v>
      </c>
      <c r="K124" s="1" t="s">
        <v>37</v>
      </c>
      <c r="L124" s="1" t="s">
        <v>38</v>
      </c>
      <c r="M124" s="1" t="s">
        <v>37</v>
      </c>
      <c r="N124" s="1" t="s">
        <v>42</v>
      </c>
      <c r="O124" s="1" t="s">
        <v>92</v>
      </c>
      <c r="P124" s="1" t="s">
        <v>52</v>
      </c>
      <c r="Q124" s="1" t="s">
        <v>53</v>
      </c>
      <c r="R124" s="17" t="s">
        <v>53</v>
      </c>
      <c r="S124" s="1">
        <v>34</v>
      </c>
      <c r="T124" s="1" t="s">
        <v>337</v>
      </c>
      <c r="U124" s="1" t="s">
        <v>37</v>
      </c>
      <c r="V124" s="1" t="s">
        <v>43</v>
      </c>
      <c r="W124" s="1" t="s">
        <v>44</v>
      </c>
      <c r="X124" s="1" t="s">
        <v>44</v>
      </c>
      <c r="Y124" s="1" t="str">
        <f t="shared" si="3"/>
        <v>No</v>
      </c>
      <c r="Z124" s="1" t="s">
        <v>37</v>
      </c>
      <c r="AA124" s="1" t="s">
        <v>50</v>
      </c>
      <c r="AB124" s="1" t="s">
        <v>55</v>
      </c>
      <c r="AC124" s="1" t="s">
        <v>67</v>
      </c>
      <c r="AD124" s="1" t="s">
        <v>42</v>
      </c>
      <c r="AE124" s="1" t="s">
        <v>42</v>
      </c>
      <c r="AF124" s="1" t="s">
        <v>42</v>
      </c>
      <c r="AG124" s="1" t="s">
        <v>72</v>
      </c>
      <c r="AH124" s="1" t="s">
        <v>42</v>
      </c>
      <c r="AI124" s="1" t="s">
        <v>37</v>
      </c>
    </row>
    <row r="125" spans="1:35" ht="12.75" x14ac:dyDescent="0.2">
      <c r="A125" s="2">
        <v>43201.702027997686</v>
      </c>
      <c r="B125" s="1">
        <v>14031102</v>
      </c>
      <c r="C125" s="3">
        <v>41686</v>
      </c>
      <c r="D125" s="4">
        <v>0.82986111110949423</v>
      </c>
      <c r="E125" s="1" t="s">
        <v>173</v>
      </c>
      <c r="F125" s="1" t="s">
        <v>69</v>
      </c>
      <c r="G125" s="1" t="s">
        <v>57</v>
      </c>
      <c r="H125" s="1" t="s">
        <v>57</v>
      </c>
      <c r="I125" s="1" t="s">
        <v>132</v>
      </c>
      <c r="J125" s="1" t="s">
        <v>133</v>
      </c>
      <c r="K125" s="1" t="s">
        <v>37</v>
      </c>
      <c r="L125" s="1" t="s">
        <v>38</v>
      </c>
      <c r="M125" s="1" t="s">
        <v>37</v>
      </c>
      <c r="N125" s="1" t="s">
        <v>123</v>
      </c>
      <c r="O125" s="1" t="s">
        <v>60</v>
      </c>
      <c r="P125" s="1" t="s">
        <v>52</v>
      </c>
      <c r="Q125" s="1" t="s">
        <v>53</v>
      </c>
      <c r="R125" s="17" t="s">
        <v>53</v>
      </c>
      <c r="S125" s="1">
        <v>36</v>
      </c>
      <c r="T125" s="1" t="s">
        <v>338</v>
      </c>
      <c r="U125" s="1" t="s">
        <v>37</v>
      </c>
      <c r="V125" s="1" t="s">
        <v>43</v>
      </c>
      <c r="W125" s="1" t="s">
        <v>44</v>
      </c>
      <c r="X125" s="1" t="s">
        <v>44</v>
      </c>
      <c r="Y125" s="1" t="str">
        <f t="shared" si="3"/>
        <v>No</v>
      </c>
      <c r="Z125" s="1" t="s">
        <v>37</v>
      </c>
      <c r="AA125" s="1" t="s">
        <v>54</v>
      </c>
      <c r="AB125" s="1" t="s">
        <v>55</v>
      </c>
      <c r="AC125" s="1" t="s">
        <v>44</v>
      </c>
      <c r="AD125" s="1" t="s">
        <v>42</v>
      </c>
      <c r="AE125" s="1" t="s">
        <v>42</v>
      </c>
      <c r="AF125" s="1" t="s">
        <v>42</v>
      </c>
      <c r="AG125" s="1" t="s">
        <v>72</v>
      </c>
      <c r="AH125" s="1" t="s">
        <v>42</v>
      </c>
      <c r="AI125" s="1" t="s">
        <v>37</v>
      </c>
    </row>
    <row r="126" spans="1:35" ht="12.75" x14ac:dyDescent="0.2">
      <c r="A126" s="2">
        <v>43193.702938159724</v>
      </c>
      <c r="B126" s="1">
        <v>16080284</v>
      </c>
      <c r="C126" s="3">
        <v>42486</v>
      </c>
      <c r="D126" s="4">
        <v>0.9805555555576575</v>
      </c>
      <c r="E126" s="1" t="s">
        <v>100</v>
      </c>
      <c r="F126" s="1" t="s">
        <v>49</v>
      </c>
      <c r="G126" s="1" t="s">
        <v>57</v>
      </c>
      <c r="H126" s="1" t="s">
        <v>57</v>
      </c>
      <c r="I126" s="1" t="s">
        <v>58</v>
      </c>
      <c r="J126" s="1" t="s">
        <v>59</v>
      </c>
      <c r="K126" s="1" t="s">
        <v>37</v>
      </c>
      <c r="L126" s="1" t="s">
        <v>38</v>
      </c>
      <c r="M126" s="1" t="s">
        <v>37</v>
      </c>
      <c r="N126" s="1" t="s">
        <v>42</v>
      </c>
      <c r="O126" s="1" t="s">
        <v>101</v>
      </c>
      <c r="P126" s="1" t="s">
        <v>52</v>
      </c>
      <c r="Q126" s="1" t="s">
        <v>53</v>
      </c>
      <c r="R126" s="17" t="s">
        <v>53</v>
      </c>
      <c r="S126" s="1">
        <v>38</v>
      </c>
      <c r="T126" s="1" t="s">
        <v>338</v>
      </c>
      <c r="U126" s="1" t="s">
        <v>37</v>
      </c>
      <c r="V126" s="1" t="s">
        <v>43</v>
      </c>
      <c r="W126" s="1" t="s">
        <v>44</v>
      </c>
      <c r="X126" s="1" t="s">
        <v>44</v>
      </c>
      <c r="Y126" s="1" t="str">
        <f t="shared" si="3"/>
        <v>No</v>
      </c>
      <c r="Z126" s="1" t="s">
        <v>37</v>
      </c>
      <c r="AA126" s="1" t="s">
        <v>45</v>
      </c>
      <c r="AB126" s="1" t="s">
        <v>55</v>
      </c>
      <c r="AC126" s="1" t="s">
        <v>44</v>
      </c>
      <c r="AD126" s="1" t="s">
        <v>42</v>
      </c>
      <c r="AE126" s="1" t="s">
        <v>42</v>
      </c>
      <c r="AF126" s="1" t="s">
        <v>42</v>
      </c>
      <c r="AG126" s="1" t="s">
        <v>62</v>
      </c>
      <c r="AH126" s="1" t="s">
        <v>42</v>
      </c>
      <c r="AI126" s="1" t="s">
        <v>37</v>
      </c>
    </row>
    <row r="127" spans="1:35" ht="12.75" x14ac:dyDescent="0.2">
      <c r="A127" s="2">
        <v>43231.589750671294</v>
      </c>
      <c r="B127" s="1">
        <v>13139950</v>
      </c>
      <c r="C127" s="3">
        <v>41462</v>
      </c>
      <c r="D127" s="4">
        <v>2.4305555554747116E-2</v>
      </c>
      <c r="E127" s="1" t="s">
        <v>318</v>
      </c>
      <c r="F127" s="1" t="s">
        <v>319</v>
      </c>
      <c r="G127" s="1" t="s">
        <v>57</v>
      </c>
      <c r="H127" s="1" t="s">
        <v>57</v>
      </c>
      <c r="I127" s="1" t="s">
        <v>143</v>
      </c>
      <c r="J127" s="1" t="s">
        <v>144</v>
      </c>
      <c r="K127" s="1" t="s">
        <v>37</v>
      </c>
      <c r="L127" s="1" t="s">
        <v>38</v>
      </c>
      <c r="M127" s="1" t="s">
        <v>37</v>
      </c>
      <c r="N127" s="1" t="s">
        <v>39</v>
      </c>
      <c r="O127" s="1" t="s">
        <v>51</v>
      </c>
      <c r="P127" s="1" t="s">
        <v>41</v>
      </c>
      <c r="Q127" s="1" t="s">
        <v>53</v>
      </c>
      <c r="R127" s="17" t="s">
        <v>53</v>
      </c>
      <c r="S127" s="1">
        <v>45</v>
      </c>
      <c r="T127" s="1" t="s">
        <v>339</v>
      </c>
      <c r="U127" s="1" t="s">
        <v>37</v>
      </c>
      <c r="V127" s="1" t="s">
        <v>140</v>
      </c>
      <c r="W127" s="1" t="s">
        <v>44</v>
      </c>
      <c r="X127" s="1" t="s">
        <v>44</v>
      </c>
      <c r="Y127" s="1" t="str">
        <f t="shared" si="3"/>
        <v>No</v>
      </c>
      <c r="Z127" s="1" t="s">
        <v>42</v>
      </c>
      <c r="AA127" s="1" t="s">
        <v>50</v>
      </c>
      <c r="AB127" s="1" t="s">
        <v>55</v>
      </c>
      <c r="AC127" s="1" t="s">
        <v>37</v>
      </c>
      <c r="AD127" s="1" t="s">
        <v>42</v>
      </c>
      <c r="AE127" s="1" t="s">
        <v>42</v>
      </c>
      <c r="AF127" s="1" t="s">
        <v>42</v>
      </c>
      <c r="AG127" s="1" t="s">
        <v>47</v>
      </c>
      <c r="AH127" s="1" t="s">
        <v>42</v>
      </c>
      <c r="AI127" s="1" t="s">
        <v>44</v>
      </c>
    </row>
    <row r="128" spans="1:35" ht="12.75" x14ac:dyDescent="0.2">
      <c r="A128" s="2">
        <v>43194.639239837961</v>
      </c>
      <c r="B128" s="1">
        <v>16136984</v>
      </c>
      <c r="C128" s="3">
        <v>42558</v>
      </c>
      <c r="D128" s="4">
        <v>0.1055555555576575</v>
      </c>
      <c r="E128" s="1" t="s">
        <v>117</v>
      </c>
      <c r="F128" s="1" t="s">
        <v>118</v>
      </c>
      <c r="G128" s="1" t="s">
        <v>57</v>
      </c>
      <c r="H128" s="1" t="s">
        <v>57</v>
      </c>
      <c r="I128" s="1" t="s">
        <v>106</v>
      </c>
      <c r="J128" s="1" t="s">
        <v>107</v>
      </c>
      <c r="K128" s="1" t="s">
        <v>37</v>
      </c>
      <c r="L128" s="1" t="s">
        <v>38</v>
      </c>
      <c r="M128" s="1" t="s">
        <v>37</v>
      </c>
      <c r="N128" s="1" t="s">
        <v>39</v>
      </c>
      <c r="O128" s="1" t="s">
        <v>60</v>
      </c>
      <c r="P128" s="1" t="s">
        <v>52</v>
      </c>
      <c r="Q128" s="1" t="s">
        <v>53</v>
      </c>
      <c r="R128" s="17" t="s">
        <v>53</v>
      </c>
      <c r="S128" s="1">
        <v>48</v>
      </c>
      <c r="T128" s="1" t="s">
        <v>340</v>
      </c>
      <c r="U128" s="1" t="s">
        <v>37</v>
      </c>
      <c r="V128" s="1" t="s">
        <v>43</v>
      </c>
      <c r="W128" s="1" t="s">
        <v>44</v>
      </c>
      <c r="X128" s="1" t="s">
        <v>44</v>
      </c>
      <c r="Y128" s="1" t="str">
        <f t="shared" si="3"/>
        <v>No</v>
      </c>
      <c r="Z128" s="1" t="s">
        <v>37</v>
      </c>
      <c r="AA128" s="1" t="s">
        <v>45</v>
      </c>
      <c r="AB128" s="1" t="s">
        <v>46</v>
      </c>
      <c r="AC128" s="1" t="s">
        <v>37</v>
      </c>
      <c r="AD128" s="1" t="s">
        <v>42</v>
      </c>
      <c r="AE128" s="1" t="s">
        <v>42</v>
      </c>
      <c r="AF128" s="1" t="s">
        <v>42</v>
      </c>
      <c r="AG128" s="1" t="s">
        <v>47</v>
      </c>
      <c r="AH128" s="1" t="s">
        <v>42</v>
      </c>
      <c r="AI128" s="1" t="s">
        <v>37</v>
      </c>
    </row>
    <row r="129" spans="1:35" ht="12.75" x14ac:dyDescent="0.2">
      <c r="A129" s="2">
        <v>43206.586484027779</v>
      </c>
      <c r="B129" s="1">
        <v>13187781</v>
      </c>
      <c r="C129" s="3">
        <v>41517</v>
      </c>
      <c r="D129" s="4">
        <v>0.98958333333575865</v>
      </c>
      <c r="E129" s="1" t="s">
        <v>230</v>
      </c>
      <c r="F129" s="1" t="s">
        <v>211</v>
      </c>
      <c r="G129" s="1" t="s">
        <v>57</v>
      </c>
      <c r="H129" s="1" t="s">
        <v>57</v>
      </c>
      <c r="I129" s="1" t="s">
        <v>227</v>
      </c>
      <c r="J129" s="1" t="s">
        <v>228</v>
      </c>
      <c r="K129" s="1" t="s">
        <v>37</v>
      </c>
      <c r="L129" s="1" t="s">
        <v>38</v>
      </c>
      <c r="M129" s="1" t="s">
        <v>37</v>
      </c>
      <c r="N129" s="1" t="s">
        <v>42</v>
      </c>
      <c r="O129" s="1" t="s">
        <v>60</v>
      </c>
      <c r="P129" s="1" t="s">
        <v>52</v>
      </c>
      <c r="Q129" s="1" t="s">
        <v>53</v>
      </c>
      <c r="R129" s="17" t="s">
        <v>53</v>
      </c>
      <c r="S129" s="1">
        <v>49</v>
      </c>
      <c r="T129" s="1" t="s">
        <v>340</v>
      </c>
      <c r="U129" s="1" t="s">
        <v>37</v>
      </c>
      <c r="V129" s="1" t="s">
        <v>43</v>
      </c>
      <c r="W129" s="1" t="s">
        <v>44</v>
      </c>
      <c r="X129" s="1" t="s">
        <v>44</v>
      </c>
      <c r="Y129" s="1" t="str">
        <f t="shared" si="3"/>
        <v>No</v>
      </c>
      <c r="Z129" s="1" t="s">
        <v>37</v>
      </c>
      <c r="AA129" s="1" t="s">
        <v>45</v>
      </c>
      <c r="AB129" s="1" t="s">
        <v>46</v>
      </c>
      <c r="AC129" s="1" t="s">
        <v>44</v>
      </c>
      <c r="AD129" s="1" t="s">
        <v>42</v>
      </c>
      <c r="AE129" s="1" t="s">
        <v>42</v>
      </c>
      <c r="AF129" s="1" t="s">
        <v>42</v>
      </c>
      <c r="AG129" s="1" t="s">
        <v>42</v>
      </c>
      <c r="AH129" s="1" t="s">
        <v>42</v>
      </c>
      <c r="AI129" s="1" t="s">
        <v>44</v>
      </c>
    </row>
    <row r="130" spans="1:35" ht="12.75" x14ac:dyDescent="0.2">
      <c r="A130" s="2">
        <v>43193.631686712964</v>
      </c>
      <c r="B130" s="1">
        <v>16044646</v>
      </c>
      <c r="C130" s="3">
        <v>42437</v>
      </c>
      <c r="D130" s="4">
        <v>0.10833333333721384</v>
      </c>
      <c r="E130" s="1" t="s">
        <v>91</v>
      </c>
      <c r="F130" s="1" t="s">
        <v>69</v>
      </c>
      <c r="G130" s="1" t="s">
        <v>57</v>
      </c>
      <c r="H130" s="1" t="s">
        <v>57</v>
      </c>
      <c r="I130" s="1" t="s">
        <v>58</v>
      </c>
      <c r="J130" s="1" t="s">
        <v>59</v>
      </c>
      <c r="K130" s="1" t="s">
        <v>37</v>
      </c>
      <c r="L130" s="1" t="s">
        <v>38</v>
      </c>
      <c r="M130" s="1" t="s">
        <v>37</v>
      </c>
      <c r="N130" s="1" t="s">
        <v>39</v>
      </c>
      <c r="O130" s="1" t="s">
        <v>92</v>
      </c>
      <c r="P130" s="1" t="s">
        <v>52</v>
      </c>
      <c r="Q130" s="1" t="s">
        <v>53</v>
      </c>
      <c r="R130" s="17" t="s">
        <v>53</v>
      </c>
      <c r="S130" s="1">
        <v>50</v>
      </c>
      <c r="T130" s="1" t="s">
        <v>340</v>
      </c>
      <c r="U130" s="1" t="s">
        <v>37</v>
      </c>
      <c r="V130" s="1" t="s">
        <v>43</v>
      </c>
      <c r="W130" s="1" t="s">
        <v>44</v>
      </c>
      <c r="X130" s="1" t="s">
        <v>44</v>
      </c>
      <c r="Y130" s="1" t="str">
        <f t="shared" ref="Y130:Y161" si="4">IF(W130="Yes", "Yes", IF(X130="Yes", "Yes", "No"))</f>
        <v>No</v>
      </c>
      <c r="Z130" s="1" t="s">
        <v>37</v>
      </c>
      <c r="AA130" s="1" t="s">
        <v>50</v>
      </c>
      <c r="AB130" s="1" t="s">
        <v>90</v>
      </c>
      <c r="AC130" s="1" t="s">
        <v>37</v>
      </c>
      <c r="AD130" s="1" t="s">
        <v>42</v>
      </c>
      <c r="AE130" s="1" t="s">
        <v>42</v>
      </c>
      <c r="AF130" s="1" t="s">
        <v>42</v>
      </c>
      <c r="AG130" s="1" t="s">
        <v>47</v>
      </c>
      <c r="AH130" s="1" t="s">
        <v>42</v>
      </c>
      <c r="AI130" s="1" t="s">
        <v>37</v>
      </c>
    </row>
    <row r="131" spans="1:35" ht="12.75" x14ac:dyDescent="0.2">
      <c r="A131" s="2">
        <v>43194.68211681713</v>
      </c>
      <c r="B131" s="1">
        <v>16192360</v>
      </c>
      <c r="C131" s="3">
        <v>42633</v>
      </c>
      <c r="D131" s="4">
        <v>0.62847222221898846</v>
      </c>
      <c r="E131" s="1" t="s">
        <v>124</v>
      </c>
      <c r="F131" s="1" t="s">
        <v>125</v>
      </c>
      <c r="G131" s="1" t="s">
        <v>50</v>
      </c>
      <c r="H131" s="1" t="s">
        <v>57</v>
      </c>
      <c r="I131" s="1" t="s">
        <v>126</v>
      </c>
      <c r="J131" s="1" t="s">
        <v>127</v>
      </c>
      <c r="K131" s="1" t="s">
        <v>37</v>
      </c>
      <c r="L131" s="1" t="s">
        <v>38</v>
      </c>
      <c r="M131" s="1" t="s">
        <v>37</v>
      </c>
      <c r="N131" s="1" t="s">
        <v>39</v>
      </c>
      <c r="O131" s="1" t="s">
        <v>60</v>
      </c>
      <c r="P131" s="1" t="s">
        <v>52</v>
      </c>
      <c r="Q131" s="1" t="s">
        <v>53</v>
      </c>
      <c r="R131" s="17" t="s">
        <v>53</v>
      </c>
      <c r="S131" s="1">
        <v>51</v>
      </c>
      <c r="T131" s="1" t="s">
        <v>340</v>
      </c>
      <c r="U131" s="1" t="s">
        <v>37</v>
      </c>
      <c r="V131" s="1" t="s">
        <v>43</v>
      </c>
      <c r="W131" s="1" t="s">
        <v>44</v>
      </c>
      <c r="X131" s="1" t="s">
        <v>44</v>
      </c>
      <c r="Y131" s="1" t="str">
        <f t="shared" si="4"/>
        <v>No</v>
      </c>
      <c r="Z131" s="1" t="s">
        <v>37</v>
      </c>
      <c r="AA131" s="1" t="s">
        <v>54</v>
      </c>
      <c r="AB131" s="1" t="s">
        <v>90</v>
      </c>
      <c r="AC131" s="1" t="s">
        <v>37</v>
      </c>
      <c r="AD131" s="1" t="s">
        <v>42</v>
      </c>
      <c r="AE131" s="1" t="s">
        <v>42</v>
      </c>
      <c r="AF131" s="1" t="s">
        <v>42</v>
      </c>
      <c r="AG131" s="1" t="s">
        <v>47</v>
      </c>
      <c r="AH131" s="1" t="s">
        <v>42</v>
      </c>
      <c r="AI131" s="1" t="s">
        <v>44</v>
      </c>
    </row>
    <row r="132" spans="1:35" ht="12.75" x14ac:dyDescent="0.2">
      <c r="A132" s="2">
        <v>43208.491915023144</v>
      </c>
      <c r="B132" s="1">
        <v>12023005</v>
      </c>
      <c r="C132" s="3">
        <v>40939</v>
      </c>
      <c r="D132" s="4">
        <v>0.79166666666424135</v>
      </c>
      <c r="E132" s="1" t="s">
        <v>239</v>
      </c>
      <c r="F132" s="1" t="s">
        <v>240</v>
      </c>
      <c r="G132" s="1" t="s">
        <v>34</v>
      </c>
      <c r="H132" s="1" t="s">
        <v>34</v>
      </c>
      <c r="I132" s="1" t="s">
        <v>241</v>
      </c>
      <c r="J132" s="1" t="s">
        <v>195</v>
      </c>
      <c r="K132" s="1" t="s">
        <v>37</v>
      </c>
      <c r="L132" s="1" t="s">
        <v>38</v>
      </c>
      <c r="M132" s="1" t="s">
        <v>37</v>
      </c>
      <c r="N132" s="1" t="s">
        <v>42</v>
      </c>
      <c r="O132" s="1" t="s">
        <v>40</v>
      </c>
      <c r="P132" s="1" t="s">
        <v>52</v>
      </c>
      <c r="Q132" s="1" t="s">
        <v>53</v>
      </c>
      <c r="R132" s="17" t="s">
        <v>53</v>
      </c>
      <c r="S132" s="1">
        <v>52</v>
      </c>
      <c r="T132" s="1" t="s">
        <v>340</v>
      </c>
      <c r="U132" s="1" t="s">
        <v>37</v>
      </c>
      <c r="V132" s="1" t="s">
        <v>242</v>
      </c>
      <c r="W132" s="1" t="s">
        <v>37</v>
      </c>
      <c r="X132" s="1" t="s">
        <v>44</v>
      </c>
      <c r="Y132" s="1" t="str">
        <f t="shared" si="4"/>
        <v>Yes</v>
      </c>
      <c r="Z132" s="1" t="s">
        <v>44</v>
      </c>
      <c r="AA132" s="1" t="s">
        <v>57</v>
      </c>
      <c r="AB132" s="1" t="s">
        <v>46</v>
      </c>
      <c r="AC132" s="1" t="s">
        <v>37</v>
      </c>
      <c r="AD132" s="1" t="s">
        <v>42</v>
      </c>
      <c r="AE132" s="1" t="s">
        <v>42</v>
      </c>
      <c r="AF132" s="1" t="s">
        <v>42</v>
      </c>
      <c r="AG132" s="1" t="s">
        <v>47</v>
      </c>
      <c r="AH132" s="1" t="s">
        <v>42</v>
      </c>
      <c r="AI132" s="1" t="s">
        <v>44</v>
      </c>
    </row>
    <row r="133" spans="1:35" ht="12.75" x14ac:dyDescent="0.2">
      <c r="A133" s="2">
        <v>43228.475348726854</v>
      </c>
      <c r="B133" s="1">
        <v>17269061</v>
      </c>
      <c r="C133" s="3">
        <v>43057</v>
      </c>
      <c r="D133" s="4">
        <v>1.7361111109494232E-2</v>
      </c>
      <c r="E133" s="1" t="s">
        <v>287</v>
      </c>
      <c r="F133" s="1" t="s">
        <v>288</v>
      </c>
      <c r="G133" s="1" t="s">
        <v>34</v>
      </c>
      <c r="H133" s="1" t="s">
        <v>57</v>
      </c>
      <c r="I133" s="1" t="s">
        <v>58</v>
      </c>
      <c r="J133" s="1" t="s">
        <v>59</v>
      </c>
      <c r="K133" s="1" t="s">
        <v>37</v>
      </c>
      <c r="L133" s="1" t="s">
        <v>38</v>
      </c>
      <c r="M133" s="1" t="s">
        <v>37</v>
      </c>
      <c r="N133" s="1" t="s">
        <v>42</v>
      </c>
      <c r="O133" s="1" t="s">
        <v>60</v>
      </c>
      <c r="P133" s="1" t="s">
        <v>52</v>
      </c>
      <c r="Q133" s="1" t="s">
        <v>53</v>
      </c>
      <c r="R133" s="17" t="s">
        <v>53</v>
      </c>
      <c r="S133" s="1">
        <v>53</v>
      </c>
      <c r="T133" s="1" t="s">
        <v>340</v>
      </c>
      <c r="U133" s="1" t="s">
        <v>37</v>
      </c>
      <c r="V133" s="1" t="s">
        <v>289</v>
      </c>
      <c r="W133" s="1" t="s">
        <v>37</v>
      </c>
      <c r="X133" s="1" t="s">
        <v>44</v>
      </c>
      <c r="Y133" s="1" t="str">
        <f t="shared" si="4"/>
        <v>Yes</v>
      </c>
      <c r="Z133" s="1" t="s">
        <v>44</v>
      </c>
      <c r="AA133" s="1" t="s">
        <v>57</v>
      </c>
      <c r="AB133" s="1" t="s">
        <v>46</v>
      </c>
      <c r="AC133" s="1" t="s">
        <v>37</v>
      </c>
      <c r="AD133" s="1" t="s">
        <v>42</v>
      </c>
      <c r="AE133" s="1" t="s">
        <v>42</v>
      </c>
      <c r="AF133" s="1" t="s">
        <v>42</v>
      </c>
      <c r="AG133" s="1" t="s">
        <v>72</v>
      </c>
      <c r="AH133" s="1" t="s">
        <v>42</v>
      </c>
      <c r="AI133" s="1" t="s">
        <v>37</v>
      </c>
    </row>
  </sheetData>
  <sortState ref="A2:AI133">
    <sortCondition ref="Q2:Q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Webster, MaryJo</cp:lastModifiedBy>
  <dcterms:created xsi:type="dcterms:W3CDTF">2018-05-16T18:34:47Z</dcterms:created>
  <dcterms:modified xsi:type="dcterms:W3CDTF">2018-05-16T18:34:47Z</dcterms:modified>
</cp:coreProperties>
</file>