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C7A1EFE2-6753-4C7D-9979-B1635FCE0CE2}" xr6:coauthVersionLast="47" xr6:coauthVersionMax="47" xr10:uidLastSave="{00000000-0000-0000-0000-000000000000}"/>
  <bookViews>
    <workbookView xWindow="-108" yWindow="-108" windowWidth="23256" windowHeight="12456" activeTab="3" xr2:uid="{ABBEF023-E904-4281-9568-1F5D6C76FDD6}"/>
  </bookViews>
  <sheets>
    <sheet name="Cloud-S" sheetId="2" r:id="rId1"/>
    <sheet name="ISP" sheetId="5" r:id="rId2"/>
    <sheet name="HW-Net" sheetId="6" r:id="rId3"/>
    <sheet name="ReqVSMatrix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B16" i="2" s="1"/>
  <c r="C10" i="5"/>
  <c r="D9" i="5"/>
  <c r="C9" i="5"/>
  <c r="B9" i="5"/>
  <c r="C15" i="2"/>
  <c r="B15" i="2"/>
  <c r="E24" i="6"/>
  <c r="C24" i="6"/>
  <c r="C23" i="6"/>
  <c r="E23" i="6" s="1"/>
  <c r="C22" i="6"/>
  <c r="E22" i="6" s="1"/>
  <c r="B24" i="6"/>
  <c r="B23" i="6"/>
  <c r="B22" i="6"/>
  <c r="C21" i="6"/>
  <c r="E21" i="6" s="1"/>
  <c r="C27" i="6" s="1"/>
  <c r="B21" i="6"/>
</calcChain>
</file>

<file path=xl/sharedStrings.xml><?xml version="1.0" encoding="utf-8"?>
<sst xmlns="http://schemas.openxmlformats.org/spreadsheetml/2006/main" count="331" uniqueCount="256">
  <si>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</si>
  <si>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</si>
  <si>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</si>
  <si>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</si>
  <si>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</si>
  <si>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</si>
  <si>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</si>
  <si>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</si>
  <si>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</si>
  <si>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</si>
  <si>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</si>
  <si>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</si>
  <si>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</si>
  <si>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</si>
  <si>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</si>
  <si>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</si>
  <si>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</si>
  <si>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</si>
  <si>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</si>
  <si>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</si>
  <si>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</si>
  <si>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</si>
  <si>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</si>
  <si>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</si>
  <si>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</si>
  <si>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</si>
  <si>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</si>
  <si>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</si>
  <si>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</si>
  <si>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</si>
  <si>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</si>
  <si>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</si>
  <si>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</si>
  <si>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</si>
  <si>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</si>
  <si>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</si>
  <si>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</si>
  <si>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</si>
  <si>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</si>
  <si>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</si>
  <si>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</si>
  <si>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</si>
  <si>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</si>
  <si>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</si>
  <si>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</si>
  <si>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</si>
  <si>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</si>
  <si>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</si>
  <si>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</si>
  <si>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</si>
  <si>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</si>
  <si>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</si>
  <si>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</si>
  <si>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</si>
  <si>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</si>
  <si>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</si>
  <si>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</si>
  <si>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</si>
  <si>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</si>
  <si>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</si>
  <si>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</si>
  <si>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</si>
  <si>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</si>
  <si>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</si>
  <si>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</si>
  <si>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</si>
  <si>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</si>
  <si>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</si>
  <si>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</si>
  <si>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</si>
  <si>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</si>
  <si>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</si>
  <si>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</si>
  <si>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</si>
  <si>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</si>
  <si>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</si>
  <si>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</si>
  <si>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</si>
  <si>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</si>
  <si>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</si>
  <si>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</si>
  <si>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</si>
  <si>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</si>
  <si>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</si>
  <si>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</si>
  <si>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</si>
  <si>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</si>
  <si>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</si>
  <si>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</si>
  <si>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</si>
  <si>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</si>
  <si>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</si>
  <si>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</si>
  <si>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</si>
  <si>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</si>
  <si>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</si>
  <si>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</si>
  <si>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</si>
  <si>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</si>
  <si>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</si>
  <si>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</si>
  <si>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</si>
  <si>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</si>
  <si>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</si>
  <si>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</si>
  <si>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</si>
  <si>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</si>
  <si>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</si>
  <si>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</si>
  <si>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</si>
  <si>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</si>
  <si>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</si>
  <si>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</si>
  <si>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Aditional service extremly expensive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</si>
  <si>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</si>
  <si>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</si>
  <si>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</si>
  <si>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</si>
  <si>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</si>
  <si>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</si>
  <si>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</si>
  <si>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</si>
  <si>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</si>
  <si>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</si>
  <si>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</si>
  <si>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</si>
  <si>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</si>
  <si>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</si>
  <si>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</si>
  <si>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</si>
  <si>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</si>
  <si>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</si>
  <si>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</si>
  <si>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</si>
  <si>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</si>
  <si>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</si>
  <si>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</si>
  <si>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</si>
  <si>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</si>
  <si>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</si>
  <si>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</si>
  <si>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</si>
  <si>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Power over Ethernet (PoE/PoE+) Support (if required)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</si>
  <si>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</si>
  <si>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</si>
  <si>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</si>
  <si>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</si>
  <si>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</si>
  <si>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</si>
  <si>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</si>
  <si>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</si>
  <si>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</si>
  <si>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</si>
  <si>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</si>
  <si>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</si>
  <si>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</si>
  <si>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</si>
  <si>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</si>
  <si>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</si>
  <si>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business nbn Enterprise Ethernet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</si>
  <si>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</si>
  <si>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</si>
  <si>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</si>
  <si>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</si>
  <si>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Gigabit SFP (fiber) ports (100M/1G) 1000BASE-X x2</t>
  </si>
  <si>
    <t>L2/L3 Managed Capability</t>
  </si>
  <si>
    <t>95w - 16 ports</t>
  </si>
  <si>
    <t>CE, FCC, IC</t>
  </si>
  <si>
    <t>802.1X Control
MAC-Based ACLs &amp; Device Isolation
IP-Based ACLs &amp; Network Isolation
DHCP Snooping &amp; Guarding
MAC Address Blocking
MAC-Based Port Restriction</t>
  </si>
  <si>
    <t>1000, Access Lists IPv4 MAC</t>
  </si>
  <si>
    <t>Ethernet
AR</t>
  </si>
  <si>
    <t>Egress Rate Limit
Flow Control
Storm Control
Multicast &amp; Broadcast Rate Limiting
Jumbo Frames
Port Mirroring
LLDP-MED</t>
  </si>
  <si>
    <t>Layer 2 PoE Switch</t>
  </si>
  <si>
    <t xml:space="preserve">2 years </t>
  </si>
  <si>
    <t>No found</t>
  </si>
  <si>
    <t>Backplane / throughput</t>
  </si>
  <si>
    <t>Switching Capacity
52 Gbps
Total Non-Blocking Throughput
26 Gbps
Forwarding Rate
39 Mpps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</si>
  <si>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</si>
  <si>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</si>
  <si>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</si>
  <si>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</si>
  <si>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</si>
  <si>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</si>
  <si>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</si>
  <si>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 xml:space="preserve">L3 managed </t>
  </si>
  <si>
    <t> 24 x Gigabit SFP + 2 x Combo Gigabit Ethernet/Gigabit SFP + 2 x Gigabit SFP (Uplink)</t>
  </si>
  <si>
    <t>ISO 14001, ISO 9001, RoHS, REACH, CE, FCC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</si>
  <si>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</si>
  <si>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</si>
  <si>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</si>
  <si>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</si>
  <si>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</si>
  <si>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</si>
  <si>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</si>
  <si>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</si>
  <si>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</si>
  <si>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</si>
  <si>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</si>
  <si>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</si>
  <si>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</si>
  <si>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</si>
  <si>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</si>
  <si>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</si>
  <si>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</si>
  <si>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</si>
  <si>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</si>
  <si>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</si>
  <si>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</si>
  <si>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</si>
  <si>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</si>
  <si>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</si>
  <si>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</si>
  <si>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</si>
  <si>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</si>
  <si>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</si>
  <si>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</si>
  <si>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</si>
  <si>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</si>
  <si>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</si>
  <si>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</si>
  <si>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</si>
  <si>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</si>
  <si>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</si>
  <si>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</si>
  <si>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</si>
  <si>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</si>
  <si>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</si>
  <si>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</si>
  <si>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>300m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</si>
  <si>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</si>
  <si>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</si>
  <si>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</si>
  <si>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</si>
  <si>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</si>
  <si>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</si>
  <si>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</si>
  <si>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UniFi Switch Pro 24 PoE (USW-Pro-24-POE)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</si>
  <si>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</si>
  <si>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</si>
  <si>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</si>
  <si>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</si>
  <si>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</si>
  <si>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</si>
  <si>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</si>
  <si>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UniFi Switch Pro 48 PoE (USW-Pro-48-POE)</t>
  </si>
  <si>
    <t>1 x GbE RJ45
24  x (16 PoE+) 
(1G/100M/10M)
2 x 1G SFP 
(1G)</t>
  </si>
  <si>
    <t>1 x GbE RJ45
48  x (40 Poe, 8 PoE+) 
(1G/100M/10M)
2 x 1G SFP 
(1G)</t>
  </si>
  <si>
    <t>Switching Capacity
176 Gbps
Total Non-Blocking Throughput
88 Gbps
Forwarding Rate
131 Mpps</t>
  </si>
  <si>
    <t>600w -40 PoE+; 8 PoE++</t>
  </si>
  <si>
    <t>4cabling CAT 5e</t>
  </si>
  <si>
    <t>tp link omada ax3000</t>
  </si>
  <si>
    <t>netgear wax630e</t>
  </si>
  <si>
    <t>Counting</t>
  </si>
  <si>
    <t>4cabling  Cat 6A S/FTP</t>
  </si>
  <si>
    <t>6 MOTHS</t>
  </si>
  <si>
    <t>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</si>
</sst>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6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4" fontId="0" fillId="0" borderId="0" xfId="2" applyFont="1"/>
    <xf numFmtId="0" fontId="5" fillId="0" borderId="0" xfId="0" applyFont="1" applyAlignment="1">
      <alignment horizontal="center" vertical="center" wrapText="1"/>
    </xf>
    <xf numFmtId="44" fontId="5" fillId="0" borderId="0" xfId="2" applyFont="1"/>
    <xf numFmtId="0" fontId="5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4" fontId="7" fillId="0" borderId="0" xfId="2" applyFont="1" applyFill="1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44" fontId="7" fillId="0" borderId="0" xfId="0" applyNumberFormat="1" applyFont="1" applyAlignment="1">
      <alignment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44" fontId="6" fillId="4" borderId="0" xfId="2" applyFont="1" applyFill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opLeftCell="A10" zoomScale="85" zoomScaleNormal="85" workbookViewId="0">
      <selection activeCell="E16" sqref="E16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.88671875" style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31" t="s">
        <v>52</v>
      </c>
      <c r="B2" s="6" t="s">
        <v>83</v>
      </c>
      <c r="C2" s="3" t="s">
        <v>114</v>
      </c>
      <c r="D2" s="3">
        <v>300</v>
      </c>
    </row>
    <row r="3" spans="1:18" ht="64.2" customHeight="1" x14ac:dyDescent="0.3">
      <c r="A3" s="4" t="s">
        <v>53</v>
      </c>
      <c r="B3" s="14" t="s">
        <v>84</v>
      </c>
      <c r="C3" s="3" t="s">
        <v>114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31" t="s">
        <v>52</v>
      </c>
      <c r="B6" s="6" t="s">
        <v>79</v>
      </c>
      <c r="C6" s="14" t="s">
        <v>54</v>
      </c>
      <c r="D6" s="6" t="s">
        <v>55</v>
      </c>
      <c r="E6" s="6" t="s">
        <v>56</v>
      </c>
      <c r="F6" s="6" t="s">
        <v>59</v>
      </c>
      <c r="G6" s="6" t="s">
        <v>60</v>
      </c>
      <c r="H6" s="14" t="s">
        <v>61</v>
      </c>
      <c r="I6" s="6" t="s">
        <v>62</v>
      </c>
      <c r="J6" s="6" t="s">
        <v>63</v>
      </c>
      <c r="K6" s="6" t="s">
        <v>64</v>
      </c>
      <c r="L6" s="6" t="s">
        <v>94</v>
      </c>
      <c r="M6" s="6" t="s">
        <v>65</v>
      </c>
      <c r="N6" s="6" t="s">
        <v>66</v>
      </c>
      <c r="O6" s="6" t="s">
        <v>97</v>
      </c>
      <c r="P6" s="14" t="s">
        <v>74</v>
      </c>
      <c r="Q6" s="6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4" t="s">
        <v>80</v>
      </c>
      <c r="C7" s="6" t="s">
        <v>86</v>
      </c>
      <c r="D7" s="14" t="s">
        <v>87</v>
      </c>
      <c r="E7" s="14" t="s">
        <v>88</v>
      </c>
      <c r="F7" s="6" t="s">
        <v>89</v>
      </c>
      <c r="G7" s="6" t="s">
        <v>77</v>
      </c>
      <c r="H7" s="6" t="s">
        <v>90</v>
      </c>
      <c r="I7" s="6" t="s">
        <v>91</v>
      </c>
      <c r="J7" s="14" t="s">
        <v>92</v>
      </c>
      <c r="K7" s="6" t="s">
        <v>64</v>
      </c>
      <c r="L7" s="6" t="s">
        <v>93</v>
      </c>
      <c r="M7" s="6" t="s">
        <v>95</v>
      </c>
      <c r="N7" s="14" t="s">
        <v>96</v>
      </c>
      <c r="O7" s="6" t="s">
        <v>97</v>
      </c>
      <c r="P7" s="6" t="s">
        <v>98</v>
      </c>
      <c r="Q7" s="14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129.6" x14ac:dyDescent="0.3">
      <c r="A11" s="32" t="s">
        <v>52</v>
      </c>
      <c r="B11" s="15">
        <v>5940</v>
      </c>
      <c r="C11" s="6" t="s">
        <v>67</v>
      </c>
      <c r="D11" s="6" t="s">
        <v>68</v>
      </c>
      <c r="E11" s="6">
        <v>100</v>
      </c>
      <c r="F11" s="6" t="s">
        <v>69</v>
      </c>
      <c r="G11" s="6" t="s">
        <v>70</v>
      </c>
      <c r="H11" s="13">
        <v>0</v>
      </c>
      <c r="I11" s="3" t="s">
        <v>105</v>
      </c>
      <c r="J11" s="6" t="s">
        <v>71</v>
      </c>
      <c r="K11" s="14" t="s">
        <v>108</v>
      </c>
      <c r="L11" s="6" t="s">
        <v>73</v>
      </c>
      <c r="M11" s="6"/>
      <c r="N11" s="6" t="s">
        <v>72</v>
      </c>
    </row>
    <row r="12" spans="1:18" ht="86.4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4" t="s">
        <v>102</v>
      </c>
      <c r="F12" s="6" t="s">
        <v>103</v>
      </c>
      <c r="G12" s="6" t="s">
        <v>70</v>
      </c>
      <c r="H12" s="15" t="s">
        <v>104</v>
      </c>
      <c r="I12" s="3" t="s">
        <v>105</v>
      </c>
      <c r="J12" s="14" t="s">
        <v>106</v>
      </c>
      <c r="K12" s="3" t="s">
        <v>107</v>
      </c>
      <c r="L12" s="14" t="s">
        <v>109</v>
      </c>
      <c r="M12" s="14" t="s">
        <v>113</v>
      </c>
      <c r="N12" s="6" t="s">
        <v>72</v>
      </c>
    </row>
    <row r="15" spans="1:18" x14ac:dyDescent="0.3">
      <c r="B15" s="1" t="str">
        <f>B2</f>
        <v>Google Workspace for Business (Plus)</v>
      </c>
      <c r="C15" s="47">
        <f>B11</f>
        <v>5940</v>
      </c>
      <c r="D15" s="47">
        <f>C15/2</f>
        <v>2970</v>
      </c>
      <c r="E15" s="1" t="s">
        <v>255</v>
      </c>
    </row>
    <row r="16" spans="1:18" ht="42" x14ac:dyDescent="0.3">
      <c r="A16" s="50" t="s">
        <v>237</v>
      </c>
      <c r="B16" s="49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O26"/>
  <sheetViews>
    <sheetView topLeftCell="A3" zoomScale="85" zoomScaleNormal="85" workbookViewId="0">
      <selection activeCell="E14" sqref="E14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384" width="8.88671875" style="1"/>
  </cols>
  <sheetData>
    <row r="1" spans="1:15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124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</row>
    <row r="2" spans="1:15" s="2" customFormat="1" ht="146.4" customHeight="1" x14ac:dyDescent="0.3">
      <c r="A2" s="4" t="s">
        <v>110</v>
      </c>
      <c r="B2" s="6" t="s">
        <v>122</v>
      </c>
      <c r="C2" s="3" t="s">
        <v>115</v>
      </c>
      <c r="D2" s="19">
        <v>175</v>
      </c>
      <c r="E2" s="15" t="s">
        <v>125</v>
      </c>
      <c r="F2" s="6" t="s">
        <v>129</v>
      </c>
      <c r="G2" s="14" t="s">
        <v>116</v>
      </c>
      <c r="H2" s="6" t="s">
        <v>117</v>
      </c>
      <c r="I2" s="28">
        <v>0.999</v>
      </c>
      <c r="J2" s="6" t="s">
        <v>118</v>
      </c>
      <c r="K2" s="6" t="s">
        <v>119</v>
      </c>
      <c r="L2" s="6" t="s">
        <v>120</v>
      </c>
      <c r="M2" s="6" t="s">
        <v>123</v>
      </c>
      <c r="N2" s="6"/>
      <c r="O2" s="6" t="s">
        <v>121</v>
      </c>
    </row>
    <row r="3" spans="1:15" s="2" customFormat="1" ht="86.4" x14ac:dyDescent="0.3">
      <c r="A3" s="4" t="s">
        <v>111</v>
      </c>
      <c r="B3" s="6" t="s">
        <v>128</v>
      </c>
      <c r="C3" s="3" t="s">
        <v>115</v>
      </c>
      <c r="D3" s="16">
        <v>159</v>
      </c>
      <c r="E3" s="15" t="s">
        <v>126</v>
      </c>
      <c r="F3" s="6" t="s">
        <v>130</v>
      </c>
      <c r="G3" s="14" t="s">
        <v>132</v>
      </c>
      <c r="H3" s="6" t="s">
        <v>117</v>
      </c>
      <c r="I3" s="28">
        <v>0.999</v>
      </c>
      <c r="J3" s="6" t="s">
        <v>131</v>
      </c>
      <c r="K3" s="14" t="s">
        <v>127</v>
      </c>
      <c r="L3" s="6" t="s">
        <v>120</v>
      </c>
      <c r="M3" s="14" t="s">
        <v>120</v>
      </c>
      <c r="N3" s="6"/>
      <c r="O3" s="6" t="s">
        <v>121</v>
      </c>
    </row>
    <row r="4" spans="1:15" s="2" customFormat="1" ht="100.8" x14ac:dyDescent="0.3">
      <c r="A4" s="31" t="s">
        <v>158</v>
      </c>
      <c r="B4" s="6" t="s">
        <v>159</v>
      </c>
      <c r="C4" s="6"/>
      <c r="D4" s="15">
        <v>420</v>
      </c>
      <c r="E4" s="6" t="s">
        <v>160</v>
      </c>
      <c r="F4" s="6" t="s">
        <v>130</v>
      </c>
      <c r="G4" s="6" t="s">
        <v>161</v>
      </c>
      <c r="H4" s="14" t="s">
        <v>162</v>
      </c>
      <c r="I4" s="17">
        <v>0.99950000000000006</v>
      </c>
      <c r="J4" s="6" t="s">
        <v>118</v>
      </c>
      <c r="K4" s="6" t="s">
        <v>119</v>
      </c>
      <c r="L4" s="6" t="s">
        <v>120</v>
      </c>
      <c r="M4" s="14" t="s">
        <v>120</v>
      </c>
      <c r="N4" s="6"/>
      <c r="O4" s="14" t="s">
        <v>163</v>
      </c>
    </row>
    <row r="9" spans="1:15" ht="43.2" x14ac:dyDescent="0.3">
      <c r="B9" s="2" t="str">
        <f>B4</f>
        <v>business nbn Enterprise Ethernet</v>
      </c>
      <c r="C9" s="47">
        <f>D4</f>
        <v>420</v>
      </c>
      <c r="D9" s="47">
        <f>C9*6</f>
        <v>2520</v>
      </c>
      <c r="E9" s="1" t="s">
        <v>254</v>
      </c>
    </row>
    <row r="10" spans="1:15" ht="21" x14ac:dyDescent="0.3">
      <c r="A10" s="48" t="s">
        <v>237</v>
      </c>
      <c r="B10" s="48"/>
      <c r="C10" s="49">
        <f>D9</f>
        <v>2520</v>
      </c>
    </row>
    <row r="12" spans="1:15" x14ac:dyDescent="0.3">
      <c r="B12" s="11"/>
      <c r="C12" s="11"/>
      <c r="D12" s="11"/>
      <c r="E12" s="11"/>
      <c r="F12" s="11"/>
    </row>
    <row r="13" spans="1:15" x14ac:dyDescent="0.3">
      <c r="B13" s="11"/>
      <c r="C13" s="18"/>
      <c r="D13" s="18"/>
      <c r="E13" s="18"/>
      <c r="F13" s="18"/>
    </row>
    <row r="14" spans="1:15" x14ac:dyDescent="0.3">
      <c r="B14" s="11"/>
      <c r="C14" s="18"/>
      <c r="D14" s="18"/>
      <c r="E14" s="18"/>
      <c r="F14" s="18"/>
    </row>
    <row r="15" spans="1:15" x14ac:dyDescent="0.3">
      <c r="B15" s="11"/>
      <c r="C15" s="18"/>
      <c r="D15" s="18"/>
      <c r="E15" s="18"/>
      <c r="F15" s="18"/>
    </row>
    <row r="16" spans="1:15" x14ac:dyDescent="0.3">
      <c r="B16" s="11"/>
      <c r="C16" s="18"/>
      <c r="D16" s="18"/>
      <c r="E16" s="18"/>
      <c r="F16" s="18"/>
    </row>
    <row r="17" spans="2:6" x14ac:dyDescent="0.3">
      <c r="B17" s="11"/>
      <c r="C17" s="18"/>
      <c r="D17" s="18"/>
      <c r="E17" s="18"/>
      <c r="F17" s="18"/>
    </row>
    <row r="18" spans="2:6" x14ac:dyDescent="0.3">
      <c r="B18" s="11"/>
      <c r="C18" s="18"/>
      <c r="D18" s="18"/>
      <c r="E18" s="18"/>
      <c r="F18" s="18"/>
    </row>
    <row r="19" spans="2:6" x14ac:dyDescent="0.3">
      <c r="B19" s="11"/>
      <c r="C19" s="18"/>
      <c r="D19" s="18"/>
      <c r="E19" s="18"/>
      <c r="F19" s="18"/>
    </row>
    <row r="20" spans="2:6" x14ac:dyDescent="0.3">
      <c r="B20" s="11"/>
      <c r="C20" s="18"/>
      <c r="D20" s="18"/>
      <c r="E20" s="18"/>
      <c r="F20" s="18"/>
    </row>
    <row r="21" spans="2:6" x14ac:dyDescent="0.3">
      <c r="B21" s="11"/>
      <c r="C21" s="18"/>
      <c r="D21" s="18"/>
      <c r="E21" s="18"/>
      <c r="F21" s="18"/>
    </row>
    <row r="22" spans="2:6" x14ac:dyDescent="0.3">
      <c r="B22" s="11"/>
      <c r="C22" s="18"/>
      <c r="D22" s="18"/>
      <c r="E22" s="18"/>
      <c r="F22" s="18"/>
    </row>
    <row r="23" spans="2:6" x14ac:dyDescent="0.3">
      <c r="B23" s="11"/>
      <c r="C23" s="18"/>
      <c r="D23" s="18"/>
      <c r="E23" s="18"/>
      <c r="F23" s="18"/>
    </row>
    <row r="24" spans="2:6" x14ac:dyDescent="0.3">
      <c r="B24" s="11"/>
      <c r="C24" s="18"/>
    </row>
    <row r="25" spans="2:6" x14ac:dyDescent="0.3">
      <c r="B25" s="11"/>
      <c r="C25" s="18"/>
    </row>
    <row r="26" spans="2:6" x14ac:dyDescent="0.3">
      <c r="B26" s="11"/>
      <c r="C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U49"/>
  <sheetViews>
    <sheetView topLeftCell="A13" zoomScale="55" zoomScaleNormal="55" workbookViewId="0">
      <selection activeCell="A27" sqref="A27"/>
    </sheetView>
  </sheetViews>
  <sheetFormatPr defaultRowHeight="14.4" x14ac:dyDescent="0.3"/>
  <cols>
    <col min="1" max="1" width="18.5546875" style="2" customWidth="1"/>
    <col min="2" max="2" width="24.6640625" style="41" customWidth="1"/>
    <col min="3" max="3" width="19.21875" style="2" customWidth="1"/>
    <col min="4" max="4" width="23.77734375" style="2" customWidth="1"/>
    <col min="5" max="5" width="26.33203125" style="2" customWidth="1"/>
    <col min="6" max="6" width="20.4414062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3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4.33203125" style="2" customWidth="1"/>
    <col min="17" max="17" width="14" style="2" customWidth="1"/>
    <col min="18" max="18" width="15.6640625" style="2" customWidth="1"/>
    <col min="19" max="19" width="14.5546875" style="2" customWidth="1"/>
    <col min="20" max="16384" width="8.88671875" style="2"/>
  </cols>
  <sheetData>
    <row r="1" spans="1:21" s="11" customFormat="1" ht="72" x14ac:dyDescent="0.3">
      <c r="A1" s="4" t="s">
        <v>46</v>
      </c>
      <c r="B1" s="39" t="s">
        <v>81</v>
      </c>
      <c r="C1" s="4" t="s">
        <v>49</v>
      </c>
      <c r="D1" s="4" t="s">
        <v>165</v>
      </c>
      <c r="E1" s="4" t="s">
        <v>135</v>
      </c>
      <c r="F1" s="4" t="s">
        <v>136</v>
      </c>
      <c r="G1" s="4" t="s">
        <v>175</v>
      </c>
      <c r="H1" s="4" t="s">
        <v>137</v>
      </c>
      <c r="I1" s="4" t="s">
        <v>138</v>
      </c>
      <c r="J1" s="4" t="s">
        <v>139</v>
      </c>
      <c r="K1" s="4" t="s">
        <v>140</v>
      </c>
      <c r="L1" s="4" t="s">
        <v>141</v>
      </c>
      <c r="M1" s="4" t="s">
        <v>142</v>
      </c>
      <c r="N1" s="4" t="s">
        <v>143</v>
      </c>
      <c r="O1" s="4" t="s">
        <v>144</v>
      </c>
      <c r="P1" s="4" t="s">
        <v>133</v>
      </c>
      <c r="Q1" s="4" t="s">
        <v>134</v>
      </c>
    </row>
    <row r="2" spans="1:21" ht="201.6" x14ac:dyDescent="0.3">
      <c r="A2" s="31" t="s">
        <v>243</v>
      </c>
      <c r="B2" s="39" t="s">
        <v>244</v>
      </c>
      <c r="C2" s="13">
        <v>799</v>
      </c>
      <c r="D2" s="6" t="s">
        <v>172</v>
      </c>
      <c r="E2" s="6" t="s">
        <v>246</v>
      </c>
      <c r="F2" s="6" t="s">
        <v>167</v>
      </c>
      <c r="G2" s="6" t="s">
        <v>247</v>
      </c>
      <c r="H2" s="6" t="s">
        <v>164</v>
      </c>
      <c r="I2" s="29" t="s">
        <v>169</v>
      </c>
      <c r="J2" s="6" t="s">
        <v>168</v>
      </c>
      <c r="K2" s="6" t="s">
        <v>170</v>
      </c>
      <c r="L2" s="6" t="s">
        <v>171</v>
      </c>
      <c r="M2" s="6" t="s">
        <v>248</v>
      </c>
      <c r="N2" s="6" t="s">
        <v>174</v>
      </c>
      <c r="O2" s="6" t="s">
        <v>173</v>
      </c>
      <c r="P2" s="6" t="s">
        <v>120</v>
      </c>
      <c r="Q2" s="6"/>
      <c r="T2"/>
      <c r="U2"/>
    </row>
    <row r="3" spans="1:21" ht="201.6" x14ac:dyDescent="0.3">
      <c r="A3" s="31" t="s">
        <v>243</v>
      </c>
      <c r="B3" s="39" t="s">
        <v>236</v>
      </c>
      <c r="C3" s="13">
        <v>719</v>
      </c>
      <c r="D3" s="6" t="s">
        <v>172</v>
      </c>
      <c r="E3" s="6" t="s">
        <v>245</v>
      </c>
      <c r="F3" s="6" t="s">
        <v>167</v>
      </c>
      <c r="G3" s="6" t="s">
        <v>176</v>
      </c>
      <c r="H3" s="6" t="s">
        <v>164</v>
      </c>
      <c r="I3" s="29" t="s">
        <v>169</v>
      </c>
      <c r="J3" s="6" t="s">
        <v>168</v>
      </c>
      <c r="K3" s="6" t="s">
        <v>170</v>
      </c>
      <c r="L3" s="6" t="s">
        <v>171</v>
      </c>
      <c r="M3" s="6" t="s">
        <v>166</v>
      </c>
      <c r="N3" s="6" t="s">
        <v>174</v>
      </c>
      <c r="O3" s="6" t="s">
        <v>173</v>
      </c>
      <c r="P3" s="6" t="s">
        <v>120</v>
      </c>
      <c r="Q3" s="6"/>
      <c r="T3"/>
      <c r="U3"/>
    </row>
    <row r="4" spans="1:21" ht="187.2" x14ac:dyDescent="0.3">
      <c r="A4" s="4" t="s">
        <v>242</v>
      </c>
      <c r="B4" s="39" t="s">
        <v>183</v>
      </c>
      <c r="C4" s="30">
        <v>1765.61</v>
      </c>
      <c r="D4" s="6" t="s">
        <v>184</v>
      </c>
      <c r="E4" s="6" t="s">
        <v>185</v>
      </c>
      <c r="F4" s="6" t="s">
        <v>186</v>
      </c>
      <c r="G4" s="6" t="s">
        <v>187</v>
      </c>
      <c r="H4" s="6" t="s">
        <v>188</v>
      </c>
      <c r="I4" s="6">
        <v>256</v>
      </c>
      <c r="J4" s="6" t="s">
        <v>168</v>
      </c>
      <c r="K4" s="6" t="s">
        <v>189</v>
      </c>
      <c r="L4" s="6" t="s">
        <v>191</v>
      </c>
      <c r="M4" s="6" t="s">
        <v>190</v>
      </c>
      <c r="N4" s="6" t="s">
        <v>192</v>
      </c>
      <c r="O4" s="6" t="s">
        <v>193</v>
      </c>
      <c r="P4" s="6" t="s">
        <v>120</v>
      </c>
      <c r="Q4" s="6"/>
      <c r="T4"/>
      <c r="U4"/>
    </row>
    <row r="5" spans="1:21" x14ac:dyDescent="0.3">
      <c r="A5" s="11"/>
      <c r="B5" s="40"/>
      <c r="T5"/>
      <c r="U5"/>
    </row>
    <row r="6" spans="1:21" x14ac:dyDescent="0.3">
      <c r="A6" s="11"/>
      <c r="B6" s="40"/>
      <c r="T6"/>
      <c r="U6"/>
    </row>
    <row r="7" spans="1:21" s="11" customFormat="1" ht="57.6" x14ac:dyDescent="0.3">
      <c r="A7" s="4" t="s">
        <v>177</v>
      </c>
      <c r="B7" s="39" t="s">
        <v>81</v>
      </c>
      <c r="C7" s="4" t="s">
        <v>49</v>
      </c>
      <c r="D7" s="4" t="s">
        <v>145</v>
      </c>
      <c r="E7" s="4" t="s">
        <v>178</v>
      </c>
      <c r="F7" s="4" t="s">
        <v>179</v>
      </c>
      <c r="G7" s="4" t="s">
        <v>180</v>
      </c>
      <c r="H7" s="4" t="s">
        <v>146</v>
      </c>
      <c r="I7" s="4" t="s">
        <v>181</v>
      </c>
      <c r="J7" s="4" t="s">
        <v>182</v>
      </c>
      <c r="K7" s="4" t="s">
        <v>140</v>
      </c>
      <c r="L7" s="4" t="s">
        <v>147</v>
      </c>
      <c r="M7" s="4" t="s">
        <v>148</v>
      </c>
      <c r="N7" s="4" t="s">
        <v>149</v>
      </c>
      <c r="O7" s="4" t="s">
        <v>133</v>
      </c>
      <c r="P7" s="4" t="s">
        <v>150</v>
      </c>
      <c r="Q7"/>
      <c r="R7"/>
      <c r="S7"/>
      <c r="T7"/>
      <c r="U7"/>
    </row>
    <row r="8" spans="1:21" ht="57.6" x14ac:dyDescent="0.3">
      <c r="A8" s="4" t="s">
        <v>194</v>
      </c>
      <c r="B8" s="39" t="s">
        <v>250</v>
      </c>
      <c r="C8" s="13">
        <v>199</v>
      </c>
      <c r="D8" s="6" t="s">
        <v>196</v>
      </c>
      <c r="E8" s="6">
        <v>256</v>
      </c>
      <c r="F8" s="6" t="s">
        <v>198</v>
      </c>
      <c r="G8" s="6" t="s">
        <v>200</v>
      </c>
      <c r="H8" s="6" t="s">
        <v>202</v>
      </c>
      <c r="I8" s="6" t="s">
        <v>204</v>
      </c>
      <c r="J8" s="6" t="s">
        <v>205</v>
      </c>
      <c r="K8" s="6" t="s">
        <v>206</v>
      </c>
      <c r="L8" s="6" t="s">
        <v>208</v>
      </c>
      <c r="M8" s="6" t="s">
        <v>209</v>
      </c>
      <c r="N8" s="6" t="s">
        <v>210</v>
      </c>
      <c r="O8" s="6" t="s">
        <v>120</v>
      </c>
      <c r="P8" s="6"/>
      <c r="Q8"/>
      <c r="R8"/>
      <c r="S8"/>
      <c r="T8"/>
      <c r="U8"/>
    </row>
    <row r="9" spans="1:21" ht="57.6" x14ac:dyDescent="0.3">
      <c r="A9" s="31" t="s">
        <v>195</v>
      </c>
      <c r="B9" s="39" t="s">
        <v>251</v>
      </c>
      <c r="C9" s="13">
        <v>99</v>
      </c>
      <c r="D9" s="6" t="s">
        <v>197</v>
      </c>
      <c r="E9" s="6">
        <v>512</v>
      </c>
      <c r="F9" s="6" t="s">
        <v>199</v>
      </c>
      <c r="G9" s="6" t="s">
        <v>201</v>
      </c>
      <c r="H9" s="6" t="s">
        <v>203</v>
      </c>
      <c r="I9" s="6" t="s">
        <v>204</v>
      </c>
      <c r="J9" s="6" t="s">
        <v>205</v>
      </c>
      <c r="K9" s="6" t="s">
        <v>207</v>
      </c>
      <c r="L9" s="6" t="s">
        <v>208</v>
      </c>
      <c r="M9" s="6" t="s">
        <v>209</v>
      </c>
      <c r="N9" s="6" t="s">
        <v>210</v>
      </c>
      <c r="O9" s="6" t="s">
        <v>120</v>
      </c>
      <c r="P9" s="6"/>
      <c r="Q9"/>
      <c r="R9"/>
      <c r="S9"/>
      <c r="T9"/>
      <c r="U9"/>
    </row>
    <row r="10" spans="1:21" x14ac:dyDescent="0.3">
      <c r="A10" s="11"/>
      <c r="B10" s="40"/>
      <c r="Q10"/>
      <c r="R10"/>
      <c r="S10"/>
      <c r="T10"/>
      <c r="U10"/>
    </row>
    <row r="11" spans="1:21" s="11" customFormat="1" ht="43.2" x14ac:dyDescent="0.3">
      <c r="A11" s="4" t="s">
        <v>47</v>
      </c>
      <c r="B11" s="39" t="s">
        <v>81</v>
      </c>
      <c r="C11" s="4" t="s">
        <v>49</v>
      </c>
      <c r="D11" s="4" t="s">
        <v>214</v>
      </c>
      <c r="E11" s="4" t="s">
        <v>50</v>
      </c>
      <c r="F11" s="4" t="s">
        <v>51</v>
      </c>
      <c r="G11" s="4" t="s">
        <v>227</v>
      </c>
      <c r="H11" s="4" t="s">
        <v>212</v>
      </c>
      <c r="I11" s="4" t="s">
        <v>221</v>
      </c>
      <c r="J11" s="4" t="s">
        <v>216</v>
      </c>
      <c r="K11" s="4" t="s">
        <v>151</v>
      </c>
      <c r="L11" s="4" t="s">
        <v>152</v>
      </c>
      <c r="M11" s="4" t="s">
        <v>153</v>
      </c>
      <c r="N11" s="4" t="s">
        <v>154</v>
      </c>
      <c r="O11" s="4" t="s">
        <v>156</v>
      </c>
      <c r="P11" s="4" t="s">
        <v>155</v>
      </c>
      <c r="R11"/>
      <c r="S11"/>
      <c r="T11"/>
      <c r="U11"/>
    </row>
    <row r="12" spans="1:21" ht="259.2" x14ac:dyDescent="0.3">
      <c r="A12" s="31" t="s">
        <v>213</v>
      </c>
      <c r="B12" s="39" t="s">
        <v>253</v>
      </c>
      <c r="C12" s="30">
        <v>745.8</v>
      </c>
      <c r="D12" s="6" t="s">
        <v>228</v>
      </c>
      <c r="E12" s="6" t="s">
        <v>229</v>
      </c>
      <c r="F12" s="6"/>
      <c r="G12" s="6" t="s">
        <v>230</v>
      </c>
      <c r="H12" s="6" t="s">
        <v>231</v>
      </c>
      <c r="I12" s="6" t="s">
        <v>233</v>
      </c>
      <c r="J12" s="6" t="s">
        <v>235</v>
      </c>
      <c r="K12" s="2" t="s">
        <v>234</v>
      </c>
      <c r="L12" s="6" t="s">
        <v>223</v>
      </c>
      <c r="M12" s="6" t="s">
        <v>232</v>
      </c>
      <c r="N12" s="6" t="s">
        <v>218</v>
      </c>
      <c r="O12" s="6" t="s">
        <v>120</v>
      </c>
      <c r="P12" s="6"/>
      <c r="T12"/>
      <c r="U12"/>
    </row>
    <row r="13" spans="1:21" ht="259.2" x14ac:dyDescent="0.3">
      <c r="A13" s="4" t="s">
        <v>213</v>
      </c>
      <c r="B13" s="39" t="s">
        <v>249</v>
      </c>
      <c r="C13" s="30">
        <v>394.8</v>
      </c>
      <c r="D13" s="6" t="s">
        <v>228</v>
      </c>
      <c r="E13" s="6" t="s">
        <v>211</v>
      </c>
      <c r="F13" s="6" t="s">
        <v>215</v>
      </c>
      <c r="G13" s="6" t="s">
        <v>225</v>
      </c>
      <c r="H13" s="6" t="s">
        <v>224</v>
      </c>
      <c r="I13" s="6" t="s">
        <v>220</v>
      </c>
      <c r="J13" s="6" t="s">
        <v>222</v>
      </c>
      <c r="K13" s="6" t="s">
        <v>217</v>
      </c>
      <c r="L13" s="6" t="s">
        <v>219</v>
      </c>
      <c r="M13" s="6" t="s">
        <v>226</v>
      </c>
      <c r="N13" s="6" t="s">
        <v>218</v>
      </c>
      <c r="O13" s="6" t="s">
        <v>120</v>
      </c>
      <c r="P13" s="6"/>
    </row>
    <row r="16" spans="1:21" x14ac:dyDescent="0.3">
      <c r="C16"/>
      <c r="D16"/>
      <c r="E16"/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ht="21" x14ac:dyDescent="0.4">
      <c r="A20" s="36"/>
      <c r="B20" s="42"/>
      <c r="C20" s="37"/>
      <c r="D20" s="38" t="s">
        <v>252</v>
      </c>
      <c r="E20"/>
    </row>
    <row r="21" spans="1:9" ht="54" x14ac:dyDescent="0.35">
      <c r="A21" s="44" t="s">
        <v>240</v>
      </c>
      <c r="B21" s="45" t="str">
        <f>B3</f>
        <v>UniFi Switch Pro 24 PoE (USW-Pro-24-POE)</v>
      </c>
      <c r="C21" s="46">
        <f>C3</f>
        <v>719</v>
      </c>
      <c r="D21" s="51">
        <v>2</v>
      </c>
      <c r="E21" s="52">
        <f>C21*D21</f>
        <v>1438</v>
      </c>
    </row>
    <row r="22" spans="1:9" ht="54" x14ac:dyDescent="0.35">
      <c r="A22" s="44" t="s">
        <v>241</v>
      </c>
      <c r="B22" s="45" t="str">
        <f>B2</f>
        <v>UniFi Switch Pro 48 PoE (USW-Pro-48-POE)</v>
      </c>
      <c r="C22" s="46">
        <f>C2</f>
        <v>799</v>
      </c>
      <c r="D22" s="51">
        <v>1</v>
      </c>
      <c r="E22" s="52">
        <f t="shared" ref="E22:E24" si="0">C22*D22</f>
        <v>799</v>
      </c>
    </row>
    <row r="23" spans="1:9" ht="18" x14ac:dyDescent="0.35">
      <c r="A23" s="44" t="s">
        <v>238</v>
      </c>
      <c r="B23" s="45" t="str">
        <f>B9</f>
        <v>netgear wax630e</v>
      </c>
      <c r="C23" s="46">
        <f>C9</f>
        <v>99</v>
      </c>
      <c r="D23" s="51">
        <v>4</v>
      </c>
      <c r="E23" s="52">
        <f t="shared" si="0"/>
        <v>396</v>
      </c>
      <c r="G23"/>
      <c r="H23"/>
      <c r="I23"/>
    </row>
    <row r="24" spans="1:9" ht="36" x14ac:dyDescent="0.35">
      <c r="A24" s="44" t="s">
        <v>239</v>
      </c>
      <c r="B24" s="45" t="str">
        <f>B12</f>
        <v>4cabling  Cat 6A S/FTP</v>
      </c>
      <c r="C24" s="46">
        <f>C12</f>
        <v>745.8</v>
      </c>
      <c r="D24" s="51">
        <v>1</v>
      </c>
      <c r="E24" s="52">
        <f t="shared" si="0"/>
        <v>745.8</v>
      </c>
      <c r="G24"/>
      <c r="H24"/>
      <c r="I24"/>
    </row>
    <row r="25" spans="1:9" ht="21" x14ac:dyDescent="0.4">
      <c r="A25" s="36"/>
      <c r="B25" s="42"/>
      <c r="C25" s="53"/>
      <c r="D25" s="54"/>
      <c r="E25" s="55"/>
      <c r="G25"/>
      <c r="H25"/>
      <c r="I25"/>
    </row>
    <row r="26" spans="1:9" ht="21" x14ac:dyDescent="0.4">
      <c r="A26" s="54"/>
      <c r="B26" s="56"/>
      <c r="C26" s="53"/>
      <c r="D26" s="54"/>
      <c r="E26" s="55"/>
      <c r="F26"/>
      <c r="G26"/>
      <c r="H26"/>
      <c r="I26"/>
    </row>
    <row r="27" spans="1:9" ht="21" x14ac:dyDescent="0.4">
      <c r="A27" s="57" t="s">
        <v>237</v>
      </c>
      <c r="B27" s="57"/>
      <c r="C27" s="58">
        <f>SUM(E21:E24)</f>
        <v>3378.8</v>
      </c>
      <c r="D27" s="54"/>
      <c r="E27" s="55"/>
      <c r="F27"/>
      <c r="G27"/>
      <c r="H27"/>
      <c r="I27"/>
    </row>
    <row r="28" spans="1:9" ht="21" x14ac:dyDescent="0.4">
      <c r="A28" s="54"/>
      <c r="B28" s="56"/>
      <c r="C28" s="53"/>
      <c r="D28" s="54"/>
      <c r="E28" s="55"/>
      <c r="F28"/>
      <c r="G28"/>
      <c r="H28"/>
      <c r="I28"/>
    </row>
    <row r="29" spans="1:9" x14ac:dyDescent="0.3">
      <c r="A29"/>
      <c r="B29" s="43"/>
      <c r="C29" s="35"/>
      <c r="D29"/>
      <c r="E29"/>
      <c r="F29"/>
      <c r="G29"/>
      <c r="H29"/>
      <c r="I29"/>
    </row>
    <row r="30" spans="1:9" x14ac:dyDescent="0.3">
      <c r="A30"/>
      <c r="B30" s="43"/>
      <c r="C30" s="35"/>
      <c r="D30"/>
      <c r="E30"/>
      <c r="F30"/>
      <c r="G30"/>
      <c r="H30"/>
      <c r="I30"/>
    </row>
    <row r="31" spans="1:9" x14ac:dyDescent="0.3">
      <c r="A31"/>
      <c r="B31" s="43"/>
      <c r="C31" s="35"/>
      <c r="D31"/>
      <c r="E31"/>
      <c r="F31"/>
      <c r="G31"/>
      <c r="H31"/>
      <c r="I31"/>
    </row>
    <row r="32" spans="1:9" x14ac:dyDescent="0.3">
      <c r="A32"/>
      <c r="B32" s="43"/>
      <c r="C32"/>
      <c r="D32"/>
      <c r="E32"/>
      <c r="F32"/>
      <c r="G32"/>
      <c r="H32"/>
      <c r="I32"/>
    </row>
    <row r="33" spans="1:9" x14ac:dyDescent="0.3">
      <c r="A33"/>
      <c r="B33" s="43"/>
      <c r="C33"/>
      <c r="D33"/>
      <c r="E33"/>
      <c r="F33"/>
      <c r="G33"/>
      <c r="H33"/>
      <c r="I33"/>
    </row>
    <row r="34" spans="1:9" x14ac:dyDescent="0.3">
      <c r="A34"/>
      <c r="B34" s="43"/>
      <c r="C34"/>
      <c r="D34"/>
      <c r="E34"/>
      <c r="F34"/>
      <c r="G34"/>
      <c r="H34"/>
      <c r="I34"/>
    </row>
    <row r="35" spans="1:9" x14ac:dyDescent="0.3">
      <c r="A35"/>
      <c r="B35" s="43"/>
      <c r="C35"/>
      <c r="D35"/>
      <c r="E35"/>
      <c r="F35"/>
      <c r="G35"/>
      <c r="H35"/>
      <c r="I35"/>
    </row>
    <row r="36" spans="1:9" x14ac:dyDescent="0.3">
      <c r="A36"/>
      <c r="B36" s="43"/>
      <c r="C36"/>
      <c r="D36"/>
      <c r="E36"/>
      <c r="F36"/>
      <c r="G36"/>
    </row>
    <row r="37" spans="1:9" x14ac:dyDescent="0.3">
      <c r="A37"/>
      <c r="B37" s="43"/>
      <c r="C37"/>
      <c r="D37"/>
      <c r="E37"/>
      <c r="F37"/>
      <c r="G37"/>
    </row>
    <row r="38" spans="1:9" x14ac:dyDescent="0.3">
      <c r="A38"/>
      <c r="B38" s="43"/>
      <c r="C38"/>
      <c r="D38"/>
      <c r="E38"/>
      <c r="F38"/>
      <c r="G38"/>
    </row>
    <row r="39" spans="1:9" x14ac:dyDescent="0.3">
      <c r="A39"/>
      <c r="B39" s="43"/>
      <c r="C39"/>
      <c r="D39"/>
      <c r="E39"/>
      <c r="F39"/>
      <c r="G39"/>
    </row>
    <row r="40" spans="1:9" x14ac:dyDescent="0.3">
      <c r="A40"/>
      <c r="B40" s="43"/>
      <c r="C40"/>
      <c r="D40"/>
      <c r="E40"/>
      <c r="F40"/>
      <c r="G40"/>
    </row>
    <row r="41" spans="1:9" x14ac:dyDescent="0.3">
      <c r="A41"/>
      <c r="B41" s="43"/>
      <c r="C41"/>
      <c r="D41"/>
      <c r="E41"/>
      <c r="F41"/>
      <c r="G41"/>
    </row>
    <row r="42" spans="1:9" x14ac:dyDescent="0.3">
      <c r="A42"/>
      <c r="B42" s="43"/>
      <c r="C42"/>
      <c r="D42"/>
      <c r="E42"/>
      <c r="F42"/>
      <c r="G42"/>
    </row>
    <row r="43" spans="1:9" x14ac:dyDescent="0.3">
      <c r="A43"/>
      <c r="B43" s="43"/>
      <c r="C43"/>
      <c r="D43"/>
      <c r="E43"/>
      <c r="F43"/>
      <c r="G43"/>
    </row>
    <row r="44" spans="1:9" x14ac:dyDescent="0.3">
      <c r="A44"/>
      <c r="B44" s="43"/>
      <c r="C44"/>
      <c r="D44"/>
      <c r="E44"/>
      <c r="F44"/>
      <c r="G44"/>
    </row>
    <row r="45" spans="1:9" x14ac:dyDescent="0.3">
      <c r="A45"/>
      <c r="B45" s="43"/>
      <c r="C45"/>
      <c r="D45"/>
      <c r="E45"/>
      <c r="F45"/>
      <c r="G45"/>
    </row>
    <row r="46" spans="1:9" x14ac:dyDescent="0.3">
      <c r="A46"/>
      <c r="B46" s="43"/>
      <c r="C46"/>
      <c r="D46"/>
      <c r="E46"/>
      <c r="F46"/>
      <c r="G46"/>
    </row>
    <row r="47" spans="1:9" x14ac:dyDescent="0.3">
      <c r="A47"/>
      <c r="B47" s="43"/>
      <c r="C47"/>
      <c r="D47"/>
      <c r="E47"/>
      <c r="F47"/>
      <c r="G47"/>
    </row>
    <row r="48" spans="1:9" x14ac:dyDescent="0.3">
      <c r="A48"/>
      <c r="B48" s="43"/>
      <c r="C48"/>
      <c r="D48"/>
      <c r="E48"/>
      <c r="F48"/>
      <c r="G48"/>
    </row>
    <row r="49" spans="1:7" x14ac:dyDescent="0.3">
      <c r="A49"/>
      <c r="B49" s="43"/>
      <c r="C49"/>
      <c r="D49"/>
      <c r="E49"/>
      <c r="F49"/>
      <c r="G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tabSelected="1" workbookViewId="0">
      <selection activeCell="B4" sqref="B4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22" t="s">
        <v>28</v>
      </c>
      <c r="C1" s="9" t="s">
        <v>34</v>
      </c>
      <c r="D1" s="9" t="s">
        <v>35</v>
      </c>
    </row>
    <row r="2" spans="1:4" ht="43.2" x14ac:dyDescent="0.3">
      <c r="A2" s="20" t="s">
        <v>23</v>
      </c>
      <c r="B2" s="33" t="s">
        <v>157</v>
      </c>
      <c r="C2" s="21" t="s">
        <v>30</v>
      </c>
      <c r="D2" s="3" t="s">
        <v>30</v>
      </c>
    </row>
    <row r="3" spans="1:4" ht="59.4" customHeight="1" thickBot="1" x14ac:dyDescent="0.35">
      <c r="A3" s="20" t="s">
        <v>24</v>
      </c>
      <c r="B3" s="34"/>
      <c r="C3" s="25" t="s">
        <v>29</v>
      </c>
      <c r="D3" s="27" t="s">
        <v>29</v>
      </c>
    </row>
    <row r="4" spans="1:4" ht="87" thickBot="1" x14ac:dyDescent="0.35">
      <c r="A4" s="8" t="s">
        <v>25</v>
      </c>
      <c r="B4" s="24" t="s">
        <v>30</v>
      </c>
      <c r="C4" s="26" t="s">
        <v>32</v>
      </c>
      <c r="D4" s="26" t="s">
        <v>33</v>
      </c>
    </row>
    <row r="5" spans="1:4" ht="57.6" x14ac:dyDescent="0.3">
      <c r="A5" s="8" t="s">
        <v>26</v>
      </c>
      <c r="B5" s="3" t="s">
        <v>29</v>
      </c>
      <c r="C5" s="23" t="s">
        <v>29</v>
      </c>
      <c r="D5" s="23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Cloud-S</vt:lpstr>
      <vt:lpstr>ISP</vt:lpstr>
      <vt:lpstr>HW-Net</vt:lpstr>
      <vt:lpstr>ReqVSMatrix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2025-10-20T00:52:07Z</dcterms:modified>
</cp:coreProperties>
</file>