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anue\Documents\Assessments\TERM3\T3B1-ICTPMG613-Manage_ICT_project_plan\2-ICTPMG613-Assessment_Task 2\"/>
    </mc:Choice>
  </mc:AlternateContent>
  <xr:revisionPtr revIDLastSave="0" documentId="13_ncr:1_{FAEC5F08-8BB7-4E3C-96AD-86424D3EFAC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ver Page" sheetId="5" r:id="rId1"/>
    <sheet name="Project Budget" sheetId="3" r:id="rId2"/>
    <sheet name="Scope Elements" sheetId="6" r:id="rId3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3" l="1"/>
  <c r="N11" i="3"/>
  <c r="O11" i="3"/>
  <c r="Q11" i="3"/>
  <c r="N12" i="3"/>
  <c r="O12" i="3"/>
  <c r="Q12" i="3"/>
  <c r="N13" i="3"/>
  <c r="O13" i="3"/>
  <c r="Q13" i="3"/>
  <c r="N14" i="3"/>
  <c r="O14" i="3"/>
  <c r="Q14" i="3"/>
  <c r="N15" i="3"/>
  <c r="O15" i="3"/>
  <c r="Q15" i="3" s="1"/>
  <c r="N16" i="3"/>
  <c r="O16" i="3"/>
  <c r="Q16" i="3"/>
  <c r="N17" i="3"/>
  <c r="O17" i="3"/>
  <c r="Q17" i="3" s="1"/>
  <c r="N18" i="3"/>
  <c r="O18" i="3"/>
  <c r="Q18" i="3" s="1"/>
  <c r="P18" i="3"/>
  <c r="N19" i="3"/>
  <c r="O19" i="3"/>
  <c r="P19" i="3"/>
  <c r="Q19" i="3"/>
  <c r="R19" i="3"/>
  <c r="N20" i="3"/>
  <c r="O20" i="3"/>
  <c r="Q20" i="3" s="1"/>
  <c r="N21" i="3"/>
  <c r="O21" i="3"/>
  <c r="Q21" i="3"/>
  <c r="N22" i="3"/>
  <c r="O22" i="3"/>
  <c r="Q22" i="3"/>
  <c r="N23" i="3"/>
  <c r="O23" i="3"/>
  <c r="Q23" i="3"/>
  <c r="N24" i="3"/>
  <c r="O24" i="3"/>
  <c r="P24" i="3"/>
  <c r="Q24" i="3"/>
  <c r="N25" i="3"/>
  <c r="O25" i="3"/>
  <c r="Q25" i="3" s="1"/>
  <c r="N26" i="3"/>
  <c r="O26" i="3"/>
  <c r="Q26" i="3" s="1"/>
  <c r="N27" i="3"/>
  <c r="O27" i="3"/>
  <c r="Q27" i="3"/>
  <c r="N28" i="3"/>
  <c r="P28" i="3" s="1"/>
  <c r="O28" i="3"/>
  <c r="Q28" i="3"/>
  <c r="N29" i="3"/>
  <c r="O29" i="3"/>
  <c r="Q29" i="3"/>
  <c r="N30" i="3"/>
  <c r="O30" i="3"/>
  <c r="Q30" i="3"/>
  <c r="N31" i="3"/>
  <c r="O31" i="3"/>
  <c r="Q31" i="3" s="1"/>
  <c r="N32" i="3"/>
  <c r="O32" i="3"/>
  <c r="P32" i="3"/>
  <c r="Q32" i="3"/>
  <c r="R32" i="3" s="1"/>
  <c r="N33" i="3"/>
  <c r="O33" i="3"/>
  <c r="Q33" i="3" s="1"/>
  <c r="N34" i="3"/>
  <c r="O34" i="3"/>
  <c r="Q34" i="3" s="1"/>
  <c r="N35" i="3"/>
  <c r="O35" i="3"/>
  <c r="P35" i="3"/>
  <c r="R35" i="3" s="1"/>
  <c r="Q35" i="3"/>
  <c r="N36" i="3"/>
  <c r="O36" i="3"/>
  <c r="Q36" i="3" s="1"/>
  <c r="N37" i="3"/>
  <c r="O37" i="3"/>
  <c r="Q37" i="3"/>
  <c r="N38" i="3"/>
  <c r="O38" i="3"/>
  <c r="Q38" i="3"/>
  <c r="N39" i="3"/>
  <c r="O39" i="3"/>
  <c r="Q39" i="3"/>
  <c r="N40" i="3"/>
  <c r="O40" i="3"/>
  <c r="Q40" i="3"/>
  <c r="N41" i="3"/>
  <c r="O41" i="3"/>
  <c r="Q41" i="3" s="1"/>
  <c r="N42" i="3"/>
  <c r="O42" i="3"/>
  <c r="Q42" i="3" s="1"/>
  <c r="P42" i="3"/>
  <c r="N43" i="3"/>
  <c r="O43" i="3"/>
  <c r="P43" i="3"/>
  <c r="R43" i="3" s="1"/>
  <c r="Q43" i="3"/>
  <c r="N44" i="3"/>
  <c r="P44" i="3" s="1"/>
  <c r="O44" i="3"/>
  <c r="Q44" i="3"/>
  <c r="R44" i="3" s="1"/>
  <c r="N45" i="3"/>
  <c r="O45" i="3"/>
  <c r="Q45" i="3"/>
  <c r="N46" i="3"/>
  <c r="O46" i="3"/>
  <c r="Q46" i="3"/>
  <c r="N47" i="3"/>
  <c r="O47" i="3"/>
  <c r="Q47" i="3" s="1"/>
  <c r="N48" i="3"/>
  <c r="O48" i="3"/>
  <c r="Q48" i="3"/>
  <c r="N49" i="3"/>
  <c r="O49" i="3"/>
  <c r="Q49" i="3" s="1"/>
  <c r="N50" i="3"/>
  <c r="O50" i="3"/>
  <c r="Q50" i="3" s="1"/>
  <c r="N51" i="3"/>
  <c r="O51" i="3"/>
  <c r="Q51" i="3"/>
  <c r="N52" i="3"/>
  <c r="O52" i="3"/>
  <c r="Q52" i="3" s="1"/>
  <c r="P52" i="3"/>
  <c r="N53" i="3"/>
  <c r="O53" i="3"/>
  <c r="Q53" i="3"/>
  <c r="N54" i="3"/>
  <c r="O54" i="3"/>
  <c r="Q54" i="3"/>
  <c r="N55" i="3"/>
  <c r="O55" i="3"/>
  <c r="Q55" i="3"/>
  <c r="N56" i="3"/>
  <c r="O56" i="3"/>
  <c r="P56" i="3"/>
  <c r="R56" i="3" s="1"/>
  <c r="Q56" i="3"/>
  <c r="N57" i="3"/>
  <c r="O57" i="3"/>
  <c r="Q57" i="3" s="1"/>
  <c r="N58" i="3"/>
  <c r="O58" i="3"/>
  <c r="Q58" i="3" s="1"/>
  <c r="P58" i="3"/>
  <c r="N59" i="3"/>
  <c r="O59" i="3"/>
  <c r="Q59" i="3"/>
  <c r="N60" i="3"/>
  <c r="O60" i="3"/>
  <c r="Q60" i="3"/>
  <c r="N61" i="3"/>
  <c r="O61" i="3"/>
  <c r="Q61" i="3"/>
  <c r="N62" i="3"/>
  <c r="O62" i="3"/>
  <c r="Q62" i="3"/>
  <c r="N63" i="3"/>
  <c r="O63" i="3"/>
  <c r="Q63" i="3" s="1"/>
  <c r="N64" i="3"/>
  <c r="O64" i="3"/>
  <c r="Q64" i="3"/>
  <c r="N65" i="3"/>
  <c r="O65" i="3"/>
  <c r="Q65" i="3" s="1"/>
  <c r="N66" i="3"/>
  <c r="O66" i="3"/>
  <c r="Q66" i="3" s="1"/>
  <c r="R66" i="3" s="1"/>
  <c r="P66" i="3"/>
  <c r="N67" i="3"/>
  <c r="O67" i="3"/>
  <c r="Q67" i="3"/>
  <c r="N68" i="3"/>
  <c r="O68" i="3"/>
  <c r="Q68" i="3" s="1"/>
  <c r="N69" i="3"/>
  <c r="O69" i="3"/>
  <c r="Q69" i="3"/>
  <c r="N70" i="3"/>
  <c r="O70" i="3"/>
  <c r="Q70" i="3"/>
  <c r="N71" i="3"/>
  <c r="O71" i="3"/>
  <c r="Q71" i="3"/>
  <c r="N72" i="3"/>
  <c r="O72" i="3"/>
  <c r="P72" i="3"/>
  <c r="Q72" i="3"/>
  <c r="R72" i="3"/>
  <c r="N73" i="3"/>
  <c r="O73" i="3"/>
  <c r="Q73" i="3" s="1"/>
  <c r="N74" i="3"/>
  <c r="O74" i="3"/>
  <c r="Q74" i="3" s="1"/>
  <c r="P74" i="3"/>
  <c r="N75" i="3"/>
  <c r="O75" i="3"/>
  <c r="P75" i="3"/>
  <c r="Q75" i="3"/>
  <c r="R75" i="3"/>
  <c r="N76" i="3"/>
  <c r="O76" i="3"/>
  <c r="Q76" i="3"/>
  <c r="N77" i="3"/>
  <c r="O77" i="3"/>
  <c r="Q77" i="3"/>
  <c r="N78" i="3"/>
  <c r="O78" i="3"/>
  <c r="Q78" i="3"/>
  <c r="N79" i="3"/>
  <c r="O79" i="3"/>
  <c r="Q79" i="3" s="1"/>
  <c r="N80" i="3"/>
  <c r="O80" i="3"/>
  <c r="P80" i="3"/>
  <c r="R80" i="3" s="1"/>
  <c r="Q80" i="3"/>
  <c r="N81" i="3"/>
  <c r="O81" i="3"/>
  <c r="Q81" i="3" s="1"/>
  <c r="N82" i="3"/>
  <c r="O82" i="3"/>
  <c r="Q82" i="3" s="1"/>
  <c r="N83" i="3"/>
  <c r="O83" i="3"/>
  <c r="Q83" i="3"/>
  <c r="N84" i="3"/>
  <c r="O84" i="3"/>
  <c r="Q84" i="3" s="1"/>
  <c r="R84" i="3" s="1"/>
  <c r="P84" i="3"/>
  <c r="N85" i="3"/>
  <c r="O85" i="3"/>
  <c r="Q85" i="3"/>
  <c r="N86" i="3"/>
  <c r="O86" i="3"/>
  <c r="Q86" i="3"/>
  <c r="N87" i="3"/>
  <c r="O87" i="3"/>
  <c r="Q87" i="3"/>
  <c r="N88" i="3"/>
  <c r="O88" i="3"/>
  <c r="P88" i="3"/>
  <c r="Q88" i="3"/>
  <c r="R88" i="3"/>
  <c r="N89" i="3"/>
  <c r="O89" i="3"/>
  <c r="Q89" i="3" s="1"/>
  <c r="P89" i="3"/>
  <c r="N90" i="3"/>
  <c r="O90" i="3"/>
  <c r="Q90" i="3" s="1"/>
  <c r="P90" i="3"/>
  <c r="N91" i="3"/>
  <c r="O91" i="3"/>
  <c r="Q91" i="3"/>
  <c r="N92" i="3"/>
  <c r="O92" i="3"/>
  <c r="Q92" i="3"/>
  <c r="N93" i="3"/>
  <c r="O93" i="3"/>
  <c r="Q93" i="3"/>
  <c r="N94" i="3"/>
  <c r="O94" i="3"/>
  <c r="Q94" i="3"/>
  <c r="N95" i="3"/>
  <c r="O95" i="3"/>
  <c r="Q95" i="3" s="1"/>
  <c r="N96" i="3"/>
  <c r="O96" i="3"/>
  <c r="Q96" i="3"/>
  <c r="N97" i="3"/>
  <c r="O97" i="3"/>
  <c r="Q97" i="3" s="1"/>
  <c r="N98" i="3"/>
  <c r="O98" i="3"/>
  <c r="Q98" i="3" s="1"/>
  <c r="R98" i="3" s="1"/>
  <c r="P98" i="3"/>
  <c r="N99" i="3"/>
  <c r="O99" i="3"/>
  <c r="Q99" i="3"/>
  <c r="N100" i="3"/>
  <c r="O100" i="3"/>
  <c r="Q100" i="3" s="1"/>
  <c r="N101" i="3"/>
  <c r="O101" i="3"/>
  <c r="Q101" i="3"/>
  <c r="N102" i="3"/>
  <c r="O102" i="3"/>
  <c r="Q102" i="3"/>
  <c r="N103" i="3"/>
  <c r="O103" i="3"/>
  <c r="Q103" i="3"/>
  <c r="N104" i="3"/>
  <c r="O104" i="3"/>
  <c r="P104" i="3"/>
  <c r="Q104" i="3"/>
  <c r="R104" i="3"/>
  <c r="N105" i="3"/>
  <c r="O105" i="3"/>
  <c r="Q105" i="3" s="1"/>
  <c r="N106" i="3"/>
  <c r="O106" i="3"/>
  <c r="Q106" i="3" s="1"/>
  <c r="P106" i="3"/>
  <c r="N107" i="3"/>
  <c r="O107" i="3"/>
  <c r="P107" i="3"/>
  <c r="Q107" i="3"/>
  <c r="R107" i="3"/>
  <c r="N108" i="3"/>
  <c r="O108" i="3"/>
  <c r="Q108" i="3"/>
  <c r="N109" i="3"/>
  <c r="O109" i="3"/>
  <c r="Q109" i="3"/>
  <c r="N110" i="3"/>
  <c r="O110" i="3"/>
  <c r="Q110" i="3"/>
  <c r="N111" i="3"/>
  <c r="O111" i="3"/>
  <c r="Q111" i="3" s="1"/>
  <c r="N112" i="3"/>
  <c r="O112" i="3"/>
  <c r="P112" i="3"/>
  <c r="R112" i="3" s="1"/>
  <c r="Q112" i="3"/>
  <c r="N113" i="3"/>
  <c r="O113" i="3"/>
  <c r="Q113" i="3" s="1"/>
  <c r="N114" i="3"/>
  <c r="O114" i="3"/>
  <c r="Q114" i="3" s="1"/>
  <c r="N115" i="3"/>
  <c r="O115" i="3"/>
  <c r="Q115" i="3"/>
  <c r="N116" i="3"/>
  <c r="O116" i="3"/>
  <c r="Q116" i="3" s="1"/>
  <c r="R116" i="3" s="1"/>
  <c r="P116" i="3"/>
  <c r="N117" i="3"/>
  <c r="O117" i="3"/>
  <c r="Q117" i="3"/>
  <c r="N118" i="3"/>
  <c r="O118" i="3"/>
  <c r="Q118" i="3"/>
  <c r="N119" i="3"/>
  <c r="O119" i="3"/>
  <c r="Q119" i="3"/>
  <c r="N120" i="3"/>
  <c r="O120" i="3"/>
  <c r="P120" i="3"/>
  <c r="Q120" i="3"/>
  <c r="R120" i="3"/>
  <c r="N121" i="3"/>
  <c r="O121" i="3"/>
  <c r="Q121" i="3" s="1"/>
  <c r="P121" i="3"/>
  <c r="N122" i="3"/>
  <c r="O122" i="3"/>
  <c r="Q122" i="3" s="1"/>
  <c r="P122" i="3"/>
  <c r="N123" i="3"/>
  <c r="O123" i="3"/>
  <c r="Q123" i="3"/>
  <c r="N124" i="3"/>
  <c r="O124" i="3"/>
  <c r="Q124" i="3"/>
  <c r="N125" i="3"/>
  <c r="O125" i="3"/>
  <c r="Q125" i="3"/>
  <c r="N126" i="3"/>
  <c r="P126" i="3" s="1"/>
  <c r="R126" i="3" s="1"/>
  <c r="O126" i="3"/>
  <c r="Q126" i="3"/>
  <c r="N127" i="3"/>
  <c r="O127" i="3"/>
  <c r="Q127" i="3" s="1"/>
  <c r="N128" i="3"/>
  <c r="O128" i="3"/>
  <c r="Q128" i="3"/>
  <c r="N129" i="3"/>
  <c r="O129" i="3"/>
  <c r="Q129" i="3" s="1"/>
  <c r="N130" i="3"/>
  <c r="O130" i="3"/>
  <c r="Q130" i="3" s="1"/>
  <c r="R130" i="3" s="1"/>
  <c r="P130" i="3"/>
  <c r="N131" i="3"/>
  <c r="O131" i="3"/>
  <c r="Q131" i="3"/>
  <c r="N132" i="3"/>
  <c r="O132" i="3"/>
  <c r="Q132" i="3" s="1"/>
  <c r="N133" i="3"/>
  <c r="O133" i="3"/>
  <c r="Q133" i="3"/>
  <c r="N134" i="3"/>
  <c r="O134" i="3"/>
  <c r="Q134" i="3"/>
  <c r="N135" i="3"/>
  <c r="O135" i="3"/>
  <c r="Q135" i="3"/>
  <c r="N136" i="3"/>
  <c r="O136" i="3"/>
  <c r="P136" i="3"/>
  <c r="Q136" i="3"/>
  <c r="R136" i="3"/>
  <c r="N137" i="3"/>
  <c r="O137" i="3"/>
  <c r="Q137" i="3" s="1"/>
  <c r="N138" i="3"/>
  <c r="O138" i="3"/>
  <c r="Q138" i="3" s="1"/>
  <c r="P138" i="3"/>
  <c r="N139" i="3"/>
  <c r="O139" i="3"/>
  <c r="P139" i="3"/>
  <c r="Q139" i="3"/>
  <c r="R139" i="3"/>
  <c r="N140" i="3"/>
  <c r="O140" i="3"/>
  <c r="Q140" i="3"/>
  <c r="N141" i="3"/>
  <c r="O141" i="3"/>
  <c r="Q141" i="3"/>
  <c r="H11" i="3"/>
  <c r="P11" i="3" s="1"/>
  <c r="R11" i="3" s="1"/>
  <c r="I11" i="3"/>
  <c r="H12" i="3"/>
  <c r="I12" i="3"/>
  <c r="H13" i="3"/>
  <c r="P13" i="3" s="1"/>
  <c r="I13" i="3"/>
  <c r="H14" i="3"/>
  <c r="I14" i="3"/>
  <c r="H15" i="3"/>
  <c r="I15" i="3"/>
  <c r="H16" i="3"/>
  <c r="P16" i="3" s="1"/>
  <c r="I16" i="3"/>
  <c r="H17" i="3"/>
  <c r="I17" i="3"/>
  <c r="H18" i="3"/>
  <c r="I18" i="3"/>
  <c r="H19" i="3"/>
  <c r="I19" i="3"/>
  <c r="H20" i="3"/>
  <c r="P20" i="3" s="1"/>
  <c r="I20" i="3"/>
  <c r="H21" i="3"/>
  <c r="P21" i="3" s="1"/>
  <c r="I21" i="3"/>
  <c r="H22" i="3"/>
  <c r="I22" i="3"/>
  <c r="H23" i="3"/>
  <c r="I23" i="3"/>
  <c r="H24" i="3"/>
  <c r="I24" i="3"/>
  <c r="H25" i="3"/>
  <c r="P25" i="3" s="1"/>
  <c r="I25" i="3"/>
  <c r="H26" i="3"/>
  <c r="P26" i="3" s="1"/>
  <c r="I26" i="3"/>
  <c r="H27" i="3"/>
  <c r="P27" i="3" s="1"/>
  <c r="R27" i="3" s="1"/>
  <c r="I27" i="3"/>
  <c r="H28" i="3"/>
  <c r="I28" i="3"/>
  <c r="H29" i="3"/>
  <c r="P29" i="3" s="1"/>
  <c r="I29" i="3"/>
  <c r="H30" i="3"/>
  <c r="I30" i="3"/>
  <c r="H31" i="3"/>
  <c r="I31" i="3"/>
  <c r="H32" i="3"/>
  <c r="I32" i="3"/>
  <c r="H33" i="3"/>
  <c r="I33" i="3"/>
  <c r="H34" i="3"/>
  <c r="P34" i="3" s="1"/>
  <c r="I34" i="3"/>
  <c r="H35" i="3"/>
  <c r="I35" i="3"/>
  <c r="H36" i="3"/>
  <c r="P36" i="3" s="1"/>
  <c r="I36" i="3"/>
  <c r="H37" i="3"/>
  <c r="P37" i="3" s="1"/>
  <c r="I37" i="3"/>
  <c r="H38" i="3"/>
  <c r="I38" i="3"/>
  <c r="H39" i="3"/>
  <c r="I39" i="3"/>
  <c r="H40" i="3"/>
  <c r="P40" i="3" s="1"/>
  <c r="I40" i="3"/>
  <c r="H41" i="3"/>
  <c r="P41" i="3" s="1"/>
  <c r="I41" i="3"/>
  <c r="H42" i="3"/>
  <c r="I42" i="3"/>
  <c r="H43" i="3"/>
  <c r="I43" i="3"/>
  <c r="H44" i="3"/>
  <c r="I44" i="3"/>
  <c r="H45" i="3"/>
  <c r="P45" i="3" s="1"/>
  <c r="I45" i="3"/>
  <c r="H46" i="3"/>
  <c r="I46" i="3"/>
  <c r="H47" i="3"/>
  <c r="I47" i="3"/>
  <c r="H48" i="3"/>
  <c r="P48" i="3" s="1"/>
  <c r="I48" i="3"/>
  <c r="H49" i="3"/>
  <c r="I49" i="3"/>
  <c r="H50" i="3"/>
  <c r="P50" i="3" s="1"/>
  <c r="I50" i="3"/>
  <c r="H51" i="3"/>
  <c r="P51" i="3" s="1"/>
  <c r="R51" i="3" s="1"/>
  <c r="I51" i="3"/>
  <c r="H52" i="3"/>
  <c r="I52" i="3"/>
  <c r="H53" i="3"/>
  <c r="P53" i="3" s="1"/>
  <c r="I53" i="3"/>
  <c r="H54" i="3"/>
  <c r="I54" i="3"/>
  <c r="H55" i="3"/>
  <c r="I55" i="3"/>
  <c r="H56" i="3"/>
  <c r="I56" i="3"/>
  <c r="H57" i="3"/>
  <c r="P57" i="3" s="1"/>
  <c r="I57" i="3"/>
  <c r="H58" i="3"/>
  <c r="I58" i="3"/>
  <c r="H59" i="3"/>
  <c r="P59" i="3" s="1"/>
  <c r="R59" i="3" s="1"/>
  <c r="I59" i="3"/>
  <c r="H60" i="3"/>
  <c r="I60" i="3"/>
  <c r="H61" i="3"/>
  <c r="P61" i="3" s="1"/>
  <c r="I61" i="3"/>
  <c r="H62" i="3"/>
  <c r="I62" i="3"/>
  <c r="H63" i="3"/>
  <c r="I63" i="3"/>
  <c r="H64" i="3"/>
  <c r="P64" i="3" s="1"/>
  <c r="I64" i="3"/>
  <c r="H65" i="3"/>
  <c r="I65" i="3"/>
  <c r="H66" i="3"/>
  <c r="I66" i="3"/>
  <c r="H67" i="3"/>
  <c r="P67" i="3" s="1"/>
  <c r="R67" i="3" s="1"/>
  <c r="I67" i="3"/>
  <c r="H68" i="3"/>
  <c r="P68" i="3" s="1"/>
  <c r="I68" i="3"/>
  <c r="H69" i="3"/>
  <c r="P69" i="3" s="1"/>
  <c r="I69" i="3"/>
  <c r="H70" i="3"/>
  <c r="I70" i="3"/>
  <c r="H71" i="3"/>
  <c r="I71" i="3"/>
  <c r="H72" i="3"/>
  <c r="I72" i="3"/>
  <c r="H73" i="3"/>
  <c r="P73" i="3" s="1"/>
  <c r="I73" i="3"/>
  <c r="H74" i="3"/>
  <c r="I74" i="3"/>
  <c r="H75" i="3"/>
  <c r="I75" i="3"/>
  <c r="H76" i="3"/>
  <c r="I76" i="3"/>
  <c r="H77" i="3"/>
  <c r="P77" i="3" s="1"/>
  <c r="I77" i="3"/>
  <c r="H78" i="3"/>
  <c r="I78" i="3"/>
  <c r="H79" i="3"/>
  <c r="I79" i="3"/>
  <c r="H80" i="3"/>
  <c r="I80" i="3"/>
  <c r="H81" i="3"/>
  <c r="I81" i="3"/>
  <c r="H82" i="3"/>
  <c r="P82" i="3" s="1"/>
  <c r="I82" i="3"/>
  <c r="H83" i="3"/>
  <c r="P83" i="3" s="1"/>
  <c r="R83" i="3" s="1"/>
  <c r="I83" i="3"/>
  <c r="H84" i="3"/>
  <c r="I84" i="3"/>
  <c r="H85" i="3"/>
  <c r="P85" i="3" s="1"/>
  <c r="I85" i="3"/>
  <c r="H86" i="3"/>
  <c r="I86" i="3"/>
  <c r="H87" i="3"/>
  <c r="I87" i="3"/>
  <c r="H88" i="3"/>
  <c r="I88" i="3"/>
  <c r="H89" i="3"/>
  <c r="I89" i="3"/>
  <c r="H90" i="3"/>
  <c r="I90" i="3"/>
  <c r="H91" i="3"/>
  <c r="P91" i="3" s="1"/>
  <c r="R91" i="3" s="1"/>
  <c r="I91" i="3"/>
  <c r="H92" i="3"/>
  <c r="I92" i="3"/>
  <c r="H93" i="3"/>
  <c r="P93" i="3" s="1"/>
  <c r="I93" i="3"/>
  <c r="H94" i="3"/>
  <c r="I94" i="3"/>
  <c r="H95" i="3"/>
  <c r="I95" i="3"/>
  <c r="H96" i="3"/>
  <c r="P96" i="3" s="1"/>
  <c r="R96" i="3" s="1"/>
  <c r="I96" i="3"/>
  <c r="H97" i="3"/>
  <c r="I97" i="3"/>
  <c r="H98" i="3"/>
  <c r="I98" i="3"/>
  <c r="H99" i="3"/>
  <c r="P99" i="3" s="1"/>
  <c r="R99" i="3" s="1"/>
  <c r="I99" i="3"/>
  <c r="H100" i="3"/>
  <c r="P100" i="3" s="1"/>
  <c r="I100" i="3"/>
  <c r="H101" i="3"/>
  <c r="P101" i="3" s="1"/>
  <c r="I101" i="3"/>
  <c r="H102" i="3"/>
  <c r="I102" i="3"/>
  <c r="H103" i="3"/>
  <c r="I103" i="3"/>
  <c r="H104" i="3"/>
  <c r="I104" i="3"/>
  <c r="H105" i="3"/>
  <c r="P105" i="3" s="1"/>
  <c r="I105" i="3"/>
  <c r="H106" i="3"/>
  <c r="I106" i="3"/>
  <c r="H107" i="3"/>
  <c r="I107" i="3"/>
  <c r="H108" i="3"/>
  <c r="I108" i="3"/>
  <c r="H109" i="3"/>
  <c r="P109" i="3" s="1"/>
  <c r="I109" i="3"/>
  <c r="H110" i="3"/>
  <c r="I110" i="3"/>
  <c r="H111" i="3"/>
  <c r="I111" i="3"/>
  <c r="H112" i="3"/>
  <c r="I112" i="3"/>
  <c r="H113" i="3"/>
  <c r="I113" i="3"/>
  <c r="H114" i="3"/>
  <c r="P114" i="3" s="1"/>
  <c r="I114" i="3"/>
  <c r="H115" i="3"/>
  <c r="P115" i="3" s="1"/>
  <c r="R115" i="3" s="1"/>
  <c r="I115" i="3"/>
  <c r="H116" i="3"/>
  <c r="I116" i="3"/>
  <c r="H117" i="3"/>
  <c r="P117" i="3" s="1"/>
  <c r="I117" i="3"/>
  <c r="H118" i="3"/>
  <c r="I118" i="3"/>
  <c r="H119" i="3"/>
  <c r="I119" i="3"/>
  <c r="H120" i="3"/>
  <c r="I120" i="3"/>
  <c r="H121" i="3"/>
  <c r="I121" i="3"/>
  <c r="H122" i="3"/>
  <c r="I122" i="3"/>
  <c r="H123" i="3"/>
  <c r="P123" i="3" s="1"/>
  <c r="R123" i="3" s="1"/>
  <c r="I123" i="3"/>
  <c r="H124" i="3"/>
  <c r="I124" i="3"/>
  <c r="H125" i="3"/>
  <c r="P125" i="3" s="1"/>
  <c r="I125" i="3"/>
  <c r="H126" i="3"/>
  <c r="I126" i="3"/>
  <c r="H127" i="3"/>
  <c r="I127" i="3"/>
  <c r="H128" i="3"/>
  <c r="P128" i="3" s="1"/>
  <c r="R128" i="3" s="1"/>
  <c r="I128" i="3"/>
  <c r="H129" i="3"/>
  <c r="I129" i="3"/>
  <c r="H130" i="3"/>
  <c r="I130" i="3"/>
  <c r="H131" i="3"/>
  <c r="P131" i="3" s="1"/>
  <c r="R131" i="3" s="1"/>
  <c r="I131" i="3"/>
  <c r="H132" i="3"/>
  <c r="P132" i="3" s="1"/>
  <c r="I132" i="3"/>
  <c r="H133" i="3"/>
  <c r="P133" i="3" s="1"/>
  <c r="I133" i="3"/>
  <c r="H134" i="3"/>
  <c r="I134" i="3"/>
  <c r="H135" i="3"/>
  <c r="I135" i="3"/>
  <c r="H136" i="3"/>
  <c r="I136" i="3"/>
  <c r="H137" i="3"/>
  <c r="P137" i="3" s="1"/>
  <c r="I137" i="3"/>
  <c r="H138" i="3"/>
  <c r="I138" i="3"/>
  <c r="H139" i="3"/>
  <c r="I139" i="3"/>
  <c r="H140" i="3"/>
  <c r="I140" i="3"/>
  <c r="H141" i="3"/>
  <c r="P141" i="3" s="1"/>
  <c r="I141" i="3"/>
  <c r="I18" i="6"/>
  <c r="I13" i="6"/>
  <c r="I16" i="6"/>
  <c r="I15" i="6"/>
  <c r="I14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I10" i="3"/>
  <c r="O10" i="3"/>
  <c r="N10" i="3"/>
  <c r="H6" i="3"/>
  <c r="P94" i="3" l="1"/>
  <c r="R94" i="3" s="1"/>
  <c r="R61" i="3"/>
  <c r="R57" i="3"/>
  <c r="R34" i="3"/>
  <c r="R125" i="3"/>
  <c r="R121" i="3"/>
  <c r="R93" i="3"/>
  <c r="R89" i="3"/>
  <c r="R28" i="3"/>
  <c r="P135" i="3"/>
  <c r="R135" i="3" s="1"/>
  <c r="P103" i="3"/>
  <c r="R103" i="3" s="1"/>
  <c r="P71" i="3"/>
  <c r="R71" i="3" s="1"/>
  <c r="R52" i="3"/>
  <c r="R47" i="3"/>
  <c r="P38" i="3"/>
  <c r="R38" i="3" s="1"/>
  <c r="R33" i="3"/>
  <c r="P14" i="3"/>
  <c r="R14" i="3" s="1"/>
  <c r="P47" i="3"/>
  <c r="R37" i="3"/>
  <c r="P33" i="3"/>
  <c r="R13" i="3"/>
  <c r="R111" i="3"/>
  <c r="R42" i="3"/>
  <c r="P134" i="3"/>
  <c r="R134" i="3" s="1"/>
  <c r="P102" i="3"/>
  <c r="R102" i="3" s="1"/>
  <c r="P79" i="3"/>
  <c r="R79" i="3" s="1"/>
  <c r="P70" i="3"/>
  <c r="R70" i="3" s="1"/>
  <c r="R65" i="3"/>
  <c r="P23" i="3"/>
  <c r="R23" i="3" s="1"/>
  <c r="R138" i="3"/>
  <c r="R133" i="3"/>
  <c r="P129" i="3"/>
  <c r="R129" i="3" s="1"/>
  <c r="R106" i="3"/>
  <c r="R101" i="3"/>
  <c r="P97" i="3"/>
  <c r="R74" i="3"/>
  <c r="R69" i="3"/>
  <c r="P65" i="3"/>
  <c r="P60" i="3"/>
  <c r="R60" i="3" s="1"/>
  <c r="P46" i="3"/>
  <c r="R46" i="3" s="1"/>
  <c r="R18" i="3"/>
  <c r="P124" i="3"/>
  <c r="R124" i="3" s="1"/>
  <c r="P92" i="3"/>
  <c r="R92" i="3" s="1"/>
  <c r="R64" i="3"/>
  <c r="R45" i="3"/>
  <c r="R41" i="3"/>
  <c r="P111" i="3"/>
  <c r="P110" i="3"/>
  <c r="R110" i="3" s="1"/>
  <c r="P78" i="3"/>
  <c r="R78" i="3" s="1"/>
  <c r="R36" i="3"/>
  <c r="P22" i="3"/>
  <c r="R22" i="3" s="1"/>
  <c r="R97" i="3"/>
  <c r="R141" i="3"/>
  <c r="R137" i="3"/>
  <c r="R109" i="3"/>
  <c r="R105" i="3"/>
  <c r="R77" i="3"/>
  <c r="R73" i="3"/>
  <c r="P55" i="3"/>
  <c r="R40" i="3"/>
  <c r="P31" i="3"/>
  <c r="R21" i="3"/>
  <c r="P17" i="3"/>
  <c r="R17" i="3" s="1"/>
  <c r="P12" i="3"/>
  <c r="R12" i="3" s="1"/>
  <c r="P119" i="3"/>
  <c r="R119" i="3" s="1"/>
  <c r="P87" i="3"/>
  <c r="R87" i="3" s="1"/>
  <c r="R50" i="3"/>
  <c r="R26" i="3"/>
  <c r="R16" i="3"/>
  <c r="R132" i="3"/>
  <c r="R114" i="3"/>
  <c r="R100" i="3"/>
  <c r="R82" i="3"/>
  <c r="R68" i="3"/>
  <c r="R63" i="3"/>
  <c r="P63" i="3"/>
  <c r="P54" i="3"/>
  <c r="R54" i="3" s="1"/>
  <c r="P30" i="3"/>
  <c r="R30" i="3" s="1"/>
  <c r="P118" i="3"/>
  <c r="R118" i="3" s="1"/>
  <c r="P95" i="3"/>
  <c r="R95" i="3" s="1"/>
  <c r="P86" i="3"/>
  <c r="R86" i="3" s="1"/>
  <c r="R58" i="3"/>
  <c r="R53" i="3"/>
  <c r="P49" i="3"/>
  <c r="R49" i="3" s="1"/>
  <c r="R25" i="3"/>
  <c r="R81" i="3"/>
  <c r="R122" i="3"/>
  <c r="R117" i="3"/>
  <c r="P113" i="3"/>
  <c r="R90" i="3"/>
  <c r="R85" i="3"/>
  <c r="P81" i="3"/>
  <c r="R48" i="3"/>
  <c r="R20" i="3"/>
  <c r="P127" i="3"/>
  <c r="R127" i="3" s="1"/>
  <c r="R113" i="3"/>
  <c r="R29" i="3"/>
  <c r="P140" i="3"/>
  <c r="R140" i="3" s="1"/>
  <c r="P108" i="3"/>
  <c r="R108" i="3" s="1"/>
  <c r="P76" i="3"/>
  <c r="R76" i="3" s="1"/>
  <c r="P62" i="3"/>
  <c r="R62" i="3" s="1"/>
  <c r="P39" i="3"/>
  <c r="R39" i="3" s="1"/>
  <c r="R24" i="3"/>
  <c r="P15" i="3"/>
  <c r="R55" i="3"/>
  <c r="R31" i="3"/>
  <c r="R15" i="3"/>
  <c r="D32" i="6"/>
  <c r="Q10" i="3"/>
  <c r="P10" i="3"/>
  <c r="R10" i="3" l="1"/>
  <c r="K5" i="3"/>
  <c r="K6" i="3"/>
  <c r="M5" i="3" l="1"/>
</calcChain>
</file>

<file path=xl/sharedStrings.xml><?xml version="1.0" encoding="utf-8"?>
<sst xmlns="http://schemas.openxmlformats.org/spreadsheetml/2006/main" count="440" uniqueCount="350">
  <si>
    <t>https://corporatefinanceinstitute.com/</t>
  </si>
  <si>
    <t>Project Budget Template</t>
  </si>
  <si>
    <t>Project Name: Project ABC</t>
  </si>
  <si>
    <t>Estimated Time</t>
  </si>
  <si>
    <t>Estimated Total Cost</t>
  </si>
  <si>
    <t>Over</t>
  </si>
  <si>
    <t>Date:</t>
  </si>
  <si>
    <t>Actual Time</t>
  </si>
  <si>
    <t>Actual Total Cost</t>
  </si>
  <si>
    <t>Labour</t>
  </si>
  <si>
    <t>Materials</t>
  </si>
  <si>
    <t>Overall</t>
  </si>
  <si>
    <t>WBS</t>
  </si>
  <si>
    <t>Task Category</t>
  </si>
  <si>
    <t>Time</t>
  </si>
  <si>
    <t>Wage</t>
  </si>
  <si>
    <t>Total labour cost</t>
  </si>
  <si>
    <t>Units</t>
  </si>
  <si>
    <t>Cost per unit</t>
  </si>
  <si>
    <t>Total Material Cost</t>
  </si>
  <si>
    <t>Total Cost</t>
  </si>
  <si>
    <t>Estimated</t>
  </si>
  <si>
    <t>Actual</t>
  </si>
  <si>
    <t>1.1.1</t>
  </si>
  <si>
    <t>1.1.2</t>
  </si>
  <si>
    <t>1.2.1</t>
  </si>
  <si>
    <t>1.2.2</t>
  </si>
  <si>
    <t>1.3.1</t>
  </si>
  <si>
    <t>1.3.2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</si>
  <si>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</si>
  <si>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</si>
  <si>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</si>
  <si>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</si>
  <si>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</si>
  <si>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</si>
  <si>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</si>
  <si>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</si>
  <si>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</si>
  <si>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Project Budget</t>
  </si>
  <si>
    <t>No</t>
  </si>
  <si>
    <t>Element</t>
  </si>
  <si>
    <t>ICT Team</t>
  </si>
  <si>
    <t>Description</t>
  </si>
  <si>
    <t>4 TB</t>
  </si>
  <si>
    <t>Standard Tier</t>
  </si>
  <si>
    <t>Azure VNet + VPN Gateway</t>
  </si>
  <si>
    <t>VPN Gateway Standard</t>
  </si>
  <si>
    <t>Azure AD Premium P1</t>
  </si>
  <si>
    <t>Azure Backup &amp; Recovery</t>
  </si>
  <si>
    <t>2 TB</t>
  </si>
  <si>
    <t>Azure Firewall / NSGs</t>
  </si>
  <si>
    <t>Azure Monitor + Log Analytics</t>
  </si>
  <si>
    <t>Unit/Measurement</t>
  </si>
  <si>
    <t>Azure VMs</t>
  </si>
  <si>
    <t>Azure Storage</t>
  </si>
  <si>
    <t>Azure SQL Managed Instance</t>
  </si>
  <si>
    <t>5 GB</t>
  </si>
  <si>
    <t>250 GB,  8 vCore</t>
  </si>
  <si>
    <t xml:space="preserve">Total Cost (AUD) </t>
  </si>
  <si>
    <t>Azure Migrate Services</t>
  </si>
  <si>
    <t>Services included in the contract</t>
  </si>
  <si>
    <t>Services included in the Azure contract</t>
  </si>
  <si>
    <t>Deployment</t>
  </si>
  <si>
    <t>Manuals and training</t>
  </si>
  <si>
    <t>Services and documents included in the contract</t>
  </si>
  <si>
    <t>Mockups, proof of concept</t>
  </si>
  <si>
    <t>Design (UI/UX)</t>
  </si>
  <si>
    <t>Front-end development</t>
  </si>
  <si>
    <t>Back-end development</t>
  </si>
  <si>
    <t>Cloud + DB integration</t>
  </si>
  <si>
    <t>Testing and QA</t>
  </si>
  <si>
    <t>Domain + Hosting</t>
  </si>
  <si>
    <t>Discharge Windows Server &amp; SQL</t>
  </si>
  <si>
    <t>Azure Connection Tools</t>
  </si>
  <si>
    <t>external validation</t>
  </si>
  <si>
    <t>cost of domain and website hosting</t>
  </si>
  <si>
    <t>Xero</t>
  </si>
  <si>
    <t xml:space="preserve">Accounting software </t>
  </si>
  <si>
    <t>Microsoft Office 365 Business Premium</t>
  </si>
  <si>
    <t>Office application</t>
  </si>
  <si>
    <t>Webroot Secure Anywhere</t>
  </si>
  <si>
    <t>Anti-virus</t>
  </si>
  <si>
    <t>Dropbox Business Advanced</t>
  </si>
  <si>
    <t>Wrike Business</t>
  </si>
  <si>
    <t>File management</t>
  </si>
  <si>
    <t>Project management suite</t>
  </si>
  <si>
    <t>Daily backup, must be purchased separately</t>
  </si>
  <si>
    <t>$10 per user</t>
  </si>
  <si>
    <t>cost of the all team members for 40 days part-time</t>
  </si>
  <si>
    <t>Standard settings: 4 vCPU, 16 GB RAM, Win Server 2019 R2</t>
  </si>
  <si>
    <t>Standard security policies</t>
  </si>
  <si>
    <t>Configuration, installation and application deploy</t>
  </si>
  <si>
    <t>Demos, mock-ups, concept apps</t>
  </si>
  <si>
    <t xml:space="preserve">Apple iPad 128GB, Wi-Fi and cellular </t>
  </si>
  <si>
    <t>for all client staff members</t>
  </si>
  <si>
    <t>for customer client service officers</t>
  </si>
  <si>
    <t>PC - desktop</t>
  </si>
  <si>
    <t>monitor 27 inch</t>
  </si>
  <si>
    <t>Corporate laptop 15 inch</t>
  </si>
  <si>
    <t>corporate laptos for CEO + managers. Intel ultra 7</t>
  </si>
  <si>
    <t>for all client service staff , Ryzen 5pro</t>
  </si>
  <si>
    <t>Cost of ICT services</t>
  </si>
  <si>
    <t>Cost infraestructure IT</t>
  </si>
  <si>
    <t>Cost business software and work devices</t>
  </si>
  <si>
    <t>Cost website development</t>
  </si>
  <si>
    <t>Project Budget Technological modernisation of software, hardware systems and Design, implementation of a modern website at Boutique Build Australia</t>
  </si>
  <si>
    <t>Modernisation of systems and Building a modern Website</t>
  </si>
  <si>
    <t>Initiation</t>
  </si>
  <si>
    <t>Planning</t>
  </si>
  <si>
    <t>Execution</t>
  </si>
  <si>
    <t>1.4.1</t>
  </si>
  <si>
    <t>1.4.2</t>
  </si>
  <si>
    <t>1.5.1</t>
  </si>
  <si>
    <t>1.5.2</t>
  </si>
  <si>
    <t>Evaluation &amp; Recommendations</t>
  </si>
  <si>
    <t>Develop Project Charter for each project</t>
  </si>
  <si>
    <t>1.1.3</t>
  </si>
  <si>
    <t>Submit Project Charter for both projects</t>
  </si>
  <si>
    <t>1.1.4</t>
  </si>
  <si>
    <t>Project Sponsor Reviews Project Charter</t>
  </si>
  <si>
    <t>1.1.5</t>
  </si>
  <si>
    <t>Project Charter Signed/Approved</t>
  </si>
  <si>
    <t>Create Preliminary Scope Statement</t>
  </si>
  <si>
    <t>Determine Project Team for each project</t>
  </si>
  <si>
    <t>1.2.3</t>
  </si>
  <si>
    <t>Team Modernisation of systems Kickoff Meeting</t>
  </si>
  <si>
    <t>1.2.4</t>
  </si>
  <si>
    <t>Team Building a Modern website Kickoff Meeting</t>
  </si>
  <si>
    <t>1.2.5</t>
  </si>
  <si>
    <t>Develop Project Plan for both projects</t>
  </si>
  <si>
    <t>1.2.6</t>
  </si>
  <si>
    <t>Submit Project Plan</t>
  </si>
  <si>
    <t>1.2.7</t>
  </si>
  <si>
    <t>Project Plan Approval</t>
  </si>
  <si>
    <t>1.3.1.1</t>
  </si>
  <si>
    <t>Implementation of new IT infrastructure to the cloud</t>
  </si>
  <si>
    <t>1.3.1.1.1</t>
  </si>
  <si>
    <t>Research cloud platform providers</t>
  </si>
  <si>
    <t>1.3.1.1.2</t>
  </si>
  <si>
    <t>Choose a provider that guarantees scalability, support, and security within your budget</t>
  </si>
  <si>
    <t>1.3.1.1.3</t>
  </si>
  <si>
    <t>Track All changes that affect scope and budget</t>
  </si>
  <si>
    <t>1.3.1.1.4</t>
  </si>
  <si>
    <t>Review and validate with the client</t>
  </si>
  <si>
    <t>1.3.1.1.5</t>
  </si>
  <si>
    <t>Sign compliance certificate</t>
  </si>
  <si>
    <t>1.3.1.1.6</t>
  </si>
  <si>
    <t>Sign a contract with the provider</t>
  </si>
  <si>
    <t>1.3.1.1.7</t>
  </si>
  <si>
    <t>Evaluate databases in the legacy system</t>
  </si>
  <si>
    <t>1.3.1.1.8</t>
  </si>
  <si>
    <t>Evaluate core applications and technical requirements</t>
  </si>
  <si>
    <t>1.3.1.1.9</t>
  </si>
  <si>
    <t>Evaluate available plans and configurations</t>
  </si>
  <si>
    <t>1.3.1.1.10</t>
  </si>
  <si>
    <t>Evaluate available infrastructure configurations</t>
  </si>
  <si>
    <t>1.3.1.1.11</t>
  </si>
  <si>
    <t>Evaluate scalability and security options</t>
  </si>
  <si>
    <t>1.3.1.1.12</t>
  </si>
  <si>
    <t>Select the most appropriate infrastructure and configuration</t>
  </si>
  <si>
    <t>1.3.1.1.13</t>
  </si>
  <si>
    <t>Acquire necessary licenses</t>
  </si>
  <si>
    <t>1.3.1.1.14</t>
  </si>
  <si>
    <t>1.3.1.1.15</t>
  </si>
  <si>
    <t>1.3.1.1.16</t>
  </si>
  <si>
    <t>Create backups of legacy databases</t>
  </si>
  <si>
    <t>1.3.1.1.17</t>
  </si>
  <si>
    <t>Normalize data in legacy databases</t>
  </si>
  <si>
    <t>1.3.1.1.18</t>
  </si>
  <si>
    <t>Migrate databases to the cloud platform</t>
  </si>
  <si>
    <t>1.3.1.1.19</t>
  </si>
  <si>
    <t>Validate and test migrated data to the cloud</t>
  </si>
  <si>
    <t>1.3.1.1.20</t>
  </si>
  <si>
    <t>Configure the cloud infrastructure</t>
  </si>
  <si>
    <t>1.3.1.1.21</t>
  </si>
  <si>
    <t>Configure scalability and fault tolerance mechanisms</t>
  </si>
  <si>
    <t>1.3.1.1.22</t>
  </si>
  <si>
    <t>Perform infrastructure testing</t>
  </si>
  <si>
    <t>1.3.1.1.23</t>
  </si>
  <si>
    <t>Analyse core application performance</t>
  </si>
  <si>
    <t>1.3.1.1.24</t>
  </si>
  <si>
    <t>Design native versions of core applications</t>
  </si>
  <si>
    <t>1.3.1.1.25</t>
  </si>
  <si>
    <t>1.3.1.1.26</t>
  </si>
  <si>
    <t>1.3.1.1.27</t>
  </si>
  <si>
    <t>Develop core applications on the cloud</t>
  </si>
  <si>
    <t>1.3.1.1.28</t>
  </si>
  <si>
    <t>Deploy core applications in the cloud</t>
  </si>
  <si>
    <t>1.3.1.1.29</t>
  </si>
  <si>
    <t>Perform functional and performance tests</t>
  </si>
  <si>
    <t>1.3.1.1.30</t>
  </si>
  <si>
    <t>Apply security configurations suggested by the vendor</t>
  </si>
  <si>
    <t>1.3.1.1.31</t>
  </si>
  <si>
    <t>Perform testing and adjust</t>
  </si>
  <si>
    <t>1.3.1.2</t>
  </si>
  <si>
    <t>New work devices and implement remote access tools</t>
  </si>
  <si>
    <t>1.3.1.2.1</t>
  </si>
  <si>
    <t>Research enterprise equipment providers in the area</t>
  </si>
  <si>
    <t>1.3.1.2.2</t>
  </si>
  <si>
    <t>Choose the provider that guarantees availability, uptime, and support</t>
  </si>
  <si>
    <t>1.3.1.2.3</t>
  </si>
  <si>
    <t>1.3.1.2.4</t>
  </si>
  <si>
    <t>1.3.1.2.5</t>
  </si>
  <si>
    <t>1.3.1.2.6</t>
  </si>
  <si>
    <t>1.3.1.2.7</t>
  </si>
  <si>
    <t>Evaluate available hardware configurations</t>
  </si>
  <si>
    <t>1.3.1.2.8</t>
  </si>
  <si>
    <t>Select hardware configurations</t>
  </si>
  <si>
    <t>1.3.1.2.9</t>
  </si>
  <si>
    <t>Select the most reputable VPN provider available in the region</t>
  </si>
  <si>
    <t>1.3.1.2.10</t>
  </si>
  <si>
    <t>1.3.1.2.11</t>
  </si>
  <si>
    <t>1.3.1.2.12</t>
  </si>
  <si>
    <t>1.3.1.2.13</t>
  </si>
  <si>
    <t>Configure access control and authentication</t>
  </si>
  <si>
    <t>1.3.1.2.14</t>
  </si>
  <si>
    <t>Test remote connectivity</t>
  </si>
  <si>
    <t>1.3.1.2.15</t>
  </si>
  <si>
    <t>Distribute and configure new work devices</t>
  </si>
  <si>
    <t>1.3.1.2.16</t>
  </si>
  <si>
    <t>Receive and inventory work devices</t>
  </si>
  <si>
    <t>1.3.1.2.17</t>
  </si>
  <si>
    <t>Install the operating system, corporate software, and security tools</t>
  </si>
  <si>
    <t>1.3.1.2.18</t>
  </si>
  <si>
    <t>Distribute work devices to staff</t>
  </si>
  <si>
    <t>1.3.1.3</t>
  </si>
  <si>
    <t>Staff training and documentation</t>
  </si>
  <si>
    <t>1.3.1.3.1</t>
  </si>
  <si>
    <t xml:space="preserve">Design training by modules and include didactic information for easy understanding </t>
  </si>
  <si>
    <t>1.3.1.3.2</t>
  </si>
  <si>
    <t>Prepare training sessions, user manuals, and reference guides</t>
  </si>
  <si>
    <t>1.3.1.3.3</t>
  </si>
  <si>
    <t>Organize training sessions</t>
  </si>
  <si>
    <t>1.3.1.3.4</t>
  </si>
  <si>
    <t>Conduct training sessions</t>
  </si>
  <si>
    <t>1.3.1.3.5</t>
  </si>
  <si>
    <t xml:space="preserve">Collect feedback </t>
  </si>
  <si>
    <t>1.3.2.1</t>
  </si>
  <si>
    <t>Sprint Planning</t>
  </si>
  <si>
    <t>1.3.2.1.1</t>
  </si>
  <si>
    <t>Define product backlog</t>
  </si>
  <si>
    <t>1.3.2.1.2</t>
  </si>
  <si>
    <t>Create story points, prioritize tasks, and estimate effort</t>
  </si>
  <si>
    <t>1.3.2.1.3</t>
  </si>
  <si>
    <t>Plan Sprints</t>
  </si>
  <si>
    <t>1.3.2.1.4</t>
  </si>
  <si>
    <t>Define objectives</t>
  </si>
  <si>
    <t>1.3.2.1.5</t>
  </si>
  <si>
    <t>Define Sprint durations</t>
  </si>
  <si>
    <t>1.3.2.1.6</t>
  </si>
  <si>
    <t>Define deliverables</t>
  </si>
  <si>
    <t>1.3.2.1.7</t>
  </si>
  <si>
    <t>Research appropriate technologies and frameworks for the project</t>
  </si>
  <si>
    <t>1.3.2.1.8</t>
  </si>
  <si>
    <t>Design a connection to the cloud database</t>
  </si>
  <si>
    <t>1.3.2.1.9</t>
  </si>
  <si>
    <t>Create web mock-ups and adjust them with the client</t>
  </si>
  <si>
    <t>1.3.2.1.10</t>
  </si>
  <si>
    <t>Perform proofs of concept and connection to the cloud database</t>
  </si>
  <si>
    <t>1.3.2.1.11</t>
  </si>
  <si>
    <t>Choose technologies and frameworks</t>
  </si>
  <si>
    <t>1.3.2.1.12</t>
  </si>
  <si>
    <t>1.3.2.1.13</t>
  </si>
  <si>
    <t>Sign a compliance certificate</t>
  </si>
  <si>
    <t>1.3.2.1.14</t>
  </si>
  <si>
    <t>Acquire licenses</t>
  </si>
  <si>
    <t>1.3.2.1.15</t>
  </si>
  <si>
    <t>Sign agreements with suppliers</t>
  </si>
  <si>
    <t>1.3.2.2</t>
  </si>
  <si>
    <t>Sprint Execution (Iteration)</t>
  </si>
  <si>
    <t>1.3.2.2.1.1</t>
  </si>
  <si>
    <t>Daily Scrum meetings</t>
  </si>
  <si>
    <t>1.3.2.2.1.2</t>
  </si>
  <si>
    <t>UI/UX Design</t>
  </si>
  <si>
    <t>1.3.2.2.1.3</t>
  </si>
  <si>
    <t>Frontend Development</t>
  </si>
  <si>
    <t>1.3.2.2.1.4</t>
  </si>
  <si>
    <t>Backend Development</t>
  </si>
  <si>
    <t>1.3.2.2.1.5</t>
  </si>
  <si>
    <t>Functionality and usability testing</t>
  </si>
  <si>
    <t>1.3.2.2.1.6</t>
  </si>
  <si>
    <t>Review with the client</t>
  </si>
  <si>
    <t>1.3.2.2.1.6.1</t>
  </si>
  <si>
    <t>1.3.2.2.1.6.2</t>
  </si>
  <si>
    <t>Track resource allocation</t>
  </si>
  <si>
    <t>1.3.2.2.2</t>
  </si>
  <si>
    <t>Sprint Review &amp; Product Demo</t>
  </si>
  <si>
    <t>1.3.2.2.2.1</t>
  </si>
  <si>
    <t>Present Sprint results to the client</t>
  </si>
  <si>
    <t>1.3.2.2.2.2</t>
  </si>
  <si>
    <t>Collect feedback and list requested changes</t>
  </si>
  <si>
    <t>1.3.2.2.3</t>
  </si>
  <si>
    <t>Sprint Retrospective</t>
  </si>
  <si>
    <t>1.3.2.2.3.1</t>
  </si>
  <si>
    <t>Analyse team performance Development</t>
  </si>
  <si>
    <t>1.3.2.2.3.2</t>
  </si>
  <si>
    <t>Identification of improvements for the next Sprint</t>
  </si>
  <si>
    <t>1.3.2.3</t>
  </si>
  <si>
    <t>Final Integration and Deployment</t>
  </si>
  <si>
    <t>1.3.2.3.1.1</t>
  </si>
  <si>
    <t>Final site testing</t>
  </si>
  <si>
    <t>1.3.2.3.1.2</t>
  </si>
  <si>
    <t>Final client approval</t>
  </si>
  <si>
    <t>1.3.2.3.2</t>
  </si>
  <si>
    <t>Deploy of the site to production</t>
  </si>
  <si>
    <t>1.3.2.3.3</t>
  </si>
  <si>
    <t>Apply security policies</t>
  </si>
  <si>
    <t>1.3.2.3.4</t>
  </si>
  <si>
    <t>Perform general and security testing</t>
  </si>
  <si>
    <t>1.3.2.4</t>
  </si>
  <si>
    <t>Documentation and training</t>
  </si>
  <si>
    <t>1.3.2.4.1</t>
  </si>
  <si>
    <t>Create and deliver technical documentation, user manuals, and site administration</t>
  </si>
  <si>
    <t>1.3.2.4.2</t>
  </si>
  <si>
    <t>Training the client's marketing team</t>
  </si>
  <si>
    <t>1.3.2.5</t>
  </si>
  <si>
    <t>Develop Building website closure</t>
  </si>
  <si>
    <t>Control</t>
  </si>
  <si>
    <t>Project Management Modernisation of systems</t>
  </si>
  <si>
    <t>Project Management Building a Modern website</t>
  </si>
  <si>
    <t>1.4.3</t>
  </si>
  <si>
    <t>Project Status Meetings Modernisation of systems</t>
  </si>
  <si>
    <t>1.4.4</t>
  </si>
  <si>
    <t>Project Status Meetings Building a Modern website</t>
  </si>
  <si>
    <t>1.4.5</t>
  </si>
  <si>
    <t>Risk Management Modernisation of systems</t>
  </si>
  <si>
    <t>1.4.6</t>
  </si>
  <si>
    <t>Risk Management Building a Modern website</t>
  </si>
  <si>
    <t>1.4.7</t>
  </si>
  <si>
    <t>Update Project Management Plan Modernisation of systems</t>
  </si>
  <si>
    <t>1.4.8</t>
  </si>
  <si>
    <t>Update Project Management Plan Building a Modern website</t>
  </si>
  <si>
    <t>Closeout project</t>
  </si>
  <si>
    <t>Audit Procurement</t>
  </si>
  <si>
    <t>Audit Security Policies</t>
  </si>
  <si>
    <t>1.5.3</t>
  </si>
  <si>
    <t>Document Lessons Learned</t>
  </si>
  <si>
    <t>1.5.4</t>
  </si>
  <si>
    <t>Update Files/Records</t>
  </si>
  <si>
    <t>1.5.5</t>
  </si>
  <si>
    <t>Gain Formal Acceptance</t>
  </si>
  <si>
    <t>1.5.6</t>
  </si>
  <si>
    <t xml:space="preserve">Archive Files/Documents </t>
  </si>
  <si>
    <t>2</t>
  </si>
  <si>
    <t>3</t>
  </si>
  <si>
    <t>4</t>
  </si>
  <si>
    <t>5</t>
  </si>
  <si>
    <t>1</t>
  </si>
  <si>
    <t>6</t>
  </si>
  <si>
    <t>=D12+D17+D25+D126+D135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</si>
</sst>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_-* #,##0_-;\(#,##0\)_-;_-* &quot;-&quot;_-;_-@_-"/>
    <numFmt numFmtId="166" formatCode="_(#,##0_)_%;\(#,##0\)_%;_(&quot;–&quot;_)_%;_(@_)_%"/>
    <numFmt numFmtId="167" formatCode="_-&quot;$&quot;* #,##0_-;\-&quot;$&quot;* #,##0_-;_-&quot;$&quot;* &quot;-&quot;??_-;_-@_-"/>
  </numFmts>
  <fonts count="27" x14ac:knownFonts="1"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Open Sans"/>
      <family val="2"/>
    </font>
    <font>
      <b/>
      <sz val="10"/>
      <name val="Open Sans"/>
      <family val="2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b/>
      <sz val="10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3271D2"/>
      <name val="Open Sans"/>
      <family val="2"/>
    </font>
    <font>
      <b/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22"/>
      <color rgb="FF4472C4"/>
      <name val="Open Sans"/>
      <family val="2"/>
    </font>
    <font>
      <sz val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FDCBB4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25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3" fillId="0" borderId="0"/>
    <xf numFmtId="44" fontId="3" fillId="0" borderId="0" applyFont="0" applyFill="0" applyBorder="0" applyAlignment="0" applyProtection="0"/>
  </cellStyleXfs>
  <cellXfs count="106">
    <xf numFmtId="0" fontId="0" fillId="0" borderId="0" xfId="0"/>
    <xf numFmtId="0" fontId="4" fillId="0" borderId="0" xfId="0" applyFont="1"/>
    <xf numFmtId="165" fontId="5" fillId="2" borderId="0" xfId="1" applyNumberFormat="1" applyFont="1" applyFill="1"/>
    <xf numFmtId="165" fontId="6" fillId="2" borderId="0" xfId="1" applyNumberFormat="1" applyFont="1" applyFill="1"/>
    <xf numFmtId="165" fontId="6" fillId="2" borderId="0" xfId="1" applyNumberFormat="1" applyFont="1" applyFill="1" applyAlignment="1">
      <alignment horizontal="center"/>
    </xf>
    <xf numFmtId="0" fontId="8" fillId="0" borderId="0" xfId="0" applyFont="1"/>
    <xf numFmtId="0" fontId="2" fillId="0" borderId="0" xfId="3"/>
    <xf numFmtId="0" fontId="1" fillId="0" borderId="0" xfId="3" applyFont="1"/>
    <xf numFmtId="0" fontId="1" fillId="2" borderId="1" xfId="3" applyFont="1" applyFill="1" applyBorder="1"/>
    <xf numFmtId="0" fontId="1" fillId="2" borderId="2" xfId="3" applyFont="1" applyFill="1" applyBorder="1"/>
    <xf numFmtId="0" fontId="1" fillId="2" borderId="3" xfId="3" applyFont="1" applyFill="1" applyBorder="1"/>
    <xf numFmtId="0" fontId="1" fillId="2" borderId="4" xfId="3" applyFont="1" applyFill="1" applyBorder="1"/>
    <xf numFmtId="0" fontId="1" fillId="2" borderId="0" xfId="3" applyFont="1" applyFill="1"/>
    <xf numFmtId="0" fontId="1" fillId="2" borderId="5" xfId="3" applyFont="1" applyFill="1" applyBorder="1"/>
    <xf numFmtId="0" fontId="1" fillId="0" borderId="4" xfId="3" applyFont="1" applyBorder="1"/>
    <xf numFmtId="0" fontId="1" fillId="0" borderId="5" xfId="3" applyFont="1" applyBorder="1"/>
    <xf numFmtId="0" fontId="13" fillId="0" borderId="0" xfId="3" applyFont="1" applyAlignment="1">
      <alignment horizontal="right"/>
    </xf>
    <xf numFmtId="0" fontId="1" fillId="0" borderId="0" xfId="3" applyFont="1" applyProtection="1">
      <protection locked="0"/>
    </xf>
    <xf numFmtId="0" fontId="11" fillId="0" borderId="0" xfId="3" applyFont="1"/>
    <xf numFmtId="0" fontId="13" fillId="0" borderId="6" xfId="3" applyFont="1" applyBorder="1" applyProtection="1">
      <protection locked="0"/>
    </xf>
    <xf numFmtId="0" fontId="4" fillId="0" borderId="0" xfId="3" applyFont="1"/>
    <xf numFmtId="166" fontId="14" fillId="0" borderId="0" xfId="2" applyNumberFormat="1" applyFont="1" applyFill="1" applyBorder="1" applyProtection="1">
      <protection locked="0"/>
    </xf>
    <xf numFmtId="166" fontId="15" fillId="0" borderId="0" xfId="4" applyNumberFormat="1" applyFont="1" applyFill="1" applyBorder="1" applyProtection="1">
      <protection locked="0"/>
    </xf>
    <xf numFmtId="0" fontId="16" fillId="0" borderId="0" xfId="4" applyFont="1" applyFill="1" applyBorder="1" applyProtection="1">
      <protection locked="0"/>
    </xf>
    <xf numFmtId="166" fontId="6" fillId="0" borderId="0" xfId="3" applyNumberFormat="1" applyFont="1"/>
    <xf numFmtId="166" fontId="10" fillId="0" borderId="0" xfId="4" applyNumberFormat="1" applyFill="1" applyBorder="1"/>
    <xf numFmtId="0" fontId="4" fillId="0" borderId="0" xfId="4" applyFont="1" applyFill="1" applyBorder="1"/>
    <xf numFmtId="0" fontId="17" fillId="3" borderId="0" xfId="3" applyFont="1" applyFill="1"/>
    <xf numFmtId="0" fontId="4" fillId="3" borderId="0" xfId="3" applyFont="1" applyFill="1"/>
    <xf numFmtId="166" fontId="12" fillId="3" borderId="0" xfId="3" applyNumberFormat="1" applyFont="1" applyFill="1"/>
    <xf numFmtId="0" fontId="18" fillId="3" borderId="0" xfId="3" applyFont="1" applyFill="1"/>
    <xf numFmtId="0" fontId="1" fillId="0" borderId="7" xfId="3" applyFont="1" applyBorder="1"/>
    <xf numFmtId="0" fontId="1" fillId="0" borderId="8" xfId="3" applyFont="1" applyBorder="1"/>
    <xf numFmtId="0" fontId="1" fillId="0" borderId="9" xfId="3" applyFont="1" applyBorder="1"/>
    <xf numFmtId="0" fontId="19" fillId="4" borderId="0" xfId="5" applyFont="1" applyFill="1" applyAlignment="1">
      <alignment vertical="center"/>
    </xf>
    <xf numFmtId="0" fontId="1" fillId="0" borderId="0" xfId="0" applyFont="1"/>
    <xf numFmtId="0" fontId="20" fillId="0" borderId="0" xfId="5" applyFont="1" applyAlignment="1">
      <alignment vertical="center"/>
    </xf>
    <xf numFmtId="0" fontId="21" fillId="5" borderId="13" xfId="0" applyFont="1" applyFill="1" applyBorder="1"/>
    <xf numFmtId="0" fontId="21" fillId="5" borderId="0" xfId="0" applyFont="1" applyFill="1"/>
    <xf numFmtId="0" fontId="21" fillId="0" borderId="0" xfId="0" applyFont="1" applyAlignment="1">
      <alignment horizontal="left"/>
    </xf>
    <xf numFmtId="49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1" fillId="5" borderId="0" xfId="0" applyFont="1" applyFill="1" applyAlignment="1">
      <alignment horizontal="center"/>
    </xf>
    <xf numFmtId="0" fontId="21" fillId="5" borderId="10" xfId="0" applyFont="1" applyFill="1" applyBorder="1" applyAlignment="1">
      <alignment horizontal="left"/>
    </xf>
    <xf numFmtId="0" fontId="21" fillId="5" borderId="11" xfId="0" applyFont="1" applyFill="1" applyBorder="1" applyAlignment="1">
      <alignment horizontal="center"/>
    </xf>
    <xf numFmtId="0" fontId="21" fillId="5" borderId="12" xfId="0" applyFont="1" applyFill="1" applyBorder="1" applyAlignment="1">
      <alignment horizontal="left"/>
    </xf>
    <xf numFmtId="0" fontId="21" fillId="5" borderId="13" xfId="0" applyFont="1" applyFill="1" applyBorder="1" applyAlignment="1">
      <alignment horizontal="center"/>
    </xf>
    <xf numFmtId="0" fontId="21" fillId="5" borderId="14" xfId="0" applyFont="1" applyFill="1" applyBorder="1" applyAlignment="1">
      <alignment horizontal="center"/>
    </xf>
    <xf numFmtId="49" fontId="21" fillId="6" borderId="0" xfId="0" applyNumberFormat="1" applyFont="1" applyFill="1" applyAlignment="1">
      <alignment horizontal="center"/>
    </xf>
    <xf numFmtId="0" fontId="8" fillId="6" borderId="15" xfId="0" applyFont="1" applyFill="1" applyBorder="1"/>
    <xf numFmtId="0" fontId="21" fillId="6" borderId="15" xfId="0" applyFont="1" applyFill="1" applyBorder="1"/>
    <xf numFmtId="0" fontId="4" fillId="6" borderId="15" xfId="0" applyFont="1" applyFill="1" applyBorder="1"/>
    <xf numFmtId="0" fontId="8" fillId="6" borderId="16" xfId="0" applyFont="1" applyFill="1" applyBorder="1" applyAlignment="1">
      <alignment horizontal="left"/>
    </xf>
    <xf numFmtId="0" fontId="4" fillId="6" borderId="17" xfId="0" applyFont="1" applyFill="1" applyBorder="1"/>
    <xf numFmtId="0" fontId="8" fillId="6" borderId="18" xfId="0" applyFont="1" applyFill="1" applyBorder="1" applyAlignment="1">
      <alignment horizontal="left"/>
    </xf>
    <xf numFmtId="0" fontId="8" fillId="6" borderId="19" xfId="0" applyFont="1" applyFill="1" applyBorder="1"/>
    <xf numFmtId="0" fontId="9" fillId="6" borderId="19" xfId="0" applyFont="1" applyFill="1" applyBorder="1"/>
    <xf numFmtId="49" fontId="21" fillId="6" borderId="19" xfId="0" applyNumberFormat="1" applyFont="1" applyFill="1" applyBorder="1" applyAlignment="1">
      <alignment horizontal="right"/>
    </xf>
    <xf numFmtId="0" fontId="21" fillId="6" borderId="19" xfId="0" applyFont="1" applyFill="1" applyBorder="1"/>
    <xf numFmtId="0" fontId="4" fillId="6" borderId="19" xfId="0" applyFont="1" applyFill="1" applyBorder="1"/>
    <xf numFmtId="0" fontId="4" fillId="6" borderId="20" xfId="0" applyFont="1" applyFill="1" applyBorder="1"/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0" fontId="0" fillId="0" borderId="0" xfId="0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1" xfId="0" applyBorder="1" applyAlignment="1">
      <alignment horizontal="left" vertical="top" wrapText="1"/>
    </xf>
    <xf numFmtId="0" fontId="23" fillId="0" borderId="0" xfId="0" applyFont="1" applyAlignment="1">
      <alignment vertical="center" wrapText="1"/>
    </xf>
    <xf numFmtId="6" fontId="23" fillId="0" borderId="0" xfId="0" applyNumberFormat="1" applyFont="1" applyAlignment="1">
      <alignment vertical="center" wrapText="1"/>
    </xf>
    <xf numFmtId="0" fontId="23" fillId="0" borderId="2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4" fillId="0" borderId="22" xfId="0" applyFont="1" applyBorder="1" applyAlignment="1">
      <alignment vertical="center"/>
    </xf>
    <xf numFmtId="0" fontId="24" fillId="0" borderId="22" xfId="0" applyFont="1" applyBorder="1" applyAlignment="1">
      <alignment vertical="center" wrapText="1"/>
    </xf>
    <xf numFmtId="167" fontId="23" fillId="0" borderId="21" xfId="6" applyNumberFormat="1" applyFont="1" applyBorder="1" applyAlignment="1">
      <alignment horizontal="left" vertical="top"/>
    </xf>
    <xf numFmtId="167" fontId="0" fillId="0" borderId="21" xfId="6" applyNumberFormat="1" applyFont="1" applyBorder="1" applyAlignment="1">
      <alignment horizontal="left" vertical="top"/>
    </xf>
    <xf numFmtId="167" fontId="0" fillId="0" borderId="21" xfId="6" applyNumberFormat="1" applyFont="1" applyBorder="1" applyAlignment="1">
      <alignment horizontal="left" vertical="top" wrapText="1"/>
    </xf>
    <xf numFmtId="167" fontId="0" fillId="0" borderId="21" xfId="6" applyNumberFormat="1" applyFont="1" applyBorder="1" applyAlignment="1">
      <alignment vertical="center" wrapText="1"/>
    </xf>
    <xf numFmtId="167" fontId="23" fillId="0" borderId="0" xfId="6" applyNumberFormat="1" applyFont="1" applyAlignment="1">
      <alignment horizontal="left" vertical="top"/>
    </xf>
    <xf numFmtId="167" fontId="0" fillId="0" borderId="0" xfId="6" applyNumberFormat="1" applyFont="1" applyAlignment="1">
      <alignment horizontal="left" vertical="top"/>
    </xf>
    <xf numFmtId="0" fontId="0" fillId="0" borderId="23" xfId="0" applyBorder="1" applyAlignment="1">
      <alignment horizontal="left" vertical="top"/>
    </xf>
    <xf numFmtId="167" fontId="0" fillId="0" borderId="23" xfId="6" applyNumberFormat="1" applyFont="1" applyBorder="1" applyAlignment="1">
      <alignment vertical="center" wrapText="1"/>
    </xf>
    <xf numFmtId="0" fontId="24" fillId="0" borderId="24" xfId="0" applyFont="1" applyBorder="1" applyAlignment="1">
      <alignment vertical="center"/>
    </xf>
    <xf numFmtId="167" fontId="0" fillId="0" borderId="0" xfId="6" applyNumberFormat="1" applyFont="1" applyBorder="1" applyAlignment="1">
      <alignment vertical="center" wrapText="1"/>
    </xf>
    <xf numFmtId="167" fontId="0" fillId="0" borderId="0" xfId="0" applyNumberFormat="1" applyAlignment="1">
      <alignment horizontal="left" vertical="top"/>
    </xf>
    <xf numFmtId="167" fontId="0" fillId="0" borderId="21" xfId="0" applyNumberFormat="1" applyBorder="1" applyAlignment="1">
      <alignment horizontal="left" vertical="top"/>
    </xf>
    <xf numFmtId="0" fontId="25" fillId="0" borderId="0" xfId="3" applyFont="1" applyAlignment="1" applyProtection="1">
      <alignment wrapText="1"/>
      <protection locked="0"/>
    </xf>
    <xf numFmtId="2" fontId="22" fillId="0" borderId="0" xfId="0" applyNumberFormat="1" applyFont="1" applyAlignment="1">
      <alignment horizontal="center"/>
    </xf>
    <xf numFmtId="49" fontId="6" fillId="2" borderId="0" xfId="1" applyNumberFormat="1" applyFont="1" applyFill="1"/>
    <xf numFmtId="49" fontId="19" fillId="4" borderId="0" xfId="5" applyNumberFormat="1" applyFont="1" applyFill="1" applyAlignment="1">
      <alignment vertical="center"/>
    </xf>
    <xf numFmtId="49" fontId="20" fillId="0" borderId="0" xfId="5" applyNumberFormat="1" applyFont="1" applyAlignment="1">
      <alignment vertical="center"/>
    </xf>
    <xf numFmtId="49" fontId="8" fillId="6" borderId="15" xfId="0" applyNumberFormat="1" applyFont="1" applyFill="1" applyBorder="1"/>
    <xf numFmtId="49" fontId="8" fillId="6" borderId="19" xfId="0" applyNumberFormat="1" applyFont="1" applyFill="1" applyBorder="1"/>
    <xf numFmtId="49" fontId="21" fillId="5" borderId="0" xfId="0" applyNumberFormat="1" applyFont="1" applyFill="1" applyAlignment="1">
      <alignment horizontal="center"/>
    </xf>
    <xf numFmtId="49" fontId="21" fillId="5" borderId="13" xfId="0" applyNumberFormat="1" applyFont="1" applyFill="1" applyBorder="1" applyAlignment="1">
      <alignment horizontal="center"/>
    </xf>
    <xf numFmtId="49" fontId="4" fillId="0" borderId="0" xfId="0" applyNumberFormat="1" applyFont="1"/>
    <xf numFmtId="49" fontId="21" fillId="6" borderId="15" xfId="0" applyNumberFormat="1" applyFont="1" applyFill="1" applyBorder="1"/>
    <xf numFmtId="49" fontId="22" fillId="7" borderId="0" xfId="0" applyNumberFormat="1" applyFont="1" applyFill="1" applyAlignment="1">
      <alignment horizontal="center"/>
    </xf>
    <xf numFmtId="0" fontId="21" fillId="7" borderId="0" xfId="0" applyFont="1" applyFill="1" applyAlignment="1">
      <alignment horizontal="left"/>
    </xf>
    <xf numFmtId="0" fontId="8" fillId="7" borderId="0" xfId="0" applyFont="1" applyFill="1"/>
    <xf numFmtId="2" fontId="22" fillId="7" borderId="0" xfId="0" applyNumberFormat="1" applyFont="1" applyFill="1" applyAlignment="1">
      <alignment horizontal="center"/>
    </xf>
    <xf numFmtId="0" fontId="22" fillId="7" borderId="0" xfId="0" applyFont="1" applyFill="1" applyAlignment="1">
      <alignment horizontal="center"/>
    </xf>
    <xf numFmtId="49" fontId="21" fillId="8" borderId="0" xfId="0" applyNumberFormat="1" applyFont="1" applyFill="1" applyAlignment="1">
      <alignment horizontal="center"/>
    </xf>
    <xf numFmtId="0" fontId="4" fillId="7" borderId="0" xfId="0" applyFont="1" applyFill="1"/>
    <xf numFmtId="49" fontId="22" fillId="0" borderId="0" xfId="0" applyNumberFormat="1" applyFont="1" applyFill="1" applyAlignment="1">
      <alignment horizontal="center"/>
    </xf>
    <xf numFmtId="0" fontId="22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49" fontId="0" fillId="7" borderId="0" xfId="0" applyNumberFormat="1" applyFill="1"/>
  </cellXfs>
  <cellStyles count="7">
    <cellStyle name="Comma" xfId="1" builtinId="3"/>
    <cellStyle name="Currency" xfId="6" builtinId="4"/>
    <cellStyle name="Hyperlink 2 2" xfId="4" xr:uid="{2B17DF2C-C4D0-450A-B53E-1E17872E7D80}"/>
    <cellStyle name="Hyperlink 3" xfId="2" xr:uid="{00000000-0005-0000-0000-000001000000}"/>
    <cellStyle name="Normal" xfId="0" builtinId="0"/>
    <cellStyle name="Normal 2" xfId="5" xr:uid="{17D3A0CC-89E4-49AA-BBE0-B43D2B84F0F0}"/>
    <cellStyle name="Normal 2 2 2" xfId="3" xr:uid="{9B55C930-881A-4477-871D-D5CCF3666CB1}"/>
  </cellStyles>
  <dxfs count="0"/>
  <tableStyles count="0" defaultTableStyle="TableStyleMedium2" defaultPivotStyle="PivotStyleLight16"/>
  <colors>
    <mruColors>
      <color rgb="FFFA621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2</xdr:col>
      <xdr:colOff>3892409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DB399-9B76-481E-AA0B-176ED8C28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5DF02A6-3EE8-4934-B118-244F90001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1923237</xdr:colOff>
      <xdr:row>1</xdr:row>
      <xdr:rowOff>53458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0EF4A3-2E38-4363-AD12-746353D58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14</xdr:col>
      <xdr:colOff>411480</xdr:colOff>
      <xdr:row>0</xdr:row>
      <xdr:rowOff>118643</xdr:rowOff>
    </xdr:from>
    <xdr:to>
      <xdr:col>17</xdr:col>
      <xdr:colOff>354228</xdr:colOff>
      <xdr:row>0</xdr:row>
      <xdr:rowOff>581315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17B2C97-7B2F-45EA-909E-39FC69F1F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063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25B1-400D-48F3-BB3C-E105302A6C91}">
  <sheetPr>
    <pageSetUpPr fitToPage="1"/>
  </sheetPr>
  <dimension ref="A1:M40"/>
  <sheetViews>
    <sheetView showGridLines="0" topLeftCell="A11" zoomScale="70" zoomScaleNormal="70" workbookViewId="0">
      <selection activeCell="C15" sqref="C15"/>
    </sheetView>
  </sheetViews>
  <sheetFormatPr defaultColWidth="8.75" defaultRowHeight="14.4" x14ac:dyDescent="0.3"/>
  <cols>
    <col min="1" max="1" width="5.125" style="6" customWidth="1"/>
    <col min="2" max="2" width="5.25" style="6" customWidth="1"/>
    <col min="3" max="3" width="137" style="6" customWidth="1"/>
    <col min="4" max="11" width="11.75" style="6" customWidth="1"/>
    <col min="12" max="12" width="40.25" style="6" customWidth="1"/>
    <col min="13" max="13" width="5.25" style="6" customWidth="1"/>
    <col min="14" max="16384" width="8.75" style="6"/>
  </cols>
  <sheetData>
    <row r="1" spans="1:13" ht="19.5" customHeight="1" thickBot="1" x14ac:dyDescent="0.4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19.5" customHeight="1" thickTop="1" x14ac:dyDescent="0.35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pans="1:13" ht="19.5" customHeight="1" x14ac:dyDescent="0.35">
      <c r="A3" s="7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</row>
    <row r="4" spans="1:13" ht="19.5" customHeight="1" x14ac:dyDescent="0.35">
      <c r="A4" s="7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</row>
    <row r="5" spans="1:13" ht="19.5" customHeight="1" x14ac:dyDescent="0.35">
      <c r="A5" s="7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</row>
    <row r="6" spans="1:13" ht="19.5" customHeight="1" x14ac:dyDescent="0.35">
      <c r="A6" s="7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ht="19.5" customHeight="1" x14ac:dyDescent="0.35">
      <c r="A7" s="7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9.5" customHeight="1" x14ac:dyDescent="0.35">
      <c r="A8" s="7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9.5" customHeight="1" x14ac:dyDescent="0.35">
      <c r="A9" s="7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1:13" ht="19.5" customHeight="1" x14ac:dyDescent="0.35">
      <c r="A10" s="7"/>
      <c r="B10" s="14"/>
      <c r="C10" s="7"/>
      <c r="D10" s="7"/>
      <c r="E10" s="7"/>
      <c r="F10" s="7"/>
      <c r="G10" s="7"/>
      <c r="H10" s="7"/>
      <c r="I10" s="7"/>
      <c r="J10" s="7"/>
      <c r="K10" s="7"/>
      <c r="L10" s="7"/>
      <c r="M10" s="15"/>
    </row>
    <row r="11" spans="1:13" ht="107.4" customHeight="1" x14ac:dyDescent="0.75">
      <c r="A11" s="7"/>
      <c r="B11" s="14"/>
      <c r="C11" s="84" t="s">
        <v>105</v>
      </c>
      <c r="D11" s="7"/>
      <c r="E11" s="7"/>
      <c r="F11" s="7"/>
      <c r="G11" s="7"/>
      <c r="H11" s="7"/>
      <c r="I11" s="7"/>
      <c r="J11" s="7"/>
      <c r="K11" s="7"/>
      <c r="L11" s="16" t="s">
        <v>29</v>
      </c>
      <c r="M11" s="15"/>
    </row>
    <row r="12" spans="1:13" ht="19.5" customHeight="1" x14ac:dyDescent="0.35">
      <c r="A12" s="7"/>
      <c r="B12" s="14"/>
      <c r="C12" s="17"/>
      <c r="D12" s="7"/>
      <c r="E12" s="7"/>
      <c r="F12" s="7"/>
      <c r="G12" s="7"/>
      <c r="H12" s="7"/>
      <c r="I12" s="7"/>
      <c r="J12" s="7"/>
      <c r="K12" s="18"/>
      <c r="L12" s="7"/>
      <c r="M12" s="15"/>
    </row>
    <row r="13" spans="1:13" ht="19.5" customHeight="1" x14ac:dyDescent="0.5">
      <c r="A13" s="7"/>
      <c r="B13" s="14"/>
      <c r="C13" s="19" t="s">
        <v>30</v>
      </c>
      <c r="D13" s="20"/>
      <c r="E13" s="20"/>
      <c r="F13" s="20"/>
      <c r="G13" s="20"/>
      <c r="H13" s="20"/>
      <c r="I13" s="20"/>
      <c r="J13" s="20"/>
      <c r="K13" s="20"/>
      <c r="L13" s="20"/>
      <c r="M13" s="15"/>
    </row>
    <row r="14" spans="1:13" ht="19.5" customHeight="1" x14ac:dyDescent="0.35">
      <c r="A14" s="7"/>
      <c r="B14" s="14"/>
      <c r="C14" s="7"/>
      <c r="D14" s="20"/>
      <c r="E14" s="20"/>
      <c r="F14" s="20"/>
      <c r="G14" s="20"/>
      <c r="H14" s="20"/>
      <c r="I14" s="20"/>
      <c r="J14" s="20"/>
      <c r="K14" s="20"/>
      <c r="L14" s="20"/>
      <c r="M14" s="15"/>
    </row>
    <row r="15" spans="1:13" ht="19.5" customHeight="1" x14ac:dyDescent="0.4">
      <c r="A15" s="7"/>
      <c r="B15" s="14"/>
      <c r="C15" s="21" t="s">
        <v>38</v>
      </c>
      <c r="D15" s="20"/>
      <c r="E15" s="20"/>
      <c r="F15" s="20"/>
      <c r="G15" s="20"/>
      <c r="H15" s="20"/>
      <c r="I15" s="20"/>
      <c r="J15" s="20"/>
      <c r="K15" s="20"/>
      <c r="L15" s="20"/>
      <c r="M15" s="15"/>
    </row>
    <row r="16" spans="1:13" ht="19.5" customHeight="1" x14ac:dyDescent="0.4">
      <c r="A16" s="7"/>
      <c r="B16" s="14"/>
      <c r="C16" s="22"/>
      <c r="D16" s="20"/>
      <c r="E16" s="20"/>
      <c r="F16" s="20"/>
      <c r="G16" s="20"/>
      <c r="H16" s="20"/>
      <c r="I16" s="20"/>
      <c r="J16" s="20"/>
      <c r="K16" s="20"/>
      <c r="L16" s="20"/>
      <c r="M16" s="15"/>
    </row>
    <row r="17" spans="1:13" ht="19.5" customHeight="1" x14ac:dyDescent="0.4">
      <c r="A17" s="7"/>
      <c r="B17" s="14"/>
      <c r="C17" s="22"/>
      <c r="D17" s="20"/>
      <c r="E17" s="20"/>
      <c r="F17" s="20"/>
      <c r="G17" s="20"/>
      <c r="H17" s="20"/>
      <c r="I17" s="20"/>
      <c r="J17" s="20"/>
      <c r="K17" s="20"/>
      <c r="L17" s="20"/>
      <c r="M17" s="15"/>
    </row>
    <row r="18" spans="1:13" ht="19.5" customHeight="1" x14ac:dyDescent="0.4">
      <c r="A18" s="7"/>
      <c r="B18" s="14"/>
      <c r="C18" s="22"/>
      <c r="D18" s="20"/>
      <c r="E18" s="20"/>
      <c r="F18" s="20"/>
      <c r="G18" s="20"/>
      <c r="H18" s="20"/>
      <c r="I18" s="20"/>
      <c r="J18" s="20"/>
      <c r="K18" s="20"/>
      <c r="L18" s="20"/>
      <c r="M18" s="15"/>
    </row>
    <row r="19" spans="1:13" ht="19.5" customHeight="1" x14ac:dyDescent="0.4">
      <c r="A19" s="7"/>
      <c r="B19" s="14"/>
      <c r="C19" s="22"/>
      <c r="D19" s="20"/>
      <c r="E19" s="20"/>
      <c r="F19" s="20"/>
      <c r="G19" s="20"/>
      <c r="H19" s="20"/>
      <c r="I19" s="20"/>
      <c r="J19" s="20"/>
      <c r="K19" s="20"/>
      <c r="L19" s="20"/>
      <c r="M19" s="15"/>
    </row>
    <row r="20" spans="1:13" ht="19.5" customHeight="1" x14ac:dyDescent="0.4">
      <c r="A20" s="7"/>
      <c r="B20" s="14"/>
      <c r="C20" s="22"/>
      <c r="D20" s="20"/>
      <c r="E20" s="20"/>
      <c r="F20" s="20"/>
      <c r="G20" s="20"/>
      <c r="H20" s="20"/>
      <c r="I20" s="20"/>
      <c r="J20" s="20"/>
      <c r="K20" s="20"/>
      <c r="L20" s="20"/>
      <c r="M20" s="15"/>
    </row>
    <row r="21" spans="1:13" ht="19.5" customHeight="1" x14ac:dyDescent="0.35">
      <c r="A21" s="7"/>
      <c r="B21" s="14"/>
      <c r="C21" s="23"/>
      <c r="D21" s="20"/>
      <c r="E21" s="20"/>
      <c r="F21" s="20"/>
      <c r="G21" s="20"/>
      <c r="H21" s="20"/>
      <c r="I21" s="20"/>
      <c r="J21" s="20"/>
      <c r="K21" s="20"/>
      <c r="L21" s="20"/>
      <c r="M21" s="15"/>
    </row>
    <row r="22" spans="1:13" ht="19.5" customHeight="1" x14ac:dyDescent="0.35">
      <c r="A22" s="7"/>
      <c r="B22" s="14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15"/>
    </row>
    <row r="23" spans="1:13" ht="19.5" customHeight="1" x14ac:dyDescent="0.35">
      <c r="A23" s="7"/>
      <c r="B23" s="14"/>
      <c r="C23" s="23"/>
      <c r="D23" s="20"/>
      <c r="E23" s="20"/>
      <c r="F23" s="20"/>
      <c r="G23" s="20"/>
      <c r="H23" s="20"/>
      <c r="I23" s="20"/>
      <c r="J23" s="20"/>
      <c r="K23" s="20"/>
      <c r="L23" s="20"/>
      <c r="M23" s="15"/>
    </row>
    <row r="24" spans="1:13" ht="19.5" customHeight="1" x14ac:dyDescent="0.35">
      <c r="A24" s="7"/>
      <c r="B24" s="14"/>
      <c r="C24" s="23"/>
      <c r="D24" s="20"/>
      <c r="E24" s="20"/>
      <c r="F24" s="20"/>
      <c r="G24" s="20"/>
      <c r="H24" s="20"/>
      <c r="I24" s="20"/>
      <c r="J24" s="20"/>
      <c r="K24" s="20"/>
      <c r="L24" s="20"/>
      <c r="M24" s="15"/>
    </row>
    <row r="25" spans="1:13" ht="19.5" customHeight="1" x14ac:dyDescent="0.35">
      <c r="A25" s="7"/>
      <c r="B25" s="14"/>
      <c r="C25" s="23"/>
      <c r="D25" s="20"/>
      <c r="E25" s="20"/>
      <c r="F25" s="20"/>
      <c r="G25" s="20"/>
      <c r="H25" s="20"/>
      <c r="I25" s="20"/>
      <c r="J25" s="20"/>
      <c r="K25" s="20"/>
      <c r="L25" s="20"/>
      <c r="M25" s="15"/>
    </row>
    <row r="26" spans="1:13" ht="19.5" customHeight="1" x14ac:dyDescent="0.4">
      <c r="A26" s="7"/>
      <c r="B26" s="14"/>
      <c r="C26" s="24"/>
      <c r="D26" s="20"/>
      <c r="E26" s="20"/>
      <c r="F26" s="20"/>
      <c r="G26" s="20"/>
      <c r="H26" s="20"/>
      <c r="I26" s="20"/>
      <c r="J26" s="20"/>
      <c r="K26" s="20"/>
      <c r="L26" s="20"/>
      <c r="M26" s="15"/>
    </row>
    <row r="27" spans="1:13" ht="19.5" customHeight="1" x14ac:dyDescent="0.4">
      <c r="A27" s="7"/>
      <c r="B27" s="14"/>
      <c r="C27" s="24"/>
      <c r="D27" s="20"/>
      <c r="E27" s="20"/>
      <c r="F27" s="20"/>
      <c r="G27" s="20"/>
      <c r="H27" s="20"/>
      <c r="I27" s="20"/>
      <c r="J27" s="20"/>
      <c r="K27" s="20"/>
      <c r="L27" s="20"/>
      <c r="M27" s="15"/>
    </row>
    <row r="28" spans="1:13" ht="19.5" customHeight="1" x14ac:dyDescent="0.35">
      <c r="A28" s="7"/>
      <c r="B28" s="14"/>
      <c r="C28" s="25"/>
      <c r="D28" s="20"/>
      <c r="E28" s="20"/>
      <c r="F28" s="20"/>
      <c r="G28" s="20"/>
      <c r="H28" s="20"/>
      <c r="I28" s="20"/>
      <c r="J28" s="20"/>
      <c r="K28" s="20"/>
      <c r="L28" s="20"/>
      <c r="M28" s="15"/>
    </row>
    <row r="29" spans="1:13" ht="19.5" customHeight="1" x14ac:dyDescent="0.35">
      <c r="A29" s="7"/>
      <c r="B29" s="14"/>
      <c r="C29" s="26"/>
      <c r="D29" s="20"/>
      <c r="E29" s="20"/>
      <c r="F29" s="20"/>
      <c r="G29" s="20"/>
      <c r="H29" s="20"/>
      <c r="I29" s="20"/>
      <c r="J29" s="20"/>
      <c r="K29" s="20"/>
      <c r="L29" s="20"/>
      <c r="M29" s="15"/>
    </row>
    <row r="30" spans="1:13" ht="19.5" customHeight="1" x14ac:dyDescent="0.35">
      <c r="A30" s="7"/>
      <c r="B30" s="14"/>
      <c r="C30" s="26"/>
      <c r="D30" s="20"/>
      <c r="E30" s="20"/>
      <c r="F30" s="20"/>
      <c r="G30" s="20"/>
      <c r="H30" s="20"/>
      <c r="I30" s="20"/>
      <c r="J30" s="20"/>
      <c r="K30" s="20"/>
      <c r="L30" s="20"/>
      <c r="M30" s="15"/>
    </row>
    <row r="31" spans="1:13" ht="19.5" customHeight="1" x14ac:dyDescent="0.4">
      <c r="A31" s="7"/>
      <c r="B31" s="14"/>
      <c r="C31" s="27" t="s">
        <v>31</v>
      </c>
      <c r="D31" s="28"/>
      <c r="E31" s="28"/>
      <c r="F31" s="28"/>
      <c r="G31" s="28"/>
      <c r="H31" s="28"/>
      <c r="I31" s="28"/>
      <c r="J31" s="28"/>
      <c r="K31" s="28"/>
      <c r="L31" s="28"/>
      <c r="M31" s="15"/>
    </row>
    <row r="32" spans="1:13" ht="19.5" customHeight="1" x14ac:dyDescent="0.35">
      <c r="A32" s="7"/>
      <c r="B32" s="14"/>
      <c r="C32" s="29" t="s">
        <v>32</v>
      </c>
      <c r="D32" s="30"/>
      <c r="E32" s="30"/>
      <c r="F32" s="30"/>
      <c r="G32" s="30"/>
      <c r="H32" s="30"/>
      <c r="I32" s="30"/>
      <c r="J32" s="30"/>
      <c r="K32" s="30"/>
      <c r="L32" s="30"/>
      <c r="M32" s="15"/>
    </row>
    <row r="33" spans="1:13" ht="19.5" customHeight="1" x14ac:dyDescent="0.35">
      <c r="A33" s="7"/>
      <c r="B33" s="14"/>
      <c r="C33" s="29" t="s">
        <v>33</v>
      </c>
      <c r="D33" s="30"/>
      <c r="E33" s="30"/>
      <c r="F33" s="30"/>
      <c r="G33" s="30"/>
      <c r="H33" s="30"/>
      <c r="I33" s="30"/>
      <c r="J33" s="30"/>
      <c r="K33" s="30"/>
      <c r="L33" s="30"/>
      <c r="M33" s="15"/>
    </row>
    <row r="34" spans="1:13" ht="19.5" customHeight="1" x14ac:dyDescent="0.35">
      <c r="A34" s="7"/>
      <c r="B34" s="14"/>
      <c r="C34" s="29" t="s">
        <v>34</v>
      </c>
      <c r="D34" s="30"/>
      <c r="E34" s="30"/>
      <c r="F34" s="30"/>
      <c r="G34" s="30"/>
      <c r="H34" s="30"/>
      <c r="I34" s="30"/>
      <c r="J34" s="30"/>
      <c r="K34" s="30"/>
      <c r="L34" s="30"/>
      <c r="M34" s="15"/>
    </row>
    <row r="35" spans="1:13" ht="19.5" customHeight="1" x14ac:dyDescent="0.35">
      <c r="A35" s="7"/>
      <c r="B35" s="14"/>
      <c r="C35" s="29" t="s">
        <v>35</v>
      </c>
      <c r="D35" s="30"/>
      <c r="E35" s="30"/>
      <c r="F35" s="30"/>
      <c r="G35" s="30"/>
      <c r="H35" s="30"/>
      <c r="I35" s="30"/>
      <c r="J35" s="30"/>
      <c r="K35" s="30"/>
      <c r="L35" s="30"/>
      <c r="M35" s="15"/>
    </row>
    <row r="36" spans="1:13" ht="19.5" customHeight="1" x14ac:dyDescent="0.35">
      <c r="A36" s="7"/>
      <c r="B36" s="14"/>
      <c r="C36" s="29" t="s">
        <v>36</v>
      </c>
      <c r="D36" s="30"/>
      <c r="E36" s="30"/>
      <c r="F36" s="30"/>
      <c r="G36" s="30"/>
      <c r="H36" s="30"/>
      <c r="I36" s="30"/>
      <c r="J36" s="30"/>
      <c r="K36" s="30"/>
      <c r="L36" s="30"/>
      <c r="M36" s="15"/>
    </row>
    <row r="37" spans="1:13" ht="19.5" customHeight="1" x14ac:dyDescent="0.35">
      <c r="A37" s="7"/>
      <c r="B37" s="14"/>
      <c r="C37" s="29"/>
      <c r="D37" s="30"/>
      <c r="E37" s="30"/>
      <c r="F37" s="30"/>
      <c r="G37" s="30"/>
      <c r="H37" s="30"/>
      <c r="I37" s="30"/>
      <c r="J37" s="30"/>
      <c r="K37" s="30"/>
      <c r="L37" s="30"/>
      <c r="M37" s="15"/>
    </row>
    <row r="38" spans="1:13" ht="19.5" customHeight="1" x14ac:dyDescent="0.35">
      <c r="A38" s="7"/>
      <c r="B38" s="14"/>
      <c r="C38" s="29" t="s">
        <v>0</v>
      </c>
      <c r="D38" s="30"/>
      <c r="E38" s="30"/>
      <c r="F38" s="30"/>
      <c r="G38" s="30"/>
      <c r="H38" s="30"/>
      <c r="I38" s="30"/>
      <c r="J38" s="30"/>
      <c r="K38" s="30"/>
      <c r="L38" s="30"/>
      <c r="M38" s="15"/>
    </row>
    <row r="39" spans="1:13" ht="19.5" customHeight="1" thickBot="1" x14ac:dyDescent="0.4">
      <c r="A39" s="7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3" t="s">
        <v>37</v>
      </c>
    </row>
    <row r="40" spans="1:13" ht="19.5" customHeight="1" thickTop="1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</sheetData>
  <hyperlinks>
    <hyperlink ref="C38" r:id="rId1" xr:uid="{0A84A8BC-298B-47D4-8AB1-CCCC3C48400A}"/>
    <hyperlink ref="C15" location="'Project Budget'!A1" tooltip="Project Budget" display="Project Budget" xr:uid="{AB52B680-D55C-44E8-97AE-2936B5537F6D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41"/>
  <sheetViews>
    <sheetView showGridLines="0" tabSelected="1" zoomScale="70" zoomScaleNormal="70" workbookViewId="0">
      <selection activeCell="H5" sqref="H5"/>
    </sheetView>
  </sheetViews>
  <sheetFormatPr defaultColWidth="9" defaultRowHeight="15" customHeight="1" x14ac:dyDescent="0.35"/>
  <cols>
    <col min="1" max="1" width="9" style="1"/>
    <col min="2" max="2" width="12.375" style="1" customWidth="1"/>
    <col min="3" max="3" width="95.75" style="1" bestFit="1" customWidth="1"/>
    <col min="4" max="4" width="15.25" style="93" customWidth="1"/>
    <col min="5" max="5" width="15.25" style="1" customWidth="1"/>
    <col min="6" max="6" width="16.75" style="1" bestFit="1" customWidth="1"/>
    <col min="7" max="7" width="12.25" style="1" bestFit="1" customWidth="1"/>
    <col min="8" max="8" width="19.25" style="1" customWidth="1"/>
    <col min="9" max="9" width="21.75" style="1" bestFit="1" customWidth="1"/>
    <col min="10" max="10" width="11.375" style="1" bestFit="1" customWidth="1"/>
    <col min="11" max="11" width="12.375" style="1" bestFit="1" customWidth="1"/>
    <col min="12" max="12" width="10.25" style="1" customWidth="1"/>
    <col min="13" max="13" width="15.625" style="1" bestFit="1" customWidth="1"/>
    <col min="14" max="14" width="15.75" style="1" customWidth="1"/>
    <col min="15" max="15" width="7.75" style="1" bestFit="1" customWidth="1"/>
    <col min="16" max="16" width="11.375" style="1" bestFit="1" customWidth="1"/>
    <col min="17" max="17" width="7.75" style="1" bestFit="1" customWidth="1"/>
    <col min="18" max="16384" width="9" style="1"/>
  </cols>
  <sheetData>
    <row r="1" spans="2:18" s="35" customFormat="1" ht="55.05" customHeight="1" x14ac:dyDescent="0.4">
      <c r="B1" s="2"/>
      <c r="C1" s="3"/>
      <c r="D1" s="86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3" spans="2:18" s="35" customFormat="1" ht="21" x14ac:dyDescent="0.35">
      <c r="B3" s="34"/>
      <c r="C3" s="34" t="s">
        <v>1</v>
      </c>
      <c r="D3" s="87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2:18" ht="15" customHeight="1" x14ac:dyDescent="0.35">
      <c r="B4" s="36"/>
      <c r="C4" s="36"/>
      <c r="D4" s="88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2:18" ht="15" customHeight="1" x14ac:dyDescent="0.35">
      <c r="B5" s="52" t="s">
        <v>2</v>
      </c>
      <c r="C5" s="49"/>
      <c r="D5" s="89"/>
      <c r="E5" s="49"/>
      <c r="F5" s="49" t="s">
        <v>3</v>
      </c>
      <c r="G5" s="49"/>
      <c r="H5" s="94" t="s">
        <v>349</v>
      </c>
      <c r="I5" s="49" t="s">
        <v>4</v>
      </c>
      <c r="J5" s="49"/>
      <c r="K5" s="50">
        <f>P10+P22</f>
        <v>5.3000000000000007</v>
      </c>
      <c r="L5" s="49" t="s">
        <v>5</v>
      </c>
      <c r="M5" s="50">
        <f>R10+R22</f>
        <v>-5.3000000000000007</v>
      </c>
      <c r="N5" s="51"/>
      <c r="O5" s="51"/>
      <c r="P5" s="51"/>
      <c r="Q5" s="51"/>
      <c r="R5" s="53"/>
    </row>
    <row r="6" spans="2:18" ht="15" customHeight="1" x14ac:dyDescent="0.35">
      <c r="B6" s="54" t="s">
        <v>6</v>
      </c>
      <c r="C6" s="55"/>
      <c r="D6" s="90"/>
      <c r="E6" s="55"/>
      <c r="F6" s="56" t="s">
        <v>7</v>
      </c>
      <c r="G6" s="55"/>
      <c r="H6" s="57">
        <f>E10+E22</f>
        <v>0</v>
      </c>
      <c r="I6" s="56" t="s">
        <v>8</v>
      </c>
      <c r="J6" s="55"/>
      <c r="K6" s="58">
        <f>Q10+Q22</f>
        <v>0</v>
      </c>
      <c r="L6" s="59"/>
      <c r="M6" s="59"/>
      <c r="N6" s="59"/>
      <c r="O6" s="59"/>
      <c r="P6" s="59"/>
      <c r="Q6" s="59"/>
      <c r="R6" s="60"/>
    </row>
    <row r="7" spans="2:18" ht="15" customHeight="1" x14ac:dyDescent="0.35">
      <c r="B7" s="43"/>
      <c r="C7" s="38"/>
      <c r="D7" s="91" t="s">
        <v>9</v>
      </c>
      <c r="E7" s="42"/>
      <c r="F7" s="42"/>
      <c r="G7" s="42"/>
      <c r="H7" s="42"/>
      <c r="I7" s="42"/>
      <c r="J7" s="42" t="s">
        <v>10</v>
      </c>
      <c r="K7" s="42"/>
      <c r="L7" s="42"/>
      <c r="M7" s="42"/>
      <c r="N7" s="42"/>
      <c r="O7" s="42"/>
      <c r="P7" s="42" t="s">
        <v>11</v>
      </c>
      <c r="Q7" s="42"/>
      <c r="R7" s="44"/>
    </row>
    <row r="8" spans="2:18" ht="15" customHeight="1" x14ac:dyDescent="0.35">
      <c r="B8" s="43" t="s">
        <v>12</v>
      </c>
      <c r="C8" s="38" t="s">
        <v>13</v>
      </c>
      <c r="D8" s="91" t="s">
        <v>14</v>
      </c>
      <c r="E8" s="42"/>
      <c r="F8" s="42" t="s">
        <v>15</v>
      </c>
      <c r="G8" s="42"/>
      <c r="H8" s="42" t="s">
        <v>16</v>
      </c>
      <c r="I8" s="42"/>
      <c r="J8" s="42" t="s">
        <v>17</v>
      </c>
      <c r="K8" s="42"/>
      <c r="L8" s="42" t="s">
        <v>18</v>
      </c>
      <c r="M8" s="42"/>
      <c r="N8" s="42" t="s">
        <v>19</v>
      </c>
      <c r="O8" s="42"/>
      <c r="P8" s="42" t="s">
        <v>20</v>
      </c>
      <c r="Q8" s="42"/>
      <c r="R8" s="44"/>
    </row>
    <row r="9" spans="2:18" ht="15" customHeight="1" x14ac:dyDescent="0.35">
      <c r="B9" s="45"/>
      <c r="C9" s="37"/>
      <c r="D9" s="92" t="s">
        <v>21</v>
      </c>
      <c r="E9" s="46" t="s">
        <v>22</v>
      </c>
      <c r="F9" s="46" t="s">
        <v>21</v>
      </c>
      <c r="G9" s="46" t="s">
        <v>22</v>
      </c>
      <c r="H9" s="46" t="s">
        <v>21</v>
      </c>
      <c r="I9" s="46" t="s">
        <v>22</v>
      </c>
      <c r="J9" s="46" t="s">
        <v>21</v>
      </c>
      <c r="K9" s="46" t="s">
        <v>22</v>
      </c>
      <c r="L9" s="46" t="s">
        <v>21</v>
      </c>
      <c r="M9" s="46" t="s">
        <v>22</v>
      </c>
      <c r="N9" s="46" t="s">
        <v>21</v>
      </c>
      <c r="O9" s="46" t="s">
        <v>22</v>
      </c>
      <c r="P9" s="46" t="s">
        <v>21</v>
      </c>
      <c r="Q9" s="46" t="s">
        <v>22</v>
      </c>
      <c r="R9" s="47"/>
    </row>
    <row r="10" spans="2:18" ht="15" customHeight="1" x14ac:dyDescent="0.35">
      <c r="B10" s="39">
        <v>1</v>
      </c>
      <c r="C10" s="5" t="s">
        <v>106</v>
      </c>
      <c r="D10" s="102"/>
      <c r="E10" s="40"/>
      <c r="F10" s="85">
        <v>1.06</v>
      </c>
      <c r="G10" s="41"/>
      <c r="H10" s="48">
        <f t="shared" ref="H10:H74" si="0">D10*F10</f>
        <v>0</v>
      </c>
      <c r="I10" s="48">
        <f>E10*G10</f>
        <v>0</v>
      </c>
      <c r="J10" s="40"/>
      <c r="K10" s="40"/>
      <c r="L10" s="41"/>
      <c r="M10" s="41"/>
      <c r="N10" s="48">
        <f>J10*L10</f>
        <v>0</v>
      </c>
      <c r="O10" s="48">
        <f>K10*M10</f>
        <v>0</v>
      </c>
      <c r="P10" s="48">
        <f>H10+N10</f>
        <v>0</v>
      </c>
      <c r="Q10" s="48">
        <f>I10+O10</f>
        <v>0</v>
      </c>
      <c r="R10" s="48">
        <f>Q10-P10</f>
        <v>0</v>
      </c>
    </row>
    <row r="11" spans="2:18" s="101" customFormat="1" ht="15" customHeight="1" x14ac:dyDescent="0.35">
      <c r="B11" s="96">
        <v>1.1000000000000001</v>
      </c>
      <c r="C11" s="97" t="s">
        <v>107</v>
      </c>
      <c r="D11" s="105"/>
      <c r="E11" s="95"/>
      <c r="F11" s="98">
        <v>1.06</v>
      </c>
      <c r="G11" s="99"/>
      <c r="H11" s="100">
        <f t="shared" si="0"/>
        <v>0</v>
      </c>
      <c r="I11" s="100">
        <f t="shared" ref="I11:I74" si="1">E11*G11</f>
        <v>0</v>
      </c>
      <c r="J11" s="95"/>
      <c r="K11" s="95"/>
      <c r="L11" s="99"/>
      <c r="M11" s="99"/>
      <c r="N11" s="100">
        <f t="shared" ref="N11:N74" si="2">J11*L11</f>
        <v>0</v>
      </c>
      <c r="O11" s="100">
        <f t="shared" ref="O11:O74" si="3">K11*M11</f>
        <v>0</v>
      </c>
      <c r="P11" s="100">
        <f t="shared" ref="P11:P74" si="4">H11+N11</f>
        <v>0</v>
      </c>
      <c r="Q11" s="100">
        <f t="shared" ref="Q11:Q74" si="5">I11+O11</f>
        <v>0</v>
      </c>
      <c r="R11" s="100">
        <f t="shared" ref="R11:R74" si="6">Q11-P11</f>
        <v>0</v>
      </c>
    </row>
    <row r="12" spans="2:18" ht="15" customHeight="1" x14ac:dyDescent="0.35">
      <c r="B12" s="39" t="s">
        <v>23</v>
      </c>
      <c r="C12" s="5" t="s">
        <v>114</v>
      </c>
      <c r="D12" s="103">
        <v>1</v>
      </c>
      <c r="E12" s="40"/>
      <c r="F12" s="85">
        <v>1.06</v>
      </c>
      <c r="G12" s="41"/>
      <c r="H12" s="48">
        <f t="shared" si="0"/>
        <v>1.06</v>
      </c>
      <c r="I12" s="48">
        <f t="shared" si="1"/>
        <v>0</v>
      </c>
      <c r="J12" s="40"/>
      <c r="K12" s="40"/>
      <c r="L12" s="41"/>
      <c r="M12" s="41"/>
      <c r="N12" s="48">
        <f t="shared" si="2"/>
        <v>0</v>
      </c>
      <c r="O12" s="48">
        <f t="shared" si="3"/>
        <v>0</v>
      </c>
      <c r="P12" s="48">
        <f t="shared" si="4"/>
        <v>1.06</v>
      </c>
      <c r="Q12" s="48">
        <f t="shared" si="5"/>
        <v>0</v>
      </c>
      <c r="R12" s="48">
        <f t="shared" si="6"/>
        <v>-1.06</v>
      </c>
    </row>
    <row r="13" spans="2:18" ht="15" customHeight="1" x14ac:dyDescent="0.35">
      <c r="B13" s="39" t="s">
        <v>24</v>
      </c>
      <c r="C13" s="5" t="s">
        <v>115</v>
      </c>
      <c r="D13" s="40">
        <v>2</v>
      </c>
      <c r="E13" s="40"/>
      <c r="F13" s="85">
        <v>1.06</v>
      </c>
      <c r="G13" s="41"/>
      <c r="H13" s="48">
        <f t="shared" si="0"/>
        <v>2.12</v>
      </c>
      <c r="I13" s="48">
        <f t="shared" si="1"/>
        <v>0</v>
      </c>
      <c r="J13" s="40"/>
      <c r="K13" s="40"/>
      <c r="L13" s="41"/>
      <c r="M13" s="41"/>
      <c r="N13" s="48">
        <f t="shared" si="2"/>
        <v>0</v>
      </c>
      <c r="O13" s="48">
        <f t="shared" si="3"/>
        <v>0</v>
      </c>
      <c r="P13" s="48">
        <f t="shared" si="4"/>
        <v>2.12</v>
      </c>
      <c r="Q13" s="48">
        <f t="shared" si="5"/>
        <v>0</v>
      </c>
      <c r="R13" s="48">
        <f t="shared" si="6"/>
        <v>-2.12</v>
      </c>
    </row>
    <row r="14" spans="2:18" ht="15" customHeight="1" x14ac:dyDescent="0.35">
      <c r="B14" s="39" t="s">
        <v>116</v>
      </c>
      <c r="C14" s="5" t="s">
        <v>117</v>
      </c>
      <c r="D14" s="40">
        <v>1</v>
      </c>
      <c r="E14" s="40"/>
      <c r="F14" s="85">
        <v>1.06</v>
      </c>
      <c r="G14" s="41"/>
      <c r="H14" s="48">
        <f t="shared" si="0"/>
        <v>1.06</v>
      </c>
      <c r="I14" s="48">
        <f t="shared" si="1"/>
        <v>0</v>
      </c>
      <c r="J14" s="40"/>
      <c r="K14" s="40"/>
      <c r="L14" s="41"/>
      <c r="M14" s="41"/>
      <c r="N14" s="48">
        <f t="shared" si="2"/>
        <v>0</v>
      </c>
      <c r="O14" s="48">
        <f t="shared" si="3"/>
        <v>0</v>
      </c>
      <c r="P14" s="48">
        <f t="shared" si="4"/>
        <v>1.06</v>
      </c>
      <c r="Q14" s="48">
        <f t="shared" si="5"/>
        <v>0</v>
      </c>
      <c r="R14" s="48">
        <f t="shared" si="6"/>
        <v>-1.06</v>
      </c>
    </row>
    <row r="15" spans="2:18" ht="15" customHeight="1" x14ac:dyDescent="0.35">
      <c r="B15" s="39" t="s">
        <v>118</v>
      </c>
      <c r="C15" s="5" t="s">
        <v>119</v>
      </c>
      <c r="D15" s="41">
        <v>2</v>
      </c>
      <c r="E15" s="40"/>
      <c r="F15" s="85">
        <v>1.06</v>
      </c>
      <c r="G15" s="41"/>
      <c r="H15" s="48">
        <f t="shared" si="0"/>
        <v>2.12</v>
      </c>
      <c r="I15" s="48">
        <f t="shared" si="1"/>
        <v>0</v>
      </c>
      <c r="J15" s="40"/>
      <c r="K15" s="40"/>
      <c r="L15" s="41"/>
      <c r="M15" s="41"/>
      <c r="N15" s="48">
        <f t="shared" si="2"/>
        <v>0</v>
      </c>
      <c r="O15" s="48">
        <f t="shared" si="3"/>
        <v>0</v>
      </c>
      <c r="P15" s="48">
        <f t="shared" si="4"/>
        <v>2.12</v>
      </c>
      <c r="Q15" s="48">
        <f t="shared" si="5"/>
        <v>0</v>
      </c>
      <c r="R15" s="48">
        <f t="shared" si="6"/>
        <v>-2.12</v>
      </c>
    </row>
    <row r="16" spans="2:18" ht="15" customHeight="1" x14ac:dyDescent="0.35">
      <c r="B16" s="39" t="s">
        <v>120</v>
      </c>
      <c r="C16" s="5" t="s">
        <v>121</v>
      </c>
      <c r="D16" s="103">
        <v>0</v>
      </c>
      <c r="E16" s="40"/>
      <c r="F16" s="85">
        <v>1.06</v>
      </c>
      <c r="G16" s="41"/>
      <c r="H16" s="48">
        <f t="shared" si="0"/>
        <v>0</v>
      </c>
      <c r="I16" s="48">
        <f t="shared" si="1"/>
        <v>0</v>
      </c>
      <c r="J16" s="40"/>
      <c r="K16" s="40"/>
      <c r="L16" s="41"/>
      <c r="M16" s="41"/>
      <c r="N16" s="48">
        <f t="shared" si="2"/>
        <v>0</v>
      </c>
      <c r="O16" s="48">
        <f t="shared" si="3"/>
        <v>0</v>
      </c>
      <c r="P16" s="48">
        <f t="shared" si="4"/>
        <v>0</v>
      </c>
      <c r="Q16" s="48">
        <f t="shared" si="5"/>
        <v>0</v>
      </c>
      <c r="R16" s="48">
        <f t="shared" si="6"/>
        <v>0</v>
      </c>
    </row>
    <row r="17" spans="2:18" s="101" customFormat="1" ht="15" customHeight="1" x14ac:dyDescent="0.35">
      <c r="B17" s="96">
        <v>1.2</v>
      </c>
      <c r="C17" s="97" t="s">
        <v>108</v>
      </c>
      <c r="D17" s="95"/>
      <c r="E17" s="95"/>
      <c r="F17" s="98">
        <v>1.06</v>
      </c>
      <c r="G17" s="99"/>
      <c r="H17" s="100">
        <f t="shared" si="0"/>
        <v>0</v>
      </c>
      <c r="I17" s="100">
        <f t="shared" si="1"/>
        <v>0</v>
      </c>
      <c r="J17" s="95"/>
      <c r="K17" s="95"/>
      <c r="L17" s="99"/>
      <c r="M17" s="99"/>
      <c r="N17" s="100">
        <f t="shared" si="2"/>
        <v>0</v>
      </c>
      <c r="O17" s="100">
        <f t="shared" si="3"/>
        <v>0</v>
      </c>
      <c r="P17" s="100">
        <f t="shared" si="4"/>
        <v>0</v>
      </c>
      <c r="Q17" s="100">
        <f t="shared" si="5"/>
        <v>0</v>
      </c>
      <c r="R17" s="100">
        <f t="shared" si="6"/>
        <v>0</v>
      </c>
    </row>
    <row r="18" spans="2:18" ht="15" customHeight="1" x14ac:dyDescent="0.35">
      <c r="B18" s="39" t="s">
        <v>25</v>
      </c>
      <c r="C18" s="5" t="s">
        <v>122</v>
      </c>
      <c r="D18" s="104">
        <v>3</v>
      </c>
      <c r="E18" s="40"/>
      <c r="F18" s="85">
        <v>1.06</v>
      </c>
      <c r="G18" s="41"/>
      <c r="H18" s="48">
        <f t="shared" si="0"/>
        <v>3.18</v>
      </c>
      <c r="I18" s="48">
        <f t="shared" si="1"/>
        <v>0</v>
      </c>
      <c r="J18" s="40"/>
      <c r="K18" s="40"/>
      <c r="L18" s="41"/>
      <c r="M18" s="41"/>
      <c r="N18" s="48">
        <f t="shared" si="2"/>
        <v>0</v>
      </c>
      <c r="O18" s="48">
        <f t="shared" si="3"/>
        <v>0</v>
      </c>
      <c r="P18" s="48">
        <f t="shared" si="4"/>
        <v>3.18</v>
      </c>
      <c r="Q18" s="48">
        <f t="shared" si="5"/>
        <v>0</v>
      </c>
      <c r="R18" s="48">
        <f t="shared" si="6"/>
        <v>-3.18</v>
      </c>
    </row>
    <row r="19" spans="2:18" ht="15" customHeight="1" x14ac:dyDescent="0.35">
      <c r="B19" s="39" t="s">
        <v>26</v>
      </c>
      <c r="C19" s="5" t="s">
        <v>123</v>
      </c>
      <c r="D19" s="104">
        <v>1</v>
      </c>
      <c r="E19" s="40"/>
      <c r="F19" s="85">
        <v>1.06</v>
      </c>
      <c r="G19" s="41"/>
      <c r="H19" s="48">
        <f t="shared" si="0"/>
        <v>1.06</v>
      </c>
      <c r="I19" s="48">
        <f t="shared" si="1"/>
        <v>0</v>
      </c>
      <c r="J19" s="40"/>
      <c r="K19" s="40"/>
      <c r="L19" s="41"/>
      <c r="M19" s="41"/>
      <c r="N19" s="48">
        <f t="shared" si="2"/>
        <v>0</v>
      </c>
      <c r="O19" s="48">
        <f t="shared" si="3"/>
        <v>0</v>
      </c>
      <c r="P19" s="48">
        <f t="shared" si="4"/>
        <v>1.06</v>
      </c>
      <c r="Q19" s="48">
        <f t="shared" si="5"/>
        <v>0</v>
      </c>
      <c r="R19" s="48">
        <f t="shared" si="6"/>
        <v>-1.06</v>
      </c>
    </row>
    <row r="20" spans="2:18" ht="15" customHeight="1" x14ac:dyDescent="0.35">
      <c r="B20" s="39" t="s">
        <v>124</v>
      </c>
      <c r="C20" s="5" t="s">
        <v>125</v>
      </c>
      <c r="D20" s="104">
        <v>1</v>
      </c>
      <c r="E20" s="40"/>
      <c r="F20" s="85">
        <v>1.06</v>
      </c>
      <c r="G20" s="41"/>
      <c r="H20" s="48">
        <f t="shared" si="0"/>
        <v>1.06</v>
      </c>
      <c r="I20" s="48">
        <f t="shared" si="1"/>
        <v>0</v>
      </c>
      <c r="J20" s="40"/>
      <c r="K20" s="40"/>
      <c r="L20" s="41"/>
      <c r="M20" s="41"/>
      <c r="N20" s="48">
        <f t="shared" si="2"/>
        <v>0</v>
      </c>
      <c r="O20" s="48">
        <f t="shared" si="3"/>
        <v>0</v>
      </c>
      <c r="P20" s="48">
        <f t="shared" si="4"/>
        <v>1.06</v>
      </c>
      <c r="Q20" s="48">
        <f t="shared" si="5"/>
        <v>0</v>
      </c>
      <c r="R20" s="48">
        <f t="shared" si="6"/>
        <v>-1.06</v>
      </c>
    </row>
    <row r="21" spans="2:18" ht="15" customHeight="1" x14ac:dyDescent="0.35">
      <c r="B21" s="39" t="s">
        <v>126</v>
      </c>
      <c r="C21" s="5" t="s">
        <v>127</v>
      </c>
      <c r="D21" s="104">
        <v>1</v>
      </c>
      <c r="E21" s="40"/>
      <c r="F21" s="85">
        <v>1.06</v>
      </c>
      <c r="G21" s="41"/>
      <c r="H21" s="48">
        <f t="shared" si="0"/>
        <v>1.06</v>
      </c>
      <c r="I21" s="48">
        <f t="shared" si="1"/>
        <v>0</v>
      </c>
      <c r="J21" s="40"/>
      <c r="K21" s="40"/>
      <c r="L21" s="41"/>
      <c r="M21" s="41"/>
      <c r="N21" s="48">
        <f t="shared" si="2"/>
        <v>0</v>
      </c>
      <c r="O21" s="48">
        <f t="shared" si="3"/>
        <v>0</v>
      </c>
      <c r="P21" s="48">
        <f t="shared" si="4"/>
        <v>1.06</v>
      </c>
      <c r="Q21" s="48">
        <f t="shared" si="5"/>
        <v>0</v>
      </c>
      <c r="R21" s="48">
        <f t="shared" si="6"/>
        <v>-1.06</v>
      </c>
    </row>
    <row r="22" spans="2:18" ht="15" customHeight="1" x14ac:dyDescent="0.35">
      <c r="B22" s="39" t="s">
        <v>128</v>
      </c>
      <c r="C22" s="5" t="s">
        <v>129</v>
      </c>
      <c r="D22" s="104">
        <v>5</v>
      </c>
      <c r="E22" s="40"/>
      <c r="F22" s="85">
        <v>1.06</v>
      </c>
      <c r="G22" s="41"/>
      <c r="H22" s="48">
        <f t="shared" si="0"/>
        <v>5.3000000000000007</v>
      </c>
      <c r="I22" s="48">
        <f t="shared" si="1"/>
        <v>0</v>
      </c>
      <c r="J22" s="40"/>
      <c r="K22" s="40"/>
      <c r="L22" s="41"/>
      <c r="M22" s="41"/>
      <c r="N22" s="48">
        <f t="shared" si="2"/>
        <v>0</v>
      </c>
      <c r="O22" s="48">
        <f t="shared" si="3"/>
        <v>0</v>
      </c>
      <c r="P22" s="48">
        <f t="shared" si="4"/>
        <v>5.3000000000000007</v>
      </c>
      <c r="Q22" s="48">
        <f t="shared" si="5"/>
        <v>0</v>
      </c>
      <c r="R22" s="48">
        <f t="shared" si="6"/>
        <v>-5.3000000000000007</v>
      </c>
    </row>
    <row r="23" spans="2:18" ht="15" customHeight="1" x14ac:dyDescent="0.35">
      <c r="B23" s="39" t="s">
        <v>130</v>
      </c>
      <c r="C23" s="5" t="s">
        <v>131</v>
      </c>
      <c r="D23" s="104">
        <v>2</v>
      </c>
      <c r="E23" s="40"/>
      <c r="F23" s="85">
        <v>1.06</v>
      </c>
      <c r="G23" s="41"/>
      <c r="H23" s="48">
        <f t="shared" si="0"/>
        <v>2.12</v>
      </c>
      <c r="I23" s="48">
        <f t="shared" si="1"/>
        <v>0</v>
      </c>
      <c r="J23" s="40"/>
      <c r="K23" s="40"/>
      <c r="L23" s="41"/>
      <c r="M23" s="41"/>
      <c r="N23" s="48">
        <f t="shared" si="2"/>
        <v>0</v>
      </c>
      <c r="O23" s="48">
        <f t="shared" si="3"/>
        <v>0</v>
      </c>
      <c r="P23" s="48">
        <f t="shared" si="4"/>
        <v>2.12</v>
      </c>
      <c r="Q23" s="48">
        <f t="shared" si="5"/>
        <v>0</v>
      </c>
      <c r="R23" s="48">
        <f t="shared" si="6"/>
        <v>-2.12</v>
      </c>
    </row>
    <row r="24" spans="2:18" ht="15" customHeight="1" x14ac:dyDescent="0.35">
      <c r="B24" s="39" t="s">
        <v>132</v>
      </c>
      <c r="C24" s="5" t="s">
        <v>133</v>
      </c>
      <c r="D24" s="104"/>
      <c r="E24" s="40"/>
      <c r="F24" s="85">
        <v>1.06</v>
      </c>
      <c r="G24" s="41"/>
      <c r="H24" s="48">
        <f t="shared" si="0"/>
        <v>0</v>
      </c>
      <c r="I24" s="48">
        <f t="shared" si="1"/>
        <v>0</v>
      </c>
      <c r="J24" s="40"/>
      <c r="K24" s="40"/>
      <c r="L24" s="41"/>
      <c r="M24" s="41"/>
      <c r="N24" s="48">
        <f t="shared" si="2"/>
        <v>0</v>
      </c>
      <c r="O24" s="48">
        <f t="shared" si="3"/>
        <v>0</v>
      </c>
      <c r="P24" s="48">
        <f t="shared" si="4"/>
        <v>0</v>
      </c>
      <c r="Q24" s="48">
        <f t="shared" si="5"/>
        <v>0</v>
      </c>
      <c r="R24" s="48">
        <f t="shared" si="6"/>
        <v>0</v>
      </c>
    </row>
    <row r="25" spans="2:18" s="101" customFormat="1" ht="15" customHeight="1" x14ac:dyDescent="0.35">
      <c r="B25" s="96">
        <v>1.3</v>
      </c>
      <c r="C25" s="97" t="s">
        <v>109</v>
      </c>
      <c r="D25" s="95"/>
      <c r="E25" s="95"/>
      <c r="F25" s="98">
        <v>1.06</v>
      </c>
      <c r="G25" s="99"/>
      <c r="H25" s="100">
        <f t="shared" si="0"/>
        <v>0</v>
      </c>
      <c r="I25" s="100">
        <f t="shared" si="1"/>
        <v>0</v>
      </c>
      <c r="J25" s="95"/>
      <c r="K25" s="95"/>
      <c r="L25" s="99"/>
      <c r="M25" s="99"/>
      <c r="N25" s="100">
        <f t="shared" si="2"/>
        <v>0</v>
      </c>
      <c r="O25" s="100">
        <f t="shared" si="3"/>
        <v>0</v>
      </c>
      <c r="P25" s="100">
        <f t="shared" si="4"/>
        <v>0</v>
      </c>
      <c r="Q25" s="100">
        <f t="shared" si="5"/>
        <v>0</v>
      </c>
      <c r="R25" s="100">
        <f t="shared" si="6"/>
        <v>0</v>
      </c>
    </row>
    <row r="26" spans="2:18" ht="15" customHeight="1" x14ac:dyDescent="0.35">
      <c r="B26" s="39" t="s">
        <v>27</v>
      </c>
      <c r="C26" s="5" t="s">
        <v>125</v>
      </c>
      <c r="D26" s="40" t="s">
        <v>347</v>
      </c>
      <c r="E26" s="40"/>
      <c r="F26" s="85">
        <v>1.06</v>
      </c>
      <c r="G26" s="41"/>
      <c r="H26" s="48">
        <f t="shared" si="0"/>
        <v>1.06</v>
      </c>
      <c r="I26" s="48">
        <f t="shared" si="1"/>
        <v>0</v>
      </c>
      <c r="J26" s="40"/>
      <c r="K26" s="40"/>
      <c r="L26" s="41"/>
      <c r="M26" s="41"/>
      <c r="N26" s="48">
        <f t="shared" si="2"/>
        <v>0</v>
      </c>
      <c r="O26" s="48">
        <f t="shared" si="3"/>
        <v>0</v>
      </c>
      <c r="P26" s="48">
        <f t="shared" si="4"/>
        <v>1.06</v>
      </c>
      <c r="Q26" s="48">
        <f t="shared" si="5"/>
        <v>0</v>
      </c>
      <c r="R26" s="48">
        <f t="shared" si="6"/>
        <v>-1.06</v>
      </c>
    </row>
    <row r="27" spans="2:18" ht="15" customHeight="1" x14ac:dyDescent="0.35">
      <c r="B27" s="39" t="s">
        <v>134</v>
      </c>
      <c r="C27" s="5" t="s">
        <v>135</v>
      </c>
      <c r="D27" s="40"/>
      <c r="E27" s="40"/>
      <c r="F27" s="85">
        <v>1.06</v>
      </c>
      <c r="G27" s="41"/>
      <c r="H27" s="48">
        <f t="shared" si="0"/>
        <v>0</v>
      </c>
      <c r="I27" s="48">
        <f t="shared" si="1"/>
        <v>0</v>
      </c>
      <c r="J27" s="40"/>
      <c r="K27" s="40"/>
      <c r="L27" s="41"/>
      <c r="M27" s="41"/>
      <c r="N27" s="48">
        <f t="shared" si="2"/>
        <v>0</v>
      </c>
      <c r="O27" s="48">
        <f t="shared" si="3"/>
        <v>0</v>
      </c>
      <c r="P27" s="48">
        <f t="shared" si="4"/>
        <v>0</v>
      </c>
      <c r="Q27" s="48">
        <f t="shared" si="5"/>
        <v>0</v>
      </c>
      <c r="R27" s="48">
        <f t="shared" si="6"/>
        <v>0</v>
      </c>
    </row>
    <row r="28" spans="2:18" ht="15" customHeight="1" x14ac:dyDescent="0.35">
      <c r="B28" s="39" t="s">
        <v>136</v>
      </c>
      <c r="C28" s="5" t="s">
        <v>137</v>
      </c>
      <c r="D28" s="40" t="s">
        <v>344</v>
      </c>
      <c r="E28" s="40"/>
      <c r="F28" s="85">
        <v>1.06</v>
      </c>
      <c r="G28" s="41"/>
      <c r="H28" s="48">
        <f t="shared" si="0"/>
        <v>3.18</v>
      </c>
      <c r="I28" s="48">
        <f t="shared" si="1"/>
        <v>0</v>
      </c>
      <c r="J28" s="40"/>
      <c r="K28" s="40"/>
      <c r="L28" s="41"/>
      <c r="M28" s="41"/>
      <c r="N28" s="48">
        <f t="shared" si="2"/>
        <v>0</v>
      </c>
      <c r="O28" s="48">
        <f t="shared" si="3"/>
        <v>0</v>
      </c>
      <c r="P28" s="48">
        <f t="shared" si="4"/>
        <v>3.18</v>
      </c>
      <c r="Q28" s="48">
        <f t="shared" si="5"/>
        <v>0</v>
      </c>
      <c r="R28" s="48">
        <f t="shared" si="6"/>
        <v>-3.18</v>
      </c>
    </row>
    <row r="29" spans="2:18" ht="15" customHeight="1" x14ac:dyDescent="0.35">
      <c r="B29" s="39" t="s">
        <v>138</v>
      </c>
      <c r="C29" s="5" t="s">
        <v>139</v>
      </c>
      <c r="D29" s="40" t="s">
        <v>343</v>
      </c>
      <c r="E29" s="40"/>
      <c r="F29" s="85">
        <v>1.06</v>
      </c>
      <c r="G29" s="41"/>
      <c r="H29" s="48">
        <f t="shared" si="0"/>
        <v>2.12</v>
      </c>
      <c r="I29" s="48">
        <f t="shared" si="1"/>
        <v>0</v>
      </c>
      <c r="J29" s="40"/>
      <c r="K29" s="40"/>
      <c r="L29" s="41"/>
      <c r="M29" s="41"/>
      <c r="N29" s="48">
        <f t="shared" si="2"/>
        <v>0</v>
      </c>
      <c r="O29" s="48">
        <f t="shared" si="3"/>
        <v>0</v>
      </c>
      <c r="P29" s="48">
        <f t="shared" si="4"/>
        <v>2.12</v>
      </c>
      <c r="Q29" s="48">
        <f t="shared" si="5"/>
        <v>0</v>
      </c>
      <c r="R29" s="48">
        <f t="shared" si="6"/>
        <v>-2.12</v>
      </c>
    </row>
    <row r="30" spans="2:18" ht="15" customHeight="1" x14ac:dyDescent="0.35">
      <c r="B30" s="39" t="s">
        <v>140</v>
      </c>
      <c r="C30" s="5" t="s">
        <v>141</v>
      </c>
      <c r="D30" s="40"/>
      <c r="E30" s="40"/>
      <c r="F30" s="85">
        <v>1.06</v>
      </c>
      <c r="G30" s="41"/>
      <c r="H30" s="48">
        <f t="shared" si="0"/>
        <v>0</v>
      </c>
      <c r="I30" s="48">
        <f t="shared" si="1"/>
        <v>0</v>
      </c>
      <c r="J30" s="40"/>
      <c r="K30" s="40"/>
      <c r="L30" s="41"/>
      <c r="M30" s="41"/>
      <c r="N30" s="48">
        <f t="shared" si="2"/>
        <v>0</v>
      </c>
      <c r="O30" s="48">
        <f t="shared" si="3"/>
        <v>0</v>
      </c>
      <c r="P30" s="48">
        <f t="shared" si="4"/>
        <v>0</v>
      </c>
      <c r="Q30" s="48">
        <f t="shared" si="5"/>
        <v>0</v>
      </c>
      <c r="R30" s="48">
        <f t="shared" si="6"/>
        <v>0</v>
      </c>
    </row>
    <row r="31" spans="2:18" ht="15" customHeight="1" x14ac:dyDescent="0.35">
      <c r="B31" s="39" t="s">
        <v>142</v>
      </c>
      <c r="C31" s="5" t="s">
        <v>143</v>
      </c>
      <c r="D31" s="40"/>
      <c r="E31" s="40"/>
      <c r="F31" s="85">
        <v>1.06</v>
      </c>
      <c r="G31" s="41"/>
      <c r="H31" s="48">
        <f t="shared" si="0"/>
        <v>0</v>
      </c>
      <c r="I31" s="48">
        <f t="shared" si="1"/>
        <v>0</v>
      </c>
      <c r="J31" s="40"/>
      <c r="K31" s="40"/>
      <c r="L31" s="41"/>
      <c r="M31" s="41"/>
      <c r="N31" s="48">
        <f t="shared" si="2"/>
        <v>0</v>
      </c>
      <c r="O31" s="48">
        <f t="shared" si="3"/>
        <v>0</v>
      </c>
      <c r="P31" s="48">
        <f t="shared" si="4"/>
        <v>0</v>
      </c>
      <c r="Q31" s="48">
        <f t="shared" si="5"/>
        <v>0</v>
      </c>
      <c r="R31" s="48">
        <f t="shared" si="6"/>
        <v>0</v>
      </c>
    </row>
    <row r="32" spans="2:18" ht="15" customHeight="1" x14ac:dyDescent="0.35">
      <c r="B32" s="39" t="s">
        <v>144</v>
      </c>
      <c r="C32" s="5" t="s">
        <v>145</v>
      </c>
      <c r="D32" s="40"/>
      <c r="E32" s="40"/>
      <c r="F32" s="85">
        <v>1.06</v>
      </c>
      <c r="G32" s="41"/>
      <c r="H32" s="48">
        <f t="shared" si="0"/>
        <v>0</v>
      </c>
      <c r="I32" s="48">
        <f t="shared" si="1"/>
        <v>0</v>
      </c>
      <c r="J32" s="40"/>
      <c r="K32" s="40"/>
      <c r="L32" s="41"/>
      <c r="M32" s="41"/>
      <c r="N32" s="48">
        <f t="shared" si="2"/>
        <v>0</v>
      </c>
      <c r="O32" s="48">
        <f t="shared" si="3"/>
        <v>0</v>
      </c>
      <c r="P32" s="48">
        <f t="shared" si="4"/>
        <v>0</v>
      </c>
      <c r="Q32" s="48">
        <f t="shared" si="5"/>
        <v>0</v>
      </c>
      <c r="R32" s="48">
        <f t="shared" si="6"/>
        <v>0</v>
      </c>
    </row>
    <row r="33" spans="2:18" ht="15" customHeight="1" x14ac:dyDescent="0.35">
      <c r="B33" s="39" t="s">
        <v>146</v>
      </c>
      <c r="C33" s="5" t="s">
        <v>147</v>
      </c>
      <c r="D33" s="40"/>
      <c r="E33" s="40"/>
      <c r="F33" s="85">
        <v>1.06</v>
      </c>
      <c r="G33" s="41"/>
      <c r="H33" s="48">
        <f t="shared" si="0"/>
        <v>0</v>
      </c>
      <c r="I33" s="48">
        <f t="shared" si="1"/>
        <v>0</v>
      </c>
      <c r="J33" s="40"/>
      <c r="K33" s="40"/>
      <c r="L33" s="41"/>
      <c r="M33" s="41"/>
      <c r="N33" s="48">
        <f t="shared" si="2"/>
        <v>0</v>
      </c>
      <c r="O33" s="48">
        <f t="shared" si="3"/>
        <v>0</v>
      </c>
      <c r="P33" s="48">
        <f t="shared" si="4"/>
        <v>0</v>
      </c>
      <c r="Q33" s="48">
        <f t="shared" si="5"/>
        <v>0</v>
      </c>
      <c r="R33" s="48">
        <f t="shared" si="6"/>
        <v>0</v>
      </c>
    </row>
    <row r="34" spans="2:18" ht="15" customHeight="1" x14ac:dyDescent="0.35">
      <c r="B34" s="39" t="s">
        <v>148</v>
      </c>
      <c r="C34" s="5" t="s">
        <v>149</v>
      </c>
      <c r="D34" s="40" t="s">
        <v>345</v>
      </c>
      <c r="E34" s="40"/>
      <c r="F34" s="85">
        <v>1.06</v>
      </c>
      <c r="G34" s="41"/>
      <c r="H34" s="48">
        <f t="shared" si="0"/>
        <v>4.24</v>
      </c>
      <c r="I34" s="48">
        <f t="shared" si="1"/>
        <v>0</v>
      </c>
      <c r="J34" s="40"/>
      <c r="K34" s="40"/>
      <c r="L34" s="41"/>
      <c r="M34" s="41"/>
      <c r="N34" s="48">
        <f t="shared" si="2"/>
        <v>0</v>
      </c>
      <c r="O34" s="48">
        <f t="shared" si="3"/>
        <v>0</v>
      </c>
      <c r="P34" s="48">
        <f t="shared" si="4"/>
        <v>4.24</v>
      </c>
      <c r="Q34" s="48">
        <f t="shared" si="5"/>
        <v>0</v>
      </c>
      <c r="R34" s="48">
        <f t="shared" si="6"/>
        <v>-4.24</v>
      </c>
    </row>
    <row r="35" spans="2:18" ht="15" customHeight="1" x14ac:dyDescent="0.35">
      <c r="B35" s="39" t="s">
        <v>150</v>
      </c>
      <c r="C35" s="5" t="s">
        <v>151</v>
      </c>
      <c r="D35" s="40"/>
      <c r="E35" s="40"/>
      <c r="F35" s="85">
        <v>1.06</v>
      </c>
      <c r="G35" s="41"/>
      <c r="H35" s="48">
        <f t="shared" si="0"/>
        <v>0</v>
      </c>
      <c r="I35" s="48">
        <f t="shared" si="1"/>
        <v>0</v>
      </c>
      <c r="J35" s="40"/>
      <c r="K35" s="40"/>
      <c r="L35" s="41"/>
      <c r="M35" s="41"/>
      <c r="N35" s="48">
        <f t="shared" si="2"/>
        <v>0</v>
      </c>
      <c r="O35" s="48">
        <f t="shared" si="3"/>
        <v>0</v>
      </c>
      <c r="P35" s="48">
        <f t="shared" si="4"/>
        <v>0</v>
      </c>
      <c r="Q35" s="48">
        <f t="shared" si="5"/>
        <v>0</v>
      </c>
      <c r="R35" s="48">
        <f t="shared" si="6"/>
        <v>0</v>
      </c>
    </row>
    <row r="36" spans="2:18" ht="15" customHeight="1" x14ac:dyDescent="0.35">
      <c r="B36" s="39" t="s">
        <v>152</v>
      </c>
      <c r="C36" s="5" t="s">
        <v>153</v>
      </c>
      <c r="D36" s="40"/>
      <c r="E36" s="40"/>
      <c r="F36" s="85">
        <v>1.06</v>
      </c>
      <c r="G36" s="41"/>
      <c r="H36" s="48">
        <f t="shared" si="0"/>
        <v>0</v>
      </c>
      <c r="I36" s="48">
        <f t="shared" si="1"/>
        <v>0</v>
      </c>
      <c r="J36" s="40"/>
      <c r="K36" s="40"/>
      <c r="L36" s="41"/>
      <c r="M36" s="41"/>
      <c r="N36" s="48">
        <f t="shared" si="2"/>
        <v>0</v>
      </c>
      <c r="O36" s="48">
        <f t="shared" si="3"/>
        <v>0</v>
      </c>
      <c r="P36" s="48">
        <f t="shared" si="4"/>
        <v>0</v>
      </c>
      <c r="Q36" s="48">
        <f t="shared" si="5"/>
        <v>0</v>
      </c>
      <c r="R36" s="48">
        <f t="shared" si="6"/>
        <v>0</v>
      </c>
    </row>
    <row r="37" spans="2:18" ht="15" customHeight="1" x14ac:dyDescent="0.35">
      <c r="B37" s="39" t="s">
        <v>154</v>
      </c>
      <c r="C37" s="5" t="s">
        <v>155</v>
      </c>
      <c r="D37" s="40" t="s">
        <v>344</v>
      </c>
      <c r="E37" s="40"/>
      <c r="F37" s="85">
        <v>1.06</v>
      </c>
      <c r="G37" s="41"/>
      <c r="H37" s="48">
        <f t="shared" si="0"/>
        <v>3.18</v>
      </c>
      <c r="I37" s="48">
        <f t="shared" si="1"/>
        <v>0</v>
      </c>
      <c r="J37" s="40"/>
      <c r="K37" s="40"/>
      <c r="L37" s="41"/>
      <c r="M37" s="41"/>
      <c r="N37" s="48">
        <f t="shared" si="2"/>
        <v>0</v>
      </c>
      <c r="O37" s="48">
        <f t="shared" si="3"/>
        <v>0</v>
      </c>
      <c r="P37" s="48">
        <f t="shared" si="4"/>
        <v>3.18</v>
      </c>
      <c r="Q37" s="48">
        <f t="shared" si="5"/>
        <v>0</v>
      </c>
      <c r="R37" s="48">
        <f t="shared" si="6"/>
        <v>-3.18</v>
      </c>
    </row>
    <row r="38" spans="2:18" ht="15" customHeight="1" x14ac:dyDescent="0.35">
      <c r="B38" s="39" t="s">
        <v>156</v>
      </c>
      <c r="C38" s="5" t="s">
        <v>157</v>
      </c>
      <c r="D38" s="40"/>
      <c r="E38" s="40"/>
      <c r="F38" s="85">
        <v>1.06</v>
      </c>
      <c r="G38" s="41"/>
      <c r="H38" s="48">
        <f t="shared" si="0"/>
        <v>0</v>
      </c>
      <c r="I38" s="48">
        <f t="shared" si="1"/>
        <v>0</v>
      </c>
      <c r="J38" s="40"/>
      <c r="K38" s="40"/>
      <c r="L38" s="41"/>
      <c r="M38" s="41"/>
      <c r="N38" s="48">
        <f t="shared" si="2"/>
        <v>0</v>
      </c>
      <c r="O38" s="48">
        <f t="shared" si="3"/>
        <v>0</v>
      </c>
      <c r="P38" s="48">
        <f t="shared" si="4"/>
        <v>0</v>
      </c>
      <c r="Q38" s="48">
        <f t="shared" si="5"/>
        <v>0</v>
      </c>
      <c r="R38" s="48">
        <f t="shared" si="6"/>
        <v>0</v>
      </c>
    </row>
    <row r="39" spans="2:18" ht="15" customHeight="1" x14ac:dyDescent="0.35">
      <c r="B39" s="39" t="s">
        <v>158</v>
      </c>
      <c r="C39" s="5" t="s">
        <v>159</v>
      </c>
      <c r="D39" s="40" t="s">
        <v>343</v>
      </c>
      <c r="E39" s="40"/>
      <c r="F39" s="85">
        <v>1.06</v>
      </c>
      <c r="G39" s="41"/>
      <c r="H39" s="48">
        <f t="shared" si="0"/>
        <v>2.12</v>
      </c>
      <c r="I39" s="48">
        <f t="shared" si="1"/>
        <v>0</v>
      </c>
      <c r="J39" s="40"/>
      <c r="K39" s="40"/>
      <c r="L39" s="41"/>
      <c r="M39" s="41"/>
      <c r="N39" s="48">
        <f t="shared" si="2"/>
        <v>0</v>
      </c>
      <c r="O39" s="48">
        <f t="shared" si="3"/>
        <v>0</v>
      </c>
      <c r="P39" s="48">
        <f t="shared" si="4"/>
        <v>2.12</v>
      </c>
      <c r="Q39" s="48">
        <f t="shared" si="5"/>
        <v>0</v>
      </c>
      <c r="R39" s="48">
        <f t="shared" si="6"/>
        <v>-2.12</v>
      </c>
    </row>
    <row r="40" spans="2:18" ht="15" customHeight="1" x14ac:dyDescent="0.35">
      <c r="B40" s="39" t="s">
        <v>160</v>
      </c>
      <c r="C40" s="5" t="s">
        <v>161</v>
      </c>
      <c r="D40" s="40" t="s">
        <v>347</v>
      </c>
      <c r="E40" s="40"/>
      <c r="F40" s="85">
        <v>1.06</v>
      </c>
      <c r="G40" s="41"/>
      <c r="H40" s="48">
        <f t="shared" si="0"/>
        <v>1.06</v>
      </c>
      <c r="I40" s="48">
        <f t="shared" si="1"/>
        <v>0</v>
      </c>
      <c r="J40" s="40"/>
      <c r="K40" s="40"/>
      <c r="L40" s="41"/>
      <c r="M40" s="41"/>
      <c r="N40" s="48">
        <f t="shared" si="2"/>
        <v>0</v>
      </c>
      <c r="O40" s="48">
        <f t="shared" si="3"/>
        <v>0</v>
      </c>
      <c r="P40" s="48">
        <f t="shared" si="4"/>
        <v>1.06</v>
      </c>
      <c r="Q40" s="48">
        <f t="shared" si="5"/>
        <v>0</v>
      </c>
      <c r="R40" s="48">
        <f t="shared" si="6"/>
        <v>-1.06</v>
      </c>
    </row>
    <row r="41" spans="2:18" ht="15" customHeight="1" x14ac:dyDescent="0.35">
      <c r="B41" s="39" t="s">
        <v>162</v>
      </c>
      <c r="C41" s="5" t="s">
        <v>143</v>
      </c>
      <c r="D41" s="40"/>
      <c r="E41" s="40"/>
      <c r="F41" s="85">
        <v>1.06</v>
      </c>
      <c r="G41" s="41"/>
      <c r="H41" s="48">
        <f t="shared" si="0"/>
        <v>0</v>
      </c>
      <c r="I41" s="48">
        <f t="shared" si="1"/>
        <v>0</v>
      </c>
      <c r="J41" s="40"/>
      <c r="K41" s="40"/>
      <c r="L41" s="41"/>
      <c r="M41" s="41"/>
      <c r="N41" s="48">
        <f t="shared" si="2"/>
        <v>0</v>
      </c>
      <c r="O41" s="48">
        <f t="shared" si="3"/>
        <v>0</v>
      </c>
      <c r="P41" s="48">
        <f t="shared" si="4"/>
        <v>0</v>
      </c>
      <c r="Q41" s="48">
        <f t="shared" si="5"/>
        <v>0</v>
      </c>
      <c r="R41" s="48">
        <f t="shared" si="6"/>
        <v>0</v>
      </c>
    </row>
    <row r="42" spans="2:18" ht="15" customHeight="1" x14ac:dyDescent="0.35">
      <c r="B42" s="39" t="s">
        <v>163</v>
      </c>
      <c r="C42" s="5" t="s">
        <v>145</v>
      </c>
      <c r="D42" s="40"/>
      <c r="E42" s="40"/>
      <c r="F42" s="85">
        <v>1.06</v>
      </c>
      <c r="G42" s="41"/>
      <c r="H42" s="48">
        <f t="shared" si="0"/>
        <v>0</v>
      </c>
      <c r="I42" s="48">
        <f t="shared" si="1"/>
        <v>0</v>
      </c>
      <c r="J42" s="40"/>
      <c r="K42" s="40"/>
      <c r="L42" s="41"/>
      <c r="M42" s="41"/>
      <c r="N42" s="48">
        <f t="shared" si="2"/>
        <v>0</v>
      </c>
      <c r="O42" s="48">
        <f t="shared" si="3"/>
        <v>0</v>
      </c>
      <c r="P42" s="48">
        <f t="shared" si="4"/>
        <v>0</v>
      </c>
      <c r="Q42" s="48">
        <f t="shared" si="5"/>
        <v>0</v>
      </c>
      <c r="R42" s="48">
        <f t="shared" si="6"/>
        <v>0</v>
      </c>
    </row>
    <row r="43" spans="2:18" ht="15" customHeight="1" x14ac:dyDescent="0.35">
      <c r="B43" s="39" t="s">
        <v>164</v>
      </c>
      <c r="C43" s="5" t="s">
        <v>165</v>
      </c>
      <c r="D43" s="40" t="s">
        <v>343</v>
      </c>
      <c r="E43" s="40"/>
      <c r="F43" s="85">
        <v>1.06</v>
      </c>
      <c r="G43" s="41"/>
      <c r="H43" s="48">
        <f t="shared" si="0"/>
        <v>2.12</v>
      </c>
      <c r="I43" s="48">
        <f t="shared" si="1"/>
        <v>0</v>
      </c>
      <c r="J43" s="40"/>
      <c r="K43" s="40"/>
      <c r="L43" s="41"/>
      <c r="M43" s="41"/>
      <c r="N43" s="48">
        <f t="shared" si="2"/>
        <v>0</v>
      </c>
      <c r="O43" s="48">
        <f t="shared" si="3"/>
        <v>0</v>
      </c>
      <c r="P43" s="48">
        <f t="shared" si="4"/>
        <v>2.12</v>
      </c>
      <c r="Q43" s="48">
        <f t="shared" si="5"/>
        <v>0</v>
      </c>
      <c r="R43" s="48">
        <f t="shared" si="6"/>
        <v>-2.12</v>
      </c>
    </row>
    <row r="44" spans="2:18" ht="15" customHeight="1" x14ac:dyDescent="0.35">
      <c r="B44" s="39" t="s">
        <v>166</v>
      </c>
      <c r="C44" s="5" t="s">
        <v>167</v>
      </c>
      <c r="D44" s="40" t="s">
        <v>344</v>
      </c>
      <c r="E44" s="40"/>
      <c r="F44" s="85">
        <v>1.06</v>
      </c>
      <c r="G44" s="41"/>
      <c r="H44" s="48">
        <f t="shared" si="0"/>
        <v>3.18</v>
      </c>
      <c r="I44" s="48">
        <f t="shared" si="1"/>
        <v>0</v>
      </c>
      <c r="J44" s="40"/>
      <c r="K44" s="40"/>
      <c r="L44" s="41"/>
      <c r="M44" s="41"/>
      <c r="N44" s="48">
        <f t="shared" si="2"/>
        <v>0</v>
      </c>
      <c r="O44" s="48">
        <f t="shared" si="3"/>
        <v>0</v>
      </c>
      <c r="P44" s="48">
        <f t="shared" si="4"/>
        <v>3.18</v>
      </c>
      <c r="Q44" s="48">
        <f t="shared" si="5"/>
        <v>0</v>
      </c>
      <c r="R44" s="48">
        <f t="shared" si="6"/>
        <v>-3.18</v>
      </c>
    </row>
    <row r="45" spans="2:18" ht="15" customHeight="1" x14ac:dyDescent="0.35">
      <c r="B45" s="39" t="s">
        <v>168</v>
      </c>
      <c r="C45" s="5" t="s">
        <v>169</v>
      </c>
      <c r="D45" s="40" t="s">
        <v>345</v>
      </c>
      <c r="E45" s="40"/>
      <c r="F45" s="85">
        <v>1.06</v>
      </c>
      <c r="G45" s="41"/>
      <c r="H45" s="48">
        <f t="shared" si="0"/>
        <v>4.24</v>
      </c>
      <c r="I45" s="48">
        <f t="shared" si="1"/>
        <v>0</v>
      </c>
      <c r="J45" s="40"/>
      <c r="K45" s="40"/>
      <c r="L45" s="41"/>
      <c r="M45" s="41"/>
      <c r="N45" s="48">
        <f t="shared" si="2"/>
        <v>0</v>
      </c>
      <c r="O45" s="48">
        <f t="shared" si="3"/>
        <v>0</v>
      </c>
      <c r="P45" s="48">
        <f t="shared" si="4"/>
        <v>4.24</v>
      </c>
      <c r="Q45" s="48">
        <f t="shared" si="5"/>
        <v>0</v>
      </c>
      <c r="R45" s="48">
        <f t="shared" si="6"/>
        <v>-4.24</v>
      </c>
    </row>
    <row r="46" spans="2:18" ht="15" customHeight="1" x14ac:dyDescent="0.35">
      <c r="B46" s="39" t="s">
        <v>170</v>
      </c>
      <c r="C46" s="5" t="s">
        <v>171</v>
      </c>
      <c r="D46" s="40" t="s">
        <v>344</v>
      </c>
      <c r="E46" s="40"/>
      <c r="F46" s="85">
        <v>1.06</v>
      </c>
      <c r="G46" s="41"/>
      <c r="H46" s="48">
        <f t="shared" si="0"/>
        <v>3.18</v>
      </c>
      <c r="I46" s="48">
        <f t="shared" si="1"/>
        <v>0</v>
      </c>
      <c r="J46" s="40"/>
      <c r="K46" s="40"/>
      <c r="L46" s="41"/>
      <c r="M46" s="41"/>
      <c r="N46" s="48">
        <f t="shared" si="2"/>
        <v>0</v>
      </c>
      <c r="O46" s="48">
        <f t="shared" si="3"/>
        <v>0</v>
      </c>
      <c r="P46" s="48">
        <f t="shared" si="4"/>
        <v>3.18</v>
      </c>
      <c r="Q46" s="48">
        <f t="shared" si="5"/>
        <v>0</v>
      </c>
      <c r="R46" s="48">
        <f t="shared" si="6"/>
        <v>-3.18</v>
      </c>
    </row>
    <row r="47" spans="2:18" ht="15" customHeight="1" x14ac:dyDescent="0.35">
      <c r="B47" s="39" t="s">
        <v>172</v>
      </c>
      <c r="C47" s="5" t="s">
        <v>173</v>
      </c>
      <c r="D47" s="40" t="s">
        <v>344</v>
      </c>
      <c r="E47" s="40"/>
      <c r="F47" s="85">
        <v>1.06</v>
      </c>
      <c r="G47" s="41"/>
      <c r="H47" s="48">
        <f t="shared" si="0"/>
        <v>3.18</v>
      </c>
      <c r="I47" s="48">
        <f t="shared" si="1"/>
        <v>0</v>
      </c>
      <c r="J47" s="40"/>
      <c r="K47" s="40"/>
      <c r="L47" s="41"/>
      <c r="M47" s="41"/>
      <c r="N47" s="48">
        <f t="shared" si="2"/>
        <v>0</v>
      </c>
      <c r="O47" s="48">
        <f t="shared" si="3"/>
        <v>0</v>
      </c>
      <c r="P47" s="48">
        <f t="shared" si="4"/>
        <v>3.18</v>
      </c>
      <c r="Q47" s="48">
        <f t="shared" si="5"/>
        <v>0</v>
      </c>
      <c r="R47" s="48">
        <f t="shared" si="6"/>
        <v>-3.18</v>
      </c>
    </row>
    <row r="48" spans="2:18" ht="15" customHeight="1" x14ac:dyDescent="0.35">
      <c r="B48" s="39" t="s">
        <v>174</v>
      </c>
      <c r="C48" s="5" t="s">
        <v>175</v>
      </c>
      <c r="D48" s="40" t="s">
        <v>345</v>
      </c>
      <c r="E48" s="40"/>
      <c r="F48" s="85">
        <v>1.06</v>
      </c>
      <c r="G48" s="41"/>
      <c r="H48" s="48">
        <f t="shared" si="0"/>
        <v>4.24</v>
      </c>
      <c r="I48" s="48">
        <f t="shared" si="1"/>
        <v>0</v>
      </c>
      <c r="J48" s="40"/>
      <c r="K48" s="40"/>
      <c r="L48" s="41"/>
      <c r="M48" s="41"/>
      <c r="N48" s="48">
        <f t="shared" si="2"/>
        <v>0</v>
      </c>
      <c r="O48" s="48">
        <f t="shared" si="3"/>
        <v>0</v>
      </c>
      <c r="P48" s="48">
        <f t="shared" si="4"/>
        <v>4.24</v>
      </c>
      <c r="Q48" s="48">
        <f t="shared" si="5"/>
        <v>0</v>
      </c>
      <c r="R48" s="48">
        <f t="shared" si="6"/>
        <v>-4.24</v>
      </c>
    </row>
    <row r="49" spans="2:18" ht="15" customHeight="1" x14ac:dyDescent="0.35">
      <c r="B49" s="39" t="s">
        <v>176</v>
      </c>
      <c r="C49" s="5" t="s">
        <v>177</v>
      </c>
      <c r="D49" s="40" t="s">
        <v>343</v>
      </c>
      <c r="E49" s="40"/>
      <c r="F49" s="85">
        <v>1.06</v>
      </c>
      <c r="G49" s="41"/>
      <c r="H49" s="48">
        <f t="shared" si="0"/>
        <v>2.12</v>
      </c>
      <c r="I49" s="48">
        <f t="shared" si="1"/>
        <v>0</v>
      </c>
      <c r="J49" s="40"/>
      <c r="K49" s="40"/>
      <c r="L49" s="41"/>
      <c r="M49" s="41"/>
      <c r="N49" s="48">
        <f t="shared" si="2"/>
        <v>0</v>
      </c>
      <c r="O49" s="48">
        <f t="shared" si="3"/>
        <v>0</v>
      </c>
      <c r="P49" s="48">
        <f t="shared" si="4"/>
        <v>2.12</v>
      </c>
      <c r="Q49" s="48">
        <f t="shared" si="5"/>
        <v>0</v>
      </c>
      <c r="R49" s="48">
        <f t="shared" si="6"/>
        <v>-2.12</v>
      </c>
    </row>
    <row r="50" spans="2:18" ht="15" customHeight="1" x14ac:dyDescent="0.35">
      <c r="B50" s="39" t="s">
        <v>178</v>
      </c>
      <c r="C50" s="5" t="s">
        <v>179</v>
      </c>
      <c r="D50" s="40"/>
      <c r="E50" s="40"/>
      <c r="F50" s="85">
        <v>1.06</v>
      </c>
      <c r="G50" s="41"/>
      <c r="H50" s="48">
        <f t="shared" si="0"/>
        <v>0</v>
      </c>
      <c r="I50" s="48">
        <f t="shared" si="1"/>
        <v>0</v>
      </c>
      <c r="J50" s="40"/>
      <c r="K50" s="40"/>
      <c r="L50" s="41"/>
      <c r="M50" s="41"/>
      <c r="N50" s="48">
        <f t="shared" si="2"/>
        <v>0</v>
      </c>
      <c r="O50" s="48">
        <f t="shared" si="3"/>
        <v>0</v>
      </c>
      <c r="P50" s="48">
        <f t="shared" si="4"/>
        <v>0</v>
      </c>
      <c r="Q50" s="48">
        <f t="shared" si="5"/>
        <v>0</v>
      </c>
      <c r="R50" s="48">
        <f t="shared" si="6"/>
        <v>0</v>
      </c>
    </row>
    <row r="51" spans="2:18" ht="15" customHeight="1" x14ac:dyDescent="0.35">
      <c r="B51" s="39" t="s">
        <v>180</v>
      </c>
      <c r="C51" s="5" t="s">
        <v>181</v>
      </c>
      <c r="D51" s="40" t="s">
        <v>344</v>
      </c>
      <c r="E51" s="40"/>
      <c r="F51" s="85">
        <v>1.06</v>
      </c>
      <c r="G51" s="41"/>
      <c r="H51" s="48">
        <f t="shared" si="0"/>
        <v>3.18</v>
      </c>
      <c r="I51" s="48">
        <f t="shared" si="1"/>
        <v>0</v>
      </c>
      <c r="J51" s="40"/>
      <c r="K51" s="40"/>
      <c r="L51" s="41"/>
      <c r="M51" s="41"/>
      <c r="N51" s="48">
        <f t="shared" si="2"/>
        <v>0</v>
      </c>
      <c r="O51" s="48">
        <f t="shared" si="3"/>
        <v>0</v>
      </c>
      <c r="P51" s="48">
        <f t="shared" si="4"/>
        <v>3.18</v>
      </c>
      <c r="Q51" s="48">
        <f t="shared" si="5"/>
        <v>0</v>
      </c>
      <c r="R51" s="48">
        <f t="shared" si="6"/>
        <v>-3.18</v>
      </c>
    </row>
    <row r="52" spans="2:18" ht="15" customHeight="1" x14ac:dyDescent="0.35">
      <c r="B52" s="39" t="s">
        <v>182</v>
      </c>
      <c r="C52" s="5" t="s">
        <v>143</v>
      </c>
      <c r="D52" s="40"/>
      <c r="E52" s="40"/>
      <c r="F52" s="85">
        <v>1.06</v>
      </c>
      <c r="G52" s="41"/>
      <c r="H52" s="48">
        <f t="shared" si="0"/>
        <v>0</v>
      </c>
      <c r="I52" s="48">
        <f t="shared" si="1"/>
        <v>0</v>
      </c>
      <c r="J52" s="40"/>
      <c r="K52" s="40"/>
      <c r="L52" s="41"/>
      <c r="M52" s="41"/>
      <c r="N52" s="48">
        <f t="shared" si="2"/>
        <v>0</v>
      </c>
      <c r="O52" s="48">
        <f t="shared" si="3"/>
        <v>0</v>
      </c>
      <c r="P52" s="48">
        <f t="shared" si="4"/>
        <v>0</v>
      </c>
      <c r="Q52" s="48">
        <f t="shared" si="5"/>
        <v>0</v>
      </c>
      <c r="R52" s="48">
        <f t="shared" si="6"/>
        <v>0</v>
      </c>
    </row>
    <row r="53" spans="2:18" ht="15" customHeight="1" x14ac:dyDescent="0.35">
      <c r="B53" s="39" t="s">
        <v>183</v>
      </c>
      <c r="C53" s="5" t="s">
        <v>145</v>
      </c>
      <c r="D53" s="40"/>
      <c r="E53" s="40"/>
      <c r="F53" s="85">
        <v>1.06</v>
      </c>
      <c r="G53" s="41"/>
      <c r="H53" s="48">
        <f t="shared" si="0"/>
        <v>0</v>
      </c>
      <c r="I53" s="48">
        <f t="shared" si="1"/>
        <v>0</v>
      </c>
      <c r="J53" s="40"/>
      <c r="K53" s="40"/>
      <c r="L53" s="41"/>
      <c r="M53" s="41"/>
      <c r="N53" s="48">
        <f t="shared" si="2"/>
        <v>0</v>
      </c>
      <c r="O53" s="48">
        <f t="shared" si="3"/>
        <v>0</v>
      </c>
      <c r="P53" s="48">
        <f t="shared" si="4"/>
        <v>0</v>
      </c>
      <c r="Q53" s="48">
        <f t="shared" si="5"/>
        <v>0</v>
      </c>
      <c r="R53" s="48">
        <f t="shared" si="6"/>
        <v>0</v>
      </c>
    </row>
    <row r="54" spans="2:18" ht="15" customHeight="1" x14ac:dyDescent="0.35">
      <c r="B54" s="39" t="s">
        <v>184</v>
      </c>
      <c r="C54" s="5" t="s">
        <v>185</v>
      </c>
      <c r="D54" s="40"/>
      <c r="E54" s="40"/>
      <c r="F54" s="85">
        <v>1.06</v>
      </c>
      <c r="G54" s="41"/>
      <c r="H54" s="48">
        <f t="shared" si="0"/>
        <v>0</v>
      </c>
      <c r="I54" s="48">
        <f t="shared" si="1"/>
        <v>0</v>
      </c>
      <c r="J54" s="40"/>
      <c r="K54" s="40"/>
      <c r="L54" s="41"/>
      <c r="M54" s="41"/>
      <c r="N54" s="48">
        <f t="shared" si="2"/>
        <v>0</v>
      </c>
      <c r="O54" s="48">
        <f t="shared" si="3"/>
        <v>0</v>
      </c>
      <c r="P54" s="48">
        <f t="shared" si="4"/>
        <v>0</v>
      </c>
      <c r="Q54" s="48">
        <f t="shared" si="5"/>
        <v>0</v>
      </c>
      <c r="R54" s="48">
        <f t="shared" si="6"/>
        <v>0</v>
      </c>
    </row>
    <row r="55" spans="2:18" ht="15" customHeight="1" x14ac:dyDescent="0.35">
      <c r="B55" s="39" t="s">
        <v>186</v>
      </c>
      <c r="C55" s="5" t="s">
        <v>187</v>
      </c>
      <c r="D55" s="40" t="s">
        <v>348</v>
      </c>
      <c r="E55" s="40"/>
      <c r="F55" s="85">
        <v>1.06</v>
      </c>
      <c r="G55" s="41"/>
      <c r="H55" s="48">
        <f t="shared" si="0"/>
        <v>6.36</v>
      </c>
      <c r="I55" s="48">
        <f t="shared" si="1"/>
        <v>0</v>
      </c>
      <c r="J55" s="40"/>
      <c r="K55" s="40"/>
      <c r="L55" s="41"/>
      <c r="M55" s="41"/>
      <c r="N55" s="48">
        <f t="shared" si="2"/>
        <v>0</v>
      </c>
      <c r="O55" s="48">
        <f t="shared" si="3"/>
        <v>0</v>
      </c>
      <c r="P55" s="48">
        <f t="shared" si="4"/>
        <v>6.36</v>
      </c>
      <c r="Q55" s="48">
        <f t="shared" si="5"/>
        <v>0</v>
      </c>
      <c r="R55" s="48">
        <f t="shared" si="6"/>
        <v>-6.36</v>
      </c>
    </row>
    <row r="56" spans="2:18" ht="15" customHeight="1" x14ac:dyDescent="0.35">
      <c r="B56" s="39" t="s">
        <v>188</v>
      </c>
      <c r="C56" s="5" t="s">
        <v>189</v>
      </c>
      <c r="D56" s="40" t="s">
        <v>344</v>
      </c>
      <c r="E56" s="40"/>
      <c r="F56" s="85">
        <v>1.06</v>
      </c>
      <c r="G56" s="41"/>
      <c r="H56" s="48">
        <f t="shared" si="0"/>
        <v>3.18</v>
      </c>
      <c r="I56" s="48">
        <f t="shared" si="1"/>
        <v>0</v>
      </c>
      <c r="J56" s="40"/>
      <c r="K56" s="40"/>
      <c r="L56" s="41"/>
      <c r="M56" s="41"/>
      <c r="N56" s="48">
        <f t="shared" si="2"/>
        <v>0</v>
      </c>
      <c r="O56" s="48">
        <f t="shared" si="3"/>
        <v>0</v>
      </c>
      <c r="P56" s="48">
        <f t="shared" si="4"/>
        <v>3.18</v>
      </c>
      <c r="Q56" s="48">
        <f t="shared" si="5"/>
        <v>0</v>
      </c>
      <c r="R56" s="48">
        <f t="shared" si="6"/>
        <v>-3.18</v>
      </c>
    </row>
    <row r="57" spans="2:18" ht="15" customHeight="1" x14ac:dyDescent="0.35">
      <c r="B57" s="39" t="s">
        <v>190</v>
      </c>
      <c r="C57" s="5" t="s">
        <v>191</v>
      </c>
      <c r="D57" s="40" t="s">
        <v>343</v>
      </c>
      <c r="E57" s="40"/>
      <c r="F57" s="85">
        <v>1.06</v>
      </c>
      <c r="G57" s="41"/>
      <c r="H57" s="48">
        <f t="shared" si="0"/>
        <v>2.12</v>
      </c>
      <c r="I57" s="48">
        <f t="shared" si="1"/>
        <v>0</v>
      </c>
      <c r="J57" s="40"/>
      <c r="K57" s="40"/>
      <c r="L57" s="41"/>
      <c r="M57" s="41"/>
      <c r="N57" s="48">
        <f t="shared" si="2"/>
        <v>0</v>
      </c>
      <c r="O57" s="48">
        <f t="shared" si="3"/>
        <v>0</v>
      </c>
      <c r="P57" s="48">
        <f t="shared" si="4"/>
        <v>2.12</v>
      </c>
      <c r="Q57" s="48">
        <f t="shared" si="5"/>
        <v>0</v>
      </c>
      <c r="R57" s="48">
        <f t="shared" si="6"/>
        <v>-2.12</v>
      </c>
    </row>
    <row r="58" spans="2:18" ht="15" customHeight="1" x14ac:dyDescent="0.35">
      <c r="B58" s="39" t="s">
        <v>192</v>
      </c>
      <c r="C58" s="5" t="s">
        <v>193</v>
      </c>
      <c r="D58" s="40" t="s">
        <v>345</v>
      </c>
      <c r="E58" s="40"/>
      <c r="F58" s="85">
        <v>1.06</v>
      </c>
      <c r="G58" s="41"/>
      <c r="H58" s="48">
        <f t="shared" si="0"/>
        <v>4.24</v>
      </c>
      <c r="I58" s="48">
        <f t="shared" si="1"/>
        <v>0</v>
      </c>
      <c r="J58" s="40"/>
      <c r="K58" s="40"/>
      <c r="L58" s="41"/>
      <c r="M58" s="41"/>
      <c r="N58" s="48">
        <f t="shared" si="2"/>
        <v>0</v>
      </c>
      <c r="O58" s="48">
        <f t="shared" si="3"/>
        <v>0</v>
      </c>
      <c r="P58" s="48">
        <f t="shared" si="4"/>
        <v>4.24</v>
      </c>
      <c r="Q58" s="48">
        <f t="shared" si="5"/>
        <v>0</v>
      </c>
      <c r="R58" s="48">
        <f t="shared" si="6"/>
        <v>-4.24</v>
      </c>
    </row>
    <row r="59" spans="2:18" ht="15" customHeight="1" x14ac:dyDescent="0.35">
      <c r="B59" s="39" t="s">
        <v>194</v>
      </c>
      <c r="C59" s="5" t="s">
        <v>195</v>
      </c>
      <c r="D59" s="40"/>
      <c r="E59" s="40"/>
      <c r="F59" s="85">
        <v>1.06</v>
      </c>
      <c r="G59" s="41"/>
      <c r="H59" s="48">
        <f t="shared" si="0"/>
        <v>0</v>
      </c>
      <c r="I59" s="48">
        <f t="shared" si="1"/>
        <v>0</v>
      </c>
      <c r="J59" s="40"/>
      <c r="K59" s="40"/>
      <c r="L59" s="41"/>
      <c r="M59" s="41"/>
      <c r="N59" s="48">
        <f t="shared" si="2"/>
        <v>0</v>
      </c>
      <c r="O59" s="48">
        <f t="shared" si="3"/>
        <v>0</v>
      </c>
      <c r="P59" s="48">
        <f t="shared" si="4"/>
        <v>0</v>
      </c>
      <c r="Q59" s="48">
        <f t="shared" si="5"/>
        <v>0</v>
      </c>
      <c r="R59" s="48">
        <f t="shared" si="6"/>
        <v>0</v>
      </c>
    </row>
    <row r="60" spans="2:18" ht="15" customHeight="1" x14ac:dyDescent="0.35">
      <c r="B60" s="39" t="s">
        <v>196</v>
      </c>
      <c r="C60" s="5" t="s">
        <v>197</v>
      </c>
      <c r="D60" s="40" t="s">
        <v>343</v>
      </c>
      <c r="E60" s="40"/>
      <c r="F60" s="85">
        <v>1.06</v>
      </c>
      <c r="G60" s="41"/>
      <c r="H60" s="48">
        <f t="shared" si="0"/>
        <v>2.12</v>
      </c>
      <c r="I60" s="48">
        <f t="shared" si="1"/>
        <v>0</v>
      </c>
      <c r="J60" s="40"/>
      <c r="K60" s="40"/>
      <c r="L60" s="41"/>
      <c r="M60" s="41"/>
      <c r="N60" s="48">
        <f t="shared" si="2"/>
        <v>0</v>
      </c>
      <c r="O60" s="48">
        <f t="shared" si="3"/>
        <v>0</v>
      </c>
      <c r="P60" s="48">
        <f t="shared" si="4"/>
        <v>2.12</v>
      </c>
      <c r="Q60" s="48">
        <f t="shared" si="5"/>
        <v>0</v>
      </c>
      <c r="R60" s="48">
        <f t="shared" si="6"/>
        <v>-2.12</v>
      </c>
    </row>
    <row r="61" spans="2:18" ht="15" customHeight="1" x14ac:dyDescent="0.35">
      <c r="B61" s="39" t="s">
        <v>198</v>
      </c>
      <c r="C61" s="5" t="s">
        <v>199</v>
      </c>
      <c r="D61" s="40" t="s">
        <v>347</v>
      </c>
      <c r="E61" s="40"/>
      <c r="F61" s="85">
        <v>1.06</v>
      </c>
      <c r="G61" s="41"/>
      <c r="H61" s="48">
        <f t="shared" si="0"/>
        <v>1.06</v>
      </c>
      <c r="I61" s="48">
        <f t="shared" si="1"/>
        <v>0</v>
      </c>
      <c r="J61" s="40"/>
      <c r="K61" s="40"/>
      <c r="L61" s="41"/>
      <c r="M61" s="41"/>
      <c r="N61" s="48">
        <f t="shared" si="2"/>
        <v>0</v>
      </c>
      <c r="O61" s="48">
        <f t="shared" si="3"/>
        <v>0</v>
      </c>
      <c r="P61" s="48">
        <f t="shared" si="4"/>
        <v>1.06</v>
      </c>
      <c r="Q61" s="48">
        <f t="shared" si="5"/>
        <v>0</v>
      </c>
      <c r="R61" s="48">
        <f t="shared" si="6"/>
        <v>-1.06</v>
      </c>
    </row>
    <row r="62" spans="2:18" ht="15" customHeight="1" x14ac:dyDescent="0.35">
      <c r="B62" s="39" t="s">
        <v>200</v>
      </c>
      <c r="C62" s="5" t="s">
        <v>143</v>
      </c>
      <c r="D62" s="40"/>
      <c r="E62" s="40"/>
      <c r="F62" s="85">
        <v>1.06</v>
      </c>
      <c r="G62" s="41"/>
      <c r="H62" s="48">
        <f t="shared" si="0"/>
        <v>0</v>
      </c>
      <c r="I62" s="48">
        <f t="shared" si="1"/>
        <v>0</v>
      </c>
      <c r="J62" s="40"/>
      <c r="K62" s="40"/>
      <c r="L62" s="41"/>
      <c r="M62" s="41"/>
      <c r="N62" s="48">
        <f t="shared" si="2"/>
        <v>0</v>
      </c>
      <c r="O62" s="48">
        <f t="shared" si="3"/>
        <v>0</v>
      </c>
      <c r="P62" s="48">
        <f t="shared" si="4"/>
        <v>0</v>
      </c>
      <c r="Q62" s="48">
        <f t="shared" si="5"/>
        <v>0</v>
      </c>
      <c r="R62" s="48">
        <f t="shared" si="6"/>
        <v>0</v>
      </c>
    </row>
    <row r="63" spans="2:18" ht="15" customHeight="1" x14ac:dyDescent="0.35">
      <c r="B63" s="39" t="s">
        <v>201</v>
      </c>
      <c r="C63" s="5" t="s">
        <v>141</v>
      </c>
      <c r="D63" s="40"/>
      <c r="E63" s="40"/>
      <c r="F63" s="85">
        <v>1.06</v>
      </c>
      <c r="G63" s="41"/>
      <c r="H63" s="48">
        <f t="shared" si="0"/>
        <v>0</v>
      </c>
      <c r="I63" s="48">
        <f t="shared" si="1"/>
        <v>0</v>
      </c>
      <c r="J63" s="40"/>
      <c r="K63" s="40"/>
      <c r="L63" s="41"/>
      <c r="M63" s="41"/>
      <c r="N63" s="48">
        <f t="shared" si="2"/>
        <v>0</v>
      </c>
      <c r="O63" s="48">
        <f t="shared" si="3"/>
        <v>0</v>
      </c>
      <c r="P63" s="48">
        <f t="shared" si="4"/>
        <v>0</v>
      </c>
      <c r="Q63" s="48">
        <f t="shared" si="5"/>
        <v>0</v>
      </c>
      <c r="R63" s="48">
        <f t="shared" si="6"/>
        <v>0</v>
      </c>
    </row>
    <row r="64" spans="2:18" ht="15" customHeight="1" x14ac:dyDescent="0.35">
      <c r="B64" s="39" t="s">
        <v>202</v>
      </c>
      <c r="C64" s="5" t="s">
        <v>145</v>
      </c>
      <c r="D64" s="40"/>
      <c r="E64" s="40"/>
      <c r="F64" s="85">
        <v>1.06</v>
      </c>
      <c r="G64" s="41"/>
      <c r="H64" s="48">
        <f t="shared" si="0"/>
        <v>0</v>
      </c>
      <c r="I64" s="48">
        <f t="shared" si="1"/>
        <v>0</v>
      </c>
      <c r="J64" s="40"/>
      <c r="K64" s="40"/>
      <c r="L64" s="41"/>
      <c r="M64" s="41"/>
      <c r="N64" s="48">
        <f t="shared" si="2"/>
        <v>0</v>
      </c>
      <c r="O64" s="48">
        <f t="shared" si="3"/>
        <v>0</v>
      </c>
      <c r="P64" s="48">
        <f t="shared" si="4"/>
        <v>0</v>
      </c>
      <c r="Q64" s="48">
        <f t="shared" si="5"/>
        <v>0</v>
      </c>
      <c r="R64" s="48">
        <f t="shared" si="6"/>
        <v>0</v>
      </c>
    </row>
    <row r="65" spans="2:18" ht="15" customHeight="1" x14ac:dyDescent="0.35">
      <c r="B65" s="39" t="s">
        <v>203</v>
      </c>
      <c r="C65" s="5" t="s">
        <v>147</v>
      </c>
      <c r="D65" s="40"/>
      <c r="E65" s="40"/>
      <c r="F65" s="85">
        <v>1.06</v>
      </c>
      <c r="G65" s="41"/>
      <c r="H65" s="48">
        <f t="shared" si="0"/>
        <v>0</v>
      </c>
      <c r="I65" s="48">
        <f t="shared" si="1"/>
        <v>0</v>
      </c>
      <c r="J65" s="40"/>
      <c r="K65" s="40"/>
      <c r="L65" s="41"/>
      <c r="M65" s="41"/>
      <c r="N65" s="48">
        <f t="shared" si="2"/>
        <v>0</v>
      </c>
      <c r="O65" s="48">
        <f t="shared" si="3"/>
        <v>0</v>
      </c>
      <c r="P65" s="48">
        <f t="shared" si="4"/>
        <v>0</v>
      </c>
      <c r="Q65" s="48">
        <f t="shared" si="5"/>
        <v>0</v>
      </c>
      <c r="R65" s="48">
        <f t="shared" si="6"/>
        <v>0</v>
      </c>
    </row>
    <row r="66" spans="2:18" ht="15" customHeight="1" x14ac:dyDescent="0.35">
      <c r="B66" s="39" t="s">
        <v>204</v>
      </c>
      <c r="C66" s="5" t="s">
        <v>205</v>
      </c>
      <c r="D66" s="40" t="s">
        <v>343</v>
      </c>
      <c r="E66" s="40"/>
      <c r="F66" s="85">
        <v>1.06</v>
      </c>
      <c r="G66" s="41"/>
      <c r="H66" s="48">
        <f t="shared" si="0"/>
        <v>2.12</v>
      </c>
      <c r="I66" s="48">
        <f t="shared" si="1"/>
        <v>0</v>
      </c>
      <c r="J66" s="40"/>
      <c r="K66" s="40"/>
      <c r="L66" s="41"/>
      <c r="M66" s="41"/>
      <c r="N66" s="48">
        <f t="shared" si="2"/>
        <v>0</v>
      </c>
      <c r="O66" s="48">
        <f t="shared" si="3"/>
        <v>0</v>
      </c>
      <c r="P66" s="48">
        <f t="shared" si="4"/>
        <v>2.12</v>
      </c>
      <c r="Q66" s="48">
        <f t="shared" si="5"/>
        <v>0</v>
      </c>
      <c r="R66" s="48">
        <f t="shared" si="6"/>
        <v>-2.12</v>
      </c>
    </row>
    <row r="67" spans="2:18" ht="15" customHeight="1" x14ac:dyDescent="0.35">
      <c r="B67" s="39" t="s">
        <v>206</v>
      </c>
      <c r="C67" s="5" t="s">
        <v>207</v>
      </c>
      <c r="D67" s="40"/>
      <c r="E67" s="40"/>
      <c r="F67" s="85">
        <v>1.06</v>
      </c>
      <c r="G67" s="41"/>
      <c r="H67" s="48">
        <f t="shared" si="0"/>
        <v>0</v>
      </c>
      <c r="I67" s="48">
        <f t="shared" si="1"/>
        <v>0</v>
      </c>
      <c r="J67" s="40"/>
      <c r="K67" s="40"/>
      <c r="L67" s="41"/>
      <c r="M67" s="41"/>
      <c r="N67" s="48">
        <f t="shared" si="2"/>
        <v>0</v>
      </c>
      <c r="O67" s="48">
        <f t="shared" si="3"/>
        <v>0</v>
      </c>
      <c r="P67" s="48">
        <f t="shared" si="4"/>
        <v>0</v>
      </c>
      <c r="Q67" s="48">
        <f t="shared" si="5"/>
        <v>0</v>
      </c>
      <c r="R67" s="48">
        <f t="shared" si="6"/>
        <v>0</v>
      </c>
    </row>
    <row r="68" spans="2:18" ht="15" customHeight="1" x14ac:dyDescent="0.35">
      <c r="B68" s="39" t="s">
        <v>208</v>
      </c>
      <c r="C68" s="5" t="s">
        <v>209</v>
      </c>
      <c r="D68" s="40" t="s">
        <v>347</v>
      </c>
      <c r="E68" s="40"/>
      <c r="F68" s="85">
        <v>1.06</v>
      </c>
      <c r="G68" s="41"/>
      <c r="H68" s="48">
        <f t="shared" si="0"/>
        <v>1.06</v>
      </c>
      <c r="I68" s="48">
        <f t="shared" si="1"/>
        <v>0</v>
      </c>
      <c r="J68" s="40"/>
      <c r="K68" s="40"/>
      <c r="L68" s="41"/>
      <c r="M68" s="41"/>
      <c r="N68" s="48">
        <f t="shared" si="2"/>
        <v>0</v>
      </c>
      <c r="O68" s="48">
        <f t="shared" si="3"/>
        <v>0</v>
      </c>
      <c r="P68" s="48">
        <f t="shared" si="4"/>
        <v>1.06</v>
      </c>
      <c r="Q68" s="48">
        <f t="shared" si="5"/>
        <v>0</v>
      </c>
      <c r="R68" s="48">
        <f t="shared" si="6"/>
        <v>-1.06</v>
      </c>
    </row>
    <row r="69" spans="2:18" ht="15" customHeight="1" x14ac:dyDescent="0.35">
      <c r="B69" s="39" t="s">
        <v>210</v>
      </c>
      <c r="C69" s="5" t="s">
        <v>143</v>
      </c>
      <c r="D69" s="40"/>
      <c r="E69" s="40"/>
      <c r="F69" s="85">
        <v>1.06</v>
      </c>
      <c r="G69" s="41"/>
      <c r="H69" s="48">
        <f t="shared" si="0"/>
        <v>0</v>
      </c>
      <c r="I69" s="48">
        <f t="shared" si="1"/>
        <v>0</v>
      </c>
      <c r="J69" s="40"/>
      <c r="K69" s="40"/>
      <c r="L69" s="41"/>
      <c r="M69" s="41"/>
      <c r="N69" s="48">
        <f t="shared" si="2"/>
        <v>0</v>
      </c>
      <c r="O69" s="48">
        <f t="shared" si="3"/>
        <v>0</v>
      </c>
      <c r="P69" s="48">
        <f t="shared" si="4"/>
        <v>0</v>
      </c>
      <c r="Q69" s="48">
        <f t="shared" si="5"/>
        <v>0</v>
      </c>
      <c r="R69" s="48">
        <f t="shared" si="6"/>
        <v>0</v>
      </c>
    </row>
    <row r="70" spans="2:18" ht="15" customHeight="1" x14ac:dyDescent="0.35">
      <c r="B70" s="39" t="s">
        <v>211</v>
      </c>
      <c r="C70" s="5" t="s">
        <v>145</v>
      </c>
      <c r="D70" s="40"/>
      <c r="E70" s="40"/>
      <c r="F70" s="85">
        <v>1.06</v>
      </c>
      <c r="G70" s="41"/>
      <c r="H70" s="48">
        <f t="shared" si="0"/>
        <v>0</v>
      </c>
      <c r="I70" s="48">
        <f t="shared" si="1"/>
        <v>0</v>
      </c>
      <c r="J70" s="40"/>
      <c r="K70" s="40"/>
      <c r="L70" s="41"/>
      <c r="M70" s="41"/>
      <c r="N70" s="48">
        <f t="shared" si="2"/>
        <v>0</v>
      </c>
      <c r="O70" s="48">
        <f t="shared" si="3"/>
        <v>0</v>
      </c>
      <c r="P70" s="48">
        <f t="shared" si="4"/>
        <v>0</v>
      </c>
      <c r="Q70" s="48">
        <f t="shared" si="5"/>
        <v>0</v>
      </c>
      <c r="R70" s="48">
        <f t="shared" si="6"/>
        <v>0</v>
      </c>
    </row>
    <row r="71" spans="2:18" ht="15" customHeight="1" x14ac:dyDescent="0.35">
      <c r="B71" s="39" t="s">
        <v>212</v>
      </c>
      <c r="C71" s="5" t="s">
        <v>147</v>
      </c>
      <c r="D71" s="40"/>
      <c r="E71" s="40"/>
      <c r="F71" s="85">
        <v>1.06</v>
      </c>
      <c r="G71" s="41"/>
      <c r="H71" s="48">
        <f t="shared" si="0"/>
        <v>0</v>
      </c>
      <c r="I71" s="48">
        <f t="shared" si="1"/>
        <v>0</v>
      </c>
      <c r="J71" s="40"/>
      <c r="K71" s="40"/>
      <c r="L71" s="41"/>
      <c r="M71" s="41"/>
      <c r="N71" s="48">
        <f t="shared" si="2"/>
        <v>0</v>
      </c>
      <c r="O71" s="48">
        <f t="shared" si="3"/>
        <v>0</v>
      </c>
      <c r="P71" s="48">
        <f t="shared" si="4"/>
        <v>0</v>
      </c>
      <c r="Q71" s="48">
        <f t="shared" si="5"/>
        <v>0</v>
      </c>
      <c r="R71" s="48">
        <f t="shared" si="6"/>
        <v>0</v>
      </c>
    </row>
    <row r="72" spans="2:18" ht="15" customHeight="1" x14ac:dyDescent="0.35">
      <c r="B72" s="39" t="s">
        <v>213</v>
      </c>
      <c r="C72" s="5" t="s">
        <v>214</v>
      </c>
      <c r="D72" s="40" t="s">
        <v>343</v>
      </c>
      <c r="E72" s="40"/>
      <c r="F72" s="85">
        <v>1.06</v>
      </c>
      <c r="G72" s="41"/>
      <c r="H72" s="48">
        <f t="shared" si="0"/>
        <v>2.12</v>
      </c>
      <c r="I72" s="48">
        <f t="shared" si="1"/>
        <v>0</v>
      </c>
      <c r="J72" s="40"/>
      <c r="K72" s="40"/>
      <c r="L72" s="41"/>
      <c r="M72" s="41"/>
      <c r="N72" s="48">
        <f t="shared" si="2"/>
        <v>0</v>
      </c>
      <c r="O72" s="48">
        <f t="shared" si="3"/>
        <v>0</v>
      </c>
      <c r="P72" s="48">
        <f t="shared" si="4"/>
        <v>2.12</v>
      </c>
      <c r="Q72" s="48">
        <f t="shared" si="5"/>
        <v>0</v>
      </c>
      <c r="R72" s="48">
        <f t="shared" si="6"/>
        <v>-2.12</v>
      </c>
    </row>
    <row r="73" spans="2:18" ht="15" customHeight="1" x14ac:dyDescent="0.35">
      <c r="B73" s="39" t="s">
        <v>215</v>
      </c>
      <c r="C73" s="5" t="s">
        <v>216</v>
      </c>
      <c r="D73" s="40" t="s">
        <v>347</v>
      </c>
      <c r="E73" s="40"/>
      <c r="F73" s="85">
        <v>1.06</v>
      </c>
      <c r="G73" s="41"/>
      <c r="H73" s="48">
        <f t="shared" si="0"/>
        <v>1.06</v>
      </c>
      <c r="I73" s="48">
        <f t="shared" si="1"/>
        <v>0</v>
      </c>
      <c r="J73" s="40"/>
      <c r="K73" s="40"/>
      <c r="L73" s="41"/>
      <c r="M73" s="41"/>
      <c r="N73" s="48">
        <f t="shared" si="2"/>
        <v>0</v>
      </c>
      <c r="O73" s="48">
        <f t="shared" si="3"/>
        <v>0</v>
      </c>
      <c r="P73" s="48">
        <f t="shared" si="4"/>
        <v>1.06</v>
      </c>
      <c r="Q73" s="48">
        <f t="shared" si="5"/>
        <v>0</v>
      </c>
      <c r="R73" s="48">
        <f t="shared" si="6"/>
        <v>-1.06</v>
      </c>
    </row>
    <row r="74" spans="2:18" ht="15" customHeight="1" x14ac:dyDescent="0.35">
      <c r="B74" s="39" t="s">
        <v>217</v>
      </c>
      <c r="C74" s="5" t="s">
        <v>218</v>
      </c>
      <c r="D74" s="40"/>
      <c r="E74" s="40"/>
      <c r="F74" s="85">
        <v>1.06</v>
      </c>
      <c r="G74" s="41"/>
      <c r="H74" s="48">
        <f t="shared" si="0"/>
        <v>0</v>
      </c>
      <c r="I74" s="48">
        <f t="shared" si="1"/>
        <v>0</v>
      </c>
      <c r="J74" s="40"/>
      <c r="K74" s="40"/>
      <c r="L74" s="41"/>
      <c r="M74" s="41"/>
      <c r="N74" s="48">
        <f t="shared" si="2"/>
        <v>0</v>
      </c>
      <c r="O74" s="48">
        <f t="shared" si="3"/>
        <v>0</v>
      </c>
      <c r="P74" s="48">
        <f t="shared" si="4"/>
        <v>0</v>
      </c>
      <c r="Q74" s="48">
        <f t="shared" si="5"/>
        <v>0</v>
      </c>
      <c r="R74" s="48">
        <f t="shared" si="6"/>
        <v>0</v>
      </c>
    </row>
    <row r="75" spans="2:18" ht="15" customHeight="1" x14ac:dyDescent="0.35">
      <c r="B75" s="39" t="s">
        <v>219</v>
      </c>
      <c r="C75" s="5" t="s">
        <v>220</v>
      </c>
      <c r="D75" s="40" t="s">
        <v>347</v>
      </c>
      <c r="E75" s="40"/>
      <c r="F75" s="85">
        <v>1.06</v>
      </c>
      <c r="G75" s="41"/>
      <c r="H75" s="48">
        <f t="shared" ref="H75:H138" si="7">D75*F75</f>
        <v>1.06</v>
      </c>
      <c r="I75" s="48">
        <f t="shared" ref="I75:I138" si="8">E75*G75</f>
        <v>0</v>
      </c>
      <c r="J75" s="40"/>
      <c r="K75" s="40"/>
      <c r="L75" s="41"/>
      <c r="M75" s="41"/>
      <c r="N75" s="48">
        <f t="shared" ref="N75:N138" si="9">J75*L75</f>
        <v>0</v>
      </c>
      <c r="O75" s="48">
        <f t="shared" ref="O75:O138" si="10">K75*M75</f>
        <v>0</v>
      </c>
      <c r="P75" s="48">
        <f t="shared" ref="P75:P138" si="11">H75+N75</f>
        <v>1.06</v>
      </c>
      <c r="Q75" s="48">
        <f t="shared" ref="Q75:Q138" si="12">I75+O75</f>
        <v>0</v>
      </c>
      <c r="R75" s="48">
        <f t="shared" ref="R75:R138" si="13">Q75-P75</f>
        <v>-1.06</v>
      </c>
    </row>
    <row r="76" spans="2:18" ht="15" customHeight="1" x14ac:dyDescent="0.35">
      <c r="B76" s="39" t="s">
        <v>221</v>
      </c>
      <c r="C76" s="5" t="s">
        <v>222</v>
      </c>
      <c r="D76" s="40" t="s">
        <v>344</v>
      </c>
      <c r="E76" s="40"/>
      <c r="F76" s="85">
        <v>1.06</v>
      </c>
      <c r="G76" s="41"/>
      <c r="H76" s="48">
        <f t="shared" si="7"/>
        <v>3.18</v>
      </c>
      <c r="I76" s="48">
        <f t="shared" si="8"/>
        <v>0</v>
      </c>
      <c r="J76" s="40"/>
      <c r="K76" s="40"/>
      <c r="L76" s="41"/>
      <c r="M76" s="41"/>
      <c r="N76" s="48">
        <f t="shared" si="9"/>
        <v>0</v>
      </c>
      <c r="O76" s="48">
        <f t="shared" si="10"/>
        <v>0</v>
      </c>
      <c r="P76" s="48">
        <f t="shared" si="11"/>
        <v>3.18</v>
      </c>
      <c r="Q76" s="48">
        <f t="shared" si="12"/>
        <v>0</v>
      </c>
      <c r="R76" s="48">
        <f t="shared" si="13"/>
        <v>-3.18</v>
      </c>
    </row>
    <row r="77" spans="2:18" ht="15" customHeight="1" x14ac:dyDescent="0.35">
      <c r="B77" s="39" t="s">
        <v>223</v>
      </c>
      <c r="C77" s="5" t="s">
        <v>224</v>
      </c>
      <c r="D77" s="40" t="s">
        <v>343</v>
      </c>
      <c r="E77" s="40"/>
      <c r="F77" s="85">
        <v>1.06</v>
      </c>
      <c r="G77" s="41"/>
      <c r="H77" s="48">
        <f t="shared" si="7"/>
        <v>2.12</v>
      </c>
      <c r="I77" s="48">
        <f t="shared" si="8"/>
        <v>0</v>
      </c>
      <c r="J77" s="40"/>
      <c r="K77" s="40"/>
      <c r="L77" s="41"/>
      <c r="M77" s="41"/>
      <c r="N77" s="48">
        <f t="shared" si="9"/>
        <v>0</v>
      </c>
      <c r="O77" s="48">
        <f t="shared" si="10"/>
        <v>0</v>
      </c>
      <c r="P77" s="48">
        <f t="shared" si="11"/>
        <v>2.12</v>
      </c>
      <c r="Q77" s="48">
        <f t="shared" si="12"/>
        <v>0</v>
      </c>
      <c r="R77" s="48">
        <f t="shared" si="13"/>
        <v>-2.12</v>
      </c>
    </row>
    <row r="78" spans="2:18" ht="15" customHeight="1" x14ac:dyDescent="0.35">
      <c r="B78" s="39" t="s">
        <v>225</v>
      </c>
      <c r="C78" s="5" t="s">
        <v>226</v>
      </c>
      <c r="D78" s="40"/>
      <c r="E78" s="40"/>
      <c r="F78" s="85">
        <v>1.06</v>
      </c>
      <c r="G78" s="41"/>
      <c r="H78" s="48">
        <f t="shared" si="7"/>
        <v>0</v>
      </c>
      <c r="I78" s="48">
        <f t="shared" si="8"/>
        <v>0</v>
      </c>
      <c r="J78" s="40"/>
      <c r="K78" s="40"/>
      <c r="L78" s="41"/>
      <c r="M78" s="41"/>
      <c r="N78" s="48">
        <f t="shared" si="9"/>
        <v>0</v>
      </c>
      <c r="O78" s="48">
        <f t="shared" si="10"/>
        <v>0</v>
      </c>
      <c r="P78" s="48">
        <f t="shared" si="11"/>
        <v>0</v>
      </c>
      <c r="Q78" s="48">
        <f t="shared" si="12"/>
        <v>0</v>
      </c>
      <c r="R78" s="48">
        <f t="shared" si="13"/>
        <v>0</v>
      </c>
    </row>
    <row r="79" spans="2:18" ht="15" customHeight="1" x14ac:dyDescent="0.35">
      <c r="B79" s="39" t="s">
        <v>227</v>
      </c>
      <c r="C79" s="5" t="s">
        <v>228</v>
      </c>
      <c r="D79" s="40" t="s">
        <v>343</v>
      </c>
      <c r="E79" s="40"/>
      <c r="F79" s="85">
        <v>1.06</v>
      </c>
      <c r="G79" s="41"/>
      <c r="H79" s="48">
        <f t="shared" si="7"/>
        <v>2.12</v>
      </c>
      <c r="I79" s="48">
        <f t="shared" si="8"/>
        <v>0</v>
      </c>
      <c r="J79" s="40"/>
      <c r="K79" s="40"/>
      <c r="L79" s="41"/>
      <c r="M79" s="41"/>
      <c r="N79" s="48">
        <f t="shared" si="9"/>
        <v>0</v>
      </c>
      <c r="O79" s="48">
        <f t="shared" si="10"/>
        <v>0</v>
      </c>
      <c r="P79" s="48">
        <f t="shared" si="11"/>
        <v>2.12</v>
      </c>
      <c r="Q79" s="48">
        <f t="shared" si="12"/>
        <v>0</v>
      </c>
      <c r="R79" s="48">
        <f t="shared" si="13"/>
        <v>-2.12</v>
      </c>
    </row>
    <row r="80" spans="2:18" ht="15" customHeight="1" x14ac:dyDescent="0.35">
      <c r="B80" s="39" t="s">
        <v>229</v>
      </c>
      <c r="C80" s="5" t="s">
        <v>230</v>
      </c>
      <c r="D80" s="40" t="s">
        <v>343</v>
      </c>
      <c r="E80" s="40"/>
      <c r="F80" s="85">
        <v>1.06</v>
      </c>
      <c r="G80" s="41"/>
      <c r="H80" s="48">
        <f t="shared" si="7"/>
        <v>2.12</v>
      </c>
      <c r="I80" s="48">
        <f t="shared" si="8"/>
        <v>0</v>
      </c>
      <c r="J80" s="40"/>
      <c r="K80" s="40"/>
      <c r="L80" s="41"/>
      <c r="M80" s="41"/>
      <c r="N80" s="48">
        <f t="shared" si="9"/>
        <v>0</v>
      </c>
      <c r="O80" s="48">
        <f t="shared" si="10"/>
        <v>0</v>
      </c>
      <c r="P80" s="48">
        <f t="shared" si="11"/>
        <v>2.12</v>
      </c>
      <c r="Q80" s="48">
        <f t="shared" si="12"/>
        <v>0</v>
      </c>
      <c r="R80" s="48">
        <f t="shared" si="13"/>
        <v>-2.12</v>
      </c>
    </row>
    <row r="81" spans="2:18" ht="15" customHeight="1" x14ac:dyDescent="0.35">
      <c r="B81" s="39" t="s">
        <v>231</v>
      </c>
      <c r="C81" s="5" t="s">
        <v>232</v>
      </c>
      <c r="D81" s="40" t="s">
        <v>344</v>
      </c>
      <c r="E81" s="40"/>
      <c r="F81" s="85">
        <v>1.06</v>
      </c>
      <c r="G81" s="41"/>
      <c r="H81" s="48">
        <f t="shared" si="7"/>
        <v>3.18</v>
      </c>
      <c r="I81" s="48">
        <f t="shared" si="8"/>
        <v>0</v>
      </c>
      <c r="J81" s="40"/>
      <c r="K81" s="40"/>
      <c r="L81" s="41"/>
      <c r="M81" s="41"/>
      <c r="N81" s="48">
        <f t="shared" si="9"/>
        <v>0</v>
      </c>
      <c r="O81" s="48">
        <f t="shared" si="10"/>
        <v>0</v>
      </c>
      <c r="P81" s="48">
        <f t="shared" si="11"/>
        <v>3.18</v>
      </c>
      <c r="Q81" s="48">
        <f t="shared" si="12"/>
        <v>0</v>
      </c>
      <c r="R81" s="48">
        <f t="shared" si="13"/>
        <v>-3.18</v>
      </c>
    </row>
    <row r="82" spans="2:18" ht="15" customHeight="1" x14ac:dyDescent="0.35">
      <c r="B82" s="39" t="s">
        <v>233</v>
      </c>
      <c r="C82" s="5" t="s">
        <v>234</v>
      </c>
      <c r="D82" s="40" t="s">
        <v>347</v>
      </c>
      <c r="E82" s="40"/>
      <c r="F82" s="85">
        <v>1.06</v>
      </c>
      <c r="G82" s="41"/>
      <c r="H82" s="48">
        <f t="shared" si="7"/>
        <v>1.06</v>
      </c>
      <c r="I82" s="48">
        <f t="shared" si="8"/>
        <v>0</v>
      </c>
      <c r="J82" s="40"/>
      <c r="K82" s="40"/>
      <c r="L82" s="41"/>
      <c r="M82" s="41"/>
      <c r="N82" s="48">
        <f t="shared" si="9"/>
        <v>0</v>
      </c>
      <c r="O82" s="48">
        <f t="shared" si="10"/>
        <v>0</v>
      </c>
      <c r="P82" s="48">
        <f t="shared" si="11"/>
        <v>1.06</v>
      </c>
      <c r="Q82" s="48">
        <f t="shared" si="12"/>
        <v>0</v>
      </c>
      <c r="R82" s="48">
        <f t="shared" si="13"/>
        <v>-1.06</v>
      </c>
    </row>
    <row r="83" spans="2:18" ht="15" customHeight="1" x14ac:dyDescent="0.35">
      <c r="B83" s="39" t="s">
        <v>235</v>
      </c>
      <c r="C83" s="5" t="s">
        <v>236</v>
      </c>
      <c r="D83" s="40"/>
      <c r="E83" s="40"/>
      <c r="F83" s="85">
        <v>1.06</v>
      </c>
      <c r="G83" s="41"/>
      <c r="H83" s="48">
        <f t="shared" si="7"/>
        <v>0</v>
      </c>
      <c r="I83" s="48">
        <f t="shared" si="8"/>
        <v>0</v>
      </c>
      <c r="J83" s="40"/>
      <c r="K83" s="40"/>
      <c r="L83" s="41"/>
      <c r="M83" s="41"/>
      <c r="N83" s="48">
        <f t="shared" si="9"/>
        <v>0</v>
      </c>
      <c r="O83" s="48">
        <f t="shared" si="10"/>
        <v>0</v>
      </c>
      <c r="P83" s="48">
        <f t="shared" si="11"/>
        <v>0</v>
      </c>
      <c r="Q83" s="48">
        <f t="shared" si="12"/>
        <v>0</v>
      </c>
      <c r="R83" s="48">
        <f t="shared" si="13"/>
        <v>0</v>
      </c>
    </row>
    <row r="84" spans="2:18" ht="15" customHeight="1" x14ac:dyDescent="0.35">
      <c r="B84" s="39" t="s">
        <v>28</v>
      </c>
      <c r="C84" s="5" t="s">
        <v>127</v>
      </c>
      <c r="D84" s="40"/>
      <c r="E84" s="40"/>
      <c r="F84" s="85">
        <v>1.06</v>
      </c>
      <c r="G84" s="41"/>
      <c r="H84" s="48">
        <f t="shared" si="7"/>
        <v>0</v>
      </c>
      <c r="I84" s="48">
        <f t="shared" si="8"/>
        <v>0</v>
      </c>
      <c r="J84" s="40"/>
      <c r="K84" s="40"/>
      <c r="L84" s="41"/>
      <c r="M84" s="41"/>
      <c r="N84" s="48">
        <f t="shared" si="9"/>
        <v>0</v>
      </c>
      <c r="O84" s="48">
        <f t="shared" si="10"/>
        <v>0</v>
      </c>
      <c r="P84" s="48">
        <f t="shared" si="11"/>
        <v>0</v>
      </c>
      <c r="Q84" s="48">
        <f t="shared" si="12"/>
        <v>0</v>
      </c>
      <c r="R84" s="48">
        <f t="shared" si="13"/>
        <v>0</v>
      </c>
    </row>
    <row r="85" spans="2:18" ht="15" customHeight="1" x14ac:dyDescent="0.35">
      <c r="B85" s="39" t="s">
        <v>237</v>
      </c>
      <c r="C85" s="5" t="s">
        <v>238</v>
      </c>
      <c r="D85" s="40"/>
      <c r="E85" s="40"/>
      <c r="F85" s="85">
        <v>1.06</v>
      </c>
      <c r="G85" s="41"/>
      <c r="H85" s="48">
        <f t="shared" si="7"/>
        <v>0</v>
      </c>
      <c r="I85" s="48">
        <f t="shared" si="8"/>
        <v>0</v>
      </c>
      <c r="J85" s="40"/>
      <c r="K85" s="40"/>
      <c r="L85" s="41"/>
      <c r="M85" s="41"/>
      <c r="N85" s="48">
        <f t="shared" si="9"/>
        <v>0</v>
      </c>
      <c r="O85" s="48">
        <f t="shared" si="10"/>
        <v>0</v>
      </c>
      <c r="P85" s="48">
        <f t="shared" si="11"/>
        <v>0</v>
      </c>
      <c r="Q85" s="48">
        <f t="shared" si="12"/>
        <v>0</v>
      </c>
      <c r="R85" s="48">
        <f t="shared" si="13"/>
        <v>0</v>
      </c>
    </row>
    <row r="86" spans="2:18" ht="15" customHeight="1" x14ac:dyDescent="0.35">
      <c r="B86" s="39" t="s">
        <v>239</v>
      </c>
      <c r="C86" s="5" t="s">
        <v>240</v>
      </c>
      <c r="D86" s="40" t="s">
        <v>343</v>
      </c>
      <c r="E86" s="40"/>
      <c r="F86" s="85">
        <v>1.06</v>
      </c>
      <c r="G86" s="41"/>
      <c r="H86" s="48">
        <f t="shared" si="7"/>
        <v>2.12</v>
      </c>
      <c r="I86" s="48">
        <f t="shared" si="8"/>
        <v>0</v>
      </c>
      <c r="J86" s="40"/>
      <c r="K86" s="40"/>
      <c r="L86" s="41"/>
      <c r="M86" s="41"/>
      <c r="N86" s="48">
        <f t="shared" si="9"/>
        <v>0</v>
      </c>
      <c r="O86" s="48">
        <f t="shared" si="10"/>
        <v>0</v>
      </c>
      <c r="P86" s="48">
        <f t="shared" si="11"/>
        <v>2.12</v>
      </c>
      <c r="Q86" s="48">
        <f t="shared" si="12"/>
        <v>0</v>
      </c>
      <c r="R86" s="48">
        <f t="shared" si="13"/>
        <v>-2.12</v>
      </c>
    </row>
    <row r="87" spans="2:18" ht="15" customHeight="1" x14ac:dyDescent="0.35">
      <c r="B87" s="39" t="s">
        <v>241</v>
      </c>
      <c r="C87" s="5" t="s">
        <v>242</v>
      </c>
      <c r="D87" s="40" t="s">
        <v>347</v>
      </c>
      <c r="E87" s="40"/>
      <c r="F87" s="85">
        <v>1.06</v>
      </c>
      <c r="G87" s="41"/>
      <c r="H87" s="48">
        <f t="shared" si="7"/>
        <v>1.06</v>
      </c>
      <c r="I87" s="48">
        <f t="shared" si="8"/>
        <v>0</v>
      </c>
      <c r="J87" s="40"/>
      <c r="K87" s="40"/>
      <c r="L87" s="41"/>
      <c r="M87" s="41"/>
      <c r="N87" s="48">
        <f t="shared" si="9"/>
        <v>0</v>
      </c>
      <c r="O87" s="48">
        <f t="shared" si="10"/>
        <v>0</v>
      </c>
      <c r="P87" s="48">
        <f t="shared" si="11"/>
        <v>1.06</v>
      </c>
      <c r="Q87" s="48">
        <f t="shared" si="12"/>
        <v>0</v>
      </c>
      <c r="R87" s="48">
        <f t="shared" si="13"/>
        <v>-1.06</v>
      </c>
    </row>
    <row r="88" spans="2:18" ht="15" customHeight="1" x14ac:dyDescent="0.35">
      <c r="B88" s="39" t="s">
        <v>243</v>
      </c>
      <c r="C88" s="5" t="s">
        <v>244</v>
      </c>
      <c r="D88" s="40" t="s">
        <v>343</v>
      </c>
      <c r="E88" s="40"/>
      <c r="F88" s="85">
        <v>1.06</v>
      </c>
      <c r="G88" s="41"/>
      <c r="H88" s="48">
        <f t="shared" si="7"/>
        <v>2.12</v>
      </c>
      <c r="I88" s="48">
        <f t="shared" si="8"/>
        <v>0</v>
      </c>
      <c r="J88" s="40"/>
      <c r="K88" s="40"/>
      <c r="L88" s="41"/>
      <c r="M88" s="41"/>
      <c r="N88" s="48">
        <f t="shared" si="9"/>
        <v>0</v>
      </c>
      <c r="O88" s="48">
        <f t="shared" si="10"/>
        <v>0</v>
      </c>
      <c r="P88" s="48">
        <f t="shared" si="11"/>
        <v>2.12</v>
      </c>
      <c r="Q88" s="48">
        <f t="shared" si="12"/>
        <v>0</v>
      </c>
      <c r="R88" s="48">
        <f t="shared" si="13"/>
        <v>-2.12</v>
      </c>
    </row>
    <row r="89" spans="2:18" ht="15" customHeight="1" x14ac:dyDescent="0.35">
      <c r="B89" s="39" t="s">
        <v>245</v>
      </c>
      <c r="C89" s="5" t="s">
        <v>246</v>
      </c>
      <c r="D89" s="40"/>
      <c r="E89" s="40"/>
      <c r="F89" s="85">
        <v>1.06</v>
      </c>
      <c r="G89" s="41"/>
      <c r="H89" s="48">
        <f t="shared" si="7"/>
        <v>0</v>
      </c>
      <c r="I89" s="48">
        <f t="shared" si="8"/>
        <v>0</v>
      </c>
      <c r="J89" s="40"/>
      <c r="K89" s="40"/>
      <c r="L89" s="41"/>
      <c r="M89" s="41"/>
      <c r="N89" s="48">
        <f t="shared" si="9"/>
        <v>0</v>
      </c>
      <c r="O89" s="48">
        <f t="shared" si="10"/>
        <v>0</v>
      </c>
      <c r="P89" s="48">
        <f t="shared" si="11"/>
        <v>0</v>
      </c>
      <c r="Q89" s="48">
        <f t="shared" si="12"/>
        <v>0</v>
      </c>
      <c r="R89" s="48">
        <f t="shared" si="13"/>
        <v>0</v>
      </c>
    </row>
    <row r="90" spans="2:18" ht="15" customHeight="1" x14ac:dyDescent="0.35">
      <c r="B90" s="39" t="s">
        <v>247</v>
      </c>
      <c r="C90" s="5" t="s">
        <v>248</v>
      </c>
      <c r="D90" s="40"/>
      <c r="E90" s="40"/>
      <c r="F90" s="85">
        <v>1.06</v>
      </c>
      <c r="G90" s="41"/>
      <c r="H90" s="48">
        <f t="shared" si="7"/>
        <v>0</v>
      </c>
      <c r="I90" s="48">
        <f t="shared" si="8"/>
        <v>0</v>
      </c>
      <c r="J90" s="40"/>
      <c r="K90" s="40"/>
      <c r="L90" s="41"/>
      <c r="M90" s="41"/>
      <c r="N90" s="48">
        <f t="shared" si="9"/>
        <v>0</v>
      </c>
      <c r="O90" s="48">
        <f t="shared" si="10"/>
        <v>0</v>
      </c>
      <c r="P90" s="48">
        <f t="shared" si="11"/>
        <v>0</v>
      </c>
      <c r="Q90" s="48">
        <f t="shared" si="12"/>
        <v>0</v>
      </c>
      <c r="R90" s="48">
        <f t="shared" si="13"/>
        <v>0</v>
      </c>
    </row>
    <row r="91" spans="2:18" ht="15" customHeight="1" x14ac:dyDescent="0.35">
      <c r="B91" s="39" t="s">
        <v>249</v>
      </c>
      <c r="C91" s="5" t="s">
        <v>250</v>
      </c>
      <c r="D91" s="40"/>
      <c r="E91" s="40"/>
      <c r="F91" s="85">
        <v>1.06</v>
      </c>
      <c r="G91" s="41"/>
      <c r="H91" s="48">
        <f t="shared" si="7"/>
        <v>0</v>
      </c>
      <c r="I91" s="48">
        <f t="shared" si="8"/>
        <v>0</v>
      </c>
      <c r="J91" s="40"/>
      <c r="K91" s="40"/>
      <c r="L91" s="41"/>
      <c r="M91" s="41"/>
      <c r="N91" s="48">
        <f t="shared" si="9"/>
        <v>0</v>
      </c>
      <c r="O91" s="48">
        <f t="shared" si="10"/>
        <v>0</v>
      </c>
      <c r="P91" s="48">
        <f t="shared" si="11"/>
        <v>0</v>
      </c>
      <c r="Q91" s="48">
        <f t="shared" si="12"/>
        <v>0</v>
      </c>
      <c r="R91" s="48">
        <f t="shared" si="13"/>
        <v>0</v>
      </c>
    </row>
    <row r="92" spans="2:18" ht="15" customHeight="1" x14ac:dyDescent="0.35">
      <c r="B92" s="39" t="s">
        <v>251</v>
      </c>
      <c r="C92" s="5" t="s">
        <v>252</v>
      </c>
      <c r="D92" s="40" t="s">
        <v>343</v>
      </c>
      <c r="E92" s="40"/>
      <c r="F92" s="85">
        <v>1.06</v>
      </c>
      <c r="G92" s="41"/>
      <c r="H92" s="48">
        <f t="shared" si="7"/>
        <v>2.12</v>
      </c>
      <c r="I92" s="48">
        <f t="shared" si="8"/>
        <v>0</v>
      </c>
      <c r="J92" s="40"/>
      <c r="K92" s="40"/>
      <c r="L92" s="41"/>
      <c r="M92" s="41"/>
      <c r="N92" s="48">
        <f t="shared" si="9"/>
        <v>0</v>
      </c>
      <c r="O92" s="48">
        <f t="shared" si="10"/>
        <v>0</v>
      </c>
      <c r="P92" s="48">
        <f t="shared" si="11"/>
        <v>2.12</v>
      </c>
      <c r="Q92" s="48">
        <f t="shared" si="12"/>
        <v>0</v>
      </c>
      <c r="R92" s="48">
        <f t="shared" si="13"/>
        <v>-2.12</v>
      </c>
    </row>
    <row r="93" spans="2:18" ht="15" customHeight="1" x14ac:dyDescent="0.35">
      <c r="B93" s="39" t="s">
        <v>253</v>
      </c>
      <c r="C93" s="5" t="s">
        <v>254</v>
      </c>
      <c r="D93" s="40" t="s">
        <v>344</v>
      </c>
      <c r="E93" s="40"/>
      <c r="F93" s="85">
        <v>1.06</v>
      </c>
      <c r="G93" s="41"/>
      <c r="H93" s="48">
        <f t="shared" si="7"/>
        <v>3.18</v>
      </c>
      <c r="I93" s="48">
        <f t="shared" si="8"/>
        <v>0</v>
      </c>
      <c r="J93" s="40"/>
      <c r="K93" s="40"/>
      <c r="L93" s="41"/>
      <c r="M93" s="41"/>
      <c r="N93" s="48">
        <f t="shared" si="9"/>
        <v>0</v>
      </c>
      <c r="O93" s="48">
        <f t="shared" si="10"/>
        <v>0</v>
      </c>
      <c r="P93" s="48">
        <f t="shared" si="11"/>
        <v>3.18</v>
      </c>
      <c r="Q93" s="48">
        <f t="shared" si="12"/>
        <v>0</v>
      </c>
      <c r="R93" s="48">
        <f t="shared" si="13"/>
        <v>-3.18</v>
      </c>
    </row>
    <row r="94" spans="2:18" ht="15" customHeight="1" x14ac:dyDescent="0.35">
      <c r="B94" s="39" t="s">
        <v>255</v>
      </c>
      <c r="C94" s="5" t="s">
        <v>256</v>
      </c>
      <c r="D94" s="40" t="s">
        <v>344</v>
      </c>
      <c r="E94" s="40"/>
      <c r="F94" s="85">
        <v>1.06</v>
      </c>
      <c r="G94" s="41"/>
      <c r="H94" s="48">
        <f t="shared" si="7"/>
        <v>3.18</v>
      </c>
      <c r="I94" s="48">
        <f t="shared" si="8"/>
        <v>0</v>
      </c>
      <c r="J94" s="40"/>
      <c r="K94" s="40"/>
      <c r="L94" s="41"/>
      <c r="M94" s="41"/>
      <c r="N94" s="48">
        <f t="shared" si="9"/>
        <v>0</v>
      </c>
      <c r="O94" s="48">
        <f t="shared" si="10"/>
        <v>0</v>
      </c>
      <c r="P94" s="48">
        <f t="shared" si="11"/>
        <v>3.18</v>
      </c>
      <c r="Q94" s="48">
        <f t="shared" si="12"/>
        <v>0</v>
      </c>
      <c r="R94" s="48">
        <f t="shared" si="13"/>
        <v>-3.18</v>
      </c>
    </row>
    <row r="95" spans="2:18" ht="15" customHeight="1" x14ac:dyDescent="0.35">
      <c r="B95" s="39" t="s">
        <v>257</v>
      </c>
      <c r="C95" s="5" t="s">
        <v>258</v>
      </c>
      <c r="D95" s="40"/>
      <c r="E95" s="40"/>
      <c r="F95" s="85">
        <v>1.06</v>
      </c>
      <c r="G95" s="41"/>
      <c r="H95" s="48">
        <f t="shared" si="7"/>
        <v>0</v>
      </c>
      <c r="I95" s="48">
        <f t="shared" si="8"/>
        <v>0</v>
      </c>
      <c r="J95" s="40"/>
      <c r="K95" s="40"/>
      <c r="L95" s="41"/>
      <c r="M95" s="41"/>
      <c r="N95" s="48">
        <f t="shared" si="9"/>
        <v>0</v>
      </c>
      <c r="O95" s="48">
        <f t="shared" si="10"/>
        <v>0</v>
      </c>
      <c r="P95" s="48">
        <f t="shared" si="11"/>
        <v>0</v>
      </c>
      <c r="Q95" s="48">
        <f t="shared" si="12"/>
        <v>0</v>
      </c>
      <c r="R95" s="48">
        <f t="shared" si="13"/>
        <v>0</v>
      </c>
    </row>
    <row r="96" spans="2:18" ht="15" customHeight="1" x14ac:dyDescent="0.35">
      <c r="B96" s="39" t="s">
        <v>259</v>
      </c>
      <c r="C96" s="5" t="s">
        <v>260</v>
      </c>
      <c r="D96" s="40" t="s">
        <v>347</v>
      </c>
      <c r="E96" s="40"/>
      <c r="F96" s="85">
        <v>1.06</v>
      </c>
      <c r="G96" s="41"/>
      <c r="H96" s="48">
        <f t="shared" si="7"/>
        <v>1.06</v>
      </c>
      <c r="I96" s="48">
        <f t="shared" si="8"/>
        <v>0</v>
      </c>
      <c r="J96" s="40"/>
      <c r="K96" s="40"/>
      <c r="L96" s="41"/>
      <c r="M96" s="41"/>
      <c r="N96" s="48">
        <f t="shared" si="9"/>
        <v>0</v>
      </c>
      <c r="O96" s="48">
        <f t="shared" si="10"/>
        <v>0</v>
      </c>
      <c r="P96" s="48">
        <f t="shared" si="11"/>
        <v>1.06</v>
      </c>
      <c r="Q96" s="48">
        <f t="shared" si="12"/>
        <v>0</v>
      </c>
      <c r="R96" s="48">
        <f t="shared" si="13"/>
        <v>-1.06</v>
      </c>
    </row>
    <row r="97" spans="2:18" ht="15" customHeight="1" x14ac:dyDescent="0.35">
      <c r="B97" s="39" t="s">
        <v>261</v>
      </c>
      <c r="C97" s="5" t="s">
        <v>143</v>
      </c>
      <c r="D97" s="40"/>
      <c r="E97" s="40"/>
      <c r="F97" s="85">
        <v>1.06</v>
      </c>
      <c r="G97" s="41"/>
      <c r="H97" s="48">
        <f t="shared" si="7"/>
        <v>0</v>
      </c>
      <c r="I97" s="48">
        <f t="shared" si="8"/>
        <v>0</v>
      </c>
      <c r="J97" s="40"/>
      <c r="K97" s="40"/>
      <c r="L97" s="41"/>
      <c r="M97" s="41"/>
      <c r="N97" s="48">
        <f t="shared" si="9"/>
        <v>0</v>
      </c>
      <c r="O97" s="48">
        <f t="shared" si="10"/>
        <v>0</v>
      </c>
      <c r="P97" s="48">
        <f t="shared" si="11"/>
        <v>0</v>
      </c>
      <c r="Q97" s="48">
        <f t="shared" si="12"/>
        <v>0</v>
      </c>
      <c r="R97" s="48">
        <f t="shared" si="13"/>
        <v>0</v>
      </c>
    </row>
    <row r="98" spans="2:18" ht="15" customHeight="1" x14ac:dyDescent="0.35">
      <c r="B98" s="39" t="s">
        <v>262</v>
      </c>
      <c r="C98" s="5" t="s">
        <v>263</v>
      </c>
      <c r="D98" s="40"/>
      <c r="E98" s="40"/>
      <c r="F98" s="85">
        <v>1.06</v>
      </c>
      <c r="G98" s="41"/>
      <c r="H98" s="48">
        <f t="shared" si="7"/>
        <v>0</v>
      </c>
      <c r="I98" s="48">
        <f t="shared" si="8"/>
        <v>0</v>
      </c>
      <c r="J98" s="40"/>
      <c r="K98" s="40"/>
      <c r="L98" s="41"/>
      <c r="M98" s="41"/>
      <c r="N98" s="48">
        <f t="shared" si="9"/>
        <v>0</v>
      </c>
      <c r="O98" s="48">
        <f t="shared" si="10"/>
        <v>0</v>
      </c>
      <c r="P98" s="48">
        <f t="shared" si="11"/>
        <v>0</v>
      </c>
      <c r="Q98" s="48">
        <f t="shared" si="12"/>
        <v>0</v>
      </c>
      <c r="R98" s="48">
        <f t="shared" si="13"/>
        <v>0</v>
      </c>
    </row>
    <row r="99" spans="2:18" ht="15" customHeight="1" x14ac:dyDescent="0.35">
      <c r="B99" s="39" t="s">
        <v>264</v>
      </c>
      <c r="C99" s="5" t="s">
        <v>265</v>
      </c>
      <c r="D99" s="40"/>
      <c r="E99" s="40"/>
      <c r="F99" s="85">
        <v>1.06</v>
      </c>
      <c r="G99" s="41"/>
      <c r="H99" s="48">
        <f t="shared" si="7"/>
        <v>0</v>
      </c>
      <c r="I99" s="48">
        <f t="shared" si="8"/>
        <v>0</v>
      </c>
      <c r="J99" s="40"/>
      <c r="K99" s="40"/>
      <c r="L99" s="41"/>
      <c r="M99" s="41"/>
      <c r="N99" s="48">
        <f t="shared" si="9"/>
        <v>0</v>
      </c>
      <c r="O99" s="48">
        <f t="shared" si="10"/>
        <v>0</v>
      </c>
      <c r="P99" s="48">
        <f t="shared" si="11"/>
        <v>0</v>
      </c>
      <c r="Q99" s="48">
        <f t="shared" si="12"/>
        <v>0</v>
      </c>
      <c r="R99" s="48">
        <f t="shared" si="13"/>
        <v>0</v>
      </c>
    </row>
    <row r="100" spans="2:18" ht="15" customHeight="1" x14ac:dyDescent="0.35">
      <c r="B100" s="39" t="s">
        <v>266</v>
      </c>
      <c r="C100" s="5" t="s">
        <v>267</v>
      </c>
      <c r="D100" s="40"/>
      <c r="E100" s="40"/>
      <c r="F100" s="85">
        <v>1.06</v>
      </c>
      <c r="G100" s="41"/>
      <c r="H100" s="48">
        <f t="shared" si="7"/>
        <v>0</v>
      </c>
      <c r="I100" s="48">
        <f t="shared" si="8"/>
        <v>0</v>
      </c>
      <c r="J100" s="40"/>
      <c r="K100" s="40"/>
      <c r="L100" s="41"/>
      <c r="M100" s="41"/>
      <c r="N100" s="48">
        <f t="shared" si="9"/>
        <v>0</v>
      </c>
      <c r="O100" s="48">
        <f t="shared" si="10"/>
        <v>0</v>
      </c>
      <c r="P100" s="48">
        <f t="shared" si="11"/>
        <v>0</v>
      </c>
      <c r="Q100" s="48">
        <f t="shared" si="12"/>
        <v>0</v>
      </c>
      <c r="R100" s="48">
        <f t="shared" si="13"/>
        <v>0</v>
      </c>
    </row>
    <row r="101" spans="2:18" ht="15" customHeight="1" x14ac:dyDescent="0.35">
      <c r="B101" s="39" t="s">
        <v>268</v>
      </c>
      <c r="C101" s="5" t="s">
        <v>269</v>
      </c>
      <c r="D101" s="40"/>
      <c r="E101" s="40"/>
      <c r="F101" s="85">
        <v>1.06</v>
      </c>
      <c r="G101" s="41"/>
      <c r="H101" s="48">
        <f t="shared" si="7"/>
        <v>0</v>
      </c>
      <c r="I101" s="48">
        <f t="shared" si="8"/>
        <v>0</v>
      </c>
      <c r="J101" s="40"/>
      <c r="K101" s="40"/>
      <c r="L101" s="41"/>
      <c r="M101" s="41"/>
      <c r="N101" s="48">
        <f t="shared" si="9"/>
        <v>0</v>
      </c>
      <c r="O101" s="48">
        <f t="shared" si="10"/>
        <v>0</v>
      </c>
      <c r="P101" s="48">
        <f t="shared" si="11"/>
        <v>0</v>
      </c>
      <c r="Q101" s="48">
        <f t="shared" si="12"/>
        <v>0</v>
      </c>
      <c r="R101" s="48">
        <f t="shared" si="13"/>
        <v>0</v>
      </c>
    </row>
    <row r="102" spans="2:18" ht="15" customHeight="1" x14ac:dyDescent="0.35">
      <c r="B102" s="39" t="s">
        <v>270</v>
      </c>
      <c r="C102" s="5" t="s">
        <v>271</v>
      </c>
      <c r="D102" s="40"/>
      <c r="E102" s="40"/>
      <c r="F102" s="85">
        <v>1.06</v>
      </c>
      <c r="G102" s="41"/>
      <c r="H102" s="48">
        <f t="shared" si="7"/>
        <v>0</v>
      </c>
      <c r="I102" s="48">
        <f t="shared" si="8"/>
        <v>0</v>
      </c>
      <c r="J102" s="40"/>
      <c r="K102" s="40"/>
      <c r="L102" s="41"/>
      <c r="M102" s="41"/>
      <c r="N102" s="48">
        <f t="shared" si="9"/>
        <v>0</v>
      </c>
      <c r="O102" s="48">
        <f t="shared" si="10"/>
        <v>0</v>
      </c>
      <c r="P102" s="48">
        <f t="shared" si="11"/>
        <v>0</v>
      </c>
      <c r="Q102" s="48">
        <f t="shared" si="12"/>
        <v>0</v>
      </c>
      <c r="R102" s="48">
        <f t="shared" si="13"/>
        <v>0</v>
      </c>
    </row>
    <row r="103" spans="2:18" ht="15" customHeight="1" x14ac:dyDescent="0.35">
      <c r="B103" s="39" t="s">
        <v>272</v>
      </c>
      <c r="C103" s="5" t="s">
        <v>273</v>
      </c>
      <c r="D103" s="40" t="s">
        <v>345</v>
      </c>
      <c r="E103" s="40"/>
      <c r="F103" s="85">
        <v>1.06</v>
      </c>
      <c r="G103" s="41"/>
      <c r="H103" s="48">
        <f t="shared" si="7"/>
        <v>4.24</v>
      </c>
      <c r="I103" s="48">
        <f t="shared" si="8"/>
        <v>0</v>
      </c>
      <c r="J103" s="40"/>
      <c r="K103" s="40"/>
      <c r="L103" s="41"/>
      <c r="M103" s="41"/>
      <c r="N103" s="48">
        <f t="shared" si="9"/>
        <v>0</v>
      </c>
      <c r="O103" s="48">
        <f t="shared" si="10"/>
        <v>0</v>
      </c>
      <c r="P103" s="48">
        <f t="shared" si="11"/>
        <v>4.24</v>
      </c>
      <c r="Q103" s="48">
        <f t="shared" si="12"/>
        <v>0</v>
      </c>
      <c r="R103" s="48">
        <f t="shared" si="13"/>
        <v>-4.24</v>
      </c>
    </row>
    <row r="104" spans="2:18" ht="15" customHeight="1" x14ac:dyDescent="0.35">
      <c r="B104" s="39" t="s">
        <v>274</v>
      </c>
      <c r="C104" s="5" t="s">
        <v>275</v>
      </c>
      <c r="D104" s="40" t="s">
        <v>346</v>
      </c>
      <c r="E104" s="40"/>
      <c r="F104" s="85">
        <v>1.06</v>
      </c>
      <c r="G104" s="41"/>
      <c r="H104" s="48">
        <f t="shared" si="7"/>
        <v>5.3000000000000007</v>
      </c>
      <c r="I104" s="48">
        <f t="shared" si="8"/>
        <v>0</v>
      </c>
      <c r="J104" s="40"/>
      <c r="K104" s="40"/>
      <c r="L104" s="41"/>
      <c r="M104" s="41"/>
      <c r="N104" s="48">
        <f t="shared" si="9"/>
        <v>0</v>
      </c>
      <c r="O104" s="48">
        <f t="shared" si="10"/>
        <v>0</v>
      </c>
      <c r="P104" s="48">
        <f t="shared" si="11"/>
        <v>5.3000000000000007</v>
      </c>
      <c r="Q104" s="48">
        <f t="shared" si="12"/>
        <v>0</v>
      </c>
      <c r="R104" s="48">
        <f t="shared" si="13"/>
        <v>-5.3000000000000007</v>
      </c>
    </row>
    <row r="105" spans="2:18" ht="15" customHeight="1" x14ac:dyDescent="0.35">
      <c r="B105" s="39" t="s">
        <v>276</v>
      </c>
      <c r="C105" s="5" t="s">
        <v>277</v>
      </c>
      <c r="D105" s="40" t="s">
        <v>346</v>
      </c>
      <c r="E105" s="40"/>
      <c r="F105" s="85">
        <v>1.06</v>
      </c>
      <c r="G105" s="41"/>
      <c r="H105" s="48">
        <f t="shared" si="7"/>
        <v>5.3000000000000007</v>
      </c>
      <c r="I105" s="48">
        <f t="shared" si="8"/>
        <v>0</v>
      </c>
      <c r="J105" s="40"/>
      <c r="K105" s="40"/>
      <c r="L105" s="41"/>
      <c r="M105" s="41"/>
      <c r="N105" s="48">
        <f t="shared" si="9"/>
        <v>0</v>
      </c>
      <c r="O105" s="48">
        <f t="shared" si="10"/>
        <v>0</v>
      </c>
      <c r="P105" s="48">
        <f t="shared" si="11"/>
        <v>5.3000000000000007</v>
      </c>
      <c r="Q105" s="48">
        <f t="shared" si="12"/>
        <v>0</v>
      </c>
      <c r="R105" s="48">
        <f t="shared" si="13"/>
        <v>-5.3000000000000007</v>
      </c>
    </row>
    <row r="106" spans="2:18" ht="15" customHeight="1" x14ac:dyDescent="0.35">
      <c r="B106" s="39" t="s">
        <v>278</v>
      </c>
      <c r="C106" s="5" t="s">
        <v>279</v>
      </c>
      <c r="D106" s="40" t="s">
        <v>344</v>
      </c>
      <c r="E106" s="40"/>
      <c r="F106" s="85">
        <v>1.06</v>
      </c>
      <c r="G106" s="41"/>
      <c r="H106" s="48">
        <f t="shared" si="7"/>
        <v>3.18</v>
      </c>
      <c r="I106" s="48">
        <f t="shared" si="8"/>
        <v>0</v>
      </c>
      <c r="J106" s="40"/>
      <c r="K106" s="40"/>
      <c r="L106" s="41"/>
      <c r="M106" s="41"/>
      <c r="N106" s="48">
        <f t="shared" si="9"/>
        <v>0</v>
      </c>
      <c r="O106" s="48">
        <f t="shared" si="10"/>
        <v>0</v>
      </c>
      <c r="P106" s="48">
        <f t="shared" si="11"/>
        <v>3.18</v>
      </c>
      <c r="Q106" s="48">
        <f t="shared" si="12"/>
        <v>0</v>
      </c>
      <c r="R106" s="48">
        <f t="shared" si="13"/>
        <v>-3.18</v>
      </c>
    </row>
    <row r="107" spans="2:18" ht="15" customHeight="1" x14ac:dyDescent="0.35">
      <c r="B107" s="39" t="s">
        <v>280</v>
      </c>
      <c r="C107" s="5" t="s">
        <v>281</v>
      </c>
      <c r="D107" s="40"/>
      <c r="E107" s="40"/>
      <c r="F107" s="85">
        <v>1.06</v>
      </c>
      <c r="G107" s="41"/>
      <c r="H107" s="48">
        <f t="shared" si="7"/>
        <v>0</v>
      </c>
      <c r="I107" s="48">
        <f t="shared" si="8"/>
        <v>0</v>
      </c>
      <c r="J107" s="40"/>
      <c r="K107" s="40"/>
      <c r="L107" s="41"/>
      <c r="M107" s="41"/>
      <c r="N107" s="48">
        <f t="shared" si="9"/>
        <v>0</v>
      </c>
      <c r="O107" s="48">
        <f t="shared" si="10"/>
        <v>0</v>
      </c>
      <c r="P107" s="48">
        <f t="shared" si="11"/>
        <v>0</v>
      </c>
      <c r="Q107" s="48">
        <f t="shared" si="12"/>
        <v>0</v>
      </c>
      <c r="R107" s="48">
        <f t="shared" si="13"/>
        <v>0</v>
      </c>
    </row>
    <row r="108" spans="2:18" ht="15" customHeight="1" x14ac:dyDescent="0.35">
      <c r="B108" s="39" t="s">
        <v>282</v>
      </c>
      <c r="C108" s="5" t="s">
        <v>141</v>
      </c>
      <c r="D108" s="40" t="s">
        <v>347</v>
      </c>
      <c r="E108" s="40"/>
      <c r="F108" s="85">
        <v>1.06</v>
      </c>
      <c r="G108" s="41"/>
      <c r="H108" s="48">
        <f t="shared" si="7"/>
        <v>1.06</v>
      </c>
      <c r="I108" s="48">
        <f t="shared" si="8"/>
        <v>0</v>
      </c>
      <c r="J108" s="40"/>
      <c r="K108" s="40"/>
      <c r="L108" s="41"/>
      <c r="M108" s="41"/>
      <c r="N108" s="48">
        <f t="shared" si="9"/>
        <v>0</v>
      </c>
      <c r="O108" s="48">
        <f t="shared" si="10"/>
        <v>0</v>
      </c>
      <c r="P108" s="48">
        <f t="shared" si="11"/>
        <v>1.06</v>
      </c>
      <c r="Q108" s="48">
        <f t="shared" si="12"/>
        <v>0</v>
      </c>
      <c r="R108" s="48">
        <f t="shared" si="13"/>
        <v>-1.06</v>
      </c>
    </row>
    <row r="109" spans="2:18" ht="15" customHeight="1" x14ac:dyDescent="0.35">
      <c r="B109" s="39" t="s">
        <v>283</v>
      </c>
      <c r="C109" s="5" t="s">
        <v>284</v>
      </c>
      <c r="D109" s="40"/>
      <c r="E109" s="40"/>
      <c r="F109" s="85">
        <v>1.06</v>
      </c>
      <c r="G109" s="41"/>
      <c r="H109" s="48">
        <f t="shared" si="7"/>
        <v>0</v>
      </c>
      <c r="I109" s="48">
        <f t="shared" si="8"/>
        <v>0</v>
      </c>
      <c r="J109" s="40"/>
      <c r="K109" s="40"/>
      <c r="L109" s="41"/>
      <c r="M109" s="41"/>
      <c r="N109" s="48">
        <f t="shared" si="9"/>
        <v>0</v>
      </c>
      <c r="O109" s="48">
        <f t="shared" si="10"/>
        <v>0</v>
      </c>
      <c r="P109" s="48">
        <f t="shared" si="11"/>
        <v>0</v>
      </c>
      <c r="Q109" s="48">
        <f t="shared" si="12"/>
        <v>0</v>
      </c>
      <c r="R109" s="48">
        <f t="shared" si="13"/>
        <v>0</v>
      </c>
    </row>
    <row r="110" spans="2:18" ht="15" customHeight="1" x14ac:dyDescent="0.35">
      <c r="B110" s="39" t="s">
        <v>285</v>
      </c>
      <c r="C110" s="5" t="s">
        <v>286</v>
      </c>
      <c r="D110" s="40"/>
      <c r="E110" s="40"/>
      <c r="F110" s="85">
        <v>1.06</v>
      </c>
      <c r="G110" s="41"/>
      <c r="H110" s="48">
        <f t="shared" si="7"/>
        <v>0</v>
      </c>
      <c r="I110" s="48">
        <f t="shared" si="8"/>
        <v>0</v>
      </c>
      <c r="J110" s="40"/>
      <c r="K110" s="40"/>
      <c r="L110" s="41"/>
      <c r="M110" s="41"/>
      <c r="N110" s="48">
        <f t="shared" si="9"/>
        <v>0</v>
      </c>
      <c r="O110" s="48">
        <f t="shared" si="10"/>
        <v>0</v>
      </c>
      <c r="P110" s="48">
        <f t="shared" si="11"/>
        <v>0</v>
      </c>
      <c r="Q110" s="48">
        <f t="shared" si="12"/>
        <v>0</v>
      </c>
      <c r="R110" s="48">
        <f t="shared" si="13"/>
        <v>0</v>
      </c>
    </row>
    <row r="111" spans="2:18" ht="15" customHeight="1" x14ac:dyDescent="0.35">
      <c r="B111" s="39" t="s">
        <v>287</v>
      </c>
      <c r="C111" s="5" t="s">
        <v>288</v>
      </c>
      <c r="D111" s="40" t="s">
        <v>347</v>
      </c>
      <c r="E111" s="40"/>
      <c r="F111" s="85">
        <v>1.06</v>
      </c>
      <c r="G111" s="41"/>
      <c r="H111" s="48">
        <f t="shared" si="7"/>
        <v>1.06</v>
      </c>
      <c r="I111" s="48">
        <f t="shared" si="8"/>
        <v>0</v>
      </c>
      <c r="J111" s="40"/>
      <c r="K111" s="40"/>
      <c r="L111" s="41"/>
      <c r="M111" s="41"/>
      <c r="N111" s="48">
        <f t="shared" si="9"/>
        <v>0</v>
      </c>
      <c r="O111" s="48">
        <f t="shared" si="10"/>
        <v>0</v>
      </c>
      <c r="P111" s="48">
        <f t="shared" si="11"/>
        <v>1.06</v>
      </c>
      <c r="Q111" s="48">
        <f t="shared" si="12"/>
        <v>0</v>
      </c>
      <c r="R111" s="48">
        <f t="shared" si="13"/>
        <v>-1.06</v>
      </c>
    </row>
    <row r="112" spans="2:18" ht="15" customHeight="1" x14ac:dyDescent="0.35">
      <c r="B112" s="39" t="s">
        <v>289</v>
      </c>
      <c r="C112" s="5" t="s">
        <v>290</v>
      </c>
      <c r="D112" s="40" t="s">
        <v>347</v>
      </c>
      <c r="E112" s="40"/>
      <c r="F112" s="85">
        <v>1.06</v>
      </c>
      <c r="G112" s="41"/>
      <c r="H112" s="48">
        <f t="shared" si="7"/>
        <v>1.06</v>
      </c>
      <c r="I112" s="48">
        <f t="shared" si="8"/>
        <v>0</v>
      </c>
      <c r="J112" s="40"/>
      <c r="K112" s="40"/>
      <c r="L112" s="41"/>
      <c r="M112" s="41"/>
      <c r="N112" s="48">
        <f t="shared" si="9"/>
        <v>0</v>
      </c>
      <c r="O112" s="48">
        <f t="shared" si="10"/>
        <v>0</v>
      </c>
      <c r="P112" s="48">
        <f t="shared" si="11"/>
        <v>1.06</v>
      </c>
      <c r="Q112" s="48">
        <f t="shared" si="12"/>
        <v>0</v>
      </c>
      <c r="R112" s="48">
        <f t="shared" si="13"/>
        <v>-1.06</v>
      </c>
    </row>
    <row r="113" spans="2:18" ht="15" customHeight="1" x14ac:dyDescent="0.35">
      <c r="B113" s="39" t="s">
        <v>291</v>
      </c>
      <c r="C113" s="5" t="s">
        <v>292</v>
      </c>
      <c r="D113" s="40"/>
      <c r="E113" s="40"/>
      <c r="F113" s="85">
        <v>1.06</v>
      </c>
      <c r="G113" s="41"/>
      <c r="H113" s="48">
        <f t="shared" si="7"/>
        <v>0</v>
      </c>
      <c r="I113" s="48">
        <f t="shared" si="8"/>
        <v>0</v>
      </c>
      <c r="J113" s="40"/>
      <c r="K113" s="40"/>
      <c r="L113" s="41"/>
      <c r="M113" s="41"/>
      <c r="N113" s="48">
        <f t="shared" si="9"/>
        <v>0</v>
      </c>
      <c r="O113" s="48">
        <f t="shared" si="10"/>
        <v>0</v>
      </c>
      <c r="P113" s="48">
        <f t="shared" si="11"/>
        <v>0</v>
      </c>
      <c r="Q113" s="48">
        <f t="shared" si="12"/>
        <v>0</v>
      </c>
      <c r="R113" s="48">
        <f t="shared" si="13"/>
        <v>0</v>
      </c>
    </row>
    <row r="114" spans="2:18" ht="15" customHeight="1" x14ac:dyDescent="0.35">
      <c r="B114" s="39" t="s">
        <v>293</v>
      </c>
      <c r="C114" s="5" t="s">
        <v>294</v>
      </c>
      <c r="D114" s="40" t="s">
        <v>343</v>
      </c>
      <c r="E114" s="40"/>
      <c r="F114" s="85">
        <v>1.06</v>
      </c>
      <c r="G114" s="41"/>
      <c r="H114" s="48">
        <f t="shared" si="7"/>
        <v>2.12</v>
      </c>
      <c r="I114" s="48">
        <f t="shared" si="8"/>
        <v>0</v>
      </c>
      <c r="J114" s="40"/>
      <c r="K114" s="40"/>
      <c r="L114" s="41"/>
      <c r="M114" s="41"/>
      <c r="N114" s="48">
        <f t="shared" si="9"/>
        <v>0</v>
      </c>
      <c r="O114" s="48">
        <f t="shared" si="10"/>
        <v>0</v>
      </c>
      <c r="P114" s="48">
        <f t="shared" si="11"/>
        <v>2.12</v>
      </c>
      <c r="Q114" s="48">
        <f t="shared" si="12"/>
        <v>0</v>
      </c>
      <c r="R114" s="48">
        <f t="shared" si="13"/>
        <v>-2.12</v>
      </c>
    </row>
    <row r="115" spans="2:18" ht="15" customHeight="1" x14ac:dyDescent="0.35">
      <c r="B115" s="39" t="s">
        <v>295</v>
      </c>
      <c r="C115" s="5" t="s">
        <v>296</v>
      </c>
      <c r="D115" s="40"/>
      <c r="E115" s="40"/>
      <c r="F115" s="85">
        <v>1.06</v>
      </c>
      <c r="G115" s="41"/>
      <c r="H115" s="48">
        <f t="shared" si="7"/>
        <v>0</v>
      </c>
      <c r="I115" s="48">
        <f t="shared" si="8"/>
        <v>0</v>
      </c>
      <c r="J115" s="40"/>
      <c r="K115" s="40"/>
      <c r="L115" s="41"/>
      <c r="M115" s="41"/>
      <c r="N115" s="48">
        <f t="shared" si="9"/>
        <v>0</v>
      </c>
      <c r="O115" s="48">
        <f t="shared" si="10"/>
        <v>0</v>
      </c>
      <c r="P115" s="48">
        <f t="shared" si="11"/>
        <v>0</v>
      </c>
      <c r="Q115" s="48">
        <f t="shared" si="12"/>
        <v>0</v>
      </c>
      <c r="R115" s="48">
        <f t="shared" si="13"/>
        <v>0</v>
      </c>
    </row>
    <row r="116" spans="2:18" ht="15" customHeight="1" x14ac:dyDescent="0.35">
      <c r="B116" s="39" t="s">
        <v>297</v>
      </c>
      <c r="C116" s="5" t="s">
        <v>298</v>
      </c>
      <c r="D116" s="40" t="s">
        <v>344</v>
      </c>
      <c r="E116" s="40"/>
      <c r="F116" s="85">
        <v>1.06</v>
      </c>
      <c r="G116" s="41"/>
      <c r="H116" s="48">
        <f t="shared" si="7"/>
        <v>3.18</v>
      </c>
      <c r="I116" s="48">
        <f t="shared" si="8"/>
        <v>0</v>
      </c>
      <c r="J116" s="40"/>
      <c r="K116" s="40"/>
      <c r="L116" s="41"/>
      <c r="M116" s="41"/>
      <c r="N116" s="48">
        <f t="shared" si="9"/>
        <v>0</v>
      </c>
      <c r="O116" s="48">
        <f t="shared" si="10"/>
        <v>0</v>
      </c>
      <c r="P116" s="48">
        <f t="shared" si="11"/>
        <v>3.18</v>
      </c>
      <c r="Q116" s="48">
        <f t="shared" si="12"/>
        <v>0</v>
      </c>
      <c r="R116" s="48">
        <f t="shared" si="13"/>
        <v>-3.18</v>
      </c>
    </row>
    <row r="117" spans="2:18" ht="15" customHeight="1" x14ac:dyDescent="0.35">
      <c r="B117" s="39" t="s">
        <v>299</v>
      </c>
      <c r="C117" s="5" t="s">
        <v>300</v>
      </c>
      <c r="D117" s="40"/>
      <c r="E117" s="40"/>
      <c r="F117" s="85">
        <v>1.06</v>
      </c>
      <c r="G117" s="41"/>
      <c r="H117" s="48">
        <f t="shared" si="7"/>
        <v>0</v>
      </c>
      <c r="I117" s="48">
        <f t="shared" si="8"/>
        <v>0</v>
      </c>
      <c r="J117" s="40"/>
      <c r="K117" s="40"/>
      <c r="L117" s="41"/>
      <c r="M117" s="41"/>
      <c r="N117" s="48">
        <f t="shared" si="9"/>
        <v>0</v>
      </c>
      <c r="O117" s="48">
        <f t="shared" si="10"/>
        <v>0</v>
      </c>
      <c r="P117" s="48">
        <f t="shared" si="11"/>
        <v>0</v>
      </c>
      <c r="Q117" s="48">
        <f t="shared" si="12"/>
        <v>0</v>
      </c>
      <c r="R117" s="48">
        <f t="shared" si="13"/>
        <v>0</v>
      </c>
    </row>
    <row r="118" spans="2:18" ht="15" customHeight="1" x14ac:dyDescent="0.35">
      <c r="B118" s="39" t="s">
        <v>301</v>
      </c>
      <c r="C118" s="5" t="s">
        <v>302</v>
      </c>
      <c r="D118" s="40" t="s">
        <v>347</v>
      </c>
      <c r="E118" s="40"/>
      <c r="F118" s="85">
        <v>1.06</v>
      </c>
      <c r="G118" s="41"/>
      <c r="H118" s="48">
        <f t="shared" si="7"/>
        <v>1.06</v>
      </c>
      <c r="I118" s="48">
        <f t="shared" si="8"/>
        <v>0</v>
      </c>
      <c r="J118" s="40"/>
      <c r="K118" s="40"/>
      <c r="L118" s="41"/>
      <c r="M118" s="41"/>
      <c r="N118" s="48">
        <f t="shared" si="9"/>
        <v>0</v>
      </c>
      <c r="O118" s="48">
        <f t="shared" si="10"/>
        <v>0</v>
      </c>
      <c r="P118" s="48">
        <f t="shared" si="11"/>
        <v>1.06</v>
      </c>
      <c r="Q118" s="48">
        <f t="shared" si="12"/>
        <v>0</v>
      </c>
      <c r="R118" s="48">
        <f t="shared" si="13"/>
        <v>-1.06</v>
      </c>
    </row>
    <row r="119" spans="2:18" ht="15" customHeight="1" x14ac:dyDescent="0.35">
      <c r="B119" s="39" t="s">
        <v>303</v>
      </c>
      <c r="C119" s="5" t="s">
        <v>304</v>
      </c>
      <c r="D119" s="40" t="s">
        <v>347</v>
      </c>
      <c r="E119" s="40"/>
      <c r="F119" s="85">
        <v>1.06</v>
      </c>
      <c r="G119" s="41"/>
      <c r="H119" s="48">
        <f t="shared" si="7"/>
        <v>1.06</v>
      </c>
      <c r="I119" s="48">
        <f t="shared" si="8"/>
        <v>0</v>
      </c>
      <c r="J119" s="40"/>
      <c r="K119" s="40"/>
      <c r="L119" s="41"/>
      <c r="M119" s="41"/>
      <c r="N119" s="48">
        <f t="shared" si="9"/>
        <v>0</v>
      </c>
      <c r="O119" s="48">
        <f t="shared" si="10"/>
        <v>0</v>
      </c>
      <c r="P119" s="48">
        <f t="shared" si="11"/>
        <v>1.06</v>
      </c>
      <c r="Q119" s="48">
        <f t="shared" si="12"/>
        <v>0</v>
      </c>
      <c r="R119" s="48">
        <f t="shared" si="13"/>
        <v>-1.06</v>
      </c>
    </row>
    <row r="120" spans="2:18" ht="15" customHeight="1" x14ac:dyDescent="0.35">
      <c r="B120" s="39" t="s">
        <v>305</v>
      </c>
      <c r="C120" s="5" t="s">
        <v>306</v>
      </c>
      <c r="D120" s="40" t="s">
        <v>343</v>
      </c>
      <c r="E120" s="40"/>
      <c r="F120" s="85">
        <v>1.06</v>
      </c>
      <c r="G120" s="41"/>
      <c r="H120" s="48">
        <f t="shared" si="7"/>
        <v>2.12</v>
      </c>
      <c r="I120" s="48">
        <f t="shared" si="8"/>
        <v>0</v>
      </c>
      <c r="J120" s="40"/>
      <c r="K120" s="40"/>
      <c r="L120" s="41"/>
      <c r="M120" s="41"/>
      <c r="N120" s="48">
        <f t="shared" si="9"/>
        <v>0</v>
      </c>
      <c r="O120" s="48">
        <f t="shared" si="10"/>
        <v>0</v>
      </c>
      <c r="P120" s="48">
        <f t="shared" si="11"/>
        <v>2.12</v>
      </c>
      <c r="Q120" s="48">
        <f t="shared" si="12"/>
        <v>0</v>
      </c>
      <c r="R120" s="48">
        <f t="shared" si="13"/>
        <v>-2.12</v>
      </c>
    </row>
    <row r="121" spans="2:18" ht="15" customHeight="1" x14ac:dyDescent="0.35">
      <c r="B121" s="39" t="s">
        <v>307</v>
      </c>
      <c r="C121" s="5" t="s">
        <v>308</v>
      </c>
      <c r="D121" s="40" t="s">
        <v>343</v>
      </c>
      <c r="E121" s="40"/>
      <c r="F121" s="85">
        <v>1.06</v>
      </c>
      <c r="G121" s="41"/>
      <c r="H121" s="48">
        <f t="shared" si="7"/>
        <v>2.12</v>
      </c>
      <c r="I121" s="48">
        <f t="shared" si="8"/>
        <v>0</v>
      </c>
      <c r="J121" s="40"/>
      <c r="K121" s="40"/>
      <c r="L121" s="41"/>
      <c r="M121" s="41"/>
      <c r="N121" s="48">
        <f t="shared" si="9"/>
        <v>0</v>
      </c>
      <c r="O121" s="48">
        <f t="shared" si="10"/>
        <v>0</v>
      </c>
      <c r="P121" s="48">
        <f t="shared" si="11"/>
        <v>2.12</v>
      </c>
      <c r="Q121" s="48">
        <f t="shared" si="12"/>
        <v>0</v>
      </c>
      <c r="R121" s="48">
        <f t="shared" si="13"/>
        <v>-2.12</v>
      </c>
    </row>
    <row r="122" spans="2:18" ht="15" customHeight="1" x14ac:dyDescent="0.35">
      <c r="B122" s="39" t="s">
        <v>309</v>
      </c>
      <c r="C122" s="5" t="s">
        <v>310</v>
      </c>
      <c r="D122" s="40" t="s">
        <v>344</v>
      </c>
      <c r="E122" s="40"/>
      <c r="F122" s="85">
        <v>1.06</v>
      </c>
      <c r="G122" s="41"/>
      <c r="H122" s="48">
        <f t="shared" si="7"/>
        <v>3.18</v>
      </c>
      <c r="I122" s="48">
        <f t="shared" si="8"/>
        <v>0</v>
      </c>
      <c r="J122" s="40"/>
      <c r="K122" s="40"/>
      <c r="L122" s="41"/>
      <c r="M122" s="41"/>
      <c r="N122" s="48">
        <f t="shared" si="9"/>
        <v>0</v>
      </c>
      <c r="O122" s="48">
        <f t="shared" si="10"/>
        <v>0</v>
      </c>
      <c r="P122" s="48">
        <f t="shared" si="11"/>
        <v>3.18</v>
      </c>
      <c r="Q122" s="48">
        <f t="shared" si="12"/>
        <v>0</v>
      </c>
      <c r="R122" s="48">
        <f t="shared" si="13"/>
        <v>-3.18</v>
      </c>
    </row>
    <row r="123" spans="2:18" ht="15" customHeight="1" x14ac:dyDescent="0.35">
      <c r="B123" s="39" t="s">
        <v>311</v>
      </c>
      <c r="C123" s="5" t="s">
        <v>312</v>
      </c>
      <c r="D123" s="40"/>
      <c r="E123" s="40"/>
      <c r="F123" s="85">
        <v>1.06</v>
      </c>
      <c r="G123" s="41"/>
      <c r="H123" s="48">
        <f t="shared" si="7"/>
        <v>0</v>
      </c>
      <c r="I123" s="48">
        <f t="shared" si="8"/>
        <v>0</v>
      </c>
      <c r="J123" s="40"/>
      <c r="K123" s="40"/>
      <c r="L123" s="41"/>
      <c r="M123" s="41"/>
      <c r="N123" s="48">
        <f t="shared" si="9"/>
        <v>0</v>
      </c>
      <c r="O123" s="48">
        <f t="shared" si="10"/>
        <v>0</v>
      </c>
      <c r="P123" s="48">
        <f t="shared" si="11"/>
        <v>0</v>
      </c>
      <c r="Q123" s="48">
        <f t="shared" si="12"/>
        <v>0</v>
      </c>
      <c r="R123" s="48">
        <f t="shared" si="13"/>
        <v>0</v>
      </c>
    </row>
    <row r="124" spans="2:18" ht="15" customHeight="1" x14ac:dyDescent="0.35">
      <c r="B124" s="39" t="s">
        <v>313</v>
      </c>
      <c r="C124" s="5" t="s">
        <v>314</v>
      </c>
      <c r="D124" s="40" t="s">
        <v>343</v>
      </c>
      <c r="E124" s="40"/>
      <c r="F124" s="85">
        <v>1.06</v>
      </c>
      <c r="G124" s="41"/>
      <c r="H124" s="48">
        <f t="shared" si="7"/>
        <v>2.12</v>
      </c>
      <c r="I124" s="48">
        <f t="shared" si="8"/>
        <v>0</v>
      </c>
      <c r="J124" s="40"/>
      <c r="K124" s="40"/>
      <c r="L124" s="41"/>
      <c r="M124" s="41"/>
      <c r="N124" s="48">
        <f t="shared" si="9"/>
        <v>0</v>
      </c>
      <c r="O124" s="48">
        <f t="shared" si="10"/>
        <v>0</v>
      </c>
      <c r="P124" s="48">
        <f t="shared" si="11"/>
        <v>2.12</v>
      </c>
      <c r="Q124" s="48">
        <f t="shared" si="12"/>
        <v>0</v>
      </c>
      <c r="R124" s="48">
        <f t="shared" si="13"/>
        <v>-2.12</v>
      </c>
    </row>
    <row r="125" spans="2:18" ht="15" customHeight="1" x14ac:dyDescent="0.35">
      <c r="B125" s="39" t="s">
        <v>315</v>
      </c>
      <c r="C125" s="5" t="s">
        <v>316</v>
      </c>
      <c r="D125" s="40" t="s">
        <v>347</v>
      </c>
      <c r="E125" s="40"/>
      <c r="F125" s="85">
        <v>1.06</v>
      </c>
      <c r="G125" s="41"/>
      <c r="H125" s="48">
        <f t="shared" si="7"/>
        <v>1.06</v>
      </c>
      <c r="I125" s="48">
        <f t="shared" si="8"/>
        <v>0</v>
      </c>
      <c r="J125" s="40"/>
      <c r="K125" s="40"/>
      <c r="L125" s="41"/>
      <c r="M125" s="41"/>
      <c r="N125" s="48">
        <f t="shared" si="9"/>
        <v>0</v>
      </c>
      <c r="O125" s="48">
        <f t="shared" si="10"/>
        <v>0</v>
      </c>
      <c r="P125" s="48">
        <f t="shared" si="11"/>
        <v>1.06</v>
      </c>
      <c r="Q125" s="48">
        <f t="shared" si="12"/>
        <v>0</v>
      </c>
      <c r="R125" s="48">
        <f t="shared" si="13"/>
        <v>-1.06</v>
      </c>
    </row>
    <row r="126" spans="2:18" s="101" customFormat="1" ht="15" customHeight="1" x14ac:dyDescent="0.35">
      <c r="B126" s="96">
        <v>1.4</v>
      </c>
      <c r="C126" s="97" t="s">
        <v>317</v>
      </c>
      <c r="D126" s="95"/>
      <c r="E126" s="95"/>
      <c r="F126" s="98">
        <v>1.06</v>
      </c>
      <c r="G126" s="99"/>
      <c r="H126" s="100">
        <f t="shared" si="7"/>
        <v>0</v>
      </c>
      <c r="I126" s="100">
        <f t="shared" si="8"/>
        <v>0</v>
      </c>
      <c r="J126" s="95"/>
      <c r="K126" s="95"/>
      <c r="L126" s="99"/>
      <c r="M126" s="99"/>
      <c r="N126" s="100">
        <f t="shared" si="9"/>
        <v>0</v>
      </c>
      <c r="O126" s="100">
        <f t="shared" si="10"/>
        <v>0</v>
      </c>
      <c r="P126" s="100">
        <f t="shared" si="11"/>
        <v>0</v>
      </c>
      <c r="Q126" s="100">
        <f t="shared" si="12"/>
        <v>0</v>
      </c>
      <c r="R126" s="100">
        <f t="shared" si="13"/>
        <v>0</v>
      </c>
    </row>
    <row r="127" spans="2:18" ht="15" customHeight="1" x14ac:dyDescent="0.35">
      <c r="B127" s="39" t="s">
        <v>110</v>
      </c>
      <c r="C127" s="5" t="s">
        <v>318</v>
      </c>
      <c r="D127" s="40" t="s">
        <v>347</v>
      </c>
      <c r="E127" s="40"/>
      <c r="F127" s="85">
        <v>1.06</v>
      </c>
      <c r="G127" s="41"/>
      <c r="H127" s="48">
        <f t="shared" si="7"/>
        <v>1.06</v>
      </c>
      <c r="I127" s="48">
        <f t="shared" si="8"/>
        <v>0</v>
      </c>
      <c r="J127" s="40"/>
      <c r="K127" s="40"/>
      <c r="L127" s="41"/>
      <c r="M127" s="41"/>
      <c r="N127" s="48">
        <f t="shared" si="9"/>
        <v>0</v>
      </c>
      <c r="O127" s="48">
        <f t="shared" si="10"/>
        <v>0</v>
      </c>
      <c r="P127" s="48">
        <f t="shared" si="11"/>
        <v>1.06</v>
      </c>
      <c r="Q127" s="48">
        <f t="shared" si="12"/>
        <v>0</v>
      </c>
      <c r="R127" s="48">
        <f t="shared" si="13"/>
        <v>-1.06</v>
      </c>
    </row>
    <row r="128" spans="2:18" ht="15" customHeight="1" x14ac:dyDescent="0.35">
      <c r="B128" s="39" t="s">
        <v>111</v>
      </c>
      <c r="C128" s="5" t="s">
        <v>319</v>
      </c>
      <c r="D128" s="40"/>
      <c r="E128" s="40"/>
      <c r="F128" s="85">
        <v>1.06</v>
      </c>
      <c r="G128" s="41"/>
      <c r="H128" s="48">
        <f t="shared" si="7"/>
        <v>0</v>
      </c>
      <c r="I128" s="48">
        <f t="shared" si="8"/>
        <v>0</v>
      </c>
      <c r="J128" s="40"/>
      <c r="K128" s="40"/>
      <c r="L128" s="41"/>
      <c r="M128" s="41"/>
      <c r="N128" s="48">
        <f t="shared" si="9"/>
        <v>0</v>
      </c>
      <c r="O128" s="48">
        <f t="shared" si="10"/>
        <v>0</v>
      </c>
      <c r="P128" s="48">
        <f t="shared" si="11"/>
        <v>0</v>
      </c>
      <c r="Q128" s="48">
        <f t="shared" si="12"/>
        <v>0</v>
      </c>
      <c r="R128" s="48">
        <f t="shared" si="13"/>
        <v>0</v>
      </c>
    </row>
    <row r="129" spans="2:18" ht="15" customHeight="1" x14ac:dyDescent="0.35">
      <c r="B129" s="39" t="s">
        <v>320</v>
      </c>
      <c r="C129" s="5" t="s">
        <v>321</v>
      </c>
      <c r="D129" s="40"/>
      <c r="E129" s="40"/>
      <c r="F129" s="85">
        <v>1.06</v>
      </c>
      <c r="G129" s="41"/>
      <c r="H129" s="48">
        <f t="shared" si="7"/>
        <v>0</v>
      </c>
      <c r="I129" s="48">
        <f t="shared" si="8"/>
        <v>0</v>
      </c>
      <c r="J129" s="40"/>
      <c r="K129" s="40"/>
      <c r="L129" s="41"/>
      <c r="M129" s="41"/>
      <c r="N129" s="48">
        <f t="shared" si="9"/>
        <v>0</v>
      </c>
      <c r="O129" s="48">
        <f t="shared" si="10"/>
        <v>0</v>
      </c>
      <c r="P129" s="48">
        <f t="shared" si="11"/>
        <v>0</v>
      </c>
      <c r="Q129" s="48">
        <f t="shared" si="12"/>
        <v>0</v>
      </c>
      <c r="R129" s="48">
        <f t="shared" si="13"/>
        <v>0</v>
      </c>
    </row>
    <row r="130" spans="2:18" ht="15" customHeight="1" x14ac:dyDescent="0.35">
      <c r="B130" s="39" t="s">
        <v>322</v>
      </c>
      <c r="C130" s="5" t="s">
        <v>323</v>
      </c>
      <c r="D130" s="40"/>
      <c r="E130" s="40"/>
      <c r="F130" s="85">
        <v>1.06</v>
      </c>
      <c r="G130" s="41"/>
      <c r="H130" s="48">
        <f t="shared" si="7"/>
        <v>0</v>
      </c>
      <c r="I130" s="48">
        <f t="shared" si="8"/>
        <v>0</v>
      </c>
      <c r="J130" s="40"/>
      <c r="K130" s="40"/>
      <c r="L130" s="41"/>
      <c r="M130" s="41"/>
      <c r="N130" s="48">
        <f t="shared" si="9"/>
        <v>0</v>
      </c>
      <c r="O130" s="48">
        <f t="shared" si="10"/>
        <v>0</v>
      </c>
      <c r="P130" s="48">
        <f t="shared" si="11"/>
        <v>0</v>
      </c>
      <c r="Q130" s="48">
        <f t="shared" si="12"/>
        <v>0</v>
      </c>
      <c r="R130" s="48">
        <f t="shared" si="13"/>
        <v>0</v>
      </c>
    </row>
    <row r="131" spans="2:18" ht="15" customHeight="1" x14ac:dyDescent="0.35">
      <c r="B131" s="39" t="s">
        <v>324</v>
      </c>
      <c r="C131" s="5" t="s">
        <v>325</v>
      </c>
      <c r="D131" s="40" t="s">
        <v>343</v>
      </c>
      <c r="E131" s="40"/>
      <c r="F131" s="85">
        <v>1.06</v>
      </c>
      <c r="G131" s="41"/>
      <c r="H131" s="48">
        <f t="shared" si="7"/>
        <v>2.12</v>
      </c>
      <c r="I131" s="48">
        <f t="shared" si="8"/>
        <v>0</v>
      </c>
      <c r="J131" s="40"/>
      <c r="K131" s="40"/>
      <c r="L131" s="41"/>
      <c r="M131" s="41"/>
      <c r="N131" s="48">
        <f t="shared" si="9"/>
        <v>0</v>
      </c>
      <c r="O131" s="48">
        <f t="shared" si="10"/>
        <v>0</v>
      </c>
      <c r="P131" s="48">
        <f t="shared" si="11"/>
        <v>2.12</v>
      </c>
      <c r="Q131" s="48">
        <f t="shared" si="12"/>
        <v>0</v>
      </c>
      <c r="R131" s="48">
        <f t="shared" si="13"/>
        <v>-2.12</v>
      </c>
    </row>
    <row r="132" spans="2:18" ht="15" customHeight="1" x14ac:dyDescent="0.35">
      <c r="B132" s="39" t="s">
        <v>326</v>
      </c>
      <c r="C132" s="5" t="s">
        <v>327</v>
      </c>
      <c r="D132" s="40" t="s">
        <v>343</v>
      </c>
      <c r="E132" s="40"/>
      <c r="F132" s="85">
        <v>1.06</v>
      </c>
      <c r="G132" s="41"/>
      <c r="H132" s="48">
        <f t="shared" si="7"/>
        <v>2.12</v>
      </c>
      <c r="I132" s="48">
        <f t="shared" si="8"/>
        <v>0</v>
      </c>
      <c r="J132" s="40"/>
      <c r="K132" s="40"/>
      <c r="L132" s="41"/>
      <c r="M132" s="41"/>
      <c r="N132" s="48">
        <f t="shared" si="9"/>
        <v>0</v>
      </c>
      <c r="O132" s="48">
        <f t="shared" si="10"/>
        <v>0</v>
      </c>
      <c r="P132" s="48">
        <f t="shared" si="11"/>
        <v>2.12</v>
      </c>
      <c r="Q132" s="48">
        <f t="shared" si="12"/>
        <v>0</v>
      </c>
      <c r="R132" s="48">
        <f t="shared" si="13"/>
        <v>-2.12</v>
      </c>
    </row>
    <row r="133" spans="2:18" ht="15" customHeight="1" x14ac:dyDescent="0.35">
      <c r="B133" s="39" t="s">
        <v>328</v>
      </c>
      <c r="C133" s="5" t="s">
        <v>329</v>
      </c>
      <c r="D133" s="40" t="s">
        <v>347</v>
      </c>
      <c r="E133" s="40"/>
      <c r="F133" s="85">
        <v>1.06</v>
      </c>
      <c r="G133" s="41"/>
      <c r="H133" s="48">
        <f t="shared" si="7"/>
        <v>1.06</v>
      </c>
      <c r="I133" s="48">
        <f t="shared" si="8"/>
        <v>0</v>
      </c>
      <c r="J133" s="40"/>
      <c r="K133" s="40"/>
      <c r="L133" s="41"/>
      <c r="M133" s="41"/>
      <c r="N133" s="48">
        <f t="shared" si="9"/>
        <v>0</v>
      </c>
      <c r="O133" s="48">
        <f t="shared" si="10"/>
        <v>0</v>
      </c>
      <c r="P133" s="48">
        <f t="shared" si="11"/>
        <v>1.06</v>
      </c>
      <c r="Q133" s="48">
        <f t="shared" si="12"/>
        <v>0</v>
      </c>
      <c r="R133" s="48">
        <f t="shared" si="13"/>
        <v>-1.06</v>
      </c>
    </row>
    <row r="134" spans="2:18" ht="15" customHeight="1" x14ac:dyDescent="0.35">
      <c r="B134" s="39" t="s">
        <v>330</v>
      </c>
      <c r="C134" s="5" t="s">
        <v>331</v>
      </c>
      <c r="D134" s="40" t="s">
        <v>347</v>
      </c>
      <c r="E134" s="40"/>
      <c r="F134" s="85">
        <v>1.06</v>
      </c>
      <c r="G134" s="41"/>
      <c r="H134" s="48">
        <f t="shared" si="7"/>
        <v>1.06</v>
      </c>
      <c r="I134" s="48">
        <f t="shared" si="8"/>
        <v>0</v>
      </c>
      <c r="J134" s="40"/>
      <c r="K134" s="40"/>
      <c r="L134" s="41"/>
      <c r="M134" s="41"/>
      <c r="N134" s="48">
        <f t="shared" si="9"/>
        <v>0</v>
      </c>
      <c r="O134" s="48">
        <f t="shared" si="10"/>
        <v>0</v>
      </c>
      <c r="P134" s="48">
        <f t="shared" si="11"/>
        <v>1.06</v>
      </c>
      <c r="Q134" s="48">
        <f t="shared" si="12"/>
        <v>0</v>
      </c>
      <c r="R134" s="48">
        <f t="shared" si="13"/>
        <v>-1.06</v>
      </c>
    </row>
    <row r="135" spans="2:18" s="101" customFormat="1" ht="15" customHeight="1" x14ac:dyDescent="0.35">
      <c r="B135" s="96">
        <v>1.5</v>
      </c>
      <c r="C135" s="97" t="s">
        <v>332</v>
      </c>
      <c r="D135" s="95"/>
      <c r="E135" s="95"/>
      <c r="F135" s="98">
        <v>1.06</v>
      </c>
      <c r="G135" s="99"/>
      <c r="H135" s="100">
        <f t="shared" si="7"/>
        <v>0</v>
      </c>
      <c r="I135" s="100">
        <f t="shared" si="8"/>
        <v>0</v>
      </c>
      <c r="J135" s="95"/>
      <c r="K135" s="95"/>
      <c r="L135" s="99"/>
      <c r="M135" s="99"/>
      <c r="N135" s="100">
        <f t="shared" si="9"/>
        <v>0</v>
      </c>
      <c r="O135" s="100">
        <f t="shared" si="10"/>
        <v>0</v>
      </c>
      <c r="P135" s="100">
        <f t="shared" si="11"/>
        <v>0</v>
      </c>
      <c r="Q135" s="100">
        <f t="shared" si="12"/>
        <v>0</v>
      </c>
      <c r="R135" s="100">
        <f t="shared" si="13"/>
        <v>0</v>
      </c>
    </row>
    <row r="136" spans="2:18" ht="15" customHeight="1" x14ac:dyDescent="0.35">
      <c r="B136" s="39" t="s">
        <v>112</v>
      </c>
      <c r="C136" s="5" t="s">
        <v>333</v>
      </c>
      <c r="D136" s="40" t="s">
        <v>343</v>
      </c>
      <c r="E136" s="40"/>
      <c r="F136" s="85">
        <v>1.06</v>
      </c>
      <c r="G136" s="41"/>
      <c r="H136" s="48">
        <f t="shared" si="7"/>
        <v>2.12</v>
      </c>
      <c r="I136" s="48">
        <f t="shared" si="8"/>
        <v>0</v>
      </c>
      <c r="J136" s="40"/>
      <c r="K136" s="40"/>
      <c r="L136" s="41"/>
      <c r="M136" s="41"/>
      <c r="N136" s="48">
        <f t="shared" si="9"/>
        <v>0</v>
      </c>
      <c r="O136" s="48">
        <f t="shared" si="10"/>
        <v>0</v>
      </c>
      <c r="P136" s="48">
        <f t="shared" si="11"/>
        <v>2.12</v>
      </c>
      <c r="Q136" s="48">
        <f t="shared" si="12"/>
        <v>0</v>
      </c>
      <c r="R136" s="48">
        <f t="shared" si="13"/>
        <v>-2.12</v>
      </c>
    </row>
    <row r="137" spans="2:18" ht="15" customHeight="1" x14ac:dyDescent="0.35">
      <c r="B137" s="39" t="s">
        <v>113</v>
      </c>
      <c r="C137" s="5" t="s">
        <v>334</v>
      </c>
      <c r="D137" s="40" t="s">
        <v>343</v>
      </c>
      <c r="E137" s="40"/>
      <c r="F137" s="85">
        <v>1.06</v>
      </c>
      <c r="G137" s="41"/>
      <c r="H137" s="48">
        <f t="shared" si="7"/>
        <v>2.12</v>
      </c>
      <c r="I137" s="48">
        <f t="shared" si="8"/>
        <v>0</v>
      </c>
      <c r="J137" s="40"/>
      <c r="K137" s="40"/>
      <c r="L137" s="41"/>
      <c r="M137" s="41"/>
      <c r="N137" s="48">
        <f t="shared" si="9"/>
        <v>0</v>
      </c>
      <c r="O137" s="48">
        <f t="shared" si="10"/>
        <v>0</v>
      </c>
      <c r="P137" s="48">
        <f t="shared" si="11"/>
        <v>2.12</v>
      </c>
      <c r="Q137" s="48">
        <f t="shared" si="12"/>
        <v>0</v>
      </c>
      <c r="R137" s="48">
        <f t="shared" si="13"/>
        <v>-2.12</v>
      </c>
    </row>
    <row r="138" spans="2:18" ht="15" customHeight="1" x14ac:dyDescent="0.35">
      <c r="B138" s="39" t="s">
        <v>335</v>
      </c>
      <c r="C138" s="5" t="s">
        <v>336</v>
      </c>
      <c r="D138" s="40" t="s">
        <v>347</v>
      </c>
      <c r="E138" s="40"/>
      <c r="F138" s="85">
        <v>1.06</v>
      </c>
      <c r="G138" s="41"/>
      <c r="H138" s="48">
        <f t="shared" si="7"/>
        <v>1.06</v>
      </c>
      <c r="I138" s="48">
        <f t="shared" si="8"/>
        <v>0</v>
      </c>
      <c r="J138" s="40"/>
      <c r="K138" s="40"/>
      <c r="L138" s="41"/>
      <c r="M138" s="41"/>
      <c r="N138" s="48">
        <f t="shared" si="9"/>
        <v>0</v>
      </c>
      <c r="O138" s="48">
        <f t="shared" si="10"/>
        <v>0</v>
      </c>
      <c r="P138" s="48">
        <f t="shared" si="11"/>
        <v>1.06</v>
      </c>
      <c r="Q138" s="48">
        <f t="shared" si="12"/>
        <v>0</v>
      </c>
      <c r="R138" s="48">
        <f t="shared" si="13"/>
        <v>-1.06</v>
      </c>
    </row>
    <row r="139" spans="2:18" ht="15" customHeight="1" x14ac:dyDescent="0.35">
      <c r="B139" s="39" t="s">
        <v>337</v>
      </c>
      <c r="C139" s="5" t="s">
        <v>338</v>
      </c>
      <c r="D139" s="40" t="s">
        <v>347</v>
      </c>
      <c r="E139" s="40"/>
      <c r="F139" s="85">
        <v>1.06</v>
      </c>
      <c r="G139" s="41"/>
      <c r="H139" s="48">
        <f t="shared" ref="H139:H141" si="14">D139*F139</f>
        <v>1.06</v>
      </c>
      <c r="I139" s="48">
        <f t="shared" ref="I139:I141" si="15">E139*G139</f>
        <v>0</v>
      </c>
      <c r="J139" s="40"/>
      <c r="K139" s="40"/>
      <c r="L139" s="41"/>
      <c r="M139" s="41"/>
      <c r="N139" s="48">
        <f t="shared" ref="N139:N141" si="16">J139*L139</f>
        <v>0</v>
      </c>
      <c r="O139" s="48">
        <f t="shared" ref="O139:O141" si="17">K139*M139</f>
        <v>0</v>
      </c>
      <c r="P139" s="48">
        <f t="shared" ref="P139:P141" si="18">H139+N139</f>
        <v>1.06</v>
      </c>
      <c r="Q139" s="48">
        <f t="shared" ref="Q139:Q141" si="19">I139+O139</f>
        <v>0</v>
      </c>
      <c r="R139" s="48">
        <f t="shared" ref="R139:R141" si="20">Q139-P139</f>
        <v>-1.06</v>
      </c>
    </row>
    <row r="140" spans="2:18" ht="15" customHeight="1" x14ac:dyDescent="0.35">
      <c r="B140" s="39" t="s">
        <v>339</v>
      </c>
      <c r="C140" s="5" t="s">
        <v>340</v>
      </c>
      <c r="D140" s="40" t="s">
        <v>347</v>
      </c>
      <c r="E140" s="40"/>
      <c r="F140" s="85">
        <v>1.06</v>
      </c>
      <c r="G140" s="41"/>
      <c r="H140" s="48">
        <f t="shared" si="14"/>
        <v>1.06</v>
      </c>
      <c r="I140" s="48">
        <f t="shared" si="15"/>
        <v>0</v>
      </c>
      <c r="J140" s="40"/>
      <c r="K140" s="40"/>
      <c r="L140" s="41"/>
      <c r="M140" s="41"/>
      <c r="N140" s="48">
        <f t="shared" si="16"/>
        <v>0</v>
      </c>
      <c r="O140" s="48">
        <f t="shared" si="17"/>
        <v>0</v>
      </c>
      <c r="P140" s="48">
        <f t="shared" si="18"/>
        <v>1.06</v>
      </c>
      <c r="Q140" s="48">
        <f t="shared" si="19"/>
        <v>0</v>
      </c>
      <c r="R140" s="48">
        <f t="shared" si="20"/>
        <v>-1.06</v>
      </c>
    </row>
    <row r="141" spans="2:18" ht="15" customHeight="1" x14ac:dyDescent="0.35">
      <c r="B141" s="39" t="s">
        <v>341</v>
      </c>
      <c r="C141" s="5" t="s">
        <v>342</v>
      </c>
      <c r="D141" s="40"/>
      <c r="E141" s="40"/>
      <c r="F141" s="85">
        <v>1.06</v>
      </c>
      <c r="G141" s="41"/>
      <c r="H141" s="48">
        <f t="shared" si="14"/>
        <v>0</v>
      </c>
      <c r="I141" s="48">
        <f t="shared" si="15"/>
        <v>0</v>
      </c>
      <c r="J141" s="40"/>
      <c r="K141" s="40"/>
      <c r="L141" s="41"/>
      <c r="M141" s="41"/>
      <c r="N141" s="48">
        <f t="shared" si="16"/>
        <v>0</v>
      </c>
      <c r="O141" s="48">
        <f t="shared" si="17"/>
        <v>0</v>
      </c>
      <c r="P141" s="48">
        <f t="shared" si="18"/>
        <v>0</v>
      </c>
      <c r="Q141" s="48">
        <f t="shared" si="19"/>
        <v>0</v>
      </c>
      <c r="R141" s="48">
        <f t="shared" si="20"/>
        <v>0</v>
      </c>
    </row>
  </sheetData>
  <phoneticPr fontId="2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E4F3-31CB-475C-8CB9-7DACAF7F9883}">
  <dimension ref="A1:J32"/>
  <sheetViews>
    <sheetView topLeftCell="F1" zoomScaleNormal="100" workbookViewId="0">
      <selection activeCell="H24" sqref="H24"/>
    </sheetView>
  </sheetViews>
  <sheetFormatPr defaultColWidth="24.875" defaultRowHeight="13.8" x14ac:dyDescent="0.25"/>
  <cols>
    <col min="1" max="1" width="3.25" style="63" bestFit="1" customWidth="1"/>
    <col min="2" max="2" width="24.875" style="63"/>
    <col min="3" max="3" width="32.75" style="63" bestFit="1" customWidth="1"/>
    <col min="4" max="4" width="24.875" style="77"/>
    <col min="5" max="5" width="42.5" style="63" bestFit="1" customWidth="1"/>
    <col min="6" max="16384" width="24.875" style="63"/>
  </cols>
  <sheetData>
    <row r="1" spans="1:10" x14ac:dyDescent="0.25">
      <c r="A1" s="64" t="s">
        <v>39</v>
      </c>
      <c r="B1" s="68" t="s">
        <v>52</v>
      </c>
      <c r="C1" s="68" t="s">
        <v>40</v>
      </c>
      <c r="D1" s="72" t="s">
        <v>58</v>
      </c>
      <c r="E1" s="68" t="s">
        <v>42</v>
      </c>
    </row>
    <row r="2" spans="1:10" ht="14.4" thickBot="1" x14ac:dyDescent="0.3">
      <c r="A2" s="64">
        <v>1</v>
      </c>
      <c r="B2" s="64">
        <v>1</v>
      </c>
      <c r="C2" s="64" t="s">
        <v>41</v>
      </c>
      <c r="D2" s="73">
        <v>24000</v>
      </c>
      <c r="E2" s="70" t="s">
        <v>88</v>
      </c>
    </row>
    <row r="3" spans="1:10" ht="28.2" thickBot="1" x14ac:dyDescent="0.3">
      <c r="A3" s="64">
        <f>A2+1</f>
        <v>2</v>
      </c>
      <c r="B3" s="65">
        <v>5</v>
      </c>
      <c r="C3" s="65" t="s">
        <v>53</v>
      </c>
      <c r="D3" s="74">
        <v>2000</v>
      </c>
      <c r="E3" s="71" t="s">
        <v>89</v>
      </c>
      <c r="G3" s="61"/>
      <c r="H3" s="62"/>
      <c r="I3" s="62"/>
      <c r="J3" s="61"/>
    </row>
    <row r="4" spans="1:10" ht="14.4" thickBot="1" x14ac:dyDescent="0.3">
      <c r="A4" s="64">
        <f t="shared" ref="A4:A30" si="0">A3+1</f>
        <v>3</v>
      </c>
      <c r="B4" s="65" t="s">
        <v>43</v>
      </c>
      <c r="C4" s="65" t="s">
        <v>54</v>
      </c>
      <c r="D4" s="74">
        <v>0</v>
      </c>
      <c r="E4" s="71" t="s">
        <v>44</v>
      </c>
      <c r="G4" s="61"/>
      <c r="H4" s="62"/>
      <c r="I4" s="62"/>
      <c r="J4" s="61"/>
    </row>
    <row r="5" spans="1:10" ht="14.4" thickBot="1" x14ac:dyDescent="0.3">
      <c r="A5" s="64">
        <f t="shared" si="0"/>
        <v>4</v>
      </c>
      <c r="B5" s="65">
        <v>1</v>
      </c>
      <c r="C5" s="65" t="s">
        <v>55</v>
      </c>
      <c r="D5" s="74">
        <v>1000</v>
      </c>
      <c r="E5" s="71" t="s">
        <v>57</v>
      </c>
      <c r="G5" s="61"/>
      <c r="H5" s="62"/>
      <c r="I5" s="62"/>
      <c r="J5" s="61"/>
    </row>
    <row r="6" spans="1:10" ht="14.4" thickBot="1" x14ac:dyDescent="0.3">
      <c r="A6" s="64">
        <f t="shared" si="0"/>
        <v>5</v>
      </c>
      <c r="B6" s="65">
        <v>1</v>
      </c>
      <c r="C6" s="65" t="s">
        <v>45</v>
      </c>
      <c r="D6" s="74">
        <v>200</v>
      </c>
      <c r="E6" s="71" t="s">
        <v>46</v>
      </c>
      <c r="G6" s="61"/>
      <c r="H6" s="62"/>
      <c r="I6" s="62"/>
      <c r="J6" s="61"/>
    </row>
    <row r="7" spans="1:10" ht="14.4" thickBot="1" x14ac:dyDescent="0.3">
      <c r="A7" s="64">
        <f t="shared" si="0"/>
        <v>6</v>
      </c>
      <c r="B7" s="65">
        <v>11</v>
      </c>
      <c r="C7" s="65" t="s">
        <v>47</v>
      </c>
      <c r="D7" s="74">
        <v>110</v>
      </c>
      <c r="E7" s="71" t="s">
        <v>87</v>
      </c>
      <c r="G7" s="61"/>
      <c r="H7" s="62"/>
      <c r="I7" s="62"/>
      <c r="J7" s="61"/>
    </row>
    <row r="8" spans="1:10" ht="14.4" thickBot="1" x14ac:dyDescent="0.3">
      <c r="A8" s="64">
        <f t="shared" si="0"/>
        <v>7</v>
      </c>
      <c r="B8" s="65" t="s">
        <v>49</v>
      </c>
      <c r="C8" s="65" t="s">
        <v>48</v>
      </c>
      <c r="D8" s="74">
        <v>0</v>
      </c>
      <c r="E8" s="71" t="s">
        <v>86</v>
      </c>
      <c r="G8" s="61"/>
      <c r="H8" s="62"/>
      <c r="I8" s="62"/>
      <c r="J8" s="61"/>
    </row>
    <row r="9" spans="1:10" ht="14.4" thickBot="1" x14ac:dyDescent="0.3">
      <c r="A9" s="64">
        <f t="shared" si="0"/>
        <v>8</v>
      </c>
      <c r="B9" s="65">
        <v>1</v>
      </c>
      <c r="C9" s="65" t="s">
        <v>50</v>
      </c>
      <c r="D9" s="74">
        <v>150</v>
      </c>
      <c r="E9" s="71" t="s">
        <v>90</v>
      </c>
      <c r="G9" s="61"/>
      <c r="H9" s="62"/>
      <c r="I9" s="62"/>
      <c r="J9" s="61"/>
    </row>
    <row r="10" spans="1:10" ht="14.4" thickBot="1" x14ac:dyDescent="0.3">
      <c r="A10" s="64">
        <f t="shared" si="0"/>
        <v>9</v>
      </c>
      <c r="B10" s="65">
        <v>1</v>
      </c>
      <c r="C10" s="65" t="s">
        <v>51</v>
      </c>
      <c r="D10" s="74">
        <v>150</v>
      </c>
      <c r="E10" s="71" t="s">
        <v>56</v>
      </c>
      <c r="G10" s="61"/>
      <c r="H10" s="62"/>
      <c r="I10" s="62"/>
      <c r="J10" s="61"/>
    </row>
    <row r="11" spans="1:10" ht="14.4" thickBot="1" x14ac:dyDescent="0.3">
      <c r="A11" s="64">
        <f t="shared" si="0"/>
        <v>10</v>
      </c>
      <c r="B11" s="65">
        <v>1</v>
      </c>
      <c r="C11" s="65" t="s">
        <v>72</v>
      </c>
      <c r="D11" s="74">
        <v>0</v>
      </c>
      <c r="E11" s="71" t="s">
        <v>61</v>
      </c>
      <c r="G11" s="66"/>
      <c r="H11" s="67"/>
      <c r="I11" s="67"/>
      <c r="J11" s="61"/>
    </row>
    <row r="12" spans="1:10" ht="14.4" thickBot="1" x14ac:dyDescent="0.3">
      <c r="A12" s="64">
        <f t="shared" si="0"/>
        <v>11</v>
      </c>
      <c r="B12" s="64">
        <v>1</v>
      </c>
      <c r="C12" s="64" t="s">
        <v>59</v>
      </c>
      <c r="D12" s="73">
        <v>0</v>
      </c>
      <c r="E12" s="70" t="s">
        <v>60</v>
      </c>
    </row>
    <row r="13" spans="1:10" ht="14.4" thickBot="1" x14ac:dyDescent="0.3">
      <c r="A13" s="64">
        <f t="shared" si="0"/>
        <v>12</v>
      </c>
      <c r="B13" s="64">
        <v>1</v>
      </c>
      <c r="C13" s="64" t="s">
        <v>62</v>
      </c>
      <c r="D13" s="73">
        <v>0</v>
      </c>
      <c r="E13" s="70" t="s">
        <v>91</v>
      </c>
      <c r="H13" s="64" t="s">
        <v>101</v>
      </c>
      <c r="I13" s="83">
        <f>D2</f>
        <v>24000</v>
      </c>
    </row>
    <row r="14" spans="1:10" ht="14.4" thickBot="1" x14ac:dyDescent="0.3">
      <c r="A14" s="64">
        <f t="shared" si="0"/>
        <v>13</v>
      </c>
      <c r="B14" s="64">
        <v>1</v>
      </c>
      <c r="C14" s="64" t="s">
        <v>63</v>
      </c>
      <c r="D14" s="73">
        <v>0</v>
      </c>
      <c r="E14" s="70" t="s">
        <v>64</v>
      </c>
      <c r="H14" s="64" t="s">
        <v>102</v>
      </c>
      <c r="I14" s="83">
        <f>SUM(D3:D13)</f>
        <v>3610</v>
      </c>
    </row>
    <row r="15" spans="1:10" ht="14.4" thickBot="1" x14ac:dyDescent="0.3">
      <c r="A15" s="64">
        <f t="shared" si="0"/>
        <v>14</v>
      </c>
      <c r="B15" s="64">
        <v>1</v>
      </c>
      <c r="C15" s="64" t="s">
        <v>65</v>
      </c>
      <c r="D15" s="75">
        <v>500</v>
      </c>
      <c r="E15" s="70" t="s">
        <v>92</v>
      </c>
      <c r="H15" s="64" t="s">
        <v>103</v>
      </c>
      <c r="I15" s="83">
        <f>SUM(D22:D30)</f>
        <v>16144.65</v>
      </c>
    </row>
    <row r="16" spans="1:10" ht="14.4" thickBot="1" x14ac:dyDescent="0.3">
      <c r="A16" s="64">
        <f t="shared" si="0"/>
        <v>15</v>
      </c>
      <c r="B16" s="64">
        <v>1</v>
      </c>
      <c r="C16" s="64" t="s">
        <v>66</v>
      </c>
      <c r="D16" s="75">
        <v>0</v>
      </c>
      <c r="E16" s="70" t="s">
        <v>60</v>
      </c>
      <c r="H16" s="64" t="s">
        <v>104</v>
      </c>
      <c r="I16" s="83">
        <f>SUM(D15:D21)</f>
        <v>1450</v>
      </c>
    </row>
    <row r="17" spans="1:9" ht="14.4" thickBot="1" x14ac:dyDescent="0.3">
      <c r="A17" s="64">
        <f t="shared" si="0"/>
        <v>16</v>
      </c>
      <c r="B17" s="64">
        <v>1</v>
      </c>
      <c r="C17" s="64" t="s">
        <v>67</v>
      </c>
      <c r="D17" s="75">
        <v>0</v>
      </c>
      <c r="E17" s="70" t="s">
        <v>60</v>
      </c>
    </row>
    <row r="18" spans="1:9" ht="14.4" thickBot="1" x14ac:dyDescent="0.3">
      <c r="A18" s="64">
        <f t="shared" si="0"/>
        <v>17</v>
      </c>
      <c r="B18" s="64">
        <v>1</v>
      </c>
      <c r="C18" s="64" t="s">
        <v>68</v>
      </c>
      <c r="D18" s="75">
        <v>0</v>
      </c>
      <c r="E18" s="70" t="s">
        <v>60</v>
      </c>
      <c r="I18" s="82">
        <f>SUM(I13:I16)</f>
        <v>45204.65</v>
      </c>
    </row>
    <row r="19" spans="1:9" ht="14.4" thickBot="1" x14ac:dyDescent="0.3">
      <c r="A19" s="64">
        <f t="shared" si="0"/>
        <v>18</v>
      </c>
      <c r="B19" s="64">
        <v>1</v>
      </c>
      <c r="C19" s="64" t="s">
        <v>69</v>
      </c>
      <c r="D19" s="75">
        <v>500</v>
      </c>
      <c r="E19" s="70" t="s">
        <v>73</v>
      </c>
    </row>
    <row r="20" spans="1:9" ht="14.4" thickBot="1" x14ac:dyDescent="0.3">
      <c r="A20" s="64">
        <f t="shared" si="0"/>
        <v>19</v>
      </c>
      <c r="B20" s="64">
        <v>1</v>
      </c>
      <c r="C20" s="64" t="s">
        <v>70</v>
      </c>
      <c r="D20" s="75">
        <v>300</v>
      </c>
      <c r="E20" s="70" t="s">
        <v>74</v>
      </c>
    </row>
    <row r="21" spans="1:9" ht="14.4" thickBot="1" x14ac:dyDescent="0.3">
      <c r="A21" s="64">
        <f t="shared" si="0"/>
        <v>20</v>
      </c>
      <c r="B21" s="64">
        <v>1</v>
      </c>
      <c r="C21" s="64" t="s">
        <v>71</v>
      </c>
      <c r="D21" s="75">
        <v>150</v>
      </c>
      <c r="E21" s="70" t="s">
        <v>75</v>
      </c>
    </row>
    <row r="22" spans="1:9" ht="14.4" thickBot="1" x14ac:dyDescent="0.3">
      <c r="A22" s="64">
        <f t="shared" si="0"/>
        <v>21</v>
      </c>
      <c r="B22" s="64">
        <v>1</v>
      </c>
      <c r="C22" s="64" t="s">
        <v>76</v>
      </c>
      <c r="D22" s="75">
        <v>3.5</v>
      </c>
      <c r="E22" s="70" t="s">
        <v>77</v>
      </c>
    </row>
    <row r="23" spans="1:9" ht="14.4" thickBot="1" x14ac:dyDescent="0.3">
      <c r="A23" s="64">
        <f t="shared" si="0"/>
        <v>22</v>
      </c>
      <c r="B23" s="64">
        <v>1</v>
      </c>
      <c r="C23" s="64" t="s">
        <v>78</v>
      </c>
      <c r="D23" s="75">
        <v>32.9</v>
      </c>
      <c r="E23" s="70" t="s">
        <v>79</v>
      </c>
    </row>
    <row r="24" spans="1:9" ht="14.4" thickBot="1" x14ac:dyDescent="0.3">
      <c r="A24" s="64">
        <f t="shared" si="0"/>
        <v>23</v>
      </c>
      <c r="B24" s="64">
        <v>1</v>
      </c>
      <c r="C24" s="64" t="s">
        <v>80</v>
      </c>
      <c r="D24" s="75">
        <v>8.25</v>
      </c>
      <c r="E24" s="70" t="s">
        <v>81</v>
      </c>
    </row>
    <row r="25" spans="1:9" ht="14.4" thickBot="1" x14ac:dyDescent="0.3">
      <c r="A25" s="64">
        <f t="shared" si="0"/>
        <v>24</v>
      </c>
      <c r="B25" s="64">
        <v>1</v>
      </c>
      <c r="C25" s="64" t="s">
        <v>82</v>
      </c>
      <c r="D25" s="75">
        <v>25</v>
      </c>
      <c r="E25" s="70" t="s">
        <v>84</v>
      </c>
    </row>
    <row r="26" spans="1:9" x14ac:dyDescent="0.25">
      <c r="A26" s="64">
        <f t="shared" si="0"/>
        <v>25</v>
      </c>
      <c r="B26" s="78">
        <v>1</v>
      </c>
      <c r="C26" s="78" t="s">
        <v>83</v>
      </c>
      <c r="D26" s="79">
        <v>25</v>
      </c>
      <c r="E26" s="80" t="s">
        <v>85</v>
      </c>
    </row>
    <row r="27" spans="1:9" x14ac:dyDescent="0.25">
      <c r="A27" s="64">
        <f t="shared" si="0"/>
        <v>26</v>
      </c>
      <c r="B27" s="64">
        <v>11</v>
      </c>
      <c r="C27" s="64" t="s">
        <v>93</v>
      </c>
      <c r="D27" s="75">
        <v>809</v>
      </c>
      <c r="E27" s="64" t="s">
        <v>94</v>
      </c>
    </row>
    <row r="28" spans="1:9" x14ac:dyDescent="0.25">
      <c r="A28" s="64">
        <f t="shared" si="0"/>
        <v>27</v>
      </c>
      <c r="B28" s="64">
        <v>3</v>
      </c>
      <c r="C28" s="64" t="s">
        <v>96</v>
      </c>
      <c r="D28" s="75">
        <v>2700</v>
      </c>
      <c r="E28" s="64" t="s">
        <v>100</v>
      </c>
      <c r="F28" s="82"/>
    </row>
    <row r="29" spans="1:9" x14ac:dyDescent="0.25">
      <c r="A29" s="64">
        <f t="shared" si="0"/>
        <v>28</v>
      </c>
      <c r="B29" s="64">
        <v>3</v>
      </c>
      <c r="C29" s="64" t="s">
        <v>97</v>
      </c>
      <c r="D29" s="75">
        <v>1341</v>
      </c>
      <c r="E29" s="64" t="s">
        <v>95</v>
      </c>
      <c r="F29" s="82"/>
    </row>
    <row r="30" spans="1:9" x14ac:dyDescent="0.25">
      <c r="A30" s="64">
        <f t="shared" si="0"/>
        <v>29</v>
      </c>
      <c r="B30" s="64">
        <v>8</v>
      </c>
      <c r="C30" s="64" t="s">
        <v>98</v>
      </c>
      <c r="D30" s="75">
        <v>11200</v>
      </c>
      <c r="E30" s="64" t="s">
        <v>99</v>
      </c>
      <c r="F30" s="82"/>
    </row>
    <row r="31" spans="1:9" x14ac:dyDescent="0.25">
      <c r="D31" s="81"/>
    </row>
    <row r="32" spans="1:9" x14ac:dyDescent="0.25">
      <c r="C32" s="69" t="s">
        <v>20</v>
      </c>
      <c r="D32" s="76">
        <f>SUM(D2:D30)</f>
        <v>45204.65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Project Budget</vt:lpstr>
      <vt:lpstr>Scope Elements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CFI</dc:creator>
  <cp:keywords/>
  <dc:description/>
  <cp:lastModifiedBy>PEREZ ESPITIA MANUEL SERGIO</cp:lastModifiedBy>
  <dcterms:created xsi:type="dcterms:W3CDTF">2017-08-25T00:42:37Z</dcterms:created>
  <dcterms:modified xsi:type="dcterms:W3CDTF">2025-08-18T04:14:09Z</dcterms:modified>
  <cp:category/>
</cp:coreProperties>
</file>