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morales/Desktop/"/>
    </mc:Choice>
  </mc:AlternateContent>
  <xr:revisionPtr revIDLastSave="0" documentId="13_ncr:1_{F331B8F0-2F17-C34C-A674-9DD717908346}" xr6:coauthVersionLast="41" xr6:coauthVersionMax="41" xr10:uidLastSave="{00000000-0000-0000-0000-000000000000}"/>
  <bookViews>
    <workbookView xWindow="0" yWindow="0" windowWidth="25600" windowHeight="16000" xr2:uid="{B7006086-170C-4B49-B0BF-DE8441932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4" i="1" l="1"/>
  <c r="K95" i="1"/>
  <c r="K96" i="1"/>
  <c r="K97" i="1"/>
  <c r="K98" i="1"/>
  <c r="K99" i="1"/>
  <c r="K36" i="1"/>
  <c r="K37" i="1"/>
  <c r="K38" i="1"/>
  <c r="K39" i="1"/>
  <c r="K65" i="1"/>
  <c r="K69" i="1"/>
  <c r="K68" i="1"/>
  <c r="K67" i="1"/>
  <c r="K66" i="1"/>
  <c r="K70" i="1"/>
  <c r="H40" i="1"/>
  <c r="D40" i="1"/>
  <c r="D8" i="1"/>
  <c r="C137" i="1" l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  <c r="D4" i="1"/>
  <c r="D5" i="1"/>
  <c r="D6" i="1"/>
  <c r="D7" i="1"/>
  <c r="D2" i="1"/>
  <c r="D137" i="1" l="1"/>
  <c r="E40" i="1" l="1"/>
  <c r="H8" i="1"/>
  <c r="E71" i="1"/>
  <c r="E8" i="1"/>
  <c r="E58" i="1"/>
  <c r="E104" i="1"/>
  <c r="E80" i="1"/>
  <c r="E94" i="1"/>
  <c r="E47" i="1"/>
  <c r="E101" i="1"/>
  <c r="E131" i="1"/>
  <c r="E65" i="1"/>
  <c r="E23" i="1"/>
  <c r="E84" i="1"/>
  <c r="E32" i="1"/>
  <c r="E113" i="1"/>
  <c r="E76" i="1"/>
  <c r="E51" i="1"/>
  <c r="E121" i="1"/>
  <c r="E128" i="1"/>
  <c r="E36" i="1"/>
  <c r="E99" i="1"/>
  <c r="E124" i="1"/>
  <c r="E90" i="1"/>
  <c r="E69" i="1"/>
  <c r="E44" i="1"/>
  <c r="E19" i="1"/>
  <c r="E11" i="1"/>
  <c r="E102" i="1"/>
  <c r="E29" i="1"/>
  <c r="E14" i="1"/>
  <c r="E110" i="1"/>
  <c r="E89" i="1"/>
  <c r="E18" i="1"/>
  <c r="E95" i="1"/>
  <c r="E52" i="1"/>
  <c r="E27" i="1"/>
  <c r="E120" i="1"/>
  <c r="E107" i="1"/>
  <c r="E98" i="1"/>
  <c r="E73" i="1"/>
  <c r="E88" i="1"/>
  <c r="E54" i="1"/>
  <c r="E26" i="1"/>
  <c r="E7" i="1"/>
  <c r="E117" i="1"/>
  <c r="E114" i="1"/>
  <c r="E74" i="1"/>
  <c r="E132" i="1"/>
  <c r="E112" i="1"/>
  <c r="E115" i="1"/>
  <c r="E61" i="1"/>
  <c r="E43" i="1"/>
  <c r="E103" i="1"/>
  <c r="E17" i="1"/>
  <c r="E77" i="1"/>
  <c r="E33" i="1"/>
  <c r="E106" i="1"/>
  <c r="E10" i="1"/>
  <c r="E67" i="1"/>
  <c r="E50" i="1"/>
  <c r="E42" i="1"/>
  <c r="E125" i="1"/>
  <c r="E91" i="1"/>
  <c r="E66" i="1"/>
  <c r="E45" i="1"/>
  <c r="E12" i="1"/>
  <c r="E130" i="1"/>
  <c r="E68" i="1"/>
  <c r="E57" i="1"/>
  <c r="E105" i="1"/>
  <c r="E28" i="1"/>
  <c r="E79" i="1"/>
  <c r="E35" i="1"/>
  <c r="E92" i="1"/>
  <c r="E31" i="1"/>
  <c r="E62" i="1"/>
  <c r="E81" i="1"/>
  <c r="E59" i="1"/>
  <c r="E4" i="1"/>
  <c r="E123" i="1"/>
  <c r="E93" i="1"/>
  <c r="E87" i="1"/>
  <c r="E22" i="1"/>
  <c r="E118" i="1"/>
  <c r="E21" i="1"/>
  <c r="E38" i="1"/>
  <c r="E3" i="1"/>
  <c r="E41" i="1"/>
  <c r="E55" i="1"/>
  <c r="E30" i="1"/>
  <c r="E15" i="1"/>
  <c r="E108" i="1"/>
  <c r="E119" i="1"/>
  <c r="E133" i="1"/>
  <c r="E116" i="1"/>
  <c r="E64" i="1"/>
  <c r="E83" i="1"/>
  <c r="E46" i="1"/>
  <c r="E60" i="1"/>
  <c r="H61" i="1" s="1"/>
  <c r="E6" i="1"/>
  <c r="E2" i="1"/>
  <c r="E111" i="1"/>
  <c r="E78" i="1"/>
  <c r="E56" i="1"/>
  <c r="E34" i="1"/>
  <c r="E82" i="1"/>
  <c r="H135" i="1"/>
  <c r="E135" i="1"/>
  <c r="E70" i="1"/>
  <c r="E85" i="1"/>
  <c r="E48" i="1"/>
  <c r="E20" i="1"/>
  <c r="E37" i="1"/>
  <c r="E126" i="1"/>
  <c r="E96" i="1"/>
  <c r="E127" i="1"/>
  <c r="E109" i="1"/>
  <c r="E97" i="1"/>
  <c r="E72" i="1"/>
  <c r="E39" i="1"/>
  <c r="E53" i="1"/>
  <c r="E25" i="1"/>
  <c r="E13" i="1"/>
  <c r="E122" i="1"/>
  <c r="E63" i="1"/>
  <c r="E9" i="1"/>
  <c r="E134" i="1"/>
  <c r="E49" i="1"/>
  <c r="H104" i="1"/>
  <c r="H12" i="1"/>
  <c r="E75" i="1"/>
  <c r="E129" i="1"/>
  <c r="E100" i="1"/>
  <c r="E86" i="1"/>
  <c r="E5" i="1"/>
  <c r="E24" i="1"/>
  <c r="E16" i="1"/>
  <c r="H103" i="1" l="1"/>
  <c r="H107" i="1"/>
  <c r="H11" i="1"/>
  <c r="H134" i="1"/>
  <c r="H31" i="1"/>
  <c r="H28" i="1"/>
  <c r="H23" i="1"/>
  <c r="H45" i="1"/>
  <c r="H100" i="1"/>
  <c r="H75" i="1"/>
  <c r="H131" i="1"/>
  <c r="H109" i="1"/>
  <c r="H52" i="1"/>
  <c r="H20" i="1"/>
  <c r="H59" i="1"/>
  <c r="E137" i="1"/>
  <c r="H137" i="1" l="1"/>
</calcChain>
</file>

<file path=xl/sharedStrings.xml><?xml version="1.0" encoding="utf-8"?>
<sst xmlns="http://schemas.openxmlformats.org/spreadsheetml/2006/main" count="181" uniqueCount="178">
  <si>
    <t>SM DRINK</t>
  </si>
  <si>
    <t>SM SHAKE</t>
  </si>
  <si>
    <t>MALT</t>
  </si>
  <si>
    <t>SM CHEESE FRIES</t>
  </si>
  <si>
    <t>SM ONION RINGS</t>
  </si>
  <si>
    <t>BIG BURGER</t>
  </si>
  <si>
    <t>LEO BURGER</t>
  </si>
  <si>
    <t>DOUBLE BURGER</t>
  </si>
  <si>
    <t>PIZZA BURGER</t>
  </si>
  <si>
    <t>FOOD ITEM</t>
  </si>
  <si>
    <t>PRICE</t>
  </si>
  <si>
    <t>BIG BURGER W/CHEESE</t>
  </si>
  <si>
    <t>DOUBLE BURGER W/CHEESE</t>
  </si>
  <si>
    <t>REGULAR GYRO</t>
  </si>
  <si>
    <t>EXTRA MEAT GYRO</t>
  </si>
  <si>
    <t>CHICKEN GYRO</t>
  </si>
  <si>
    <t>FETA CHEESE</t>
  </si>
  <si>
    <t>ITALIAN BEEF</t>
  </si>
  <si>
    <t>CHEEZY BEEF</t>
  </si>
  <si>
    <t>SUPER BEEF</t>
  </si>
  <si>
    <t>MINI BEEF</t>
  </si>
  <si>
    <t>ITALIAN SAUSAGE</t>
  </si>
  <si>
    <t>COMBO</t>
  </si>
  <si>
    <t>MEATBALL</t>
  </si>
  <si>
    <t>BBQ BEEF</t>
  </si>
  <si>
    <t>PEPPERS</t>
  </si>
  <si>
    <t>RED SAUCE</t>
  </si>
  <si>
    <t>MOZZ CHEESE</t>
  </si>
  <si>
    <t>STEAK FAJITA PITA</t>
  </si>
  <si>
    <t>CHICKEN FAJITA PITA</t>
  </si>
  <si>
    <t>GRILL CHICKEN ON PITA</t>
  </si>
  <si>
    <t>BLT PITA</t>
  </si>
  <si>
    <t>GRILL CHEESE PITA</t>
  </si>
  <si>
    <t>GYRO SALAD</t>
  </si>
  <si>
    <t>GRILL CHICKEN SALAD</t>
  </si>
  <si>
    <t>DINNER SALAD</t>
  </si>
  <si>
    <t>3 MEX STEAK TACOS</t>
  </si>
  <si>
    <t>STEAK/CHICKEN BURRITO</t>
  </si>
  <si>
    <t>3 TACOS AL PASTOR</t>
  </si>
  <si>
    <t>BURRITO AL PASTOR</t>
  </si>
  <si>
    <t>3 STEAK TACO DINNER</t>
  </si>
  <si>
    <t>3 TACOS AL PASTOR DINNER</t>
  </si>
  <si>
    <t>CHICKEN QUESADILLA</t>
  </si>
  <si>
    <t>STEAK QUESADILLA</t>
  </si>
  <si>
    <t>GRILL CHICKEN BREAST</t>
  </si>
  <si>
    <t>SIRLOIN STEAK SANDWICH</t>
  </si>
  <si>
    <t>STEAK DELIGHT</t>
  </si>
  <si>
    <t>FRIED CHICKEN BREAST</t>
  </si>
  <si>
    <t>FISH SANDWICH</t>
  </si>
  <si>
    <t>GYRO PLATE</t>
  </si>
  <si>
    <t>EXTRA MEAT GYRO PLATE</t>
  </si>
  <si>
    <t>STEAK DELIGHT DINNER</t>
  </si>
  <si>
    <t>SIRLOIN STEAK DINNER</t>
  </si>
  <si>
    <t>SHRIMP DINNER</t>
  </si>
  <si>
    <t>ITALIAN FEAST DINNER</t>
  </si>
  <si>
    <t>FISH BASKET</t>
  </si>
  <si>
    <t>CHICAGO DOG</t>
  </si>
  <si>
    <t>CHEESE DOG</t>
  </si>
  <si>
    <t>CHILI DOG</t>
  </si>
  <si>
    <t>CHILI CHEESE DOG</t>
  </si>
  <si>
    <t>JUMBO DOG</t>
  </si>
  <si>
    <t>JUMBO POLISH</t>
  </si>
  <si>
    <t>MAXWELL SAUSAGE</t>
  </si>
  <si>
    <t>1/2 SLAB DINNER</t>
  </si>
  <si>
    <t>FULL SLAB DINNER</t>
  </si>
  <si>
    <t>COMBO #1</t>
  </si>
  <si>
    <t>COMBO #2</t>
  </si>
  <si>
    <t>COMBO #3</t>
  </si>
  <si>
    <t>COMBO #4</t>
  </si>
  <si>
    <t>COMBO #5</t>
  </si>
  <si>
    <t>COMBO #6</t>
  </si>
  <si>
    <t>COMBO #7</t>
  </si>
  <si>
    <t>COMBO #8</t>
  </si>
  <si>
    <t>COMBO #9</t>
  </si>
  <si>
    <t>COMBO #10</t>
  </si>
  <si>
    <t>COMBO #11</t>
  </si>
  <si>
    <t>COMBO #12</t>
  </si>
  <si>
    <t>COMBO #13</t>
  </si>
  <si>
    <t>COMBO #14</t>
  </si>
  <si>
    <t>6 WINGS</t>
  </si>
  <si>
    <t>12 WINGS</t>
  </si>
  <si>
    <t>SM FRIES</t>
  </si>
  <si>
    <t>LG FRIES</t>
  </si>
  <si>
    <t>LG CHEESE FRIES</t>
  </si>
  <si>
    <t>LG ONION RINGS</t>
  </si>
  <si>
    <t>SM MUSHROOMS</t>
  </si>
  <si>
    <t>LG MUSHROOMS</t>
  </si>
  <si>
    <t>SM MOZZ STICKS</t>
  </si>
  <si>
    <t>LG MOZZ STICKS</t>
  </si>
  <si>
    <t>POPPERS</t>
  </si>
  <si>
    <t>CHICKEN FINGERS</t>
  </si>
  <si>
    <t>TAMALES</t>
  </si>
  <si>
    <t>PIZZA PUFFS</t>
  </si>
  <si>
    <t>SM CHILI</t>
  </si>
  <si>
    <t>LG CHILI</t>
  </si>
  <si>
    <t>SM SOUP</t>
  </si>
  <si>
    <t>LG SOUP</t>
  </si>
  <si>
    <t>CHEESE CUP</t>
  </si>
  <si>
    <t>RED SAUCE CUP</t>
  </si>
  <si>
    <t>PEPPERS CUP</t>
  </si>
  <si>
    <t>CUCUMBER SAUCE</t>
  </si>
  <si>
    <t>BACON</t>
  </si>
  <si>
    <t>MD SHAKE</t>
  </si>
  <si>
    <t>LG SHAKE</t>
  </si>
  <si>
    <t>MD DRINK</t>
  </si>
  <si>
    <t>LG DRINK</t>
  </si>
  <si>
    <t>ICE CREAM</t>
  </si>
  <si>
    <t>CHEESE CAKE</t>
  </si>
  <si>
    <t>12'' THIN CHEESE</t>
  </si>
  <si>
    <t>14'' THIN CHEESE</t>
  </si>
  <si>
    <t>16'' THIN CHEESE</t>
  </si>
  <si>
    <t>12'' THIN LEOS</t>
  </si>
  <si>
    <t>14'' THIN LEOS</t>
  </si>
  <si>
    <t>16'' THIN LEOS</t>
  </si>
  <si>
    <t>12'' THIN BBQ</t>
  </si>
  <si>
    <t>14'' THIN BBQ</t>
  </si>
  <si>
    <t>16'' THIN BBQ</t>
  </si>
  <si>
    <t>12'' THIN HAWAIIAN</t>
  </si>
  <si>
    <t>14'' THIN HAWAIIAN</t>
  </si>
  <si>
    <t>16'' THIN HAWAIIAN</t>
  </si>
  <si>
    <t>12'' THIN BLT</t>
  </si>
  <si>
    <t>14'' THIN BLT</t>
  </si>
  <si>
    <t>16'' THIN BLT</t>
  </si>
  <si>
    <t>12'' THIN MEETY</t>
  </si>
  <si>
    <t>14'' THIN MEETY</t>
  </si>
  <si>
    <t>16'' THIN MEETY</t>
  </si>
  <si>
    <t>10'' DEEP DISH</t>
  </si>
  <si>
    <t>14'' DEEP DISH</t>
  </si>
  <si>
    <t>10'' DEEP DISH LEOS</t>
  </si>
  <si>
    <t>14'' DEEP DISH LEOS</t>
  </si>
  <si>
    <t>COUNT</t>
  </si>
  <si>
    <t>SM ADDITIONAL ITEM</t>
  </si>
  <si>
    <t>MD ADDITIONAL ITEM</t>
  </si>
  <si>
    <t>LG ADDITIONAL ITEM</t>
  </si>
  <si>
    <t>MISC</t>
  </si>
  <si>
    <t>TOTALS</t>
  </si>
  <si>
    <t>TOTAL</t>
  </si>
  <si>
    <t>PERCENTAGE</t>
  </si>
  <si>
    <t>BURGERS</t>
  </si>
  <si>
    <t>GYROS</t>
  </si>
  <si>
    <t>OTHER SANDWICHES</t>
  </si>
  <si>
    <t>ITALIAN SANDWICHES</t>
  </si>
  <si>
    <t>SALADS</t>
  </si>
  <si>
    <t>MEX FOOD</t>
  </si>
  <si>
    <t>PITA SANDWICHES</t>
  </si>
  <si>
    <t>DINNERS</t>
  </si>
  <si>
    <t>HOT DOGS</t>
  </si>
  <si>
    <t>RIBS</t>
  </si>
  <si>
    <t>COMBOS</t>
  </si>
  <si>
    <t>SIDE ORDERS</t>
  </si>
  <si>
    <t>SHAKES</t>
  </si>
  <si>
    <t>DRINKS</t>
  </si>
  <si>
    <t>DESERT</t>
  </si>
  <si>
    <t>PIZZA</t>
  </si>
  <si>
    <t>PIZZA ITEMS</t>
  </si>
  <si>
    <t>ITEMS FOR ITALIAN SAND</t>
  </si>
  <si>
    <t>FETA</t>
  </si>
  <si>
    <t>CATEGORY</t>
  </si>
  <si>
    <t>COMBO MEALS AND DINNERS INCLUDED</t>
  </si>
  <si>
    <t>MAKE IT DOUBLE</t>
  </si>
  <si>
    <t>ADD SOUR CREAM/CHEESE</t>
  </si>
  <si>
    <t>Monthly report for april 2019</t>
  </si>
  <si>
    <t>total combos</t>
  </si>
  <si>
    <t>#11</t>
  </si>
  <si>
    <t>#10</t>
  </si>
  <si>
    <t>#9</t>
  </si>
  <si>
    <t>#4</t>
  </si>
  <si>
    <t>#1</t>
  </si>
  <si>
    <t>mex food total</t>
  </si>
  <si>
    <t>3 mex</t>
  </si>
  <si>
    <t>s/c burr</t>
  </si>
  <si>
    <t>3 mex din</t>
  </si>
  <si>
    <t>side total</t>
  </si>
  <si>
    <t>sm fries</t>
  </si>
  <si>
    <t>lg fries</t>
  </si>
  <si>
    <t>sm mozz</t>
  </si>
  <si>
    <t>lg mozz</t>
  </si>
  <si>
    <t>chicken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</si>
</sst>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8B93-BA17-804A-8D19-05C894566B2F}">
  <dimension ref="A1:K141"/>
  <sheetViews>
    <sheetView tabSelected="1" topLeftCell="A72" workbookViewId="0">
      <selection activeCell="K95" sqref="K95"/>
    </sheetView>
  </sheetViews>
  <sheetFormatPr baseColWidth="10" defaultRowHeight="16" x14ac:dyDescent="0.2"/>
  <cols>
    <col min="1" max="1" width="24.6640625" customWidth="1"/>
    <col min="2" max="2" width="19" customWidth="1"/>
    <col min="5" max="5" width="12" style="2" customWidth="1"/>
    <col min="7" max="7" width="23.1640625" customWidth="1"/>
    <col min="8" max="8" width="13.33203125" customWidth="1"/>
    <col min="10" max="10" width="11" customWidth="1"/>
  </cols>
  <sheetData>
    <row r="1" spans="1:10" x14ac:dyDescent="0.2">
      <c r="A1" t="s">
        <v>9</v>
      </c>
      <c r="B1" t="s">
        <v>10</v>
      </c>
      <c r="C1" t="s">
        <v>130</v>
      </c>
      <c r="D1" t="s">
        <v>136</v>
      </c>
      <c r="E1" s="2" t="s">
        <v>137</v>
      </c>
      <c r="G1" t="s">
        <v>157</v>
      </c>
      <c r="H1" t="s">
        <v>137</v>
      </c>
      <c r="J1" t="s">
        <v>158</v>
      </c>
    </row>
    <row r="2" spans="1:10" x14ac:dyDescent="0.2">
      <c r="A2" t="s">
        <v>5</v>
      </c>
      <c r="B2">
        <v>4.99</v>
      </c>
      <c r="C2">
        <v>38</v>
      </c>
      <c r="D2">
        <f>B2*C2</f>
        <v>189.62</v>
      </c>
      <c r="E2" s="2">
        <f>D2/D137</f>
        <v>4.595781149493037E-3</v>
      </c>
    </row>
    <row r="3" spans="1:10" x14ac:dyDescent="0.2">
      <c r="A3" t="s">
        <v>11</v>
      </c>
      <c r="B3">
        <v>5.3</v>
      </c>
      <c r="C3">
        <v>267</v>
      </c>
      <c r="D3">
        <f t="shared" ref="D3:D59" si="0">B3*C3</f>
        <v>1415.1</v>
      </c>
      <c r="E3" s="2">
        <f>D3/D137</f>
        <v>3.4297489213414176E-2</v>
      </c>
      <c r="G3" s="3"/>
      <c r="I3" s="3"/>
    </row>
    <row r="4" spans="1:10" x14ac:dyDescent="0.2">
      <c r="A4" t="s">
        <v>7</v>
      </c>
      <c r="B4">
        <v>5.5</v>
      </c>
      <c r="C4">
        <v>2</v>
      </c>
      <c r="D4">
        <f t="shared" si="0"/>
        <v>11</v>
      </c>
      <c r="E4" s="2">
        <f t="shared" ref="E4:E36" si="1">D4/$D$137</f>
        <v>2.6660474973327398E-4</v>
      </c>
    </row>
    <row r="5" spans="1:10" x14ac:dyDescent="0.2">
      <c r="A5" t="s">
        <v>12</v>
      </c>
      <c r="B5">
        <v>5.99</v>
      </c>
      <c r="C5">
        <v>93</v>
      </c>
      <c r="D5">
        <f t="shared" si="0"/>
        <v>557.07000000000005</v>
      </c>
      <c r="E5" s="2">
        <f t="shared" si="1"/>
        <v>1.3501591630355903E-2</v>
      </c>
    </row>
    <row r="6" spans="1:10" x14ac:dyDescent="0.2">
      <c r="A6" t="s">
        <v>6</v>
      </c>
      <c r="B6">
        <v>5.5</v>
      </c>
      <c r="C6">
        <v>37</v>
      </c>
      <c r="D6">
        <f t="shared" si="0"/>
        <v>203.5</v>
      </c>
      <c r="E6" s="2">
        <f t="shared" si="1"/>
        <v>4.9321878700655684E-3</v>
      </c>
    </row>
    <row r="7" spans="1:10" x14ac:dyDescent="0.2">
      <c r="A7" t="s">
        <v>8</v>
      </c>
      <c r="B7">
        <v>5.5</v>
      </c>
      <c r="C7">
        <v>27</v>
      </c>
      <c r="D7">
        <f t="shared" si="0"/>
        <v>148.5</v>
      </c>
      <c r="E7" s="2">
        <f t="shared" si="1"/>
        <v>3.5991641213991986E-3</v>
      </c>
    </row>
    <row r="8" spans="1:10" x14ac:dyDescent="0.2">
      <c r="A8" t="s">
        <v>159</v>
      </c>
      <c r="B8">
        <v>1.99</v>
      </c>
      <c r="C8">
        <v>11</v>
      </c>
      <c r="D8">
        <f t="shared" si="0"/>
        <v>21.89</v>
      </c>
      <c r="E8" s="2">
        <f t="shared" si="1"/>
        <v>5.3054345196921517E-4</v>
      </c>
      <c r="G8" t="s">
        <v>138</v>
      </c>
      <c r="H8" s="3">
        <f>SUM(D2:D8)/D137</f>
        <v>6.1723362186430375E-2</v>
      </c>
    </row>
    <row r="9" spans="1:10" x14ac:dyDescent="0.2">
      <c r="A9" t="s">
        <v>13</v>
      </c>
      <c r="B9">
        <v>5.99</v>
      </c>
      <c r="C9">
        <v>282</v>
      </c>
      <c r="D9">
        <f t="shared" si="0"/>
        <v>1689.18</v>
      </c>
      <c r="E9" s="2">
        <f t="shared" si="1"/>
        <v>4.094031010495016E-2</v>
      </c>
    </row>
    <row r="10" spans="1:10" x14ac:dyDescent="0.2">
      <c r="A10" s="1" t="s">
        <v>14</v>
      </c>
      <c r="B10">
        <v>6.99</v>
      </c>
      <c r="C10">
        <v>83</v>
      </c>
      <c r="D10">
        <f t="shared" si="0"/>
        <v>580.17000000000007</v>
      </c>
      <c r="E10" s="2">
        <f t="shared" si="1"/>
        <v>1.406146160479578E-2</v>
      </c>
    </row>
    <row r="11" spans="1:10" x14ac:dyDescent="0.2">
      <c r="A11" t="s">
        <v>15</v>
      </c>
      <c r="B11">
        <v>6.99</v>
      </c>
      <c r="C11">
        <v>33</v>
      </c>
      <c r="D11">
        <f t="shared" si="0"/>
        <v>230.67000000000002</v>
      </c>
      <c r="E11" s="2">
        <f t="shared" si="1"/>
        <v>5.5907016019067553E-3</v>
      </c>
      <c r="G11" t="s">
        <v>139</v>
      </c>
      <c r="H11" s="3">
        <f>SUM(E9:E11)</f>
        <v>6.0592473311652698E-2</v>
      </c>
    </row>
    <row r="12" spans="1:10" x14ac:dyDescent="0.2">
      <c r="A12" t="s">
        <v>16</v>
      </c>
      <c r="B12">
        <v>0.75</v>
      </c>
      <c r="C12">
        <v>20</v>
      </c>
      <c r="D12">
        <f t="shared" si="0"/>
        <v>15</v>
      </c>
      <c r="E12" s="2">
        <f t="shared" si="1"/>
        <v>3.6355193145446449E-4</v>
      </c>
      <c r="G12" t="s">
        <v>156</v>
      </c>
      <c r="H12">
        <f>D12/D137</f>
        <v>3.6355193145446449E-4</v>
      </c>
    </row>
    <row r="13" spans="1:10" x14ac:dyDescent="0.2">
      <c r="A13" t="s">
        <v>17</v>
      </c>
      <c r="B13">
        <v>5.99</v>
      </c>
      <c r="C13">
        <v>124</v>
      </c>
      <c r="D13">
        <f t="shared" si="0"/>
        <v>742.76</v>
      </c>
      <c r="E13" s="2">
        <f t="shared" si="1"/>
        <v>1.800212217380787E-2</v>
      </c>
    </row>
    <row r="14" spans="1:10" x14ac:dyDescent="0.2">
      <c r="A14" t="s">
        <v>18</v>
      </c>
      <c r="B14">
        <v>6.7</v>
      </c>
      <c r="C14">
        <v>82</v>
      </c>
      <c r="D14">
        <f t="shared" si="0"/>
        <v>549.4</v>
      </c>
      <c r="E14" s="2">
        <f t="shared" si="1"/>
        <v>1.3315695409405519E-2</v>
      </c>
    </row>
    <row r="15" spans="1:10" x14ac:dyDescent="0.2">
      <c r="A15" t="s">
        <v>19</v>
      </c>
      <c r="B15">
        <v>9.25</v>
      </c>
      <c r="C15">
        <v>21</v>
      </c>
      <c r="D15">
        <f t="shared" si="0"/>
        <v>194.25</v>
      </c>
      <c r="E15" s="2">
        <f t="shared" si="1"/>
        <v>4.707997512335315E-3</v>
      </c>
    </row>
    <row r="16" spans="1:10" x14ac:dyDescent="0.2">
      <c r="A16" t="s">
        <v>20</v>
      </c>
      <c r="B16">
        <v>3.99</v>
      </c>
      <c r="C16">
        <v>50</v>
      </c>
      <c r="D16">
        <f t="shared" si="0"/>
        <v>199.5</v>
      </c>
      <c r="E16" s="2">
        <f t="shared" si="1"/>
        <v>4.8352406883443774E-3</v>
      </c>
    </row>
    <row r="17" spans="1:8" x14ac:dyDescent="0.2">
      <c r="A17" t="s">
        <v>21</v>
      </c>
      <c r="B17">
        <v>5.25</v>
      </c>
      <c r="C17">
        <v>14</v>
      </c>
      <c r="D17">
        <f t="shared" si="0"/>
        <v>73.5</v>
      </c>
      <c r="E17" s="2">
        <f t="shared" si="1"/>
        <v>1.7814044641268759E-3</v>
      </c>
    </row>
    <row r="18" spans="1:8" x14ac:dyDescent="0.2">
      <c r="A18" t="s">
        <v>22</v>
      </c>
      <c r="B18">
        <v>6.99</v>
      </c>
      <c r="C18">
        <v>31</v>
      </c>
      <c r="D18">
        <f t="shared" si="0"/>
        <v>216.69</v>
      </c>
      <c r="E18" s="2">
        <f t="shared" si="1"/>
        <v>5.251871201791194E-3</v>
      </c>
    </row>
    <row r="19" spans="1:8" x14ac:dyDescent="0.2">
      <c r="A19" t="s">
        <v>23</v>
      </c>
      <c r="B19">
        <v>5.25</v>
      </c>
      <c r="C19">
        <v>30</v>
      </c>
      <c r="D19">
        <f t="shared" si="0"/>
        <v>157.5</v>
      </c>
      <c r="E19" s="2">
        <f t="shared" si="1"/>
        <v>3.8172952802718774E-3</v>
      </c>
    </row>
    <row r="20" spans="1:8" x14ac:dyDescent="0.2">
      <c r="A20" t="s">
        <v>24</v>
      </c>
      <c r="B20">
        <v>6.75</v>
      </c>
      <c r="C20">
        <v>10</v>
      </c>
      <c r="D20">
        <f t="shared" si="0"/>
        <v>67.5</v>
      </c>
      <c r="E20" s="2">
        <f t="shared" si="1"/>
        <v>1.6359836915450902E-3</v>
      </c>
      <c r="G20" t="s">
        <v>141</v>
      </c>
      <c r="H20" s="3">
        <f>SUM(E13:E20)</f>
        <v>5.3347610421628132E-2</v>
      </c>
    </row>
    <row r="21" spans="1:8" x14ac:dyDescent="0.2">
      <c r="A21" t="s">
        <v>25</v>
      </c>
      <c r="B21">
        <v>0.5</v>
      </c>
      <c r="C21">
        <v>229</v>
      </c>
      <c r="D21">
        <f t="shared" si="0"/>
        <v>114.5</v>
      </c>
      <c r="E21" s="2">
        <f t="shared" si="1"/>
        <v>2.775113076769079E-3</v>
      </c>
    </row>
    <row r="22" spans="1:8" x14ac:dyDescent="0.2">
      <c r="A22" t="s">
        <v>26</v>
      </c>
      <c r="B22">
        <v>0.5</v>
      </c>
      <c r="C22">
        <v>12</v>
      </c>
      <c r="D22">
        <f t="shared" si="0"/>
        <v>6</v>
      </c>
      <c r="E22" s="2">
        <f t="shared" si="1"/>
        <v>1.4542077258178579E-4</v>
      </c>
    </row>
    <row r="23" spans="1:8" x14ac:dyDescent="0.2">
      <c r="A23" t="s">
        <v>27</v>
      </c>
      <c r="B23">
        <v>0.8</v>
      </c>
      <c r="C23">
        <v>273</v>
      </c>
      <c r="D23">
        <f t="shared" si="0"/>
        <v>218.4</v>
      </c>
      <c r="E23" s="2">
        <f t="shared" si="1"/>
        <v>5.2933161219770033E-3</v>
      </c>
      <c r="G23" t="s">
        <v>155</v>
      </c>
      <c r="H23" s="3">
        <f>SUM(E21:E23)</f>
        <v>8.2138499713278676E-3</v>
      </c>
    </row>
    <row r="24" spans="1:8" x14ac:dyDescent="0.2">
      <c r="A24" t="s">
        <v>28</v>
      </c>
      <c r="B24">
        <v>7.25</v>
      </c>
      <c r="C24">
        <v>48</v>
      </c>
      <c r="D24">
        <f t="shared" si="0"/>
        <v>348</v>
      </c>
      <c r="E24" s="2">
        <f t="shared" si="1"/>
        <v>8.4344048097435755E-3</v>
      </c>
    </row>
    <row r="25" spans="1:8" x14ac:dyDescent="0.2">
      <c r="A25" t="s">
        <v>29</v>
      </c>
      <c r="B25">
        <v>6.75</v>
      </c>
      <c r="C25">
        <v>51</v>
      </c>
      <c r="D25">
        <f t="shared" si="0"/>
        <v>344.25</v>
      </c>
      <c r="E25" s="2">
        <f t="shared" si="1"/>
        <v>8.3435168268799608E-3</v>
      </c>
    </row>
    <row r="26" spans="1:8" x14ac:dyDescent="0.2">
      <c r="A26" t="s">
        <v>30</v>
      </c>
      <c r="B26">
        <v>6.25</v>
      </c>
      <c r="C26">
        <v>52</v>
      </c>
      <c r="D26">
        <f t="shared" si="0"/>
        <v>325</v>
      </c>
      <c r="E26" s="2">
        <f t="shared" si="1"/>
        <v>7.8769585148467311E-3</v>
      </c>
    </row>
    <row r="27" spans="1:8" x14ac:dyDescent="0.2">
      <c r="A27" t="s">
        <v>31</v>
      </c>
      <c r="B27">
        <v>5.25</v>
      </c>
      <c r="C27">
        <v>38</v>
      </c>
      <c r="D27">
        <f t="shared" si="0"/>
        <v>199.5</v>
      </c>
      <c r="E27" s="2">
        <f t="shared" si="1"/>
        <v>4.8352406883443774E-3</v>
      </c>
    </row>
    <row r="28" spans="1:8" x14ac:dyDescent="0.2">
      <c r="A28" t="s">
        <v>32</v>
      </c>
      <c r="B28">
        <v>2.75</v>
      </c>
      <c r="C28">
        <v>24</v>
      </c>
      <c r="D28">
        <f t="shared" si="0"/>
        <v>66</v>
      </c>
      <c r="E28" s="2">
        <f t="shared" si="1"/>
        <v>1.5996284983996437E-3</v>
      </c>
      <c r="G28" t="s">
        <v>144</v>
      </c>
      <c r="H28" s="3">
        <f>SUM(E24:E28)</f>
        <v>3.1089749338214286E-2</v>
      </c>
    </row>
    <row r="29" spans="1:8" x14ac:dyDescent="0.2">
      <c r="A29" t="s">
        <v>33</v>
      </c>
      <c r="B29">
        <v>7.75</v>
      </c>
      <c r="C29">
        <v>23</v>
      </c>
      <c r="D29">
        <f t="shared" si="0"/>
        <v>178.25</v>
      </c>
      <c r="E29" s="2">
        <f t="shared" si="1"/>
        <v>4.3202087854505534E-3</v>
      </c>
    </row>
    <row r="30" spans="1:8" x14ac:dyDescent="0.2">
      <c r="A30" t="s">
        <v>34</v>
      </c>
      <c r="B30">
        <v>7.5</v>
      </c>
      <c r="C30">
        <v>20</v>
      </c>
      <c r="D30">
        <f t="shared" si="0"/>
        <v>150</v>
      </c>
      <c r="E30" s="2">
        <f t="shared" si="1"/>
        <v>3.6355193145446449E-3</v>
      </c>
    </row>
    <row r="31" spans="1:8" x14ac:dyDescent="0.2">
      <c r="A31" t="s">
        <v>35</v>
      </c>
      <c r="B31">
        <v>4.99</v>
      </c>
      <c r="C31">
        <v>11</v>
      </c>
      <c r="D31">
        <f t="shared" si="0"/>
        <v>54.89</v>
      </c>
      <c r="E31" s="2">
        <f t="shared" si="1"/>
        <v>1.330357701169037E-3</v>
      </c>
      <c r="G31" t="s">
        <v>142</v>
      </c>
      <c r="H31" s="3">
        <f>SUM(E29:E31)</f>
        <v>9.2860858011642351E-3</v>
      </c>
    </row>
    <row r="32" spans="1:8" x14ac:dyDescent="0.2">
      <c r="A32" t="s">
        <v>36</v>
      </c>
      <c r="B32">
        <v>6.75</v>
      </c>
      <c r="C32">
        <v>241</v>
      </c>
      <c r="D32">
        <f t="shared" si="0"/>
        <v>1626.75</v>
      </c>
      <c r="E32" s="2">
        <f t="shared" si="1"/>
        <v>3.9427206966236673E-2</v>
      </c>
    </row>
    <row r="33" spans="1:11" x14ac:dyDescent="0.2">
      <c r="A33" t="s">
        <v>37</v>
      </c>
      <c r="B33">
        <v>6.99</v>
      </c>
      <c r="C33">
        <v>223</v>
      </c>
      <c r="D33">
        <f t="shared" si="0"/>
        <v>1558.77</v>
      </c>
      <c r="E33" s="2">
        <f t="shared" si="1"/>
        <v>3.7779589612885044E-2</v>
      </c>
    </row>
    <row r="34" spans="1:11" x14ac:dyDescent="0.2">
      <c r="A34" t="s">
        <v>38</v>
      </c>
      <c r="B34">
        <v>6.75</v>
      </c>
      <c r="C34">
        <v>24</v>
      </c>
      <c r="D34">
        <f t="shared" si="0"/>
        <v>162</v>
      </c>
      <c r="E34" s="2">
        <f t="shared" si="1"/>
        <v>3.9263608597082163E-3</v>
      </c>
    </row>
    <row r="35" spans="1:11" x14ac:dyDescent="0.2">
      <c r="A35" t="s">
        <v>39</v>
      </c>
      <c r="B35">
        <v>6.75</v>
      </c>
      <c r="C35">
        <v>22</v>
      </c>
      <c r="D35">
        <f t="shared" si="0"/>
        <v>148.5</v>
      </c>
      <c r="E35" s="2">
        <f t="shared" si="1"/>
        <v>3.5991641213991986E-3</v>
      </c>
    </row>
    <row r="36" spans="1:11" x14ac:dyDescent="0.2">
      <c r="A36" t="s">
        <v>40</v>
      </c>
      <c r="B36">
        <v>10.99</v>
      </c>
      <c r="C36">
        <v>131</v>
      </c>
      <c r="D36">
        <f t="shared" si="0"/>
        <v>1439.69</v>
      </c>
      <c r="E36" s="2">
        <f t="shared" si="1"/>
        <v>3.4893472013045199E-2</v>
      </c>
      <c r="J36" t="s">
        <v>171</v>
      </c>
      <c r="K36">
        <f>D36/K39</f>
        <v>0.24850176405200328</v>
      </c>
    </row>
    <row r="37" spans="1:11" x14ac:dyDescent="0.2">
      <c r="A37" t="s">
        <v>41</v>
      </c>
      <c r="B37">
        <v>10.99</v>
      </c>
      <c r="C37">
        <v>23</v>
      </c>
      <c r="D37">
        <f t="shared" si="0"/>
        <v>252.77</v>
      </c>
      <c r="E37" s="2">
        <f t="shared" ref="E37:E69" si="2">D37/$D$137</f>
        <v>6.1263347809163331E-3</v>
      </c>
      <c r="J37" t="s">
        <v>170</v>
      </c>
      <c r="K37">
        <f>D33/K39</f>
        <v>0.26905590422336834</v>
      </c>
    </row>
    <row r="38" spans="1:11" x14ac:dyDescent="0.2">
      <c r="A38" t="s">
        <v>42</v>
      </c>
      <c r="B38">
        <v>7.5</v>
      </c>
      <c r="C38">
        <v>40</v>
      </c>
      <c r="D38">
        <f t="shared" si="0"/>
        <v>300</v>
      </c>
      <c r="E38" s="2">
        <f t="shared" si="2"/>
        <v>7.2710386290892898E-3</v>
      </c>
      <c r="J38" t="s">
        <v>169</v>
      </c>
      <c r="K38">
        <f>D32/K39</f>
        <v>0.2807897843783011</v>
      </c>
    </row>
    <row r="39" spans="1:11" x14ac:dyDescent="0.2">
      <c r="A39" t="s">
        <v>43</v>
      </c>
      <c r="B39">
        <v>8.5</v>
      </c>
      <c r="C39">
        <v>35</v>
      </c>
      <c r="D39">
        <f t="shared" si="0"/>
        <v>297.5</v>
      </c>
      <c r="E39" s="2">
        <f t="shared" si="2"/>
        <v>7.2104466405135455E-3</v>
      </c>
      <c r="J39" t="s">
        <v>168</v>
      </c>
      <c r="K39">
        <f>SUM(D32:D40)</f>
        <v>5793.4800000000005</v>
      </c>
    </row>
    <row r="40" spans="1:11" x14ac:dyDescent="0.2">
      <c r="A40" t="s">
        <v>160</v>
      </c>
      <c r="B40">
        <v>15</v>
      </c>
      <c r="C40">
        <v>0.5</v>
      </c>
      <c r="D40">
        <f t="shared" si="0"/>
        <v>7.5</v>
      </c>
      <c r="E40" s="2">
        <f t="shared" si="2"/>
        <v>1.8177596572723225E-4</v>
      </c>
      <c r="G40" t="s">
        <v>143</v>
      </c>
      <c r="H40" s="3">
        <f>SUM(D32:D40)/D137</f>
        <v>0.14041538958952074</v>
      </c>
    </row>
    <row r="41" spans="1:11" x14ac:dyDescent="0.2">
      <c r="A41" t="s">
        <v>44</v>
      </c>
      <c r="B41">
        <v>5.99</v>
      </c>
      <c r="C41">
        <v>56</v>
      </c>
      <c r="D41">
        <f t="shared" si="0"/>
        <v>335.44</v>
      </c>
      <c r="E41" s="2">
        <f t="shared" si="2"/>
        <v>8.1299906591390386E-3</v>
      </c>
    </row>
    <row r="42" spans="1:11" x14ac:dyDescent="0.2">
      <c r="A42" t="s">
        <v>45</v>
      </c>
      <c r="B42">
        <v>6.99</v>
      </c>
      <c r="C42">
        <v>38</v>
      </c>
      <c r="D42">
        <f t="shared" si="0"/>
        <v>265.62</v>
      </c>
      <c r="E42" s="2">
        <f t="shared" si="2"/>
        <v>6.4377776021956575E-3</v>
      </c>
    </row>
    <row r="43" spans="1:11" x14ac:dyDescent="0.2">
      <c r="A43" t="s">
        <v>46</v>
      </c>
      <c r="B43">
        <v>7.55</v>
      </c>
      <c r="C43">
        <v>39</v>
      </c>
      <c r="D43">
        <f t="shared" si="0"/>
        <v>294.45</v>
      </c>
      <c r="E43" s="2">
        <f t="shared" si="2"/>
        <v>7.1365244144511375E-3</v>
      </c>
    </row>
    <row r="44" spans="1:11" x14ac:dyDescent="0.2">
      <c r="A44" t="s">
        <v>47</v>
      </c>
      <c r="B44">
        <v>5.99</v>
      </c>
      <c r="C44">
        <v>23</v>
      </c>
      <c r="D44">
        <f t="shared" si="0"/>
        <v>137.77000000000001</v>
      </c>
      <c r="E44" s="2">
        <f t="shared" si="2"/>
        <v>3.3391033064321053E-3</v>
      </c>
    </row>
    <row r="45" spans="1:11" x14ac:dyDescent="0.2">
      <c r="A45" t="s">
        <v>48</v>
      </c>
      <c r="B45">
        <v>4.3</v>
      </c>
      <c r="C45">
        <v>24</v>
      </c>
      <c r="D45">
        <f t="shared" si="0"/>
        <v>103.19999999999999</v>
      </c>
      <c r="E45" s="2">
        <f t="shared" si="2"/>
        <v>2.5012372884067155E-3</v>
      </c>
      <c r="G45" t="s">
        <v>140</v>
      </c>
      <c r="H45" s="3">
        <f>SUM(E41:E45)</f>
        <v>2.7544633270624654E-2</v>
      </c>
    </row>
    <row r="46" spans="1:11" x14ac:dyDescent="0.2">
      <c r="A46" t="s">
        <v>49</v>
      </c>
      <c r="B46">
        <v>8.5</v>
      </c>
      <c r="C46">
        <v>74</v>
      </c>
      <c r="D46">
        <f t="shared" si="0"/>
        <v>629</v>
      </c>
      <c r="E46" s="2">
        <f t="shared" si="2"/>
        <v>1.5244944325657211E-2</v>
      </c>
    </row>
    <row r="47" spans="1:11" x14ac:dyDescent="0.2">
      <c r="A47" t="s">
        <v>50</v>
      </c>
      <c r="B47">
        <v>9.5</v>
      </c>
      <c r="C47">
        <v>50</v>
      </c>
      <c r="D47">
        <f t="shared" si="0"/>
        <v>475</v>
      </c>
      <c r="E47" s="2">
        <f t="shared" si="2"/>
        <v>1.1512477829391375E-2</v>
      </c>
    </row>
    <row r="48" spans="1:11" x14ac:dyDescent="0.2">
      <c r="A48" t="s">
        <v>52</v>
      </c>
      <c r="B48">
        <v>8.99</v>
      </c>
      <c r="C48">
        <v>3</v>
      </c>
      <c r="D48">
        <f t="shared" si="0"/>
        <v>26.97</v>
      </c>
      <c r="E48" s="2">
        <f t="shared" si="2"/>
        <v>6.5366637275512712E-4</v>
      </c>
    </row>
    <row r="49" spans="1:8" x14ac:dyDescent="0.2">
      <c r="A49" t="s">
        <v>51</v>
      </c>
      <c r="B49">
        <v>9.99</v>
      </c>
      <c r="C49">
        <v>7</v>
      </c>
      <c r="D49">
        <f t="shared" si="0"/>
        <v>69.930000000000007</v>
      </c>
      <c r="E49" s="2">
        <f t="shared" si="2"/>
        <v>1.6948791044407137E-3</v>
      </c>
    </row>
    <row r="50" spans="1:8" x14ac:dyDescent="0.2">
      <c r="A50" t="s">
        <v>53</v>
      </c>
      <c r="B50">
        <v>7.75</v>
      </c>
      <c r="C50">
        <v>28</v>
      </c>
      <c r="D50">
        <f t="shared" si="0"/>
        <v>217</v>
      </c>
      <c r="E50" s="2">
        <f t="shared" si="2"/>
        <v>5.2593846083745866E-3</v>
      </c>
    </row>
    <row r="51" spans="1:8" x14ac:dyDescent="0.2">
      <c r="A51" t="s">
        <v>54</v>
      </c>
      <c r="B51">
        <v>8.75</v>
      </c>
      <c r="C51">
        <v>8</v>
      </c>
      <c r="D51">
        <f t="shared" si="0"/>
        <v>70</v>
      </c>
      <c r="E51" s="2">
        <f t="shared" si="2"/>
        <v>1.6965756801208343E-3</v>
      </c>
      <c r="H51" s="3"/>
    </row>
    <row r="52" spans="1:8" x14ac:dyDescent="0.2">
      <c r="A52" t="s">
        <v>55</v>
      </c>
      <c r="B52">
        <v>7.75</v>
      </c>
      <c r="C52">
        <v>30</v>
      </c>
      <c r="D52">
        <f t="shared" si="0"/>
        <v>232.5</v>
      </c>
      <c r="E52" s="2">
        <f t="shared" si="2"/>
        <v>5.6350549375441998E-3</v>
      </c>
      <c r="G52" t="s">
        <v>145</v>
      </c>
      <c r="H52" s="3">
        <f>SUM(E46:E52)</f>
        <v>4.1696982858284048E-2</v>
      </c>
    </row>
    <row r="53" spans="1:8" x14ac:dyDescent="0.2">
      <c r="A53" t="s">
        <v>56</v>
      </c>
      <c r="B53">
        <v>2.8</v>
      </c>
      <c r="C53">
        <v>574</v>
      </c>
      <c r="D53">
        <f t="shared" si="0"/>
        <v>1607.1999999999998</v>
      </c>
      <c r="E53" s="2">
        <f t="shared" si="2"/>
        <v>3.8953377615574353E-2</v>
      </c>
    </row>
    <row r="54" spans="1:8" x14ac:dyDescent="0.2">
      <c r="A54" t="s">
        <v>57</v>
      </c>
      <c r="B54">
        <v>2.99</v>
      </c>
      <c r="C54">
        <v>27</v>
      </c>
      <c r="D54">
        <f t="shared" si="0"/>
        <v>80.73</v>
      </c>
      <c r="E54" s="2">
        <f t="shared" si="2"/>
        <v>1.956636495087928E-3</v>
      </c>
    </row>
    <row r="55" spans="1:8" x14ac:dyDescent="0.2">
      <c r="A55" t="s">
        <v>58</v>
      </c>
      <c r="B55">
        <v>3.25</v>
      </c>
      <c r="C55">
        <v>5</v>
      </c>
      <c r="D55">
        <f t="shared" si="0"/>
        <v>16.25</v>
      </c>
      <c r="E55" s="2">
        <f t="shared" si="2"/>
        <v>3.9384792574233653E-4</v>
      </c>
    </row>
    <row r="56" spans="1:8" x14ac:dyDescent="0.2">
      <c r="A56" t="s">
        <v>59</v>
      </c>
      <c r="B56">
        <v>3.7</v>
      </c>
      <c r="C56">
        <v>33</v>
      </c>
      <c r="D56">
        <f t="shared" si="0"/>
        <v>122.10000000000001</v>
      </c>
      <c r="E56" s="2">
        <f t="shared" si="2"/>
        <v>2.959312722039341E-3</v>
      </c>
    </row>
    <row r="57" spans="1:8" x14ac:dyDescent="0.2">
      <c r="A57" t="s">
        <v>60</v>
      </c>
      <c r="B57">
        <v>4.25</v>
      </c>
      <c r="C57">
        <v>38</v>
      </c>
      <c r="D57">
        <f t="shared" si="0"/>
        <v>161.5</v>
      </c>
      <c r="E57" s="2">
        <f t="shared" si="2"/>
        <v>3.914242461993068E-3</v>
      </c>
    </row>
    <row r="58" spans="1:8" x14ac:dyDescent="0.2">
      <c r="A58" t="s">
        <v>61</v>
      </c>
      <c r="B58">
        <v>4.99</v>
      </c>
      <c r="C58">
        <v>13</v>
      </c>
      <c r="D58">
        <f t="shared" si="0"/>
        <v>64.87</v>
      </c>
      <c r="E58" s="2">
        <f t="shared" si="2"/>
        <v>1.5722409195634075E-3</v>
      </c>
    </row>
    <row r="59" spans="1:8" x14ac:dyDescent="0.2">
      <c r="A59" t="s">
        <v>62</v>
      </c>
      <c r="B59">
        <v>4.5</v>
      </c>
      <c r="C59">
        <v>36</v>
      </c>
      <c r="D59">
        <f t="shared" si="0"/>
        <v>162</v>
      </c>
      <c r="E59" s="2">
        <f t="shared" si="2"/>
        <v>3.9263608597082163E-3</v>
      </c>
      <c r="G59" t="s">
        <v>146</v>
      </c>
      <c r="H59" s="3">
        <f>SUM(E53:E59)</f>
        <v>5.3676018999708655E-2</v>
      </c>
    </row>
    <row r="60" spans="1:8" x14ac:dyDescent="0.2">
      <c r="A60" t="s">
        <v>63</v>
      </c>
      <c r="B60">
        <v>11.99</v>
      </c>
      <c r="C60">
        <v>18</v>
      </c>
      <c r="D60">
        <f t="shared" ref="D60:D117" si="3">B60*C60</f>
        <v>215.82</v>
      </c>
      <c r="E60" s="2">
        <f t="shared" si="2"/>
        <v>5.230785189766835E-3</v>
      </c>
    </row>
    <row r="61" spans="1:8" x14ac:dyDescent="0.2">
      <c r="A61" t="s">
        <v>64</v>
      </c>
      <c r="B61">
        <v>20.99</v>
      </c>
      <c r="C61">
        <v>5</v>
      </c>
      <c r="D61">
        <f t="shared" si="3"/>
        <v>104.94999999999999</v>
      </c>
      <c r="E61" s="2">
        <f t="shared" si="2"/>
        <v>2.5436516804097364E-3</v>
      </c>
      <c r="G61" t="s">
        <v>147</v>
      </c>
      <c r="H61" s="3">
        <f>SUM(E60:E61)</f>
        <v>7.7744368701765714E-3</v>
      </c>
    </row>
    <row r="62" spans="1:8" x14ac:dyDescent="0.2">
      <c r="A62" t="s">
        <v>65</v>
      </c>
      <c r="B62">
        <v>6.4</v>
      </c>
      <c r="C62">
        <v>106</v>
      </c>
      <c r="D62">
        <f t="shared" si="3"/>
        <v>678.40000000000009</v>
      </c>
      <c r="E62" s="2">
        <f t="shared" si="2"/>
        <v>1.6442242019913917E-2</v>
      </c>
    </row>
    <row r="63" spans="1:8" x14ac:dyDescent="0.2">
      <c r="A63" t="s">
        <v>66</v>
      </c>
      <c r="B63">
        <v>7.4</v>
      </c>
      <c r="C63">
        <v>21</v>
      </c>
      <c r="D63">
        <f t="shared" si="3"/>
        <v>155.4</v>
      </c>
      <c r="E63" s="2">
        <f t="shared" si="2"/>
        <v>3.7663980098682523E-3</v>
      </c>
    </row>
    <row r="64" spans="1:8" x14ac:dyDescent="0.2">
      <c r="A64" t="s">
        <v>67</v>
      </c>
      <c r="B64">
        <v>8.25</v>
      </c>
      <c r="C64">
        <v>50</v>
      </c>
      <c r="D64">
        <f t="shared" si="3"/>
        <v>412.5</v>
      </c>
      <c r="E64" s="2">
        <f t="shared" si="2"/>
        <v>9.9976781149977729E-3</v>
      </c>
    </row>
    <row r="65" spans="1:11" x14ac:dyDescent="0.2">
      <c r="A65" t="s">
        <v>68</v>
      </c>
      <c r="B65">
        <v>7.75</v>
      </c>
      <c r="C65">
        <v>119</v>
      </c>
      <c r="D65">
        <f t="shared" si="3"/>
        <v>922.25</v>
      </c>
      <c r="E65" s="2">
        <f t="shared" si="2"/>
        <v>2.2352384585591991E-2</v>
      </c>
      <c r="J65" t="s">
        <v>167</v>
      </c>
      <c r="K65">
        <f>D62/K70</f>
        <v>0.10648734599440249</v>
      </c>
    </row>
    <row r="66" spans="1:11" x14ac:dyDescent="0.2">
      <c r="A66" t="s">
        <v>69</v>
      </c>
      <c r="B66">
        <v>8.4</v>
      </c>
      <c r="C66">
        <v>23</v>
      </c>
      <c r="D66">
        <f t="shared" si="3"/>
        <v>193.20000000000002</v>
      </c>
      <c r="E66" s="2">
        <f t="shared" si="2"/>
        <v>4.6825488771335029E-3</v>
      </c>
      <c r="J66" t="s">
        <v>166</v>
      </c>
      <c r="K66">
        <f>D65/K70</f>
        <v>0.14476408437991994</v>
      </c>
    </row>
    <row r="67" spans="1:11" x14ac:dyDescent="0.2">
      <c r="A67" t="s">
        <v>70</v>
      </c>
      <c r="B67">
        <v>7.4</v>
      </c>
      <c r="C67">
        <v>14</v>
      </c>
      <c r="D67">
        <f t="shared" si="3"/>
        <v>103.60000000000001</v>
      </c>
      <c r="E67" s="2">
        <f t="shared" si="2"/>
        <v>2.5109320065788351E-3</v>
      </c>
      <c r="J67" t="s">
        <v>165</v>
      </c>
      <c r="K67">
        <f>D70/K70</f>
        <v>0.13856383354445576</v>
      </c>
    </row>
    <row r="68" spans="1:11" x14ac:dyDescent="0.2">
      <c r="A68" t="s">
        <v>71</v>
      </c>
      <c r="B68">
        <v>9.9</v>
      </c>
      <c r="C68">
        <v>12</v>
      </c>
      <c r="D68">
        <f t="shared" si="3"/>
        <v>118.80000000000001</v>
      </c>
      <c r="E68" s="2">
        <f t="shared" si="2"/>
        <v>2.8793312971193592E-3</v>
      </c>
      <c r="J68" t="s">
        <v>164</v>
      </c>
      <c r="K68">
        <f>D71/K70</f>
        <v>0.23142789422215101</v>
      </c>
    </row>
    <row r="69" spans="1:11" x14ac:dyDescent="0.2">
      <c r="A69" t="s">
        <v>72</v>
      </c>
      <c r="B69">
        <v>7.99</v>
      </c>
      <c r="C69">
        <v>14</v>
      </c>
      <c r="D69">
        <f t="shared" si="3"/>
        <v>111.86</v>
      </c>
      <c r="E69" s="2">
        <f t="shared" si="2"/>
        <v>2.7111279368330931E-3</v>
      </c>
      <c r="J69" t="s">
        <v>163</v>
      </c>
      <c r="K69">
        <f>D72/K70</f>
        <v>0.13546998686174691</v>
      </c>
    </row>
    <row r="70" spans="1:11" x14ac:dyDescent="0.2">
      <c r="A70" t="s">
        <v>73</v>
      </c>
      <c r="B70">
        <v>8.25</v>
      </c>
      <c r="C70">
        <v>107</v>
      </c>
      <c r="D70">
        <f t="shared" si="3"/>
        <v>882.75</v>
      </c>
      <c r="E70" s="2">
        <f t="shared" ref="E70:E101" si="4">D70/$D$137</f>
        <v>2.1395031166095237E-2</v>
      </c>
      <c r="J70" t="s">
        <v>162</v>
      </c>
      <c r="K70">
        <f>SUM(D62:D75)</f>
        <v>6370.7100000000019</v>
      </c>
    </row>
    <row r="71" spans="1:11" x14ac:dyDescent="0.2">
      <c r="A71" t="s">
        <v>74</v>
      </c>
      <c r="B71">
        <v>8.99</v>
      </c>
      <c r="C71">
        <v>164</v>
      </c>
      <c r="D71">
        <f t="shared" si="3"/>
        <v>1474.3600000000001</v>
      </c>
      <c r="E71" s="2">
        <f t="shared" si="4"/>
        <v>3.5733761710613619E-2</v>
      </c>
    </row>
    <row r="72" spans="1:11" x14ac:dyDescent="0.2">
      <c r="A72" t="s">
        <v>75</v>
      </c>
      <c r="B72">
        <v>8.99</v>
      </c>
      <c r="C72">
        <v>96</v>
      </c>
      <c r="D72">
        <f t="shared" si="3"/>
        <v>863.04</v>
      </c>
      <c r="E72" s="2">
        <f t="shared" si="4"/>
        <v>2.0917323928164068E-2</v>
      </c>
    </row>
    <row r="73" spans="1:11" x14ac:dyDescent="0.2">
      <c r="A73" t="s">
        <v>76</v>
      </c>
      <c r="B73">
        <v>7.99</v>
      </c>
      <c r="C73">
        <v>7</v>
      </c>
      <c r="D73">
        <f t="shared" si="3"/>
        <v>55.93</v>
      </c>
      <c r="E73" s="2">
        <f t="shared" si="4"/>
        <v>1.3555639684165466E-3</v>
      </c>
    </row>
    <row r="74" spans="1:11" x14ac:dyDescent="0.2">
      <c r="A74" t="s">
        <v>77</v>
      </c>
      <c r="B74">
        <v>10.99</v>
      </c>
      <c r="C74">
        <v>19</v>
      </c>
      <c r="D74">
        <f t="shared" si="3"/>
        <v>208.81</v>
      </c>
      <c r="E74" s="2">
        <f t="shared" si="4"/>
        <v>5.0608852538004487E-3</v>
      </c>
    </row>
    <row r="75" spans="1:11" x14ac:dyDescent="0.2">
      <c r="A75" t="s">
        <v>78</v>
      </c>
      <c r="B75">
        <v>9.99</v>
      </c>
      <c r="C75">
        <v>19</v>
      </c>
      <c r="D75">
        <f t="shared" si="3"/>
        <v>189.81</v>
      </c>
      <c r="E75" s="2">
        <f t="shared" si="4"/>
        <v>4.6003861406247936E-3</v>
      </c>
      <c r="G75" t="s">
        <v>148</v>
      </c>
      <c r="H75" s="3">
        <f>SUM(E62:E75)</f>
        <v>0.15440559501575143</v>
      </c>
    </row>
    <row r="76" spans="1:11" x14ac:dyDescent="0.2">
      <c r="A76" t="s">
        <v>79</v>
      </c>
      <c r="B76">
        <v>5.9</v>
      </c>
      <c r="C76">
        <v>26</v>
      </c>
      <c r="D76">
        <f t="shared" si="3"/>
        <v>153.4</v>
      </c>
      <c r="E76" s="2">
        <f t="shared" si="4"/>
        <v>3.7179244190076572E-3</v>
      </c>
    </row>
    <row r="77" spans="1:11" x14ac:dyDescent="0.2">
      <c r="A77" t="s">
        <v>80</v>
      </c>
      <c r="B77">
        <v>9.99</v>
      </c>
      <c r="C77">
        <v>28</v>
      </c>
      <c r="D77">
        <f t="shared" si="3"/>
        <v>279.72000000000003</v>
      </c>
      <c r="E77" s="2">
        <f t="shared" si="4"/>
        <v>6.7795164177628549E-3</v>
      </c>
    </row>
    <row r="78" spans="1:11" x14ac:dyDescent="0.2">
      <c r="A78" t="s">
        <v>81</v>
      </c>
      <c r="B78">
        <v>2.1</v>
      </c>
      <c r="C78">
        <v>685</v>
      </c>
      <c r="D78">
        <f t="shared" si="3"/>
        <v>1438.5</v>
      </c>
      <c r="E78" s="2">
        <f t="shared" si="4"/>
        <v>3.4864630226483145E-2</v>
      </c>
    </row>
    <row r="79" spans="1:11" x14ac:dyDescent="0.2">
      <c r="A79" t="s">
        <v>82</v>
      </c>
      <c r="B79">
        <v>3.35</v>
      </c>
      <c r="C79">
        <v>344</v>
      </c>
      <c r="D79">
        <f t="shared" si="3"/>
        <v>1152.4000000000001</v>
      </c>
      <c r="E79" s="2">
        <f t="shared" si="4"/>
        <v>2.7930483053874994E-2</v>
      </c>
    </row>
    <row r="80" spans="1:11" x14ac:dyDescent="0.2">
      <c r="A80" t="s">
        <v>3</v>
      </c>
      <c r="B80">
        <v>3.5</v>
      </c>
      <c r="C80">
        <v>99</v>
      </c>
      <c r="D80">
        <f t="shared" si="3"/>
        <v>346.5</v>
      </c>
      <c r="E80" s="2">
        <f t="shared" si="4"/>
        <v>8.3980496165981296E-3</v>
      </c>
    </row>
    <row r="81" spans="1:11" x14ac:dyDescent="0.2">
      <c r="A81" t="s">
        <v>83</v>
      </c>
      <c r="B81">
        <v>5.5</v>
      </c>
      <c r="C81">
        <v>59</v>
      </c>
      <c r="D81">
        <f t="shared" si="3"/>
        <v>324.5</v>
      </c>
      <c r="E81" s="2">
        <f t="shared" si="4"/>
        <v>7.8648401171315819E-3</v>
      </c>
    </row>
    <row r="82" spans="1:11" x14ac:dyDescent="0.2">
      <c r="A82" t="s">
        <v>4</v>
      </c>
      <c r="B82">
        <v>3.25</v>
      </c>
      <c r="C82">
        <v>75</v>
      </c>
      <c r="D82">
        <f t="shared" si="3"/>
        <v>243.75</v>
      </c>
      <c r="E82" s="2">
        <f t="shared" si="4"/>
        <v>5.9077188861350483E-3</v>
      </c>
    </row>
    <row r="83" spans="1:11" x14ac:dyDescent="0.2">
      <c r="A83" t="s">
        <v>84</v>
      </c>
      <c r="B83">
        <v>5.5</v>
      </c>
      <c r="C83">
        <v>46</v>
      </c>
      <c r="D83">
        <f t="shared" si="3"/>
        <v>253</v>
      </c>
      <c r="E83" s="2">
        <f t="shared" si="4"/>
        <v>6.1319092438653008E-3</v>
      </c>
    </row>
    <row r="84" spans="1:11" x14ac:dyDescent="0.2">
      <c r="A84" t="s">
        <v>85</v>
      </c>
      <c r="B84">
        <v>3.25</v>
      </c>
      <c r="C84">
        <v>47</v>
      </c>
      <c r="D84">
        <f t="shared" si="3"/>
        <v>152.75</v>
      </c>
      <c r="E84" s="2">
        <f t="shared" si="4"/>
        <v>3.7021705019779634E-3</v>
      </c>
    </row>
    <row r="85" spans="1:11" x14ac:dyDescent="0.2">
      <c r="A85" t="s">
        <v>86</v>
      </c>
      <c r="B85">
        <v>5.5</v>
      </c>
      <c r="C85">
        <v>28</v>
      </c>
      <c r="D85">
        <f t="shared" si="3"/>
        <v>154</v>
      </c>
      <c r="E85" s="2">
        <f t="shared" si="4"/>
        <v>3.7324664962658355E-3</v>
      </c>
    </row>
    <row r="86" spans="1:11" x14ac:dyDescent="0.2">
      <c r="A86" t="s">
        <v>87</v>
      </c>
      <c r="B86">
        <v>3.5</v>
      </c>
      <c r="C86">
        <v>135</v>
      </c>
      <c r="D86">
        <f t="shared" si="3"/>
        <v>472.5</v>
      </c>
      <c r="E86" s="2">
        <f t="shared" si="4"/>
        <v>1.1451885840815631E-2</v>
      </c>
    </row>
    <row r="87" spans="1:11" x14ac:dyDescent="0.2">
      <c r="A87" t="s">
        <v>88</v>
      </c>
      <c r="B87">
        <v>6.4</v>
      </c>
      <c r="C87">
        <v>94</v>
      </c>
      <c r="D87">
        <f t="shared" si="3"/>
        <v>601.6</v>
      </c>
      <c r="E87" s="2">
        <f t="shared" si="4"/>
        <v>1.4580856130867056E-2</v>
      </c>
    </row>
    <row r="88" spans="1:11" x14ac:dyDescent="0.2">
      <c r="A88" t="s">
        <v>89</v>
      </c>
      <c r="B88">
        <v>3.99</v>
      </c>
      <c r="C88">
        <v>32</v>
      </c>
      <c r="D88">
        <f t="shared" si="3"/>
        <v>127.68</v>
      </c>
      <c r="E88" s="2">
        <f t="shared" si="4"/>
        <v>3.094554040540402E-3</v>
      </c>
    </row>
    <row r="89" spans="1:11" x14ac:dyDescent="0.2">
      <c r="A89" t="s">
        <v>90</v>
      </c>
      <c r="B89">
        <v>4.75</v>
      </c>
      <c r="C89">
        <v>111</v>
      </c>
      <c r="D89">
        <f t="shared" si="3"/>
        <v>527.25</v>
      </c>
      <c r="E89" s="2">
        <f t="shared" si="4"/>
        <v>1.2778850390624426E-2</v>
      </c>
    </row>
    <row r="90" spans="1:11" x14ac:dyDescent="0.2">
      <c r="A90" t="s">
        <v>91</v>
      </c>
      <c r="B90">
        <v>2.7</v>
      </c>
      <c r="C90">
        <v>85</v>
      </c>
      <c r="D90">
        <f t="shared" si="3"/>
        <v>229.50000000000003</v>
      </c>
      <c r="E90" s="2">
        <f t="shared" si="4"/>
        <v>5.5623445512533072E-3</v>
      </c>
    </row>
    <row r="91" spans="1:11" x14ac:dyDescent="0.2">
      <c r="A91" t="s">
        <v>92</v>
      </c>
      <c r="B91">
        <v>3.5</v>
      </c>
      <c r="C91">
        <v>117</v>
      </c>
      <c r="D91">
        <f t="shared" si="3"/>
        <v>409.5</v>
      </c>
      <c r="E91" s="2">
        <f t="shared" si="4"/>
        <v>9.9249677287068811E-3</v>
      </c>
    </row>
    <row r="92" spans="1:11" x14ac:dyDescent="0.2">
      <c r="A92" t="s">
        <v>93</v>
      </c>
      <c r="B92">
        <v>2.5</v>
      </c>
      <c r="C92">
        <v>3</v>
      </c>
      <c r="D92">
        <f t="shared" si="3"/>
        <v>7.5</v>
      </c>
      <c r="E92" s="2">
        <f t="shared" si="4"/>
        <v>1.8177596572723225E-4</v>
      </c>
    </row>
    <row r="93" spans="1:11" x14ac:dyDescent="0.2">
      <c r="A93" t="s">
        <v>94</v>
      </c>
      <c r="B93">
        <v>3.5</v>
      </c>
      <c r="C93">
        <v>7</v>
      </c>
      <c r="D93">
        <f t="shared" si="3"/>
        <v>24.5</v>
      </c>
      <c r="E93" s="2">
        <f t="shared" si="4"/>
        <v>5.9380148804229205E-4</v>
      </c>
    </row>
    <row r="94" spans="1:11" x14ac:dyDescent="0.2">
      <c r="A94" t="s">
        <v>95</v>
      </c>
      <c r="B94">
        <v>2.5</v>
      </c>
      <c r="C94">
        <v>28</v>
      </c>
      <c r="D94">
        <f t="shared" si="3"/>
        <v>70</v>
      </c>
      <c r="E94" s="2">
        <f t="shared" si="4"/>
        <v>1.6965756801208343E-3</v>
      </c>
      <c r="J94" t="s">
        <v>177</v>
      </c>
      <c r="K94">
        <f>D89/K99</f>
        <v>7.1346510617741013E-2</v>
      </c>
    </row>
    <row r="95" spans="1:11" x14ac:dyDescent="0.2">
      <c r="A95" t="s">
        <v>96</v>
      </c>
      <c r="B95">
        <v>3.5</v>
      </c>
      <c r="C95">
        <v>22</v>
      </c>
      <c r="D95">
        <f t="shared" si="3"/>
        <v>77</v>
      </c>
      <c r="E95" s="2">
        <f t="shared" si="4"/>
        <v>1.8662332481329178E-3</v>
      </c>
      <c r="J95" t="s">
        <v>176</v>
      </c>
      <c r="K95">
        <f>D87/K99</f>
        <v>8.1407417330740625E-2</v>
      </c>
    </row>
    <row r="96" spans="1:11" x14ac:dyDescent="0.2">
      <c r="A96" t="s">
        <v>97</v>
      </c>
      <c r="B96">
        <v>0.99</v>
      </c>
      <c r="C96">
        <v>266</v>
      </c>
      <c r="D96">
        <f t="shared" si="3"/>
        <v>263.33999999999997</v>
      </c>
      <c r="E96" s="2">
        <f t="shared" si="4"/>
        <v>6.3825177086145784E-3</v>
      </c>
      <c r="J96" t="s">
        <v>175</v>
      </c>
      <c r="K96">
        <f>D86/K99</f>
        <v>6.3937840240649843E-2</v>
      </c>
    </row>
    <row r="97" spans="1:11" x14ac:dyDescent="0.2">
      <c r="A97" t="s">
        <v>98</v>
      </c>
      <c r="B97">
        <v>0.5</v>
      </c>
      <c r="C97">
        <v>3</v>
      </c>
      <c r="D97">
        <f t="shared" si="3"/>
        <v>1.5</v>
      </c>
      <c r="E97" s="2">
        <f t="shared" si="4"/>
        <v>3.6355193145446448E-5</v>
      </c>
      <c r="J97" t="s">
        <v>174</v>
      </c>
      <c r="K97">
        <f>D79/K99</f>
        <v>0.15594067109698387</v>
      </c>
    </row>
    <row r="98" spans="1:11" x14ac:dyDescent="0.2">
      <c r="A98" t="s">
        <v>99</v>
      </c>
      <c r="B98">
        <v>0.5</v>
      </c>
      <c r="D98">
        <f t="shared" si="3"/>
        <v>0</v>
      </c>
      <c r="E98" s="2">
        <f t="shared" si="4"/>
        <v>0</v>
      </c>
      <c r="J98" t="s">
        <v>173</v>
      </c>
      <c r="K98">
        <f>D78/K99</f>
        <v>0.19465520251042284</v>
      </c>
    </row>
    <row r="99" spans="1:11" x14ac:dyDescent="0.2">
      <c r="A99" t="s">
        <v>100</v>
      </c>
      <c r="B99">
        <v>0.5</v>
      </c>
      <c r="C99">
        <v>76</v>
      </c>
      <c r="D99">
        <f t="shared" si="3"/>
        <v>38</v>
      </c>
      <c r="E99" s="2">
        <f t="shared" si="4"/>
        <v>9.2099822635131E-4</v>
      </c>
      <c r="J99" t="s">
        <v>172</v>
      </c>
      <c r="K99">
        <f>SUM(D76:D100)</f>
        <v>7389.9900000000016</v>
      </c>
    </row>
    <row r="100" spans="1:11" x14ac:dyDescent="0.2">
      <c r="A100" t="s">
        <v>101</v>
      </c>
      <c r="B100">
        <v>1.3</v>
      </c>
      <c r="C100">
        <v>32</v>
      </c>
      <c r="D100">
        <f t="shared" si="3"/>
        <v>41.6</v>
      </c>
      <c r="E100" s="2">
        <f t="shared" si="4"/>
        <v>1.0082506899003816E-3</v>
      </c>
      <c r="G100" t="s">
        <v>149</v>
      </c>
      <c r="H100" s="3">
        <f>SUM(E76:E100)</f>
        <v>0.17910967586194526</v>
      </c>
    </row>
    <row r="101" spans="1:11" x14ac:dyDescent="0.2">
      <c r="A101" t="s">
        <v>1</v>
      </c>
      <c r="B101">
        <v>2.99</v>
      </c>
      <c r="C101">
        <v>192</v>
      </c>
      <c r="D101">
        <f t="shared" si="3"/>
        <v>574.08000000000004</v>
      </c>
      <c r="E101" s="2">
        <f t="shared" si="4"/>
        <v>1.3913859520625266E-2</v>
      </c>
    </row>
    <row r="102" spans="1:11" x14ac:dyDescent="0.2">
      <c r="A102" t="s">
        <v>102</v>
      </c>
      <c r="B102">
        <v>3.25</v>
      </c>
      <c r="C102">
        <v>184</v>
      </c>
      <c r="D102">
        <f t="shared" si="3"/>
        <v>598</v>
      </c>
      <c r="E102" s="2">
        <f t="shared" ref="E102:E133" si="5">D102/$D$137</f>
        <v>1.4493603667317985E-2</v>
      </c>
    </row>
    <row r="103" spans="1:11" x14ac:dyDescent="0.2">
      <c r="A103" t="s">
        <v>103</v>
      </c>
      <c r="B103">
        <v>3.99</v>
      </c>
      <c r="C103">
        <v>89</v>
      </c>
      <c r="D103">
        <f t="shared" si="3"/>
        <v>355.11</v>
      </c>
      <c r="E103" s="2">
        <f t="shared" si="5"/>
        <v>8.6067284252529935E-3</v>
      </c>
      <c r="G103" t="s">
        <v>150</v>
      </c>
      <c r="H103" s="3">
        <f>SUM(E101:E103)</f>
        <v>3.7014191613196246E-2</v>
      </c>
    </row>
    <row r="104" spans="1:11" x14ac:dyDescent="0.2">
      <c r="A104" t="s">
        <v>2</v>
      </c>
      <c r="B104">
        <v>0.5</v>
      </c>
      <c r="C104">
        <v>12</v>
      </c>
      <c r="D104">
        <f t="shared" si="3"/>
        <v>6</v>
      </c>
      <c r="E104" s="2">
        <f t="shared" si="5"/>
        <v>1.4542077258178579E-4</v>
      </c>
      <c r="G104" t="s">
        <v>2</v>
      </c>
      <c r="H104" s="2">
        <f>D104/D137</f>
        <v>1.4542077258178579E-4</v>
      </c>
    </row>
    <row r="105" spans="1:11" x14ac:dyDescent="0.2">
      <c r="A105" t="s">
        <v>0</v>
      </c>
      <c r="B105">
        <v>1.7</v>
      </c>
      <c r="C105">
        <v>354</v>
      </c>
      <c r="D105">
        <f t="shared" si="3"/>
        <v>601.79999999999995</v>
      </c>
      <c r="E105" s="2">
        <f t="shared" si="5"/>
        <v>1.4585703489953115E-2</v>
      </c>
    </row>
    <row r="106" spans="1:11" x14ac:dyDescent="0.2">
      <c r="A106" t="s">
        <v>104</v>
      </c>
      <c r="B106">
        <v>1.95</v>
      </c>
      <c r="C106">
        <v>275</v>
      </c>
      <c r="D106">
        <f t="shared" si="3"/>
        <v>536.25</v>
      </c>
      <c r="E106" s="2">
        <f t="shared" si="5"/>
        <v>1.2996981549497105E-2</v>
      </c>
    </row>
    <row r="107" spans="1:11" x14ac:dyDescent="0.2">
      <c r="A107" t="s">
        <v>105</v>
      </c>
      <c r="B107">
        <v>2.25</v>
      </c>
      <c r="C107">
        <v>143</v>
      </c>
      <c r="D107">
        <f t="shared" si="3"/>
        <v>321.75</v>
      </c>
      <c r="E107" s="2">
        <f t="shared" si="5"/>
        <v>7.798188929698263E-3</v>
      </c>
      <c r="G107" t="s">
        <v>151</v>
      </c>
      <c r="H107" s="3">
        <f>SUM(E105:E107)</f>
        <v>3.5380873969148484E-2</v>
      </c>
    </row>
    <row r="108" spans="1:11" x14ac:dyDescent="0.2">
      <c r="A108" t="s">
        <v>106</v>
      </c>
      <c r="B108">
        <v>1.5</v>
      </c>
      <c r="C108">
        <v>65</v>
      </c>
      <c r="D108">
        <f t="shared" si="3"/>
        <v>97.5</v>
      </c>
      <c r="E108" s="2">
        <f t="shared" si="5"/>
        <v>2.3630875544540194E-3</v>
      </c>
    </row>
    <row r="109" spans="1:11" x14ac:dyDescent="0.2">
      <c r="A109" t="s">
        <v>107</v>
      </c>
      <c r="B109">
        <v>2.99</v>
      </c>
      <c r="C109">
        <v>37</v>
      </c>
      <c r="D109">
        <f t="shared" si="3"/>
        <v>110.63000000000001</v>
      </c>
      <c r="E109" s="2">
        <f t="shared" si="5"/>
        <v>2.6813166784538274E-3</v>
      </c>
      <c r="G109" t="s">
        <v>152</v>
      </c>
      <c r="H109" s="3">
        <f>SUM(E108:E109)</f>
        <v>5.0444042329078464E-3</v>
      </c>
    </row>
    <row r="110" spans="1:11" x14ac:dyDescent="0.2">
      <c r="A110" t="s">
        <v>108</v>
      </c>
      <c r="B110">
        <v>10.99</v>
      </c>
      <c r="C110">
        <v>24</v>
      </c>
      <c r="D110">
        <f t="shared" si="3"/>
        <v>263.76</v>
      </c>
      <c r="E110" s="2">
        <f t="shared" si="5"/>
        <v>6.3926971626953035E-3</v>
      </c>
    </row>
    <row r="111" spans="1:11" x14ac:dyDescent="0.2">
      <c r="A111" t="s">
        <v>109</v>
      </c>
      <c r="B111">
        <v>12.5</v>
      </c>
      <c r="C111">
        <v>30</v>
      </c>
      <c r="D111">
        <f t="shared" si="3"/>
        <v>375</v>
      </c>
      <c r="E111" s="2">
        <f t="shared" si="5"/>
        <v>9.0887982863616119E-3</v>
      </c>
    </row>
    <row r="112" spans="1:11" x14ac:dyDescent="0.2">
      <c r="A112" t="s">
        <v>110</v>
      </c>
      <c r="B112">
        <v>14.99</v>
      </c>
      <c r="C112">
        <v>83</v>
      </c>
      <c r="D112">
        <f t="shared" si="3"/>
        <v>1244.17</v>
      </c>
      <c r="E112" s="2">
        <f t="shared" si="5"/>
        <v>3.0154693770513406E-2</v>
      </c>
    </row>
    <row r="113" spans="1:5" x14ac:dyDescent="0.2">
      <c r="A113" t="s">
        <v>111</v>
      </c>
      <c r="B113">
        <v>13.5</v>
      </c>
      <c r="C113">
        <v>2</v>
      </c>
      <c r="D113">
        <f t="shared" si="3"/>
        <v>27</v>
      </c>
      <c r="E113" s="2">
        <f t="shared" si="5"/>
        <v>6.5439347661803613E-4</v>
      </c>
    </row>
    <row r="114" spans="1:5" x14ac:dyDescent="0.2">
      <c r="A114" t="s">
        <v>112</v>
      </c>
      <c r="B114">
        <v>16.989999999999998</v>
      </c>
      <c r="C114">
        <v>6</v>
      </c>
      <c r="D114">
        <f t="shared" si="3"/>
        <v>101.94</v>
      </c>
      <c r="E114" s="2">
        <f t="shared" si="5"/>
        <v>2.4706989261645408E-3</v>
      </c>
    </row>
    <row r="115" spans="1:5" x14ac:dyDescent="0.2">
      <c r="A115" t="s">
        <v>113</v>
      </c>
      <c r="B115">
        <v>21.99</v>
      </c>
      <c r="C115">
        <v>7</v>
      </c>
      <c r="D115">
        <f t="shared" si="3"/>
        <v>153.92999999999998</v>
      </c>
      <c r="E115" s="2">
        <f t="shared" si="5"/>
        <v>3.7307699205857141E-3</v>
      </c>
    </row>
    <row r="116" spans="1:5" x14ac:dyDescent="0.2">
      <c r="A116" t="s">
        <v>114</v>
      </c>
      <c r="B116">
        <v>15.5</v>
      </c>
      <c r="C116">
        <v>2</v>
      </c>
      <c r="D116">
        <f t="shared" si="3"/>
        <v>31</v>
      </c>
      <c r="E116" s="2">
        <f t="shared" si="5"/>
        <v>7.5134065833922664E-4</v>
      </c>
    </row>
    <row r="117" spans="1:5" x14ac:dyDescent="0.2">
      <c r="A117" t="s">
        <v>115</v>
      </c>
      <c r="B117">
        <v>18.5</v>
      </c>
      <c r="C117">
        <v>1</v>
      </c>
      <c r="D117">
        <f t="shared" si="3"/>
        <v>18.5</v>
      </c>
      <c r="E117" s="2">
        <f t="shared" si="5"/>
        <v>4.4838071546050623E-4</v>
      </c>
    </row>
    <row r="118" spans="1:5" x14ac:dyDescent="0.2">
      <c r="A118" t="s">
        <v>116</v>
      </c>
      <c r="B118">
        <v>22.99</v>
      </c>
      <c r="D118">
        <f t="shared" ref="D118:D134" si="6">B118*C118</f>
        <v>0</v>
      </c>
      <c r="E118" s="2">
        <f t="shared" si="5"/>
        <v>0</v>
      </c>
    </row>
    <row r="119" spans="1:5" x14ac:dyDescent="0.2">
      <c r="A119" t="s">
        <v>117</v>
      </c>
      <c r="B119">
        <v>13.99</v>
      </c>
      <c r="D119">
        <f t="shared" si="6"/>
        <v>0</v>
      </c>
      <c r="E119" s="2">
        <f t="shared" si="5"/>
        <v>0</v>
      </c>
    </row>
    <row r="120" spans="1:5" x14ac:dyDescent="0.2">
      <c r="A120" t="s">
        <v>118</v>
      </c>
      <c r="B120">
        <v>15.99</v>
      </c>
      <c r="C120">
        <v>1</v>
      </c>
      <c r="D120">
        <f t="shared" si="6"/>
        <v>15.99</v>
      </c>
      <c r="E120" s="2">
        <f t="shared" si="5"/>
        <v>3.8754635893045915E-4</v>
      </c>
    </row>
    <row r="121" spans="1:5" x14ac:dyDescent="0.2">
      <c r="A121" t="s">
        <v>119</v>
      </c>
      <c r="B121">
        <v>19.989999999999998</v>
      </c>
      <c r="C121">
        <v>4</v>
      </c>
      <c r="D121">
        <f t="shared" si="6"/>
        <v>79.959999999999994</v>
      </c>
      <c r="E121" s="2">
        <f t="shared" si="5"/>
        <v>1.9379741626065986E-3</v>
      </c>
    </row>
    <row r="122" spans="1:5" x14ac:dyDescent="0.2">
      <c r="A122" t="s">
        <v>120</v>
      </c>
      <c r="B122">
        <v>13.99</v>
      </c>
      <c r="C122">
        <v>2</v>
      </c>
      <c r="D122">
        <f t="shared" si="6"/>
        <v>27.98</v>
      </c>
      <c r="E122" s="2">
        <f t="shared" si="5"/>
        <v>6.7814553613972778E-4</v>
      </c>
    </row>
    <row r="123" spans="1:5" x14ac:dyDescent="0.2">
      <c r="A123" t="s">
        <v>121</v>
      </c>
      <c r="B123">
        <v>16.989999999999998</v>
      </c>
      <c r="C123">
        <v>1</v>
      </c>
      <c r="D123">
        <f t="shared" si="6"/>
        <v>16.989999999999998</v>
      </c>
      <c r="E123" s="2">
        <f t="shared" si="5"/>
        <v>4.1178315436075675E-4</v>
      </c>
    </row>
    <row r="124" spans="1:5" x14ac:dyDescent="0.2">
      <c r="A124" t="s">
        <v>122</v>
      </c>
      <c r="B124">
        <v>20.5</v>
      </c>
      <c r="C124">
        <v>2</v>
      </c>
      <c r="D124">
        <f t="shared" si="6"/>
        <v>41</v>
      </c>
      <c r="E124" s="2">
        <f t="shared" si="5"/>
        <v>9.9370861264220286E-4</v>
      </c>
    </row>
    <row r="125" spans="1:5" x14ac:dyDescent="0.2">
      <c r="A125" t="s">
        <v>123</v>
      </c>
      <c r="B125">
        <v>15.99</v>
      </c>
      <c r="C125">
        <v>2</v>
      </c>
      <c r="D125">
        <f t="shared" si="6"/>
        <v>31.98</v>
      </c>
      <c r="E125" s="2">
        <f t="shared" si="5"/>
        <v>7.7509271786091829E-4</v>
      </c>
    </row>
    <row r="126" spans="1:5" x14ac:dyDescent="0.2">
      <c r="A126" t="s">
        <v>124</v>
      </c>
      <c r="B126">
        <v>18.989999999999998</v>
      </c>
      <c r="C126">
        <v>2</v>
      </c>
      <c r="D126">
        <f t="shared" si="6"/>
        <v>37.979999999999997</v>
      </c>
      <c r="E126" s="2">
        <f t="shared" si="5"/>
        <v>9.20513490442704E-4</v>
      </c>
    </row>
    <row r="127" spans="1:5" x14ac:dyDescent="0.2">
      <c r="A127" t="s">
        <v>125</v>
      </c>
      <c r="B127">
        <v>21.99</v>
      </c>
      <c r="C127">
        <v>1</v>
      </c>
      <c r="D127">
        <f t="shared" si="6"/>
        <v>21.99</v>
      </c>
      <c r="E127" s="2">
        <f t="shared" si="5"/>
        <v>5.3296713151224486E-4</v>
      </c>
    </row>
    <row r="128" spans="1:5" x14ac:dyDescent="0.2">
      <c r="A128" t="s">
        <v>126</v>
      </c>
      <c r="B128">
        <v>13.99</v>
      </c>
      <c r="C128">
        <v>2</v>
      </c>
      <c r="D128">
        <f t="shared" si="6"/>
        <v>27.98</v>
      </c>
      <c r="E128" s="2">
        <f t="shared" si="5"/>
        <v>6.7814553613972778E-4</v>
      </c>
    </row>
    <row r="129" spans="1:8" x14ac:dyDescent="0.2">
      <c r="A129" t="s">
        <v>127</v>
      </c>
      <c r="B129">
        <v>18.989999999999998</v>
      </c>
      <c r="C129">
        <v>8</v>
      </c>
      <c r="D129">
        <f t="shared" si="6"/>
        <v>151.91999999999999</v>
      </c>
      <c r="E129" s="2">
        <f t="shared" si="5"/>
        <v>3.682053961770816E-3</v>
      </c>
    </row>
    <row r="130" spans="1:8" x14ac:dyDescent="0.2">
      <c r="A130" t="s">
        <v>128</v>
      </c>
      <c r="B130">
        <v>13.99</v>
      </c>
      <c r="C130">
        <v>2</v>
      </c>
      <c r="D130">
        <f t="shared" si="6"/>
        <v>27.98</v>
      </c>
      <c r="E130" s="2">
        <f t="shared" si="5"/>
        <v>6.7814553613972778E-4</v>
      </c>
    </row>
    <row r="131" spans="1:8" x14ac:dyDescent="0.2">
      <c r="A131" t="s">
        <v>129</v>
      </c>
      <c r="B131">
        <v>20.99</v>
      </c>
      <c r="C131">
        <v>4</v>
      </c>
      <c r="D131">
        <f t="shared" si="6"/>
        <v>83.96</v>
      </c>
      <c r="E131" s="2">
        <f t="shared" si="5"/>
        <v>2.0349213443277892E-3</v>
      </c>
      <c r="G131" t="s">
        <v>153</v>
      </c>
      <c r="H131" s="3">
        <f>SUM(E110:E131)</f>
        <v>6.7402770459612016E-2</v>
      </c>
    </row>
    <row r="132" spans="1:8" x14ac:dyDescent="0.2">
      <c r="A132" t="s">
        <v>131</v>
      </c>
      <c r="B132">
        <v>0.99</v>
      </c>
      <c r="C132">
        <v>25</v>
      </c>
      <c r="D132">
        <f t="shared" si="6"/>
        <v>24.75</v>
      </c>
      <c r="E132" s="2">
        <f t="shared" si="5"/>
        <v>5.9986068689986643E-4</v>
      </c>
    </row>
    <row r="133" spans="1:8" x14ac:dyDescent="0.2">
      <c r="A133" t="s">
        <v>132</v>
      </c>
      <c r="B133">
        <v>1.1000000000000001</v>
      </c>
      <c r="C133">
        <v>57</v>
      </c>
      <c r="D133">
        <f t="shared" si="6"/>
        <v>62.7</v>
      </c>
      <c r="E133" s="2">
        <f t="shared" si="5"/>
        <v>1.5196470734796616E-3</v>
      </c>
    </row>
    <row r="134" spans="1:8" x14ac:dyDescent="0.2">
      <c r="A134" t="s">
        <v>133</v>
      </c>
      <c r="B134">
        <v>1.55</v>
      </c>
      <c r="C134">
        <v>108</v>
      </c>
      <c r="D134">
        <f t="shared" si="6"/>
        <v>167.4</v>
      </c>
      <c r="E134" s="2">
        <f t="shared" ref="E134:E135" si="7">D134/$D$137</f>
        <v>4.0572395550318241E-3</v>
      </c>
      <c r="G134" t="s">
        <v>154</v>
      </c>
      <c r="H134" s="3">
        <f>SUM(E132:E134)</f>
        <v>6.1767473154113522E-3</v>
      </c>
    </row>
    <row r="135" spans="1:8" x14ac:dyDescent="0.2">
      <c r="A135" t="s">
        <v>134</v>
      </c>
      <c r="C135">
        <v>469</v>
      </c>
      <c r="D135">
        <v>808.53</v>
      </c>
      <c r="E135" s="2">
        <f t="shared" si="7"/>
        <v>1.9596176209258544E-2</v>
      </c>
      <c r="G135" t="s">
        <v>134</v>
      </c>
      <c r="H135" s="2">
        <f>D135/D137</f>
        <v>1.9596176209258544E-2</v>
      </c>
    </row>
    <row r="137" spans="1:8" x14ac:dyDescent="0.2">
      <c r="B137" t="s">
        <v>135</v>
      </c>
      <c r="C137">
        <f>SUM(C2:C135)</f>
        <v>9319.5</v>
      </c>
      <c r="D137">
        <f>SUM(D2:D135)</f>
        <v>41259.580000000016</v>
      </c>
      <c r="E137" s="2">
        <f>SUM(E2:E135)</f>
        <v>0.99999999999999978</v>
      </c>
      <c r="H137" s="3">
        <f>SUM(H8:H135)</f>
        <v>1</v>
      </c>
    </row>
    <row r="141" spans="1:8" x14ac:dyDescent="0.2">
      <c r="A14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Morales</dc:creator>
  <cp:lastModifiedBy>Antonio Morales</cp:lastModifiedBy>
  <dcterms:created xsi:type="dcterms:W3CDTF">2019-04-22T04:05:45Z</dcterms:created>
  <dcterms:modified xsi:type="dcterms:W3CDTF">2019-05-10T03:21:59Z</dcterms:modified>
</cp:coreProperties>
</file>