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GUI MANUAL\ASI BUSINESS FORMS\Laser Forms in PDF\Job Cards\Folding\"/>
    </mc:Choice>
  </mc:AlternateContent>
  <bookViews>
    <workbookView xWindow="120" yWindow="120" windowWidth="14355" windowHeight="11640"/>
  </bookViews>
  <sheets>
    <sheet name="Job Card FrontPage" sheetId="1" r:id="rId1"/>
    <sheet name="Job Card 2nd Page" sheetId="2" r:id="rId2"/>
    <sheet name="Data" sheetId="3" r:id="rId3"/>
  </sheets>
  <definedNames>
    <definedName name="_xlnm.Print_Area" localSheetId="0">'Job Card FrontPage'!$A$1:$H$28</definedName>
  </definedNames>
  <calcPr calcId="152511"/>
</workbook>
</file>

<file path=xl/calcChain.xml><?xml version="1.0" encoding="utf-8"?>
<calcChain xmlns="http://schemas.openxmlformats.org/spreadsheetml/2006/main">
  <c r="E18" i="1" l="1"/>
  <c r="V34" i="2"/>
  <c r="L34" i="2"/>
  <c r="M34" i="2"/>
  <c r="N34" i="2"/>
  <c r="O34" i="2"/>
  <c r="P34" i="2"/>
  <c r="Q34" i="2"/>
  <c r="R34" i="2"/>
  <c r="S34" i="2"/>
  <c r="T34" i="2"/>
  <c r="U34" i="2"/>
  <c r="K34" i="2"/>
  <c r="J34" i="2"/>
  <c r="I34" i="2"/>
  <c r="C34" i="2"/>
  <c r="D34" i="2"/>
  <c r="E34" i="2"/>
  <c r="F34" i="2"/>
  <c r="G34" i="2"/>
  <c r="H34" i="2"/>
  <c r="B34" i="2"/>
  <c r="A34" i="2"/>
  <c r="J4" i="2"/>
  <c r="A28" i="1"/>
  <c r="E14" i="1"/>
  <c r="A15" i="1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C4" i="2"/>
  <c r="D4" i="2"/>
  <c r="E4" i="2"/>
  <c r="F4" i="2"/>
  <c r="G4" i="2"/>
  <c r="H4" i="2"/>
  <c r="B18" i="1"/>
  <c r="I4" i="2"/>
  <c r="K4" i="2"/>
  <c r="L4" i="2"/>
  <c r="M4" i="2"/>
  <c r="N4" i="2"/>
  <c r="O4" i="2"/>
  <c r="P4" i="2"/>
  <c r="Q4" i="2"/>
  <c r="R4" i="2"/>
  <c r="S4" i="2"/>
  <c r="T4" i="2"/>
  <c r="U4" i="2"/>
  <c r="V4" i="2"/>
  <c r="B4" i="2"/>
  <c r="A4" i="2"/>
  <c r="B1" i="2"/>
  <c r="G15" i="1"/>
  <c r="E15" i="1"/>
  <c r="C15" i="1"/>
  <c r="B15" i="1"/>
  <c r="H12" i="1"/>
  <c r="G12" i="1"/>
  <c r="F12" i="1"/>
  <c r="E12" i="1"/>
  <c r="D12" i="1"/>
  <c r="C12" i="1"/>
  <c r="B12" i="1"/>
  <c r="A12" i="1"/>
  <c r="B9" i="1"/>
  <c r="B8" i="1"/>
  <c r="B7" i="1"/>
  <c r="B6" i="1"/>
  <c r="F7" i="1"/>
  <c r="F6" i="1"/>
  <c r="H4" i="1"/>
  <c r="E4" i="1"/>
  <c r="A22" i="1"/>
  <c r="A23" i="1"/>
  <c r="A24" i="1"/>
  <c r="A25" i="1"/>
  <c r="A26" i="1"/>
  <c r="A27" i="1"/>
  <c r="A21" i="1"/>
  <c r="B4" i="1"/>
  <c r="A14" i="1"/>
  <c r="B14" i="1"/>
  <c r="C14" i="1"/>
  <c r="A17" i="1"/>
  <c r="B17" i="1"/>
  <c r="C17" i="1"/>
  <c r="E17" i="1"/>
  <c r="G17" i="1"/>
</calcChain>
</file>

<file path=xl/sharedStrings.xml><?xml version="1.0" encoding="utf-8"?>
<sst xmlns="http://schemas.openxmlformats.org/spreadsheetml/2006/main" count="235" uniqueCount="143">
  <si>
    <t>FACTORY TICKET</t>
  </si>
  <si>
    <t>JOB #:</t>
  </si>
  <si>
    <t>PREVIOUS JOB#:</t>
  </si>
  <si>
    <t>ESTIMATE#:</t>
  </si>
  <si>
    <t>CUSTOMER NAME:</t>
  </si>
  <si>
    <t>ORDER DATE:</t>
  </si>
  <si>
    <t>SOLD TO:</t>
  </si>
  <si>
    <t>TERMS:</t>
  </si>
  <si>
    <t xml:space="preserve"> SHIP:</t>
  </si>
  <si>
    <t xml:space="preserve"> LTL _______ </t>
  </si>
  <si>
    <t>PREPAID ______</t>
  </si>
  <si>
    <t xml:space="preserve"> TL _____ </t>
  </si>
  <si>
    <t>COLLECT ______</t>
  </si>
  <si>
    <t xml:space="preserve">BOARD </t>
  </si>
  <si>
    <t xml:space="preserve"> </t>
  </si>
  <si>
    <t xml:space="preserve"> CASES/</t>
  </si>
  <si>
    <t xml:space="preserve">DESCRIPTION </t>
  </si>
  <si>
    <t xml:space="preserve"> SHEET SIZE </t>
  </si>
  <si>
    <t xml:space="preserve"> DIE # </t>
  </si>
  <si>
    <t xml:space="preserve"> CORRUGATED/PAD </t>
  </si>
  <si>
    <t xml:space="preserve"> PALLET </t>
  </si>
  <si>
    <t xml:space="preserve"> PALLETS </t>
  </si>
  <si>
    <t xml:space="preserve">MAKE READY/RUN HOURS </t>
  </si>
  <si>
    <t xml:space="preserve"> MAKE READY/RUN HOURS </t>
  </si>
  <si>
    <t>COMMENT/SPECIAL INSTRUCTIONS</t>
  </si>
  <si>
    <t xml:space="preserve"> PRODUCTION RELEASE</t>
  </si>
  <si>
    <t>LAYOUT:</t>
  </si>
  <si>
    <t>SIZE &amp; STYLE:</t>
  </si>
  <si>
    <t>COPY:</t>
  </si>
  <si>
    <t>COLOR:</t>
  </si>
  <si>
    <t>RELEASED BY:</t>
  </si>
  <si>
    <t>______________</t>
  </si>
  <si>
    <t xml:space="preserve"> # UP </t>
  </si>
  <si>
    <t>FLAT PACK</t>
  </si>
  <si>
    <t>CASE</t>
  </si>
  <si>
    <t>COUNT</t>
  </si>
  <si>
    <t>Job Number:</t>
  </si>
  <si>
    <t>Previous Job Number:</t>
  </si>
  <si>
    <t>Estimate Number:</t>
  </si>
  <si>
    <t>Customer Name:</t>
  </si>
  <si>
    <t>Sold to 1:</t>
  </si>
  <si>
    <t>Sold to 3:</t>
  </si>
  <si>
    <t>Sold to 2:</t>
  </si>
  <si>
    <t>Order Date:</t>
  </si>
  <si>
    <t>Terms:</t>
  </si>
  <si>
    <t>Board Description:</t>
  </si>
  <si>
    <t>Sheet Size:</t>
  </si>
  <si>
    <t>Die #:</t>
  </si>
  <si>
    <t>Drawing #:</t>
  </si>
  <si>
    <t># Up:</t>
  </si>
  <si>
    <t>Corrugated Pad:</t>
  </si>
  <si>
    <t>Case Count:</t>
  </si>
  <si>
    <t>Cases / Pallet:</t>
  </si>
  <si>
    <t>Pallets:</t>
  </si>
  <si>
    <t>Sheeter:</t>
  </si>
  <si>
    <t>Sheeter Rate:</t>
  </si>
  <si>
    <t>Sheeter RH:</t>
  </si>
  <si>
    <t>Sheeter MR:</t>
  </si>
  <si>
    <t>Printer:</t>
  </si>
  <si>
    <t>Printer Rate:</t>
  </si>
  <si>
    <t>Printer MR:</t>
  </si>
  <si>
    <t>Printer RH:</t>
  </si>
  <si>
    <t>Cutter:</t>
  </si>
  <si>
    <t>Cutter Rate:</t>
  </si>
  <si>
    <t>Cutter MR:</t>
  </si>
  <si>
    <t>Cutter RH:</t>
  </si>
  <si>
    <t>Gluer:</t>
  </si>
  <si>
    <t>Gluer Rate:</t>
  </si>
  <si>
    <t>Gluer MR:</t>
  </si>
  <si>
    <t>Gluer RH:</t>
  </si>
  <si>
    <t>Flat Pack:</t>
  </si>
  <si>
    <t>Flat Pack MR:</t>
  </si>
  <si>
    <t>Flat Pack RH:</t>
  </si>
  <si>
    <t>Total Sheets:</t>
  </si>
  <si>
    <t xml:space="preserve"> UNIT 1 </t>
  </si>
  <si>
    <t xml:space="preserve"> UNIT 2 </t>
  </si>
  <si>
    <t xml:space="preserve"> UNIT 3 </t>
  </si>
  <si>
    <t xml:space="preserve"> UNIT 4 </t>
  </si>
  <si>
    <t xml:space="preserve"> UNIT 5 </t>
  </si>
  <si>
    <t xml:space="preserve"> UNIT 6 </t>
  </si>
  <si>
    <t xml:space="preserve">CUSTOMER PART# </t>
  </si>
  <si>
    <t xml:space="preserve"> DESCRIPTION </t>
  </si>
  <si>
    <t xml:space="preserve"> PP# </t>
  </si>
  <si>
    <t xml:space="preserve"> ORDER QTY: </t>
  </si>
  <si>
    <t>#UP</t>
  </si>
  <si>
    <t xml:space="preserve">#PO# </t>
  </si>
  <si>
    <t xml:space="preserve"> RFQ# </t>
  </si>
  <si>
    <t xml:space="preserve"> SHEET QTY. </t>
  </si>
  <si>
    <t xml:space="preserve"> DELIVERY DATE </t>
  </si>
  <si>
    <t>INK #</t>
  </si>
  <si>
    <t>INK COLOR</t>
  </si>
  <si>
    <t xml:space="preserve"> COATING</t>
  </si>
  <si>
    <t>Start of Notes:</t>
  </si>
  <si>
    <t>End of Notes:</t>
  </si>
  <si>
    <t xml:space="preserve">        INK &amp; ROTATION </t>
  </si>
  <si>
    <t>TOTAL SHEETS:</t>
  </si>
  <si>
    <t>DRAWING #:</t>
  </si>
  <si>
    <t xml:space="preserve">PO# </t>
  </si>
  <si>
    <t>208491-00</t>
  </si>
  <si>
    <t>Hershey Foods Corporation</t>
  </si>
  <si>
    <t>100 Hershey Lan</t>
  </si>
  <si>
    <t>Hershey, PA 18965</t>
  </si>
  <si>
    <t>SBS18</t>
  </si>
  <si>
    <t>24.5 x 25</t>
  </si>
  <si>
    <t>Die#Choc</t>
  </si>
  <si>
    <t>CHOCOLATE CAD#</t>
  </si>
  <si>
    <t>C20x20x24/TRAY</t>
  </si>
  <si>
    <t>PALLET</t>
  </si>
  <si>
    <t>NEW SHEETER</t>
  </si>
  <si>
    <t>408 HEIDY 7C + COAT</t>
  </si>
  <si>
    <t>BMA CUTTER</t>
  </si>
  <si>
    <t>BOBST DOMINO GLUER</t>
  </si>
  <si>
    <t>DIE CUTTING     DIE CUTTING Die Cutting Note #2</t>
  </si>
  <si>
    <t>PRINTING     ISO Notes PrePress Approval Needed.</t>
  </si>
  <si>
    <t>ISO Form required on all Jobs</t>
  </si>
  <si>
    <t>DIE CUTTING     DIE CUTTING Die Cutting Notes for Form 1</t>
  </si>
  <si>
    <t>PRINTING     PRINTING Printing Notes for Form 1</t>
  </si>
  <si>
    <t>FLAT PACK     FLAT PACK General Notes for all forms / Form 0</t>
  </si>
  <si>
    <t>CHOCOLATE</t>
  </si>
  <si>
    <t>Chocolate Ice Creme</t>
  </si>
  <si>
    <t>208233-00-01-01</t>
  </si>
  <si>
    <t>P-BLACK</t>
  </si>
  <si>
    <t>PROCESS BLACK</t>
  </si>
  <si>
    <t>P-CYAN</t>
  </si>
  <si>
    <t>PROCESS CYAN</t>
  </si>
  <si>
    <t>P-MAGENTA</t>
  </si>
  <si>
    <t>PROCESS MAGENTA</t>
  </si>
  <si>
    <t>P-YELLOW</t>
  </si>
  <si>
    <t>PMS PROCESS YELLOW</t>
  </si>
  <si>
    <t>PMS012C</t>
  </si>
  <si>
    <t>PMS YELLOW 012 C SE</t>
  </si>
  <si>
    <t>PMS334C</t>
  </si>
  <si>
    <t>PMS Green 334C</t>
  </si>
  <si>
    <t>Aqueous Coating</t>
  </si>
  <si>
    <t>PO# 123</t>
  </si>
  <si>
    <t>VANILLA</t>
  </si>
  <si>
    <t>Vanilla Ice Creme</t>
  </si>
  <si>
    <t>208233-00-01-02</t>
  </si>
  <si>
    <t>PO# XYZ</t>
  </si>
  <si>
    <t>STRAWBERRY</t>
  </si>
  <si>
    <t>Strawberry Ice Creme</t>
  </si>
  <si>
    <t>208233-00-01-03</t>
  </si>
  <si>
    <t>PO# 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</si>
</sst>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14"/>
      <color indexed="8"/>
      <name val="Calibri"/>
      <family val="2"/>
    </font>
    <font>
      <sz val="18"/>
      <color indexed="8"/>
      <name val="Arial"/>
      <family val="2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43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2" fillId="26" borderId="0" applyNumberFormat="0" applyBorder="0" applyAlignment="0" applyProtection="0"/>
    <xf numFmtId="0" fontId="13" fillId="27" borderId="34" applyNumberFormat="0" applyAlignment="0" applyProtection="0"/>
    <xf numFmtId="0" fontId="14" fillId="28" borderId="35" applyNumberFormat="0" applyAlignment="0" applyProtection="0"/>
    <xf numFmtId="0" fontId="15" fillId="0" borderId="0" applyNumberFormat="0" applyFill="0" applyBorder="0" applyAlignment="0" applyProtection="0"/>
    <xf numFmtId="0" fontId="16" fillId="29" borderId="0" applyNumberFormat="0" applyBorder="0" applyAlignment="0" applyProtection="0"/>
    <xf numFmtId="0" fontId="17" fillId="0" borderId="36" applyNumberFormat="0" applyFill="0" applyAlignment="0" applyProtection="0"/>
    <xf numFmtId="0" fontId="18" fillId="0" borderId="37" applyNumberFormat="0" applyFill="0" applyAlignment="0" applyProtection="0"/>
    <xf numFmtId="0" fontId="19" fillId="0" borderId="38" applyNumberFormat="0" applyFill="0" applyAlignment="0" applyProtection="0"/>
    <xf numFmtId="0" fontId="19" fillId="0" borderId="0" applyNumberFormat="0" applyFill="0" applyBorder="0" applyAlignment="0" applyProtection="0"/>
    <xf numFmtId="0" fontId="20" fillId="30" borderId="34" applyNumberFormat="0" applyAlignment="0" applyProtection="0"/>
    <xf numFmtId="0" fontId="21" fillId="0" borderId="39" applyNumberFormat="0" applyFill="0" applyAlignment="0" applyProtection="0"/>
    <xf numFmtId="0" fontId="22" fillId="31" borderId="0" applyNumberFormat="0" applyBorder="0" applyAlignment="0" applyProtection="0"/>
    <xf numFmtId="0" fontId="1" fillId="32" borderId="40" applyNumberFormat="0" applyFont="0" applyAlignment="0" applyProtection="0"/>
    <xf numFmtId="0" fontId="23" fillId="27" borderId="41" applyNumberFormat="0" applyAlignment="0" applyProtection="0"/>
    <xf numFmtId="0" fontId="24" fillId="0" borderId="0" applyNumberFormat="0" applyFill="0" applyBorder="0" applyAlignment="0" applyProtection="0"/>
    <xf numFmtId="0" fontId="25" fillId="0" borderId="42" applyNumberFormat="0" applyFill="0" applyAlignment="0" applyProtection="0"/>
    <xf numFmtId="0" fontId="26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8" xfId="0" applyFont="1" applyBorder="1"/>
    <xf numFmtId="0" fontId="2" fillId="0" borderId="6" xfId="0" applyFont="1" applyBorder="1"/>
    <xf numFmtId="0" fontId="5" fillId="0" borderId="8" xfId="0" applyFont="1" applyBorder="1"/>
    <xf numFmtId="0" fontId="5" fillId="0" borderId="3" xfId="0" applyFont="1" applyBorder="1"/>
    <xf numFmtId="0" fontId="5" fillId="0" borderId="6" xfId="0" applyFont="1" applyBorder="1"/>
    <xf numFmtId="0" fontId="0" fillId="0" borderId="10" xfId="0" applyBorder="1" applyAlignment="1">
      <alignment horizontal="right"/>
    </xf>
    <xf numFmtId="0" fontId="2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8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2" fillId="0" borderId="10" xfId="0" applyFont="1" applyBorder="1" applyAlignment="1">
      <alignment horizontal="centerContinuous" wrapText="1"/>
    </xf>
    <xf numFmtId="0" fontId="2" fillId="0" borderId="0" xfId="0" applyFont="1" applyBorder="1" applyAlignment="1">
      <alignment horizontal="centerContinuous" wrapText="1"/>
    </xf>
    <xf numFmtId="0" fontId="0" fillId="0" borderId="0" xfId="0" applyBorder="1" applyAlignment="1">
      <alignment horizontal="left"/>
    </xf>
    <xf numFmtId="0" fontId="6" fillId="0" borderId="10" xfId="0" applyFont="1" applyBorder="1" applyAlignment="1">
      <alignment horizontal="right"/>
    </xf>
    <xf numFmtId="14" fontId="7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13" xfId="0" applyFont="1" applyBorder="1" applyAlignment="1">
      <alignment horizontal="right"/>
    </xf>
    <xf numFmtId="0" fontId="8" fillId="0" borderId="14" xfId="0" applyFont="1" applyBorder="1" applyAlignment="1">
      <alignment horizontal="right"/>
    </xf>
    <xf numFmtId="0" fontId="8" fillId="0" borderId="13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49" fontId="27" fillId="0" borderId="13" xfId="0" applyNumberFormat="1" applyFont="1" applyBorder="1" applyAlignment="1">
      <alignment horizontal="center" wrapText="1"/>
    </xf>
    <xf numFmtId="49" fontId="27" fillId="0" borderId="0" xfId="0" applyNumberFormat="1" applyFont="1" applyBorder="1" applyAlignment="1">
      <alignment horizontal="center" wrapText="1"/>
    </xf>
    <xf numFmtId="0" fontId="27" fillId="0" borderId="0" xfId="0" applyFont="1"/>
    <xf numFmtId="0" fontId="8" fillId="0" borderId="8" xfId="0" applyFont="1" applyBorder="1" applyAlignment="1">
      <alignment horizontal="center" wrapText="1"/>
    </xf>
    <xf numFmtId="0" fontId="8" fillId="0" borderId="8" xfId="0" applyFont="1" applyBorder="1" applyAlignment="1">
      <alignment horizontal="centerContinuous" wrapText="1"/>
    </xf>
    <xf numFmtId="0" fontId="8" fillId="0" borderId="3" xfId="0" applyFont="1" applyBorder="1" applyAlignment="1">
      <alignment horizontal="centerContinuous" wrapText="1"/>
    </xf>
    <xf numFmtId="0" fontId="27" fillId="0" borderId="1" xfId="0" applyNumberFormat="1" applyFont="1" applyBorder="1" applyAlignment="1">
      <alignment horizontal="left" wrapText="1"/>
    </xf>
    <xf numFmtId="0" fontId="27" fillId="0" borderId="10" xfId="0" applyFont="1" applyBorder="1" applyAlignment="1">
      <alignment horizontal="center" wrapText="1"/>
    </xf>
    <xf numFmtId="0" fontId="27" fillId="0" borderId="11" xfId="0" applyNumberFormat="1" applyFont="1" applyBorder="1" applyAlignment="1">
      <alignment horizontal="center" wrapText="1"/>
    </xf>
    <xf numFmtId="0" fontId="9" fillId="0" borderId="15" xfId="0" applyFont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0" fontId="9" fillId="0" borderId="17" xfId="0" applyFont="1" applyBorder="1" applyAlignment="1">
      <alignment horizontal="center" wrapText="1"/>
    </xf>
    <xf numFmtId="0" fontId="9" fillId="0" borderId="0" xfId="0" applyFont="1"/>
    <xf numFmtId="0" fontId="9" fillId="0" borderId="18" xfId="0" applyFont="1" applyBorder="1" applyAlignment="1">
      <alignment horizontal="center" wrapText="1"/>
    </xf>
    <xf numFmtId="0" fontId="9" fillId="0" borderId="19" xfId="0" applyFont="1" applyBorder="1" applyAlignment="1">
      <alignment horizontal="center" wrapText="1"/>
    </xf>
    <xf numFmtId="0" fontId="9" fillId="0" borderId="2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9" fillId="0" borderId="21" xfId="0" applyFont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7" fillId="0" borderId="23" xfId="0" applyFont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14" fontId="7" fillId="0" borderId="25" xfId="0" applyNumberFormat="1" applyFont="1" applyBorder="1" applyAlignment="1">
      <alignment horizontal="center" wrapText="1"/>
    </xf>
    <xf numFmtId="0" fontId="7" fillId="0" borderId="26" xfId="0" applyFont="1" applyBorder="1" applyAlignment="1">
      <alignment horizontal="center" wrapText="1"/>
    </xf>
    <xf numFmtId="0" fontId="7" fillId="0" borderId="25" xfId="0" applyFont="1" applyBorder="1" applyAlignment="1">
      <alignment horizontal="center" wrapText="1"/>
    </xf>
    <xf numFmtId="0" fontId="28" fillId="0" borderId="0" xfId="0" applyFont="1"/>
    <xf numFmtId="0" fontId="7" fillId="0" borderId="27" xfId="0" applyFont="1" applyBorder="1" applyAlignment="1">
      <alignment horizontal="center" wrapText="1"/>
    </xf>
    <xf numFmtId="0" fontId="7" fillId="0" borderId="28" xfId="0" applyFont="1" applyBorder="1" applyAlignment="1">
      <alignment horizontal="center" wrapText="1"/>
    </xf>
    <xf numFmtId="14" fontId="7" fillId="0" borderId="29" xfId="0" applyNumberFormat="1" applyFont="1" applyBorder="1" applyAlignment="1">
      <alignment horizontal="center" wrapText="1"/>
    </xf>
    <xf numFmtId="0" fontId="7" fillId="0" borderId="30" xfId="0" applyFont="1" applyBorder="1" applyAlignment="1">
      <alignment horizontal="center" wrapText="1"/>
    </xf>
    <xf numFmtId="0" fontId="7" fillId="0" borderId="29" xfId="0" applyFont="1" applyBorder="1" applyAlignment="1">
      <alignment horizontal="center" wrapText="1"/>
    </xf>
    <xf numFmtId="0" fontId="27" fillId="0" borderId="10" xfId="0" applyFont="1" applyBorder="1" applyAlignment="1">
      <alignment horizontal="center" wrapText="1"/>
    </xf>
    <xf numFmtId="0" fontId="27" fillId="0" borderId="9" xfId="0" applyFont="1" applyBorder="1" applyAlignment="1">
      <alignment horizontal="center" wrapText="1"/>
    </xf>
    <xf numFmtId="0" fontId="27" fillId="0" borderId="11" xfId="0" applyNumberFormat="1" applyFont="1" applyBorder="1" applyAlignment="1">
      <alignment horizontal="center" wrapText="1"/>
    </xf>
    <xf numFmtId="0" fontId="27" fillId="0" borderId="12" xfId="0" applyNumberFormat="1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27" fillId="0" borderId="10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9" fillId="0" borderId="31" xfId="0" applyFont="1" applyBorder="1" applyAlignment="1">
      <alignment horizontal="center" wrapText="1"/>
    </xf>
    <xf numFmtId="0" fontId="9" fillId="0" borderId="32" xfId="0" applyFont="1" applyBorder="1" applyAlignment="1">
      <alignment horizontal="center" wrapText="1"/>
    </xf>
    <xf numFmtId="0" fontId="9" fillId="0" borderId="33" xfId="0" applyFont="1" applyBorder="1" applyAlignment="1">
      <alignment horizontal="center" wrapText="1"/>
    </xf>
    <xf numFmtId="14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0</xdr:col>
      <xdr:colOff>1657350</xdr:colOff>
      <xdr:row>2</xdr:row>
      <xdr:rowOff>247650</xdr:rowOff>
    </xdr:to>
    <xdr:pic>
      <xdr:nvPicPr>
        <xdr:cNvPr id="1072" name="Picture 29" descr="prystu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16192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29"/>
  <sheetViews>
    <sheetView tabSelected="1" zoomScaleNormal="100" workbookViewId="0">
      <selection activeCell="E18" sqref="E18"/>
    </sheetView>
  </sheetViews>
  <sheetFormatPr defaultRowHeight="15" x14ac:dyDescent="0.25"/>
  <cols>
    <col min="1" max="2" width="25.28515625" customWidth="1"/>
    <col min="3" max="3" width="15.5703125" customWidth="1"/>
    <col min="4" max="4" width="14.7109375" customWidth="1"/>
    <col min="5" max="5" width="20.5703125" customWidth="1"/>
    <col min="6" max="6" width="12.85546875" customWidth="1"/>
    <col min="7" max="7" width="14.42578125" customWidth="1"/>
    <col min="8" max="8" width="11.7109375" customWidth="1"/>
  </cols>
  <sheetData>
    <row r="1" spans="1:8" ht="26.25" customHeight="1" x14ac:dyDescent="0.4">
      <c r="A1" s="2"/>
      <c r="B1" s="2"/>
      <c r="C1" s="2" t="s">
        <v>0</v>
      </c>
      <c r="D1" s="2"/>
      <c r="E1" s="2"/>
      <c r="F1" s="2"/>
      <c r="G1" s="2"/>
      <c r="H1" s="2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ht="20.25" customHeight="1" thickBot="1" x14ac:dyDescent="0.3">
      <c r="A3" s="1"/>
      <c r="B3" s="1"/>
      <c r="C3" s="1"/>
      <c r="D3" s="1"/>
      <c r="E3" s="1"/>
      <c r="F3" s="1"/>
      <c r="G3" s="1"/>
      <c r="H3" s="1"/>
    </row>
    <row r="4" spans="1:8" ht="25.35" customHeight="1" thickTop="1" thickBot="1" x14ac:dyDescent="0.35">
      <c r="A4" s="30" t="s">
        <v>1</v>
      </c>
      <c r="B4" s="29" t="str">
        <f>Data!B1</f>
        <v>208491-00</v>
      </c>
      <c r="C4" s="39"/>
      <c r="D4" s="39" t="s">
        <v>2</v>
      </c>
      <c r="E4" s="39" t="str">
        <f>IF(Data!B2="","",Data!B2)</f>
        <v/>
      </c>
      <c r="F4" s="7"/>
      <c r="G4" s="41" t="s">
        <v>3</v>
      </c>
      <c r="H4" s="14">
        <f>IF(Data!B3="","",Data!B3)</f>
        <v>11995</v>
      </c>
    </row>
    <row r="5" spans="1:8" ht="6.75" customHeight="1" thickTop="1" x14ac:dyDescent="0.3">
      <c r="A5" s="15"/>
      <c r="B5" s="3"/>
      <c r="C5" s="3"/>
      <c r="D5" s="3"/>
      <c r="E5" s="3"/>
      <c r="F5" s="3"/>
      <c r="G5" s="3"/>
      <c r="H5" s="13"/>
    </row>
    <row r="6" spans="1:8" ht="18.75" x14ac:dyDescent="0.3">
      <c r="A6" s="28" t="s">
        <v>4</v>
      </c>
      <c r="B6" s="5" t="str">
        <f>IF(Data!B4="","",Data!B4)</f>
        <v>Hershey Foods Corporation</v>
      </c>
      <c r="D6" s="5"/>
      <c r="E6" s="31" t="s">
        <v>5</v>
      </c>
      <c r="F6" s="38">
        <f>IF(Data!B8="","",Data!B8)</f>
        <v>42173</v>
      </c>
      <c r="G6" s="5"/>
      <c r="H6" s="16"/>
    </row>
    <row r="7" spans="1:8" x14ac:dyDescent="0.25">
      <c r="A7" s="26" t="s">
        <v>6</v>
      </c>
      <c r="B7" s="6" t="str">
        <f>IF(Data!B5="","",Data!B5)</f>
        <v>Hershey Foods Corporation</v>
      </c>
      <c r="C7" s="6"/>
      <c r="D7" s="6"/>
      <c r="E7" s="32" t="s">
        <v>7</v>
      </c>
      <c r="F7" s="6" t="str">
        <f>IF(Data!B9="","",Data!B9)</f>
        <v/>
      </c>
      <c r="G7" s="6"/>
      <c r="H7" s="18"/>
    </row>
    <row r="8" spans="1:8" x14ac:dyDescent="0.25">
      <c r="A8" s="17"/>
      <c r="B8" s="6" t="str">
        <f>IF(Data!B6="","",Data!B6)</f>
        <v>100 Hershey Lan</v>
      </c>
      <c r="C8" s="6"/>
      <c r="D8" s="6"/>
      <c r="E8" s="32" t="s">
        <v>8</v>
      </c>
      <c r="F8" s="6" t="s">
        <v>9</v>
      </c>
      <c r="G8" s="6" t="s">
        <v>10</v>
      </c>
      <c r="H8" s="18"/>
    </row>
    <row r="9" spans="1:8" ht="15.75" thickBot="1" x14ac:dyDescent="0.3">
      <c r="A9" s="19"/>
      <c r="B9" s="8" t="str">
        <f>IF(Data!B7="","",Data!B7)</f>
        <v>Hershey, PA 18965</v>
      </c>
      <c r="C9" s="8"/>
      <c r="D9" s="8"/>
      <c r="E9" s="33"/>
      <c r="F9" s="8" t="s">
        <v>11</v>
      </c>
      <c r="G9" s="8" t="s">
        <v>12</v>
      </c>
      <c r="H9" s="20"/>
    </row>
    <row r="10" spans="1:8" ht="15.75" thickTop="1" x14ac:dyDescent="0.25">
      <c r="A10" s="11" t="s">
        <v>13</v>
      </c>
      <c r="B10" s="11" t="s">
        <v>14</v>
      </c>
      <c r="C10" s="11" t="s">
        <v>14</v>
      </c>
      <c r="D10" s="11" t="s">
        <v>14</v>
      </c>
      <c r="E10" s="11" t="s">
        <v>14</v>
      </c>
      <c r="F10" s="11" t="s">
        <v>34</v>
      </c>
      <c r="G10" s="11" t="s">
        <v>15</v>
      </c>
      <c r="H10" s="11"/>
    </row>
    <row r="11" spans="1:8" ht="15.75" thickBot="1" x14ac:dyDescent="0.3">
      <c r="A11" s="12" t="s">
        <v>16</v>
      </c>
      <c r="B11" s="12" t="s">
        <v>17</v>
      </c>
      <c r="C11" s="12" t="s">
        <v>18</v>
      </c>
      <c r="D11" s="12" t="s">
        <v>32</v>
      </c>
      <c r="E11" s="12" t="s">
        <v>19</v>
      </c>
      <c r="F11" s="12" t="s">
        <v>35</v>
      </c>
      <c r="G11" s="12" t="s">
        <v>20</v>
      </c>
      <c r="H11" s="12" t="s">
        <v>21</v>
      </c>
    </row>
    <row r="12" spans="1:8" s="4" customFormat="1" ht="20.25" thickTop="1" thickBot="1" x14ac:dyDescent="0.35">
      <c r="A12" s="14" t="str">
        <f>IF(Data!B10="","",Data!B10)</f>
        <v>SBS18</v>
      </c>
      <c r="B12" s="14" t="str">
        <f>IF(Data!B11="","",Data!B11)</f>
        <v>24.5 x 25</v>
      </c>
      <c r="C12" s="40" t="str">
        <f>IF(Data!B12="","",Data!B12)</f>
        <v>Die#Choc</v>
      </c>
      <c r="D12" s="14">
        <f>IF(Data!B14="","",Data!B14)</f>
        <v>6</v>
      </c>
      <c r="E12" s="14" t="str">
        <f>IF(Data!B15="","",Data!B15)</f>
        <v>C20x20x24/TRAY</v>
      </c>
      <c r="F12" s="14">
        <f>IF(Data!B16="","",Data!B16)</f>
        <v>500</v>
      </c>
      <c r="G12" s="14">
        <f>IF(Data!B17="","",Data!B17)</f>
        <v>50</v>
      </c>
      <c r="H12" s="14" t="str">
        <f>IF(Data!B18="","",Data!B18)</f>
        <v>PALLET</v>
      </c>
    </row>
    <row r="13" spans="1:8" ht="7.5" customHeight="1" thickTop="1" thickBot="1" x14ac:dyDescent="0.3">
      <c r="A13" s="9"/>
      <c r="B13" s="9"/>
      <c r="C13" s="9"/>
      <c r="D13" s="9"/>
      <c r="E13" s="9"/>
      <c r="F13" s="9"/>
      <c r="G13" s="9"/>
      <c r="H13" s="1"/>
    </row>
    <row r="14" spans="1:8" s="47" customFormat="1" ht="15.75" customHeight="1" thickTop="1" x14ac:dyDescent="0.3">
      <c r="A14" s="48" t="str">
        <f>"SHEETER("&amp;Data!B20&amp;"/HR)"</f>
        <v>SHEETER(20000/HR)</v>
      </c>
      <c r="B14" s="48" t="str">
        <f>"PRINTER("&amp;Data!B24&amp;"/HR)"</f>
        <v>PRINTER(3500/HR)</v>
      </c>
      <c r="C14" s="49" t="str">
        <f>"CUTTER("&amp;Data!B28&amp;"/HR)"</f>
        <v>CUTTER(9000/HR)</v>
      </c>
      <c r="D14" s="50"/>
      <c r="E14" s="84" t="str">
        <f>" GLUER("&amp;Data!B32&amp;"/HR)"</f>
        <v xml:space="preserve"> GLUER(5750/HR)</v>
      </c>
      <c r="F14" s="85"/>
      <c r="G14" s="84" t="s">
        <v>33</v>
      </c>
      <c r="H14" s="85"/>
    </row>
    <row r="15" spans="1:8" s="47" customFormat="1" ht="18.75" x14ac:dyDescent="0.3">
      <c r="A15" s="52" t="str">
        <f>IF(Data!B19="","",Data!B19)</f>
        <v>NEW SHEETER</v>
      </c>
      <c r="B15" s="52" t="str">
        <f>IF(Data!B23="","",Data!B23)</f>
        <v>408 HEIDY 7C + COAT</v>
      </c>
      <c r="C15" s="75" t="str">
        <f>IF(Data!B27="","",Data!B27)</f>
        <v>BMA CUTTER</v>
      </c>
      <c r="D15" s="76"/>
      <c r="E15" s="86" t="str">
        <f>IF(Data!B31="","",Data!B31)</f>
        <v>BOBST DOMINO GLUER</v>
      </c>
      <c r="F15" s="87"/>
      <c r="G15" s="75" t="str">
        <f>IF(Data!B35="","",Data!B35)</f>
        <v/>
      </c>
      <c r="H15" s="76"/>
    </row>
    <row r="16" spans="1:8" ht="15" customHeight="1" x14ac:dyDescent="0.25">
      <c r="A16" s="27" t="s">
        <v>22</v>
      </c>
      <c r="B16" s="27" t="s">
        <v>23</v>
      </c>
      <c r="C16" s="34" t="s">
        <v>23</v>
      </c>
      <c r="D16" s="35"/>
      <c r="E16" s="82" t="s">
        <v>23</v>
      </c>
      <c r="F16" s="83"/>
      <c r="G16" s="82" t="s">
        <v>23</v>
      </c>
      <c r="H16" s="83"/>
    </row>
    <row r="17" spans="1:8" s="47" customFormat="1" ht="19.5" thickBot="1" x14ac:dyDescent="0.35">
      <c r="A17" s="53" t="str">
        <f>Data!B21&amp;"/"&amp;Data!B22</f>
        <v>0.6/2.67</v>
      </c>
      <c r="B17" s="53" t="str">
        <f>Data!B25&amp;"/"&amp;Data!B26</f>
        <v>8/7.32</v>
      </c>
      <c r="C17" s="77" t="str">
        <f>Data!B29&amp;"/"&amp;Data!B30</f>
        <v>3.9/2.83</v>
      </c>
      <c r="D17" s="78"/>
      <c r="E17" s="77" t="str">
        <f>Data!B33&amp;"/"&amp;Data!B34</f>
        <v>5/26.09</v>
      </c>
      <c r="F17" s="78"/>
      <c r="G17" s="77" t="str">
        <f>Data!B36&amp;"/"&amp;Data!B37</f>
        <v>/</v>
      </c>
      <c r="H17" s="78"/>
    </row>
    <row r="18" spans="1:8" s="47" customFormat="1" ht="20.25" thickTop="1" thickBot="1" x14ac:dyDescent="0.35">
      <c r="A18" s="42" t="s">
        <v>95</v>
      </c>
      <c r="B18" s="43">
        <f>SUM('Job Card 2nd Page'!H4:H34)</f>
        <v>102452</v>
      </c>
      <c r="C18" s="42"/>
      <c r="D18" s="44" t="s">
        <v>96</v>
      </c>
      <c r="E18" s="51" t="str">
        <f>IF(Data!B13="","",""&amp;Data!B13)</f>
        <v>CHOCOLATE CAD#</v>
      </c>
      <c r="F18" s="45"/>
      <c r="G18" s="46"/>
      <c r="H18" s="46"/>
    </row>
    <row r="19" spans="1:8" ht="8.25" customHeight="1" thickTop="1" thickBot="1" x14ac:dyDescent="0.3"/>
    <row r="20" spans="1:8" ht="15.75" thickTop="1" x14ac:dyDescent="0.25">
      <c r="A20" s="21" t="s">
        <v>24</v>
      </c>
      <c r="B20" s="10"/>
      <c r="C20" s="10"/>
      <c r="D20" s="10"/>
      <c r="E20" s="22"/>
      <c r="F20" s="79" t="s">
        <v>25</v>
      </c>
      <c r="G20" s="80"/>
      <c r="H20" s="81"/>
    </row>
    <row r="21" spans="1:8" x14ac:dyDescent="0.25">
      <c r="A21" s="17" t="str">
        <f>IF(Data!B51="","",Data!B51)</f>
        <v>DIE CUTTING     DIE CUTTING Die Cutting Note #2</v>
      </c>
      <c r="B21" s="36"/>
      <c r="C21" s="36"/>
      <c r="D21" s="36"/>
      <c r="E21" s="18"/>
      <c r="F21" s="37" t="s">
        <v>26</v>
      </c>
      <c r="G21" s="36" t="s">
        <v>31</v>
      </c>
      <c r="H21" s="18"/>
    </row>
    <row r="22" spans="1:8" x14ac:dyDescent="0.25">
      <c r="A22" s="17" t="str">
        <f>IF(Data!B52="","",Data!B52)</f>
        <v>PRINTING     ISO Notes PrePress Approval Needed.</v>
      </c>
      <c r="B22" s="36"/>
      <c r="C22" s="36"/>
      <c r="D22" s="36"/>
      <c r="E22" s="18"/>
      <c r="F22" s="37" t="s">
        <v>27</v>
      </c>
      <c r="G22" s="36" t="s">
        <v>31</v>
      </c>
      <c r="H22" s="18"/>
    </row>
    <row r="23" spans="1:8" x14ac:dyDescent="0.25">
      <c r="A23" s="17" t="str">
        <f>IF(Data!B53="","",Data!B53)</f>
        <v>ISO Form required on all Jobs</v>
      </c>
      <c r="B23" s="36"/>
      <c r="C23" s="36"/>
      <c r="D23" s="36"/>
      <c r="E23" s="18"/>
      <c r="H23" s="18"/>
    </row>
    <row r="24" spans="1:8" x14ac:dyDescent="0.25">
      <c r="A24" s="17" t="str">
        <f>IF(Data!B54="","",Data!B54)</f>
        <v>DIE CUTTING     DIE CUTTING Die Cutting Notes for Form 1</v>
      </c>
      <c r="B24" s="36"/>
      <c r="C24" s="36"/>
      <c r="D24" s="36"/>
      <c r="E24" s="18"/>
      <c r="F24" s="37" t="s">
        <v>28</v>
      </c>
      <c r="G24" s="36" t="s">
        <v>31</v>
      </c>
      <c r="H24" s="18"/>
    </row>
    <row r="25" spans="1:8" x14ac:dyDescent="0.25">
      <c r="A25" s="17" t="str">
        <f>IF(Data!B55="","",Data!B55)</f>
        <v>PRINTING     PRINTING Printing Notes for Form 1</v>
      </c>
      <c r="B25" s="36"/>
      <c r="C25" s="36"/>
      <c r="D25" s="36"/>
      <c r="E25" s="18"/>
      <c r="F25" s="37" t="s">
        <v>29</v>
      </c>
      <c r="G25" s="36" t="s">
        <v>31</v>
      </c>
      <c r="H25" s="18"/>
    </row>
    <row r="26" spans="1:8" x14ac:dyDescent="0.25">
      <c r="A26" s="17" t="str">
        <f>IF(Data!B56="","",Data!B56)</f>
        <v>FLAT PACK     FLAT PACK General Notes for all forms / Form 0</v>
      </c>
      <c r="B26" s="36"/>
      <c r="C26" s="36"/>
      <c r="D26" s="36"/>
      <c r="E26" s="18"/>
      <c r="F26" s="37"/>
      <c r="G26" s="36"/>
      <c r="H26" s="18"/>
    </row>
    <row r="27" spans="1:8" x14ac:dyDescent="0.25">
      <c r="A27" s="17" t="str">
        <f>IF(Data!B57="","",Data!B57)</f>
        <v>PRINTING     ISO Notes PrePress Approval Needed.</v>
      </c>
      <c r="B27" s="36"/>
      <c r="C27" s="36"/>
      <c r="D27" s="36"/>
      <c r="E27" s="18"/>
      <c r="F27" s="37" t="s">
        <v>30</v>
      </c>
      <c r="G27" s="36" t="s">
        <v>31</v>
      </c>
      <c r="H27" s="18"/>
    </row>
    <row r="28" spans="1:8" ht="15.75" thickBot="1" x14ac:dyDescent="0.3">
      <c r="A28" s="19" t="str">
        <f>IF(Data!B58="","",Data!B58)</f>
        <v>ISO Form required on all Jobs</v>
      </c>
      <c r="B28" s="8"/>
      <c r="C28" s="8"/>
      <c r="D28" s="8"/>
      <c r="E28" s="20"/>
      <c r="F28" s="19"/>
      <c r="G28" s="8"/>
      <c r="H28" s="20"/>
    </row>
    <row r="29" spans="1:8" ht="15.75" thickTop="1" x14ac:dyDescent="0.25"/>
  </sheetData>
  <mergeCells count="11">
    <mergeCell ref="E15:F15"/>
    <mergeCell ref="G15:H15"/>
    <mergeCell ref="C17:D17"/>
    <mergeCell ref="C15:D15"/>
    <mergeCell ref="F20:H20"/>
    <mergeCell ref="E16:F16"/>
    <mergeCell ref="E14:F14"/>
    <mergeCell ref="E17:F17"/>
    <mergeCell ref="G14:H14"/>
    <mergeCell ref="G16:H16"/>
    <mergeCell ref="G17:H17"/>
  </mergeCells>
  <phoneticPr fontId="0" type="noConversion"/>
  <pageMargins left="0.75" right="0.75" top="1" bottom="1" header="0.5" footer="0.5"/>
  <pageSetup scale="8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V34"/>
  <sheetViews>
    <sheetView zoomScaleNormal="100" workbookViewId="0">
      <selection activeCell="F3" sqref="F3"/>
    </sheetView>
  </sheetViews>
  <sheetFormatPr defaultRowHeight="15" x14ac:dyDescent="0.25"/>
  <cols>
    <col min="1" max="1" width="20.140625" customWidth="1"/>
    <col min="2" max="2" width="33" customWidth="1"/>
    <col min="3" max="3" width="7.5703125" customWidth="1"/>
    <col min="4" max="4" width="13.140625" customWidth="1"/>
    <col min="5" max="5" width="7.28515625" customWidth="1"/>
    <col min="6" max="6" width="15.7109375" customWidth="1"/>
    <col min="7" max="7" width="12.140625" customWidth="1"/>
    <col min="8" max="8" width="11.42578125" customWidth="1"/>
    <col min="9" max="9" width="14.5703125" customWidth="1"/>
    <col min="10" max="10" width="10.7109375" customWidth="1"/>
    <col min="11" max="11" width="18.7109375" customWidth="1"/>
    <col min="12" max="12" width="10.7109375" customWidth="1"/>
    <col min="13" max="13" width="18.7109375" customWidth="1"/>
    <col min="14" max="14" width="10.7109375" customWidth="1"/>
    <col min="15" max="15" width="18.7109375" customWidth="1"/>
    <col min="16" max="16" width="10.7109375" customWidth="1"/>
    <col min="17" max="17" width="18.7109375" customWidth="1"/>
    <col min="18" max="18" width="10.7109375" customWidth="1"/>
    <col min="19" max="19" width="18.7109375" customWidth="1"/>
    <col min="20" max="20" width="10.7109375" customWidth="1"/>
    <col min="21" max="22" width="18.7109375" customWidth="1"/>
  </cols>
  <sheetData>
    <row r="1" spans="1:22" ht="39.950000000000003" customHeight="1" thickTop="1" thickBot="1" x14ac:dyDescent="0.4">
      <c r="A1" s="23"/>
      <c r="B1" s="24" t="str">
        <f>"BREAKOUT-JOB#: "&amp;Data!B1</f>
        <v>BREAKOUT-JOB#: 208491-00</v>
      </c>
      <c r="C1" s="24"/>
      <c r="D1" s="24"/>
      <c r="E1" s="24"/>
      <c r="F1" s="24"/>
      <c r="G1" s="24"/>
      <c r="H1" s="24"/>
      <c r="I1" s="24"/>
      <c r="J1" s="23"/>
      <c r="K1" s="24"/>
      <c r="L1" s="24"/>
      <c r="M1" s="24"/>
      <c r="N1" s="24" t="s">
        <v>94</v>
      </c>
      <c r="O1" s="24"/>
      <c r="P1" s="24"/>
      <c r="Q1" s="24"/>
      <c r="R1" s="24"/>
      <c r="S1" s="24"/>
      <c r="T1" s="24"/>
      <c r="U1" s="24"/>
      <c r="V1" s="25"/>
    </row>
    <row r="2" spans="1:22" s="57" customFormat="1" ht="16.5" thickTop="1" x14ac:dyDescent="0.25">
      <c r="A2" s="54"/>
      <c r="B2" s="55"/>
      <c r="C2" s="55"/>
      <c r="D2" s="55"/>
      <c r="E2" s="55"/>
      <c r="F2" s="55"/>
      <c r="G2" s="55"/>
      <c r="H2" s="55"/>
      <c r="I2" s="56"/>
      <c r="J2" s="90" t="s">
        <v>74</v>
      </c>
      <c r="K2" s="89"/>
      <c r="L2" s="88" t="s">
        <v>75</v>
      </c>
      <c r="M2" s="89"/>
      <c r="N2" s="88" t="s">
        <v>76</v>
      </c>
      <c r="O2" s="89"/>
      <c r="P2" s="88" t="s">
        <v>77</v>
      </c>
      <c r="Q2" s="89"/>
      <c r="R2" s="88" t="s">
        <v>78</v>
      </c>
      <c r="S2" s="89"/>
      <c r="T2" s="88" t="s">
        <v>79</v>
      </c>
      <c r="U2" s="89"/>
      <c r="V2" s="56"/>
    </row>
    <row r="3" spans="1:22" s="57" customFormat="1" ht="31.5" x14ac:dyDescent="0.25">
      <c r="A3" s="58" t="s">
        <v>80</v>
      </c>
      <c r="B3" s="59" t="s">
        <v>81</v>
      </c>
      <c r="C3" s="59" t="s">
        <v>82</v>
      </c>
      <c r="D3" s="59" t="s">
        <v>83</v>
      </c>
      <c r="E3" s="59" t="s">
        <v>84</v>
      </c>
      <c r="F3" s="59" t="s">
        <v>97</v>
      </c>
      <c r="G3" s="59" t="s">
        <v>86</v>
      </c>
      <c r="H3" s="59" t="s">
        <v>87</v>
      </c>
      <c r="I3" s="60" t="s">
        <v>88</v>
      </c>
      <c r="J3" s="58" t="s">
        <v>89</v>
      </c>
      <c r="K3" s="61" t="s">
        <v>90</v>
      </c>
      <c r="L3" s="62" t="s">
        <v>89</v>
      </c>
      <c r="M3" s="63" t="s">
        <v>90</v>
      </c>
      <c r="N3" s="62" t="s">
        <v>89</v>
      </c>
      <c r="O3" s="63" t="s">
        <v>90</v>
      </c>
      <c r="P3" s="62" t="s">
        <v>89</v>
      </c>
      <c r="Q3" s="63" t="s">
        <v>90</v>
      </c>
      <c r="R3" s="62" t="s">
        <v>89</v>
      </c>
      <c r="S3" s="63" t="s">
        <v>90</v>
      </c>
      <c r="T3" s="62" t="s">
        <v>89</v>
      </c>
      <c r="U3" s="63" t="s">
        <v>90</v>
      </c>
      <c r="V3" s="60" t="s">
        <v>91</v>
      </c>
    </row>
    <row r="4" spans="1:22" s="69" customFormat="1" ht="30" customHeight="1" x14ac:dyDescent="0.25">
      <c r="A4" s="64" t="str">
        <f>IF(Data!D3="","",Data!D3)</f>
        <v>CHOCOLATE</v>
      </c>
      <c r="B4" s="65" t="str">
        <f>IF(Data!E3="","",Data!E3)</f>
        <v>Chocolate Ice Creme</v>
      </c>
      <c r="C4" s="65" t="str">
        <f>IF(Data!F3="","",Data!F3)</f>
        <v>208233-00-01-01</v>
      </c>
      <c r="D4" s="65">
        <f>IF(Data!G3="","",Data!G3)</f>
        <v>25000</v>
      </c>
      <c r="E4" s="65">
        <f>IF(Data!H3="","",Data!H3)</f>
        <v>3</v>
      </c>
      <c r="F4" s="65" t="str">
        <f>IF(Data!I3="","",Data!I3)</f>
        <v/>
      </c>
      <c r="G4" s="65" t="str">
        <f>IF(Data!J3="","",Data!J3)</f>
        <v/>
      </c>
      <c r="H4" s="65">
        <f>IF(Data!K3="","",Data!K3)</f>
        <v>25613</v>
      </c>
      <c r="I4" s="66">
        <f>IF(Data!L3="","",Data!L3)</f>
        <v>42230</v>
      </c>
      <c r="J4" s="67" t="str">
        <f>IF(Data!M3="","",Data!M3)</f>
        <v>P-BLACK</v>
      </c>
      <c r="K4" s="65" t="str">
        <f>IF(Data!N3="","",Data!N3)</f>
        <v>PROCESS BLACK</v>
      </c>
      <c r="L4" s="65" t="str">
        <f>IF(Data!O3="","",Data!O3)</f>
        <v>P-CYAN</v>
      </c>
      <c r="M4" s="65" t="str">
        <f>IF(Data!P3="","",Data!P3)</f>
        <v>PROCESS CYAN</v>
      </c>
      <c r="N4" s="65" t="str">
        <f>IF(Data!Q3="","",Data!Q3)</f>
        <v>P-MAGENTA</v>
      </c>
      <c r="O4" s="65" t="str">
        <f>IF(Data!R3="","",Data!R3)</f>
        <v>PROCESS MAGENTA</v>
      </c>
      <c r="P4" s="65" t="str">
        <f>IF(Data!S3="","",Data!S3)</f>
        <v>P-YELLOW</v>
      </c>
      <c r="Q4" s="65" t="str">
        <f>IF(Data!T3="","",Data!T3)</f>
        <v>PMS PROCESS YELLOW</v>
      </c>
      <c r="R4" s="65" t="str">
        <f>IF(Data!U3="","",Data!U3)</f>
        <v>PMS012C</v>
      </c>
      <c r="S4" s="65" t="str">
        <f>IF(Data!V3="","",Data!V3)</f>
        <v>PMS YELLOW 012 C SE</v>
      </c>
      <c r="T4" s="65" t="str">
        <f>IF(Data!W3="","",Data!W3)</f>
        <v>PMS334C</v>
      </c>
      <c r="U4" s="65" t="str">
        <f>IF(Data!X3="","",Data!X3)</f>
        <v>PMS Green 334C</v>
      </c>
      <c r="V4" s="68" t="str">
        <f>IF(Data!Y3="","",Data!Y3)</f>
        <v>Aqueous Coating</v>
      </c>
    </row>
    <row r="5" spans="1:22" s="69" customFormat="1" ht="30" customHeight="1" x14ac:dyDescent="0.25">
      <c r="A5" s="64" t="str">
        <f>IF(Data!D4="","",Data!D4)</f>
        <v>CHOCOLATE</v>
      </c>
      <c r="B5" s="65" t="str">
        <f>IF(Data!E4="","",Data!E4)</f>
        <v>Chocolate Ice Creme</v>
      </c>
      <c r="C5" s="65" t="str">
        <f>IF(Data!F4="","",Data!F4)</f>
        <v>208233-00-01-01</v>
      </c>
      <c r="D5" s="65">
        <f>IF(Data!G4="","",Data!G4)</f>
        <v>75000</v>
      </c>
      <c r="E5" s="65">
        <f>IF(Data!H4="","",Data!H4)</f>
        <v>3</v>
      </c>
      <c r="F5" s="65" t="str">
        <f>IF(Data!I4="","",Data!I4)</f>
        <v>PO# 123</v>
      </c>
      <c r="G5" s="65" t="str">
        <f>IF(Data!J4="","",Data!J4)</f>
        <v/>
      </c>
      <c r="H5" s="65">
        <f>IF(Data!K4="","",Data!K4)</f>
        <v>25613</v>
      </c>
      <c r="I5" s="66">
        <f>IF(Data!L4="","",Data!L4)</f>
        <v>42178</v>
      </c>
      <c r="J5" s="67" t="str">
        <f>IF(Data!M4="","",Data!M4)</f>
        <v>P-BLACK</v>
      </c>
      <c r="K5" s="65" t="str">
        <f>IF(Data!N4="","",Data!N4)</f>
        <v>PROCESS BLACK</v>
      </c>
      <c r="L5" s="65" t="str">
        <f>IF(Data!O4="","",Data!O4)</f>
        <v>P-CYAN</v>
      </c>
      <c r="M5" s="65" t="str">
        <f>IF(Data!P4="","",Data!P4)</f>
        <v>PROCESS CYAN</v>
      </c>
      <c r="N5" s="65" t="str">
        <f>IF(Data!Q4="","",Data!Q4)</f>
        <v>P-MAGENTA</v>
      </c>
      <c r="O5" s="65" t="str">
        <f>IF(Data!R4="","",Data!R4)</f>
        <v>PROCESS MAGENTA</v>
      </c>
      <c r="P5" s="65" t="str">
        <f>IF(Data!S4="","",Data!S4)</f>
        <v>P-YELLOW</v>
      </c>
      <c r="Q5" s="65" t="str">
        <f>IF(Data!T4="","",Data!T4)</f>
        <v>PMS PROCESS YELLOW</v>
      </c>
      <c r="R5" s="65" t="str">
        <f>IF(Data!U4="","",Data!U4)</f>
        <v>PMS012C</v>
      </c>
      <c r="S5" s="65" t="str">
        <f>IF(Data!V4="","",Data!V4)</f>
        <v>PMS YELLOW 012 C SE</v>
      </c>
      <c r="T5" s="65" t="str">
        <f>IF(Data!W4="","",Data!W4)</f>
        <v>PMS334C</v>
      </c>
      <c r="U5" s="65" t="str">
        <f>IF(Data!X4="","",Data!X4)</f>
        <v>PMS Green 334C</v>
      </c>
      <c r="V5" s="68" t="str">
        <f>IF(Data!Y4="","",Data!Y4)</f>
        <v>Aqueous Coating</v>
      </c>
    </row>
    <row r="6" spans="1:22" s="69" customFormat="1" ht="30" customHeight="1" x14ac:dyDescent="0.25">
      <c r="A6" s="64" t="str">
        <f>IF(Data!D5="","",Data!D5)</f>
        <v>VANILLA</v>
      </c>
      <c r="B6" s="65" t="str">
        <f>IF(Data!E5="","",Data!E5)</f>
        <v>Vanilla Ice Creme</v>
      </c>
      <c r="C6" s="65" t="str">
        <f>IF(Data!F5="","",Data!F5)</f>
        <v>208233-00-01-02</v>
      </c>
      <c r="D6" s="65">
        <f>IF(Data!G5="","",Data!G5)</f>
        <v>50000</v>
      </c>
      <c r="E6" s="65">
        <f>IF(Data!H5="","",Data!H5)</f>
        <v>2</v>
      </c>
      <c r="F6" s="65" t="str">
        <f>IF(Data!I5="","",Data!I5)</f>
        <v>PO# XYZ</v>
      </c>
      <c r="G6" s="65" t="str">
        <f>IF(Data!J5="","",Data!J5)</f>
        <v/>
      </c>
      <c r="H6" s="65">
        <f>IF(Data!K5="","",Data!K5)</f>
        <v>25613</v>
      </c>
      <c r="I6" s="66">
        <f>IF(Data!L5="","",Data!L5)</f>
        <v>42178</v>
      </c>
      <c r="J6" s="67" t="str">
        <f>IF(Data!M5="","",Data!M5)</f>
        <v>P-BLACK</v>
      </c>
      <c r="K6" s="65" t="str">
        <f>IF(Data!N5="","",Data!N5)</f>
        <v>PROCESS BLACK</v>
      </c>
      <c r="L6" s="65" t="str">
        <f>IF(Data!O5="","",Data!O5)</f>
        <v>P-CYAN</v>
      </c>
      <c r="M6" s="65" t="str">
        <f>IF(Data!P5="","",Data!P5)</f>
        <v>PROCESS CYAN</v>
      </c>
      <c r="N6" s="65" t="str">
        <f>IF(Data!Q5="","",Data!Q5)</f>
        <v>P-MAGENTA</v>
      </c>
      <c r="O6" s="65" t="str">
        <f>IF(Data!R5="","",Data!R5)</f>
        <v>PROCESS MAGENTA</v>
      </c>
      <c r="P6" s="65" t="str">
        <f>IF(Data!S5="","",Data!S5)</f>
        <v>P-YELLOW</v>
      </c>
      <c r="Q6" s="65" t="str">
        <f>IF(Data!T5="","",Data!T5)</f>
        <v>PMS PROCESS YELLOW</v>
      </c>
      <c r="R6" s="65" t="str">
        <f>IF(Data!U5="","",Data!U5)</f>
        <v>PMS012C</v>
      </c>
      <c r="S6" s="65" t="str">
        <f>IF(Data!V5="","",Data!V5)</f>
        <v>PMS YELLOW 012 C SE</v>
      </c>
      <c r="T6" s="65" t="str">
        <f>IF(Data!W5="","",Data!W5)</f>
        <v>PMS334C</v>
      </c>
      <c r="U6" s="65" t="str">
        <f>IF(Data!X5="","",Data!X5)</f>
        <v>PMS Green 334C</v>
      </c>
      <c r="V6" s="68" t="str">
        <f>IF(Data!Y5="","",Data!Y5)</f>
        <v>Aqueous Coating</v>
      </c>
    </row>
    <row r="7" spans="1:22" s="69" customFormat="1" ht="30" customHeight="1" x14ac:dyDescent="0.25">
      <c r="A7" s="64" t="str">
        <f>IF(Data!D6="","",Data!D6)</f>
        <v>STRAWBERRY</v>
      </c>
      <c r="B7" s="65" t="str">
        <f>IF(Data!E6="","",Data!E6)</f>
        <v>Strawberry Ice Creme</v>
      </c>
      <c r="C7" s="65" t="str">
        <f>IF(Data!F6="","",Data!F6)</f>
        <v>208233-00-01-03</v>
      </c>
      <c r="D7" s="65">
        <f>IF(Data!G6="","",Data!G6)</f>
        <v>25000</v>
      </c>
      <c r="E7" s="65">
        <f>IF(Data!H6="","",Data!H6)</f>
        <v>1</v>
      </c>
      <c r="F7" s="65" t="str">
        <f>IF(Data!I6="","",Data!I6)</f>
        <v>PO# 456</v>
      </c>
      <c r="G7" s="65" t="str">
        <f>IF(Data!J6="","",Data!J6)</f>
        <v/>
      </c>
      <c r="H7" s="65">
        <f>IF(Data!K6="","",Data!K6)</f>
        <v>25613</v>
      </c>
      <c r="I7" s="66">
        <f>IF(Data!L6="","",Data!L6)</f>
        <v>42178</v>
      </c>
      <c r="J7" s="67" t="str">
        <f>IF(Data!M6="","",Data!M6)</f>
        <v>P-BLACK</v>
      </c>
      <c r="K7" s="65" t="str">
        <f>IF(Data!N6="","",Data!N6)</f>
        <v>PROCESS BLACK</v>
      </c>
      <c r="L7" s="65" t="str">
        <f>IF(Data!O6="","",Data!O6)</f>
        <v>P-CYAN</v>
      </c>
      <c r="M7" s="65" t="str">
        <f>IF(Data!P6="","",Data!P6)</f>
        <v>PROCESS CYAN</v>
      </c>
      <c r="N7" s="65" t="str">
        <f>IF(Data!Q6="","",Data!Q6)</f>
        <v>P-MAGENTA</v>
      </c>
      <c r="O7" s="65" t="str">
        <f>IF(Data!R6="","",Data!R6)</f>
        <v>PROCESS MAGENTA</v>
      </c>
      <c r="P7" s="65" t="str">
        <f>IF(Data!S6="","",Data!S6)</f>
        <v>P-YELLOW</v>
      </c>
      <c r="Q7" s="65" t="str">
        <f>IF(Data!T6="","",Data!T6)</f>
        <v>PMS PROCESS YELLOW</v>
      </c>
      <c r="R7" s="65" t="str">
        <f>IF(Data!U6="","",Data!U6)</f>
        <v>PMS012C</v>
      </c>
      <c r="S7" s="65" t="str">
        <f>IF(Data!V6="","",Data!V6)</f>
        <v>PMS YELLOW 012 C SE</v>
      </c>
      <c r="T7" s="65" t="str">
        <f>IF(Data!W6="","",Data!W6)</f>
        <v>PMS334C</v>
      </c>
      <c r="U7" s="65" t="str">
        <f>IF(Data!X6="","",Data!X6)</f>
        <v>PMS Green 334C</v>
      </c>
      <c r="V7" s="68" t="str">
        <f>IF(Data!Y6="","",Data!Y6)</f>
        <v>Aqueous Coating</v>
      </c>
    </row>
    <row r="8" spans="1:22" s="69" customFormat="1" ht="30" customHeight="1" x14ac:dyDescent="0.25">
      <c r="A8" s="64" t="str">
        <f>IF(Data!D7="","",Data!D7)</f>
        <v/>
      </c>
      <c r="B8" s="65" t="str">
        <f>IF(Data!E7="","",Data!E7)</f>
        <v/>
      </c>
      <c r="C8" s="65" t="str">
        <f>IF(Data!F7="","",Data!F7)</f>
        <v/>
      </c>
      <c r="D8" s="65" t="str">
        <f>IF(Data!G7="","",Data!G7)</f>
        <v/>
      </c>
      <c r="E8" s="65" t="str">
        <f>IF(Data!H7="","",Data!H7)</f>
        <v/>
      </c>
      <c r="F8" s="65" t="str">
        <f>IF(Data!I7="","",Data!I7)</f>
        <v/>
      </c>
      <c r="G8" s="65" t="str">
        <f>IF(Data!J7="","",Data!J7)</f>
        <v/>
      </c>
      <c r="H8" s="65" t="str">
        <f>IF(Data!K7="","",Data!K7)</f>
        <v/>
      </c>
      <c r="I8" s="66" t="str">
        <f>IF(Data!L7="","",Data!L7)</f>
        <v/>
      </c>
      <c r="J8" s="67" t="str">
        <f>IF(Data!M7="","",Data!M7)</f>
        <v/>
      </c>
      <c r="K8" s="65" t="str">
        <f>IF(Data!N7="","",Data!N7)</f>
        <v/>
      </c>
      <c r="L8" s="65" t="str">
        <f>IF(Data!O7="","",Data!O7)</f>
        <v/>
      </c>
      <c r="M8" s="65" t="str">
        <f>IF(Data!P7="","",Data!P7)</f>
        <v/>
      </c>
      <c r="N8" s="65" t="str">
        <f>IF(Data!Q7="","",Data!Q7)</f>
        <v/>
      </c>
      <c r="O8" s="65" t="str">
        <f>IF(Data!R7="","",Data!R7)</f>
        <v/>
      </c>
      <c r="P8" s="65" t="str">
        <f>IF(Data!S7="","",Data!S7)</f>
        <v/>
      </c>
      <c r="Q8" s="65" t="str">
        <f>IF(Data!T7="","",Data!T7)</f>
        <v/>
      </c>
      <c r="R8" s="65" t="str">
        <f>IF(Data!U7="","",Data!U7)</f>
        <v/>
      </c>
      <c r="S8" s="65" t="str">
        <f>IF(Data!V7="","",Data!V7)</f>
        <v/>
      </c>
      <c r="T8" s="65" t="str">
        <f>IF(Data!W7="","",Data!W7)</f>
        <v/>
      </c>
      <c r="U8" s="65" t="str">
        <f>IF(Data!X7="","",Data!X7)</f>
        <v/>
      </c>
      <c r="V8" s="68" t="str">
        <f>IF(Data!Y7="","",Data!Y7)</f>
        <v/>
      </c>
    </row>
    <row r="9" spans="1:22" s="69" customFormat="1" ht="30" customHeight="1" x14ac:dyDescent="0.25">
      <c r="A9" s="64" t="str">
        <f>IF(Data!D8="","",Data!D8)</f>
        <v/>
      </c>
      <c r="B9" s="65" t="str">
        <f>IF(Data!E8="","",Data!E8)</f>
        <v/>
      </c>
      <c r="C9" s="65" t="str">
        <f>IF(Data!F8="","",Data!F8)</f>
        <v/>
      </c>
      <c r="D9" s="65" t="str">
        <f>IF(Data!G8="","",Data!G8)</f>
        <v/>
      </c>
      <c r="E9" s="65" t="str">
        <f>IF(Data!H8="","",Data!H8)</f>
        <v/>
      </c>
      <c r="F9" s="65" t="str">
        <f>IF(Data!I8="","",Data!I8)</f>
        <v/>
      </c>
      <c r="G9" s="65" t="str">
        <f>IF(Data!J8="","",Data!J8)</f>
        <v/>
      </c>
      <c r="H9" s="65" t="str">
        <f>IF(Data!K8="","",Data!K8)</f>
        <v/>
      </c>
      <c r="I9" s="66" t="str">
        <f>IF(Data!L8="","",Data!L8)</f>
        <v/>
      </c>
      <c r="J9" s="67" t="str">
        <f>IF(Data!M8="","",Data!M8)</f>
        <v/>
      </c>
      <c r="K9" s="65" t="str">
        <f>IF(Data!N8="","",Data!N8)</f>
        <v/>
      </c>
      <c r="L9" s="65" t="str">
        <f>IF(Data!O8="","",Data!O8)</f>
        <v/>
      </c>
      <c r="M9" s="65" t="str">
        <f>IF(Data!P8="","",Data!P8)</f>
        <v/>
      </c>
      <c r="N9" s="65" t="str">
        <f>IF(Data!Q8="","",Data!Q8)</f>
        <v/>
      </c>
      <c r="O9" s="65" t="str">
        <f>IF(Data!R8="","",Data!R8)</f>
        <v/>
      </c>
      <c r="P9" s="65" t="str">
        <f>IF(Data!S8="","",Data!S8)</f>
        <v/>
      </c>
      <c r="Q9" s="65" t="str">
        <f>IF(Data!T8="","",Data!T8)</f>
        <v/>
      </c>
      <c r="R9" s="65" t="str">
        <f>IF(Data!U8="","",Data!U8)</f>
        <v/>
      </c>
      <c r="S9" s="65" t="str">
        <f>IF(Data!V8="","",Data!V8)</f>
        <v/>
      </c>
      <c r="T9" s="65" t="str">
        <f>IF(Data!W8="","",Data!W8)</f>
        <v/>
      </c>
      <c r="U9" s="65" t="str">
        <f>IF(Data!X8="","",Data!X8)</f>
        <v/>
      </c>
      <c r="V9" s="68" t="str">
        <f>IF(Data!Y8="","",Data!Y8)</f>
        <v/>
      </c>
    </row>
    <row r="10" spans="1:22" s="69" customFormat="1" ht="30" customHeight="1" x14ac:dyDescent="0.25">
      <c r="A10" s="64" t="str">
        <f>IF(Data!D9="","",Data!D9)</f>
        <v/>
      </c>
      <c r="B10" s="65" t="str">
        <f>IF(Data!E9="","",Data!E9)</f>
        <v/>
      </c>
      <c r="C10" s="65" t="str">
        <f>IF(Data!F9="","",Data!F9)</f>
        <v/>
      </c>
      <c r="D10" s="65" t="str">
        <f>IF(Data!G9="","",Data!G9)</f>
        <v/>
      </c>
      <c r="E10" s="65" t="str">
        <f>IF(Data!H9="","",Data!H9)</f>
        <v/>
      </c>
      <c r="F10" s="65" t="str">
        <f>IF(Data!I9="","",Data!I9)</f>
        <v/>
      </c>
      <c r="G10" s="65" t="str">
        <f>IF(Data!J9="","",Data!J9)</f>
        <v/>
      </c>
      <c r="H10" s="65" t="str">
        <f>IF(Data!K9="","",Data!K9)</f>
        <v/>
      </c>
      <c r="I10" s="66" t="str">
        <f>IF(Data!L9="","",Data!L9)</f>
        <v/>
      </c>
      <c r="J10" s="67" t="str">
        <f>IF(Data!M9="","",Data!M9)</f>
        <v/>
      </c>
      <c r="K10" s="65" t="str">
        <f>IF(Data!N9="","",Data!N9)</f>
        <v/>
      </c>
      <c r="L10" s="65" t="str">
        <f>IF(Data!O9="","",Data!O9)</f>
        <v/>
      </c>
      <c r="M10" s="65" t="str">
        <f>IF(Data!P9="","",Data!P9)</f>
        <v/>
      </c>
      <c r="N10" s="65" t="str">
        <f>IF(Data!Q9="","",Data!Q9)</f>
        <v/>
      </c>
      <c r="O10" s="65" t="str">
        <f>IF(Data!R9="","",Data!R9)</f>
        <v/>
      </c>
      <c r="P10" s="65" t="str">
        <f>IF(Data!S9="","",Data!S9)</f>
        <v/>
      </c>
      <c r="Q10" s="65" t="str">
        <f>IF(Data!T9="","",Data!T9)</f>
        <v/>
      </c>
      <c r="R10" s="65" t="str">
        <f>IF(Data!U9="","",Data!U9)</f>
        <v/>
      </c>
      <c r="S10" s="65" t="str">
        <f>IF(Data!V9="","",Data!V9)</f>
        <v/>
      </c>
      <c r="T10" s="65" t="str">
        <f>IF(Data!W9="","",Data!W9)</f>
        <v/>
      </c>
      <c r="U10" s="65" t="str">
        <f>IF(Data!X9="","",Data!X9)</f>
        <v/>
      </c>
      <c r="V10" s="68" t="str">
        <f>IF(Data!Y9="","",Data!Y9)</f>
        <v/>
      </c>
    </row>
    <row r="11" spans="1:22" s="69" customFormat="1" ht="30" customHeight="1" x14ac:dyDescent="0.25">
      <c r="A11" s="64" t="str">
        <f>IF(Data!D10="","",Data!D10)</f>
        <v/>
      </c>
      <c r="B11" s="65" t="str">
        <f>IF(Data!E10="","",Data!E10)</f>
        <v/>
      </c>
      <c r="C11" s="65" t="str">
        <f>IF(Data!F10="","",Data!F10)</f>
        <v/>
      </c>
      <c r="D11" s="65" t="str">
        <f>IF(Data!G10="","",Data!G10)</f>
        <v/>
      </c>
      <c r="E11" s="65" t="str">
        <f>IF(Data!H10="","",Data!H10)</f>
        <v/>
      </c>
      <c r="F11" s="65" t="str">
        <f>IF(Data!I10="","",Data!I10)</f>
        <v/>
      </c>
      <c r="G11" s="65" t="str">
        <f>IF(Data!J10="","",Data!J10)</f>
        <v/>
      </c>
      <c r="H11" s="65" t="str">
        <f>IF(Data!K10="","",Data!K10)</f>
        <v/>
      </c>
      <c r="I11" s="66" t="str">
        <f>IF(Data!L10="","",Data!L10)</f>
        <v/>
      </c>
      <c r="J11" s="67" t="str">
        <f>IF(Data!M10="","",Data!M10)</f>
        <v/>
      </c>
      <c r="K11" s="65" t="str">
        <f>IF(Data!N10="","",Data!N10)</f>
        <v/>
      </c>
      <c r="L11" s="65" t="str">
        <f>IF(Data!O10="","",Data!O10)</f>
        <v/>
      </c>
      <c r="M11" s="65" t="str">
        <f>IF(Data!P10="","",Data!P10)</f>
        <v/>
      </c>
      <c r="N11" s="65" t="str">
        <f>IF(Data!Q10="","",Data!Q10)</f>
        <v/>
      </c>
      <c r="O11" s="65" t="str">
        <f>IF(Data!R10="","",Data!R10)</f>
        <v/>
      </c>
      <c r="P11" s="65" t="str">
        <f>IF(Data!S10="","",Data!S10)</f>
        <v/>
      </c>
      <c r="Q11" s="65" t="str">
        <f>IF(Data!T10="","",Data!T10)</f>
        <v/>
      </c>
      <c r="R11" s="65" t="str">
        <f>IF(Data!U10="","",Data!U10)</f>
        <v/>
      </c>
      <c r="S11" s="65" t="str">
        <f>IF(Data!V10="","",Data!V10)</f>
        <v/>
      </c>
      <c r="T11" s="65" t="str">
        <f>IF(Data!W10="","",Data!W10)</f>
        <v/>
      </c>
      <c r="U11" s="65" t="str">
        <f>IF(Data!X10="","",Data!X10)</f>
        <v/>
      </c>
      <c r="V11" s="68" t="str">
        <f>IF(Data!Y10="","",Data!Y10)</f>
        <v/>
      </c>
    </row>
    <row r="12" spans="1:22" s="69" customFormat="1" ht="30" customHeight="1" x14ac:dyDescent="0.25">
      <c r="A12" s="64" t="str">
        <f>IF(Data!D11="","",Data!D11)</f>
        <v/>
      </c>
      <c r="B12" s="65" t="str">
        <f>IF(Data!E11="","",Data!E11)</f>
        <v/>
      </c>
      <c r="C12" s="65" t="str">
        <f>IF(Data!F11="","",Data!F11)</f>
        <v/>
      </c>
      <c r="D12" s="65" t="str">
        <f>IF(Data!G11="","",Data!G11)</f>
        <v/>
      </c>
      <c r="E12" s="65" t="str">
        <f>IF(Data!H11="","",Data!H11)</f>
        <v/>
      </c>
      <c r="F12" s="65" t="str">
        <f>IF(Data!I11="","",Data!I11)</f>
        <v/>
      </c>
      <c r="G12" s="65" t="str">
        <f>IF(Data!J11="","",Data!J11)</f>
        <v/>
      </c>
      <c r="H12" s="65" t="str">
        <f>IF(Data!K11="","",Data!K11)</f>
        <v/>
      </c>
      <c r="I12" s="66" t="str">
        <f>IF(Data!L11="","",Data!L11)</f>
        <v/>
      </c>
      <c r="J12" s="67" t="str">
        <f>IF(Data!M11="","",Data!M11)</f>
        <v/>
      </c>
      <c r="K12" s="65" t="str">
        <f>IF(Data!N11="","",Data!N11)</f>
        <v/>
      </c>
      <c r="L12" s="65" t="str">
        <f>IF(Data!O11="","",Data!O11)</f>
        <v/>
      </c>
      <c r="M12" s="65" t="str">
        <f>IF(Data!P11="","",Data!P11)</f>
        <v/>
      </c>
      <c r="N12" s="65" t="str">
        <f>IF(Data!Q11="","",Data!Q11)</f>
        <v/>
      </c>
      <c r="O12" s="65" t="str">
        <f>IF(Data!R11="","",Data!R11)</f>
        <v/>
      </c>
      <c r="P12" s="65" t="str">
        <f>IF(Data!S11="","",Data!S11)</f>
        <v/>
      </c>
      <c r="Q12" s="65" t="str">
        <f>IF(Data!T11="","",Data!T11)</f>
        <v/>
      </c>
      <c r="R12" s="65" t="str">
        <f>IF(Data!U11="","",Data!U11)</f>
        <v/>
      </c>
      <c r="S12" s="65" t="str">
        <f>IF(Data!V11="","",Data!V11)</f>
        <v/>
      </c>
      <c r="T12" s="65" t="str">
        <f>IF(Data!W11="","",Data!W11)</f>
        <v/>
      </c>
      <c r="U12" s="65" t="str">
        <f>IF(Data!X11="","",Data!X11)</f>
        <v/>
      </c>
      <c r="V12" s="68" t="str">
        <f>IF(Data!Y11="","",Data!Y11)</f>
        <v/>
      </c>
    </row>
    <row r="13" spans="1:22" s="69" customFormat="1" ht="30" customHeight="1" x14ac:dyDescent="0.25">
      <c r="A13" s="64" t="str">
        <f>IF(Data!D12="","",Data!D12)</f>
        <v/>
      </c>
      <c r="B13" s="65" t="str">
        <f>IF(Data!E12="","",Data!E12)</f>
        <v/>
      </c>
      <c r="C13" s="65" t="str">
        <f>IF(Data!F12="","",Data!F12)</f>
        <v/>
      </c>
      <c r="D13" s="65" t="str">
        <f>IF(Data!G12="","",Data!G12)</f>
        <v/>
      </c>
      <c r="E13" s="65" t="str">
        <f>IF(Data!H12="","",Data!H12)</f>
        <v/>
      </c>
      <c r="F13" s="65" t="str">
        <f>IF(Data!I12="","",Data!I12)</f>
        <v/>
      </c>
      <c r="G13" s="65" t="str">
        <f>IF(Data!J12="","",Data!J12)</f>
        <v/>
      </c>
      <c r="H13" s="65" t="str">
        <f>IF(Data!K12="","",Data!K12)</f>
        <v/>
      </c>
      <c r="I13" s="66" t="str">
        <f>IF(Data!L12="","",Data!L12)</f>
        <v/>
      </c>
      <c r="J13" s="67" t="str">
        <f>IF(Data!M12="","",Data!M12)</f>
        <v/>
      </c>
      <c r="K13" s="65" t="str">
        <f>IF(Data!N12="","",Data!N12)</f>
        <v/>
      </c>
      <c r="L13" s="65" t="str">
        <f>IF(Data!O12="","",Data!O12)</f>
        <v/>
      </c>
      <c r="M13" s="65" t="str">
        <f>IF(Data!P12="","",Data!P12)</f>
        <v/>
      </c>
      <c r="N13" s="65" t="str">
        <f>IF(Data!Q12="","",Data!Q12)</f>
        <v/>
      </c>
      <c r="O13" s="65" t="str">
        <f>IF(Data!R12="","",Data!R12)</f>
        <v/>
      </c>
      <c r="P13" s="65" t="str">
        <f>IF(Data!S12="","",Data!S12)</f>
        <v/>
      </c>
      <c r="Q13" s="65" t="str">
        <f>IF(Data!T12="","",Data!T12)</f>
        <v/>
      </c>
      <c r="R13" s="65" t="str">
        <f>IF(Data!U12="","",Data!U12)</f>
        <v/>
      </c>
      <c r="S13" s="65" t="str">
        <f>IF(Data!V12="","",Data!V12)</f>
        <v/>
      </c>
      <c r="T13" s="65" t="str">
        <f>IF(Data!W12="","",Data!W12)</f>
        <v/>
      </c>
      <c r="U13" s="65" t="str">
        <f>IF(Data!X12="","",Data!X12)</f>
        <v/>
      </c>
      <c r="V13" s="68" t="str">
        <f>IF(Data!Y12="","",Data!Y12)</f>
        <v/>
      </c>
    </row>
    <row r="14" spans="1:22" s="69" customFormat="1" ht="30" customHeight="1" x14ac:dyDescent="0.25">
      <c r="A14" s="64" t="str">
        <f>IF(Data!D13="","",Data!D13)</f>
        <v/>
      </c>
      <c r="B14" s="65" t="str">
        <f>IF(Data!E13="","",Data!E13)</f>
        <v/>
      </c>
      <c r="C14" s="65" t="str">
        <f>IF(Data!F13="","",Data!F13)</f>
        <v/>
      </c>
      <c r="D14" s="65" t="str">
        <f>IF(Data!G13="","",Data!G13)</f>
        <v/>
      </c>
      <c r="E14" s="65" t="str">
        <f>IF(Data!H13="","",Data!H13)</f>
        <v/>
      </c>
      <c r="F14" s="65" t="str">
        <f>IF(Data!I13="","",Data!I13)</f>
        <v/>
      </c>
      <c r="G14" s="65" t="str">
        <f>IF(Data!J13="","",Data!J13)</f>
        <v/>
      </c>
      <c r="H14" s="65" t="str">
        <f>IF(Data!K13="","",Data!K13)</f>
        <v/>
      </c>
      <c r="I14" s="66" t="str">
        <f>IF(Data!L13="","",Data!L13)</f>
        <v/>
      </c>
      <c r="J14" s="67" t="str">
        <f>IF(Data!M13="","",Data!M13)</f>
        <v/>
      </c>
      <c r="K14" s="65" t="str">
        <f>IF(Data!N13="","",Data!N13)</f>
        <v/>
      </c>
      <c r="L14" s="65" t="str">
        <f>IF(Data!O13="","",Data!O13)</f>
        <v/>
      </c>
      <c r="M14" s="65" t="str">
        <f>IF(Data!P13="","",Data!P13)</f>
        <v/>
      </c>
      <c r="N14" s="65" t="str">
        <f>IF(Data!Q13="","",Data!Q13)</f>
        <v/>
      </c>
      <c r="O14" s="65" t="str">
        <f>IF(Data!R13="","",Data!R13)</f>
        <v/>
      </c>
      <c r="P14" s="65" t="str">
        <f>IF(Data!S13="","",Data!S13)</f>
        <v/>
      </c>
      <c r="Q14" s="65" t="str">
        <f>IF(Data!T13="","",Data!T13)</f>
        <v/>
      </c>
      <c r="R14" s="65" t="str">
        <f>IF(Data!U13="","",Data!U13)</f>
        <v/>
      </c>
      <c r="S14" s="65" t="str">
        <f>IF(Data!V13="","",Data!V13)</f>
        <v/>
      </c>
      <c r="T14" s="65" t="str">
        <f>IF(Data!W13="","",Data!W13)</f>
        <v/>
      </c>
      <c r="U14" s="65" t="str">
        <f>IF(Data!X13="","",Data!X13)</f>
        <v/>
      </c>
      <c r="V14" s="68" t="str">
        <f>IF(Data!Y13="","",Data!Y13)</f>
        <v/>
      </c>
    </row>
    <row r="15" spans="1:22" s="69" customFormat="1" ht="30" customHeight="1" x14ac:dyDescent="0.25">
      <c r="A15" s="64" t="str">
        <f>IF(Data!D14="","",Data!D14)</f>
        <v/>
      </c>
      <c r="B15" s="65" t="str">
        <f>IF(Data!E14="","",Data!E14)</f>
        <v/>
      </c>
      <c r="C15" s="65" t="str">
        <f>IF(Data!F14="","",Data!F14)</f>
        <v/>
      </c>
      <c r="D15" s="65" t="str">
        <f>IF(Data!G14="","",Data!G14)</f>
        <v/>
      </c>
      <c r="E15" s="65" t="str">
        <f>IF(Data!H14="","",Data!H14)</f>
        <v/>
      </c>
      <c r="F15" s="65" t="str">
        <f>IF(Data!I14="","",Data!I14)</f>
        <v/>
      </c>
      <c r="G15" s="65" t="str">
        <f>IF(Data!J14="","",Data!J14)</f>
        <v/>
      </c>
      <c r="H15" s="65" t="str">
        <f>IF(Data!K14="","",Data!K14)</f>
        <v/>
      </c>
      <c r="I15" s="66" t="str">
        <f>IF(Data!L14="","",Data!L14)</f>
        <v/>
      </c>
      <c r="J15" s="67" t="str">
        <f>IF(Data!M14="","",Data!M14)</f>
        <v/>
      </c>
      <c r="K15" s="65" t="str">
        <f>IF(Data!N14="","",Data!N14)</f>
        <v/>
      </c>
      <c r="L15" s="65" t="str">
        <f>IF(Data!O14="","",Data!O14)</f>
        <v/>
      </c>
      <c r="M15" s="65" t="str">
        <f>IF(Data!P14="","",Data!P14)</f>
        <v/>
      </c>
      <c r="N15" s="65" t="str">
        <f>IF(Data!Q14="","",Data!Q14)</f>
        <v/>
      </c>
      <c r="O15" s="65" t="str">
        <f>IF(Data!R14="","",Data!R14)</f>
        <v/>
      </c>
      <c r="P15" s="65" t="str">
        <f>IF(Data!S14="","",Data!S14)</f>
        <v/>
      </c>
      <c r="Q15" s="65" t="str">
        <f>IF(Data!T14="","",Data!T14)</f>
        <v/>
      </c>
      <c r="R15" s="65" t="str">
        <f>IF(Data!U14="","",Data!U14)</f>
        <v/>
      </c>
      <c r="S15" s="65" t="str">
        <f>IF(Data!V14="","",Data!V14)</f>
        <v/>
      </c>
      <c r="T15" s="65" t="str">
        <f>IF(Data!W14="","",Data!W14)</f>
        <v/>
      </c>
      <c r="U15" s="65" t="str">
        <f>IF(Data!X14="","",Data!X14)</f>
        <v/>
      </c>
      <c r="V15" s="68" t="str">
        <f>IF(Data!Y14="","",Data!Y14)</f>
        <v/>
      </c>
    </row>
    <row r="16" spans="1:22" s="69" customFormat="1" ht="30" customHeight="1" x14ac:dyDescent="0.25">
      <c r="A16" s="64" t="str">
        <f>IF(Data!D15="","",Data!D15)</f>
        <v/>
      </c>
      <c r="B16" s="65" t="str">
        <f>IF(Data!E15="","",Data!E15)</f>
        <v/>
      </c>
      <c r="C16" s="65" t="str">
        <f>IF(Data!F15="","",Data!F15)</f>
        <v/>
      </c>
      <c r="D16" s="65" t="str">
        <f>IF(Data!G15="","",Data!G15)</f>
        <v/>
      </c>
      <c r="E16" s="65" t="str">
        <f>IF(Data!H15="","",Data!H15)</f>
        <v/>
      </c>
      <c r="F16" s="65" t="str">
        <f>IF(Data!I15="","",Data!I15)</f>
        <v/>
      </c>
      <c r="G16" s="65" t="str">
        <f>IF(Data!J15="","",Data!J15)</f>
        <v/>
      </c>
      <c r="H16" s="65" t="str">
        <f>IF(Data!K15="","",Data!K15)</f>
        <v/>
      </c>
      <c r="I16" s="66" t="str">
        <f>IF(Data!L15="","",Data!L15)</f>
        <v/>
      </c>
      <c r="J16" s="67" t="str">
        <f>IF(Data!M15="","",Data!M15)</f>
        <v/>
      </c>
      <c r="K16" s="65" t="str">
        <f>IF(Data!N15="","",Data!N15)</f>
        <v/>
      </c>
      <c r="L16" s="65" t="str">
        <f>IF(Data!O15="","",Data!O15)</f>
        <v/>
      </c>
      <c r="M16" s="65" t="str">
        <f>IF(Data!P15="","",Data!P15)</f>
        <v/>
      </c>
      <c r="N16" s="65" t="str">
        <f>IF(Data!Q15="","",Data!Q15)</f>
        <v/>
      </c>
      <c r="O16" s="65" t="str">
        <f>IF(Data!R15="","",Data!R15)</f>
        <v/>
      </c>
      <c r="P16" s="65" t="str">
        <f>IF(Data!S15="","",Data!S15)</f>
        <v/>
      </c>
      <c r="Q16" s="65" t="str">
        <f>IF(Data!T15="","",Data!T15)</f>
        <v/>
      </c>
      <c r="R16" s="65" t="str">
        <f>IF(Data!U15="","",Data!U15)</f>
        <v/>
      </c>
      <c r="S16" s="65" t="str">
        <f>IF(Data!V15="","",Data!V15)</f>
        <v/>
      </c>
      <c r="T16" s="65" t="str">
        <f>IF(Data!W15="","",Data!W15)</f>
        <v/>
      </c>
      <c r="U16" s="65" t="str">
        <f>IF(Data!X15="","",Data!X15)</f>
        <v/>
      </c>
      <c r="V16" s="68" t="str">
        <f>IF(Data!Y15="","",Data!Y15)</f>
        <v/>
      </c>
    </row>
    <row r="17" spans="1:22" s="69" customFormat="1" ht="30" customHeight="1" x14ac:dyDescent="0.25">
      <c r="A17" s="64" t="str">
        <f>IF(Data!D16="","",Data!D16)</f>
        <v/>
      </c>
      <c r="B17" s="65" t="str">
        <f>IF(Data!E16="","",Data!E16)</f>
        <v/>
      </c>
      <c r="C17" s="65" t="str">
        <f>IF(Data!F16="","",Data!F16)</f>
        <v/>
      </c>
      <c r="D17" s="65" t="str">
        <f>IF(Data!G16="","",Data!G16)</f>
        <v/>
      </c>
      <c r="E17" s="65" t="str">
        <f>IF(Data!H16="","",Data!H16)</f>
        <v/>
      </c>
      <c r="F17" s="65" t="str">
        <f>IF(Data!I16="","",Data!I16)</f>
        <v/>
      </c>
      <c r="G17" s="65" t="str">
        <f>IF(Data!J16="","",Data!J16)</f>
        <v/>
      </c>
      <c r="H17" s="65" t="str">
        <f>IF(Data!K16="","",Data!K16)</f>
        <v/>
      </c>
      <c r="I17" s="66" t="str">
        <f>IF(Data!L16="","",Data!L16)</f>
        <v/>
      </c>
      <c r="J17" s="67" t="str">
        <f>IF(Data!M16="","",Data!M16)</f>
        <v/>
      </c>
      <c r="K17" s="65" t="str">
        <f>IF(Data!N16="","",Data!N16)</f>
        <v/>
      </c>
      <c r="L17" s="65" t="str">
        <f>IF(Data!O16="","",Data!O16)</f>
        <v/>
      </c>
      <c r="M17" s="65" t="str">
        <f>IF(Data!P16="","",Data!P16)</f>
        <v/>
      </c>
      <c r="N17" s="65" t="str">
        <f>IF(Data!Q16="","",Data!Q16)</f>
        <v/>
      </c>
      <c r="O17" s="65" t="str">
        <f>IF(Data!R16="","",Data!R16)</f>
        <v/>
      </c>
      <c r="P17" s="65" t="str">
        <f>IF(Data!S16="","",Data!S16)</f>
        <v/>
      </c>
      <c r="Q17" s="65" t="str">
        <f>IF(Data!T16="","",Data!T16)</f>
        <v/>
      </c>
      <c r="R17" s="65" t="str">
        <f>IF(Data!U16="","",Data!U16)</f>
        <v/>
      </c>
      <c r="S17" s="65" t="str">
        <f>IF(Data!V16="","",Data!V16)</f>
        <v/>
      </c>
      <c r="T17" s="65" t="str">
        <f>IF(Data!W16="","",Data!W16)</f>
        <v/>
      </c>
      <c r="U17" s="65" t="str">
        <f>IF(Data!X16="","",Data!X16)</f>
        <v/>
      </c>
      <c r="V17" s="68" t="str">
        <f>IF(Data!Y16="","",Data!Y16)</f>
        <v/>
      </c>
    </row>
    <row r="18" spans="1:22" s="69" customFormat="1" ht="30" customHeight="1" x14ac:dyDescent="0.25">
      <c r="A18" s="64" t="str">
        <f>IF(Data!D17="","",Data!D17)</f>
        <v/>
      </c>
      <c r="B18" s="65" t="str">
        <f>IF(Data!E17="","",Data!E17)</f>
        <v/>
      </c>
      <c r="C18" s="65" t="str">
        <f>IF(Data!F17="","",Data!F17)</f>
        <v/>
      </c>
      <c r="D18" s="65" t="str">
        <f>IF(Data!G17="","",Data!G17)</f>
        <v/>
      </c>
      <c r="E18" s="65" t="str">
        <f>IF(Data!H17="","",Data!H17)</f>
        <v/>
      </c>
      <c r="F18" s="65" t="str">
        <f>IF(Data!I17="","",Data!I17)</f>
        <v/>
      </c>
      <c r="G18" s="65" t="str">
        <f>IF(Data!J17="","",Data!J17)</f>
        <v/>
      </c>
      <c r="H18" s="65" t="str">
        <f>IF(Data!K17="","",Data!K17)</f>
        <v/>
      </c>
      <c r="I18" s="66" t="str">
        <f>IF(Data!L17="","",Data!L17)</f>
        <v/>
      </c>
      <c r="J18" s="67" t="str">
        <f>IF(Data!M17="","",Data!M17)</f>
        <v/>
      </c>
      <c r="K18" s="65" t="str">
        <f>IF(Data!N17="","",Data!N17)</f>
        <v/>
      </c>
      <c r="L18" s="65" t="str">
        <f>IF(Data!O17="","",Data!O17)</f>
        <v/>
      </c>
      <c r="M18" s="65" t="str">
        <f>IF(Data!P17="","",Data!P17)</f>
        <v/>
      </c>
      <c r="N18" s="65" t="str">
        <f>IF(Data!Q17="","",Data!Q17)</f>
        <v/>
      </c>
      <c r="O18" s="65" t="str">
        <f>IF(Data!R17="","",Data!R17)</f>
        <v/>
      </c>
      <c r="P18" s="65" t="str">
        <f>IF(Data!S17="","",Data!S17)</f>
        <v/>
      </c>
      <c r="Q18" s="65" t="str">
        <f>IF(Data!T17="","",Data!T17)</f>
        <v/>
      </c>
      <c r="R18" s="65" t="str">
        <f>IF(Data!U17="","",Data!U17)</f>
        <v/>
      </c>
      <c r="S18" s="65" t="str">
        <f>IF(Data!V17="","",Data!V17)</f>
        <v/>
      </c>
      <c r="T18" s="65" t="str">
        <f>IF(Data!W17="","",Data!W17)</f>
        <v/>
      </c>
      <c r="U18" s="65" t="str">
        <f>IF(Data!X17="","",Data!X17)</f>
        <v/>
      </c>
      <c r="V18" s="68" t="str">
        <f>IF(Data!Y17="","",Data!Y17)</f>
        <v/>
      </c>
    </row>
    <row r="19" spans="1:22" s="69" customFormat="1" ht="30" customHeight="1" x14ac:dyDescent="0.25">
      <c r="A19" s="64" t="str">
        <f>IF(Data!D18="","",Data!D18)</f>
        <v/>
      </c>
      <c r="B19" s="65" t="str">
        <f>IF(Data!E18="","",Data!E18)</f>
        <v/>
      </c>
      <c r="C19" s="65" t="str">
        <f>IF(Data!F18="","",Data!F18)</f>
        <v/>
      </c>
      <c r="D19" s="65" t="str">
        <f>IF(Data!G18="","",Data!G18)</f>
        <v/>
      </c>
      <c r="E19" s="65" t="str">
        <f>IF(Data!H18="","",Data!H18)</f>
        <v/>
      </c>
      <c r="F19" s="65" t="str">
        <f>IF(Data!I18="","",Data!I18)</f>
        <v/>
      </c>
      <c r="G19" s="65" t="str">
        <f>IF(Data!J18="","",Data!J18)</f>
        <v/>
      </c>
      <c r="H19" s="65" t="str">
        <f>IF(Data!K18="","",Data!K18)</f>
        <v/>
      </c>
      <c r="I19" s="66" t="str">
        <f>IF(Data!L18="","",Data!L18)</f>
        <v/>
      </c>
      <c r="J19" s="67" t="str">
        <f>IF(Data!M18="","",Data!M18)</f>
        <v/>
      </c>
      <c r="K19" s="65" t="str">
        <f>IF(Data!N18="","",Data!N18)</f>
        <v/>
      </c>
      <c r="L19" s="65" t="str">
        <f>IF(Data!O18="","",Data!O18)</f>
        <v/>
      </c>
      <c r="M19" s="65" t="str">
        <f>IF(Data!P18="","",Data!P18)</f>
        <v/>
      </c>
      <c r="N19" s="65" t="str">
        <f>IF(Data!Q18="","",Data!Q18)</f>
        <v/>
      </c>
      <c r="O19" s="65" t="str">
        <f>IF(Data!R18="","",Data!R18)</f>
        <v/>
      </c>
      <c r="P19" s="65" t="str">
        <f>IF(Data!S18="","",Data!S18)</f>
        <v/>
      </c>
      <c r="Q19" s="65" t="str">
        <f>IF(Data!T18="","",Data!T18)</f>
        <v/>
      </c>
      <c r="R19" s="65" t="str">
        <f>IF(Data!U18="","",Data!U18)</f>
        <v/>
      </c>
      <c r="S19" s="65" t="str">
        <f>IF(Data!V18="","",Data!V18)</f>
        <v/>
      </c>
      <c r="T19" s="65" t="str">
        <f>IF(Data!W18="","",Data!W18)</f>
        <v/>
      </c>
      <c r="U19" s="65" t="str">
        <f>IF(Data!X18="","",Data!X18)</f>
        <v/>
      </c>
      <c r="V19" s="68" t="str">
        <f>IF(Data!Y18="","",Data!Y18)</f>
        <v/>
      </c>
    </row>
    <row r="20" spans="1:22" s="69" customFormat="1" ht="30" customHeight="1" x14ac:dyDescent="0.25">
      <c r="A20" s="64" t="str">
        <f>IF(Data!D19="","",Data!D19)</f>
        <v/>
      </c>
      <c r="B20" s="65" t="str">
        <f>IF(Data!E19="","",Data!E19)</f>
        <v/>
      </c>
      <c r="C20" s="65" t="str">
        <f>IF(Data!F19="","",Data!F19)</f>
        <v/>
      </c>
      <c r="D20" s="65" t="str">
        <f>IF(Data!G19="","",Data!G19)</f>
        <v/>
      </c>
      <c r="E20" s="65" t="str">
        <f>IF(Data!H19="","",Data!H19)</f>
        <v/>
      </c>
      <c r="F20" s="65" t="str">
        <f>IF(Data!I19="","",Data!I19)</f>
        <v/>
      </c>
      <c r="G20" s="65" t="str">
        <f>IF(Data!J19="","",Data!J19)</f>
        <v/>
      </c>
      <c r="H20" s="65" t="str">
        <f>IF(Data!K19="","",Data!K19)</f>
        <v/>
      </c>
      <c r="I20" s="66" t="str">
        <f>IF(Data!L19="","",Data!L19)</f>
        <v/>
      </c>
      <c r="J20" s="67" t="str">
        <f>IF(Data!M19="","",Data!M19)</f>
        <v/>
      </c>
      <c r="K20" s="65" t="str">
        <f>IF(Data!N19="","",Data!N19)</f>
        <v/>
      </c>
      <c r="L20" s="65" t="str">
        <f>IF(Data!O19="","",Data!O19)</f>
        <v/>
      </c>
      <c r="M20" s="65" t="str">
        <f>IF(Data!P19="","",Data!P19)</f>
        <v/>
      </c>
      <c r="N20" s="65" t="str">
        <f>IF(Data!Q19="","",Data!Q19)</f>
        <v/>
      </c>
      <c r="O20" s="65" t="str">
        <f>IF(Data!R19="","",Data!R19)</f>
        <v/>
      </c>
      <c r="P20" s="65" t="str">
        <f>IF(Data!S19="","",Data!S19)</f>
        <v/>
      </c>
      <c r="Q20" s="65" t="str">
        <f>IF(Data!T19="","",Data!T19)</f>
        <v/>
      </c>
      <c r="R20" s="65" t="str">
        <f>IF(Data!U19="","",Data!U19)</f>
        <v/>
      </c>
      <c r="S20" s="65" t="str">
        <f>IF(Data!V19="","",Data!V19)</f>
        <v/>
      </c>
      <c r="T20" s="65" t="str">
        <f>IF(Data!W19="","",Data!W19)</f>
        <v/>
      </c>
      <c r="U20" s="65" t="str">
        <f>IF(Data!X19="","",Data!X19)</f>
        <v/>
      </c>
      <c r="V20" s="68" t="str">
        <f>IF(Data!Y19="","",Data!Y19)</f>
        <v/>
      </c>
    </row>
    <row r="21" spans="1:22" s="69" customFormat="1" ht="30" customHeight="1" x14ac:dyDescent="0.25">
      <c r="A21" s="64" t="str">
        <f>IF(Data!D20="","",Data!D20)</f>
        <v/>
      </c>
      <c r="B21" s="65" t="str">
        <f>IF(Data!E20="","",Data!E20)</f>
        <v/>
      </c>
      <c r="C21" s="65" t="str">
        <f>IF(Data!F20="","",Data!F20)</f>
        <v/>
      </c>
      <c r="D21" s="65" t="str">
        <f>IF(Data!G20="","",Data!G20)</f>
        <v/>
      </c>
      <c r="E21" s="65" t="str">
        <f>IF(Data!H20="","",Data!H20)</f>
        <v/>
      </c>
      <c r="F21" s="65" t="str">
        <f>IF(Data!I20="","",Data!I20)</f>
        <v/>
      </c>
      <c r="G21" s="65" t="str">
        <f>IF(Data!J20="","",Data!J20)</f>
        <v/>
      </c>
      <c r="H21" s="65" t="str">
        <f>IF(Data!K20="","",Data!K20)</f>
        <v/>
      </c>
      <c r="I21" s="66" t="str">
        <f>IF(Data!L20="","",Data!L20)</f>
        <v/>
      </c>
      <c r="J21" s="67" t="str">
        <f>IF(Data!M20="","",Data!M20)</f>
        <v/>
      </c>
      <c r="K21" s="65" t="str">
        <f>IF(Data!N20="","",Data!N20)</f>
        <v/>
      </c>
      <c r="L21" s="65" t="str">
        <f>IF(Data!O20="","",Data!O20)</f>
        <v/>
      </c>
      <c r="M21" s="65" t="str">
        <f>IF(Data!P20="","",Data!P20)</f>
        <v/>
      </c>
      <c r="N21" s="65" t="str">
        <f>IF(Data!Q20="","",Data!Q20)</f>
        <v/>
      </c>
      <c r="O21" s="65" t="str">
        <f>IF(Data!R20="","",Data!R20)</f>
        <v/>
      </c>
      <c r="P21" s="65" t="str">
        <f>IF(Data!S20="","",Data!S20)</f>
        <v/>
      </c>
      <c r="Q21" s="65" t="str">
        <f>IF(Data!T20="","",Data!T20)</f>
        <v/>
      </c>
      <c r="R21" s="65" t="str">
        <f>IF(Data!U20="","",Data!U20)</f>
        <v/>
      </c>
      <c r="S21" s="65" t="str">
        <f>IF(Data!V20="","",Data!V20)</f>
        <v/>
      </c>
      <c r="T21" s="65" t="str">
        <f>IF(Data!W20="","",Data!W20)</f>
        <v/>
      </c>
      <c r="U21" s="65" t="str">
        <f>IF(Data!X20="","",Data!X20)</f>
        <v/>
      </c>
      <c r="V21" s="68" t="str">
        <f>IF(Data!Y20="","",Data!Y20)</f>
        <v/>
      </c>
    </row>
    <row r="22" spans="1:22" s="69" customFormat="1" ht="30" customHeight="1" x14ac:dyDescent="0.25">
      <c r="A22" s="64" t="str">
        <f>IF(Data!D21="","",Data!D21)</f>
        <v/>
      </c>
      <c r="B22" s="65" t="str">
        <f>IF(Data!E21="","",Data!E21)</f>
        <v/>
      </c>
      <c r="C22" s="65" t="str">
        <f>IF(Data!F21="","",Data!F21)</f>
        <v/>
      </c>
      <c r="D22" s="65" t="str">
        <f>IF(Data!G21="","",Data!G21)</f>
        <v/>
      </c>
      <c r="E22" s="65" t="str">
        <f>IF(Data!H21="","",Data!H21)</f>
        <v/>
      </c>
      <c r="F22" s="65" t="str">
        <f>IF(Data!I21="","",Data!I21)</f>
        <v/>
      </c>
      <c r="G22" s="65" t="str">
        <f>IF(Data!J21="","",Data!J21)</f>
        <v/>
      </c>
      <c r="H22" s="65" t="str">
        <f>IF(Data!K21="","",Data!K21)</f>
        <v/>
      </c>
      <c r="I22" s="66" t="str">
        <f>IF(Data!L21="","",Data!L21)</f>
        <v/>
      </c>
      <c r="J22" s="67" t="str">
        <f>IF(Data!M21="","",Data!M21)</f>
        <v/>
      </c>
      <c r="K22" s="65" t="str">
        <f>IF(Data!N21="","",Data!N21)</f>
        <v/>
      </c>
      <c r="L22" s="65" t="str">
        <f>IF(Data!O21="","",Data!O21)</f>
        <v/>
      </c>
      <c r="M22" s="65" t="str">
        <f>IF(Data!P21="","",Data!P21)</f>
        <v/>
      </c>
      <c r="N22" s="65" t="str">
        <f>IF(Data!Q21="","",Data!Q21)</f>
        <v/>
      </c>
      <c r="O22" s="65" t="str">
        <f>IF(Data!R21="","",Data!R21)</f>
        <v/>
      </c>
      <c r="P22" s="65" t="str">
        <f>IF(Data!S21="","",Data!S21)</f>
        <v/>
      </c>
      <c r="Q22" s="65" t="str">
        <f>IF(Data!T21="","",Data!T21)</f>
        <v/>
      </c>
      <c r="R22" s="65" t="str">
        <f>IF(Data!U21="","",Data!U21)</f>
        <v/>
      </c>
      <c r="S22" s="65" t="str">
        <f>IF(Data!V21="","",Data!V21)</f>
        <v/>
      </c>
      <c r="T22" s="65" t="str">
        <f>IF(Data!W21="","",Data!W21)</f>
        <v/>
      </c>
      <c r="U22" s="65" t="str">
        <f>IF(Data!X21="","",Data!X21)</f>
        <v/>
      </c>
      <c r="V22" s="68" t="str">
        <f>IF(Data!Y21="","",Data!Y21)</f>
        <v/>
      </c>
    </row>
    <row r="23" spans="1:22" s="69" customFormat="1" ht="30" customHeight="1" x14ac:dyDescent="0.25">
      <c r="A23" s="64" t="str">
        <f>IF(Data!D22="","",Data!D22)</f>
        <v/>
      </c>
      <c r="B23" s="65" t="str">
        <f>IF(Data!E22="","",Data!E22)</f>
        <v/>
      </c>
      <c r="C23" s="65" t="str">
        <f>IF(Data!F22="","",Data!F22)</f>
        <v/>
      </c>
      <c r="D23" s="65" t="str">
        <f>IF(Data!G22="","",Data!G22)</f>
        <v/>
      </c>
      <c r="E23" s="65" t="str">
        <f>IF(Data!H22="","",Data!H22)</f>
        <v/>
      </c>
      <c r="F23" s="65" t="str">
        <f>IF(Data!I22="","",Data!I22)</f>
        <v/>
      </c>
      <c r="G23" s="65" t="str">
        <f>IF(Data!J22="","",Data!J22)</f>
        <v/>
      </c>
      <c r="H23" s="65" t="str">
        <f>IF(Data!K22="","",Data!K22)</f>
        <v/>
      </c>
      <c r="I23" s="66" t="str">
        <f>IF(Data!L22="","",Data!L22)</f>
        <v/>
      </c>
      <c r="J23" s="67" t="str">
        <f>IF(Data!M22="","",Data!M22)</f>
        <v/>
      </c>
      <c r="K23" s="65" t="str">
        <f>IF(Data!N22="","",Data!N22)</f>
        <v/>
      </c>
      <c r="L23" s="65" t="str">
        <f>IF(Data!O22="","",Data!O22)</f>
        <v/>
      </c>
      <c r="M23" s="65" t="str">
        <f>IF(Data!P22="","",Data!P22)</f>
        <v/>
      </c>
      <c r="N23" s="65" t="str">
        <f>IF(Data!Q22="","",Data!Q22)</f>
        <v/>
      </c>
      <c r="O23" s="65" t="str">
        <f>IF(Data!R22="","",Data!R22)</f>
        <v/>
      </c>
      <c r="P23" s="65" t="str">
        <f>IF(Data!S22="","",Data!S22)</f>
        <v/>
      </c>
      <c r="Q23" s="65" t="str">
        <f>IF(Data!T22="","",Data!T22)</f>
        <v/>
      </c>
      <c r="R23" s="65" t="str">
        <f>IF(Data!U22="","",Data!U22)</f>
        <v/>
      </c>
      <c r="S23" s="65" t="str">
        <f>IF(Data!V22="","",Data!V22)</f>
        <v/>
      </c>
      <c r="T23" s="65" t="str">
        <f>IF(Data!W22="","",Data!W22)</f>
        <v/>
      </c>
      <c r="U23" s="65" t="str">
        <f>IF(Data!X22="","",Data!X22)</f>
        <v/>
      </c>
      <c r="V23" s="68" t="str">
        <f>IF(Data!Y22="","",Data!Y22)</f>
        <v/>
      </c>
    </row>
    <row r="24" spans="1:22" s="69" customFormat="1" ht="30" customHeight="1" x14ac:dyDescent="0.25">
      <c r="A24" s="64" t="str">
        <f>IF(Data!D23="","",Data!D23)</f>
        <v/>
      </c>
      <c r="B24" s="65" t="str">
        <f>IF(Data!E23="","",Data!E23)</f>
        <v/>
      </c>
      <c r="C24" s="65" t="str">
        <f>IF(Data!F23="","",Data!F23)</f>
        <v/>
      </c>
      <c r="D24" s="65" t="str">
        <f>IF(Data!G23="","",Data!G23)</f>
        <v/>
      </c>
      <c r="E24" s="65" t="str">
        <f>IF(Data!H23="","",Data!H23)</f>
        <v/>
      </c>
      <c r="F24" s="65" t="str">
        <f>IF(Data!I23="","",Data!I23)</f>
        <v/>
      </c>
      <c r="G24" s="65" t="str">
        <f>IF(Data!J23="","",Data!J23)</f>
        <v/>
      </c>
      <c r="H24" s="65" t="str">
        <f>IF(Data!K23="","",Data!K23)</f>
        <v/>
      </c>
      <c r="I24" s="66" t="str">
        <f>IF(Data!L23="","",Data!L23)</f>
        <v/>
      </c>
      <c r="J24" s="67" t="str">
        <f>IF(Data!M23="","",Data!M23)</f>
        <v/>
      </c>
      <c r="K24" s="65" t="str">
        <f>IF(Data!N23="","",Data!N23)</f>
        <v/>
      </c>
      <c r="L24" s="65" t="str">
        <f>IF(Data!O23="","",Data!O23)</f>
        <v/>
      </c>
      <c r="M24" s="65" t="str">
        <f>IF(Data!P23="","",Data!P23)</f>
        <v/>
      </c>
      <c r="N24" s="65" t="str">
        <f>IF(Data!Q23="","",Data!Q23)</f>
        <v/>
      </c>
      <c r="O24" s="65" t="str">
        <f>IF(Data!R23="","",Data!R23)</f>
        <v/>
      </c>
      <c r="P24" s="65" t="str">
        <f>IF(Data!S23="","",Data!S23)</f>
        <v/>
      </c>
      <c r="Q24" s="65" t="str">
        <f>IF(Data!T23="","",Data!T23)</f>
        <v/>
      </c>
      <c r="R24" s="65" t="str">
        <f>IF(Data!U23="","",Data!U23)</f>
        <v/>
      </c>
      <c r="S24" s="65" t="str">
        <f>IF(Data!V23="","",Data!V23)</f>
        <v/>
      </c>
      <c r="T24" s="65" t="str">
        <f>IF(Data!W23="","",Data!W23)</f>
        <v/>
      </c>
      <c r="U24" s="65" t="str">
        <f>IF(Data!X23="","",Data!X23)</f>
        <v/>
      </c>
      <c r="V24" s="68" t="str">
        <f>IF(Data!Y23="","",Data!Y23)</f>
        <v/>
      </c>
    </row>
    <row r="25" spans="1:22" s="69" customFormat="1" ht="30" customHeight="1" x14ac:dyDescent="0.25">
      <c r="A25" s="64" t="str">
        <f>IF(Data!D24="","",Data!D24)</f>
        <v/>
      </c>
      <c r="B25" s="65" t="str">
        <f>IF(Data!E24="","",Data!E24)</f>
        <v/>
      </c>
      <c r="C25" s="65" t="str">
        <f>IF(Data!F24="","",Data!F24)</f>
        <v/>
      </c>
      <c r="D25" s="65" t="str">
        <f>IF(Data!G24="","",Data!G24)</f>
        <v/>
      </c>
      <c r="E25" s="65" t="str">
        <f>IF(Data!H24="","",Data!H24)</f>
        <v/>
      </c>
      <c r="F25" s="65" t="str">
        <f>IF(Data!I24="","",Data!I24)</f>
        <v/>
      </c>
      <c r="G25" s="65" t="str">
        <f>IF(Data!J24="","",Data!J24)</f>
        <v/>
      </c>
      <c r="H25" s="65" t="str">
        <f>IF(Data!K24="","",Data!K24)</f>
        <v/>
      </c>
      <c r="I25" s="66" t="str">
        <f>IF(Data!L24="","",Data!L24)</f>
        <v/>
      </c>
      <c r="J25" s="67" t="str">
        <f>IF(Data!M24="","",Data!M24)</f>
        <v/>
      </c>
      <c r="K25" s="65" t="str">
        <f>IF(Data!N24="","",Data!N24)</f>
        <v/>
      </c>
      <c r="L25" s="65" t="str">
        <f>IF(Data!O24="","",Data!O24)</f>
        <v/>
      </c>
      <c r="M25" s="65" t="str">
        <f>IF(Data!P24="","",Data!P24)</f>
        <v/>
      </c>
      <c r="N25" s="65" t="str">
        <f>IF(Data!Q24="","",Data!Q24)</f>
        <v/>
      </c>
      <c r="O25" s="65" t="str">
        <f>IF(Data!R24="","",Data!R24)</f>
        <v/>
      </c>
      <c r="P25" s="65" t="str">
        <f>IF(Data!S24="","",Data!S24)</f>
        <v/>
      </c>
      <c r="Q25" s="65" t="str">
        <f>IF(Data!T24="","",Data!T24)</f>
        <v/>
      </c>
      <c r="R25" s="65" t="str">
        <f>IF(Data!U24="","",Data!U24)</f>
        <v/>
      </c>
      <c r="S25" s="65" t="str">
        <f>IF(Data!V24="","",Data!V24)</f>
        <v/>
      </c>
      <c r="T25" s="65" t="str">
        <f>IF(Data!W24="","",Data!W24)</f>
        <v/>
      </c>
      <c r="U25" s="65" t="str">
        <f>IF(Data!X24="","",Data!X24)</f>
        <v/>
      </c>
      <c r="V25" s="68" t="str">
        <f>IF(Data!Y24="","",Data!Y24)</f>
        <v/>
      </c>
    </row>
    <row r="26" spans="1:22" s="69" customFormat="1" ht="30" customHeight="1" x14ac:dyDescent="0.25">
      <c r="A26" s="64" t="str">
        <f>IF(Data!D25="","",Data!D25)</f>
        <v/>
      </c>
      <c r="B26" s="65" t="str">
        <f>IF(Data!E25="","",Data!E25)</f>
        <v/>
      </c>
      <c r="C26" s="65" t="str">
        <f>IF(Data!F25="","",Data!F25)</f>
        <v/>
      </c>
      <c r="D26" s="65" t="str">
        <f>IF(Data!G25="","",Data!G25)</f>
        <v/>
      </c>
      <c r="E26" s="65" t="str">
        <f>IF(Data!H25="","",Data!H25)</f>
        <v/>
      </c>
      <c r="F26" s="65" t="str">
        <f>IF(Data!I25="","",Data!I25)</f>
        <v/>
      </c>
      <c r="G26" s="65" t="str">
        <f>IF(Data!J25="","",Data!J25)</f>
        <v/>
      </c>
      <c r="H26" s="65" t="str">
        <f>IF(Data!K25="","",Data!K25)</f>
        <v/>
      </c>
      <c r="I26" s="66" t="str">
        <f>IF(Data!L25="","",Data!L25)</f>
        <v/>
      </c>
      <c r="J26" s="67" t="str">
        <f>IF(Data!M25="","",Data!M25)</f>
        <v/>
      </c>
      <c r="K26" s="65" t="str">
        <f>IF(Data!N25="","",Data!N25)</f>
        <v/>
      </c>
      <c r="L26" s="65" t="str">
        <f>IF(Data!O25="","",Data!O25)</f>
        <v/>
      </c>
      <c r="M26" s="65" t="str">
        <f>IF(Data!P25="","",Data!P25)</f>
        <v/>
      </c>
      <c r="N26" s="65" t="str">
        <f>IF(Data!Q25="","",Data!Q25)</f>
        <v/>
      </c>
      <c r="O26" s="65" t="str">
        <f>IF(Data!R25="","",Data!R25)</f>
        <v/>
      </c>
      <c r="P26" s="65" t="str">
        <f>IF(Data!S25="","",Data!S25)</f>
        <v/>
      </c>
      <c r="Q26" s="65" t="str">
        <f>IF(Data!T25="","",Data!T25)</f>
        <v/>
      </c>
      <c r="R26" s="65" t="str">
        <f>IF(Data!U25="","",Data!U25)</f>
        <v/>
      </c>
      <c r="S26" s="65" t="str">
        <f>IF(Data!V25="","",Data!V25)</f>
        <v/>
      </c>
      <c r="T26" s="65" t="str">
        <f>IF(Data!W25="","",Data!W25)</f>
        <v/>
      </c>
      <c r="U26" s="65" t="str">
        <f>IF(Data!X25="","",Data!X25)</f>
        <v/>
      </c>
      <c r="V26" s="68" t="str">
        <f>IF(Data!Y25="","",Data!Y25)</f>
        <v/>
      </c>
    </row>
    <row r="27" spans="1:22" s="69" customFormat="1" ht="30" customHeight="1" x14ac:dyDescent="0.25">
      <c r="A27" s="64" t="str">
        <f>IF(Data!D26="","",Data!D26)</f>
        <v/>
      </c>
      <c r="B27" s="65" t="str">
        <f>IF(Data!E26="","",Data!E26)</f>
        <v/>
      </c>
      <c r="C27" s="65" t="str">
        <f>IF(Data!F26="","",Data!F26)</f>
        <v/>
      </c>
      <c r="D27" s="65" t="str">
        <f>IF(Data!G26="","",Data!G26)</f>
        <v/>
      </c>
      <c r="E27" s="65" t="str">
        <f>IF(Data!H26="","",Data!H26)</f>
        <v/>
      </c>
      <c r="F27" s="65" t="str">
        <f>IF(Data!I26="","",Data!I26)</f>
        <v/>
      </c>
      <c r="G27" s="65" t="str">
        <f>IF(Data!J26="","",Data!J26)</f>
        <v/>
      </c>
      <c r="H27" s="65" t="str">
        <f>IF(Data!K26="","",Data!K26)</f>
        <v/>
      </c>
      <c r="I27" s="66" t="str">
        <f>IF(Data!L26="","",Data!L26)</f>
        <v/>
      </c>
      <c r="J27" s="67" t="str">
        <f>IF(Data!M26="","",Data!M26)</f>
        <v/>
      </c>
      <c r="K27" s="65" t="str">
        <f>IF(Data!N26="","",Data!N26)</f>
        <v/>
      </c>
      <c r="L27" s="65" t="str">
        <f>IF(Data!O26="","",Data!O26)</f>
        <v/>
      </c>
      <c r="M27" s="65" t="str">
        <f>IF(Data!P26="","",Data!P26)</f>
        <v/>
      </c>
      <c r="N27" s="65" t="str">
        <f>IF(Data!Q26="","",Data!Q26)</f>
        <v/>
      </c>
      <c r="O27" s="65" t="str">
        <f>IF(Data!R26="","",Data!R26)</f>
        <v/>
      </c>
      <c r="P27" s="65" t="str">
        <f>IF(Data!S26="","",Data!S26)</f>
        <v/>
      </c>
      <c r="Q27" s="65" t="str">
        <f>IF(Data!T26="","",Data!T26)</f>
        <v/>
      </c>
      <c r="R27" s="65" t="str">
        <f>IF(Data!U26="","",Data!U26)</f>
        <v/>
      </c>
      <c r="S27" s="65" t="str">
        <f>IF(Data!V26="","",Data!V26)</f>
        <v/>
      </c>
      <c r="T27" s="65" t="str">
        <f>IF(Data!W26="","",Data!W26)</f>
        <v/>
      </c>
      <c r="U27" s="65" t="str">
        <f>IF(Data!X26="","",Data!X26)</f>
        <v/>
      </c>
      <c r="V27" s="68" t="str">
        <f>IF(Data!Y26="","",Data!Y26)</f>
        <v/>
      </c>
    </row>
    <row r="28" spans="1:22" s="69" customFormat="1" ht="30" customHeight="1" x14ac:dyDescent="0.25">
      <c r="A28" s="64" t="str">
        <f>IF(Data!D27="","",Data!D27)</f>
        <v/>
      </c>
      <c r="B28" s="65" t="str">
        <f>IF(Data!E27="","",Data!E27)</f>
        <v/>
      </c>
      <c r="C28" s="65" t="str">
        <f>IF(Data!F27="","",Data!F27)</f>
        <v/>
      </c>
      <c r="D28" s="65" t="str">
        <f>IF(Data!G27="","",Data!G27)</f>
        <v/>
      </c>
      <c r="E28" s="65" t="str">
        <f>IF(Data!H27="","",Data!H27)</f>
        <v/>
      </c>
      <c r="F28" s="65" t="str">
        <f>IF(Data!I27="","",Data!I27)</f>
        <v/>
      </c>
      <c r="G28" s="65" t="str">
        <f>IF(Data!J27="","",Data!J27)</f>
        <v/>
      </c>
      <c r="H28" s="65" t="str">
        <f>IF(Data!K27="","",Data!K27)</f>
        <v/>
      </c>
      <c r="I28" s="66" t="str">
        <f>IF(Data!L27="","",Data!L27)</f>
        <v/>
      </c>
      <c r="J28" s="67" t="str">
        <f>IF(Data!M27="","",Data!M27)</f>
        <v/>
      </c>
      <c r="K28" s="65" t="str">
        <f>IF(Data!N27="","",Data!N27)</f>
        <v/>
      </c>
      <c r="L28" s="65" t="str">
        <f>IF(Data!O27="","",Data!O27)</f>
        <v/>
      </c>
      <c r="M28" s="65" t="str">
        <f>IF(Data!P27="","",Data!P27)</f>
        <v/>
      </c>
      <c r="N28" s="65" t="str">
        <f>IF(Data!Q27="","",Data!Q27)</f>
        <v/>
      </c>
      <c r="O28" s="65" t="str">
        <f>IF(Data!R27="","",Data!R27)</f>
        <v/>
      </c>
      <c r="P28" s="65" t="str">
        <f>IF(Data!S27="","",Data!S27)</f>
        <v/>
      </c>
      <c r="Q28" s="65" t="str">
        <f>IF(Data!T27="","",Data!T27)</f>
        <v/>
      </c>
      <c r="R28" s="65" t="str">
        <f>IF(Data!U27="","",Data!U27)</f>
        <v/>
      </c>
      <c r="S28" s="65" t="str">
        <f>IF(Data!V27="","",Data!V27)</f>
        <v/>
      </c>
      <c r="T28" s="65" t="str">
        <f>IF(Data!W27="","",Data!W27)</f>
        <v/>
      </c>
      <c r="U28" s="65" t="str">
        <f>IF(Data!X27="","",Data!X27)</f>
        <v/>
      </c>
      <c r="V28" s="68" t="str">
        <f>IF(Data!Y27="","",Data!Y27)</f>
        <v/>
      </c>
    </row>
    <row r="29" spans="1:22" s="69" customFormat="1" ht="30" customHeight="1" x14ac:dyDescent="0.25">
      <c r="A29" s="64" t="str">
        <f>IF(Data!D28="","",Data!D28)</f>
        <v/>
      </c>
      <c r="B29" s="65" t="str">
        <f>IF(Data!E28="","",Data!E28)</f>
        <v/>
      </c>
      <c r="C29" s="65" t="str">
        <f>IF(Data!F28="","",Data!F28)</f>
        <v/>
      </c>
      <c r="D29" s="65" t="str">
        <f>IF(Data!G28="","",Data!G28)</f>
        <v/>
      </c>
      <c r="E29" s="65" t="str">
        <f>IF(Data!H28="","",Data!H28)</f>
        <v/>
      </c>
      <c r="F29" s="65" t="str">
        <f>IF(Data!I28="","",Data!I28)</f>
        <v/>
      </c>
      <c r="G29" s="65" t="str">
        <f>IF(Data!J28="","",Data!J28)</f>
        <v/>
      </c>
      <c r="H29" s="65" t="str">
        <f>IF(Data!K28="","",Data!K28)</f>
        <v/>
      </c>
      <c r="I29" s="66" t="str">
        <f>IF(Data!L28="","",Data!L28)</f>
        <v/>
      </c>
      <c r="J29" s="67" t="str">
        <f>IF(Data!M28="","",Data!M28)</f>
        <v/>
      </c>
      <c r="K29" s="65" t="str">
        <f>IF(Data!N28="","",Data!N28)</f>
        <v/>
      </c>
      <c r="L29" s="65" t="str">
        <f>IF(Data!O28="","",Data!O28)</f>
        <v/>
      </c>
      <c r="M29" s="65" t="str">
        <f>IF(Data!P28="","",Data!P28)</f>
        <v/>
      </c>
      <c r="N29" s="65" t="str">
        <f>IF(Data!Q28="","",Data!Q28)</f>
        <v/>
      </c>
      <c r="O29" s="65" t="str">
        <f>IF(Data!R28="","",Data!R28)</f>
        <v/>
      </c>
      <c r="P29" s="65" t="str">
        <f>IF(Data!S28="","",Data!S28)</f>
        <v/>
      </c>
      <c r="Q29" s="65" t="str">
        <f>IF(Data!T28="","",Data!T28)</f>
        <v/>
      </c>
      <c r="R29" s="65" t="str">
        <f>IF(Data!U28="","",Data!U28)</f>
        <v/>
      </c>
      <c r="S29" s="65" t="str">
        <f>IF(Data!V28="","",Data!V28)</f>
        <v/>
      </c>
      <c r="T29" s="65" t="str">
        <f>IF(Data!W28="","",Data!W28)</f>
        <v/>
      </c>
      <c r="U29" s="65" t="str">
        <f>IF(Data!X28="","",Data!X28)</f>
        <v/>
      </c>
      <c r="V29" s="68" t="str">
        <f>IF(Data!Y28="","",Data!Y28)</f>
        <v/>
      </c>
    </row>
    <row r="30" spans="1:22" s="69" customFormat="1" ht="30" customHeight="1" x14ac:dyDescent="0.25">
      <c r="A30" s="64" t="str">
        <f>IF(Data!D29="","",Data!D29)</f>
        <v/>
      </c>
      <c r="B30" s="65" t="str">
        <f>IF(Data!E29="","",Data!E29)</f>
        <v/>
      </c>
      <c r="C30" s="65" t="str">
        <f>IF(Data!F29="","",Data!F29)</f>
        <v/>
      </c>
      <c r="D30" s="65" t="str">
        <f>IF(Data!G29="","",Data!G29)</f>
        <v/>
      </c>
      <c r="E30" s="65" t="str">
        <f>IF(Data!H29="","",Data!H29)</f>
        <v/>
      </c>
      <c r="F30" s="65" t="str">
        <f>IF(Data!I29="","",Data!I29)</f>
        <v/>
      </c>
      <c r="G30" s="65" t="str">
        <f>IF(Data!J29="","",Data!J29)</f>
        <v/>
      </c>
      <c r="H30" s="65" t="str">
        <f>IF(Data!K29="","",Data!K29)</f>
        <v/>
      </c>
      <c r="I30" s="66" t="str">
        <f>IF(Data!L29="","",Data!L29)</f>
        <v/>
      </c>
      <c r="J30" s="67" t="str">
        <f>IF(Data!M29="","",Data!M29)</f>
        <v/>
      </c>
      <c r="K30" s="65" t="str">
        <f>IF(Data!N29="","",Data!N29)</f>
        <v/>
      </c>
      <c r="L30" s="65" t="str">
        <f>IF(Data!O29="","",Data!O29)</f>
        <v/>
      </c>
      <c r="M30" s="65" t="str">
        <f>IF(Data!P29="","",Data!P29)</f>
        <v/>
      </c>
      <c r="N30" s="65" t="str">
        <f>IF(Data!Q29="","",Data!Q29)</f>
        <v/>
      </c>
      <c r="O30" s="65" t="str">
        <f>IF(Data!R29="","",Data!R29)</f>
        <v/>
      </c>
      <c r="P30" s="65" t="str">
        <f>IF(Data!S29="","",Data!S29)</f>
        <v/>
      </c>
      <c r="Q30" s="65" t="str">
        <f>IF(Data!T29="","",Data!T29)</f>
        <v/>
      </c>
      <c r="R30" s="65" t="str">
        <f>IF(Data!U29="","",Data!U29)</f>
        <v/>
      </c>
      <c r="S30" s="65" t="str">
        <f>IF(Data!V29="","",Data!V29)</f>
        <v/>
      </c>
      <c r="T30" s="65" t="str">
        <f>IF(Data!W29="","",Data!W29)</f>
        <v/>
      </c>
      <c r="U30" s="65" t="str">
        <f>IF(Data!X29="","",Data!X29)</f>
        <v/>
      </c>
      <c r="V30" s="68" t="str">
        <f>IF(Data!Y29="","",Data!Y29)</f>
        <v/>
      </c>
    </row>
    <row r="31" spans="1:22" s="69" customFormat="1" ht="30" customHeight="1" x14ac:dyDescent="0.25">
      <c r="A31" s="64" t="str">
        <f>IF(Data!D30="","",Data!D30)</f>
        <v/>
      </c>
      <c r="B31" s="65" t="str">
        <f>IF(Data!E30="","",Data!E30)</f>
        <v/>
      </c>
      <c r="C31" s="65" t="str">
        <f>IF(Data!F30="","",Data!F30)</f>
        <v/>
      </c>
      <c r="D31" s="65" t="str">
        <f>IF(Data!G30="","",Data!G30)</f>
        <v/>
      </c>
      <c r="E31" s="65" t="str">
        <f>IF(Data!H30="","",Data!H30)</f>
        <v/>
      </c>
      <c r="F31" s="65" t="str">
        <f>IF(Data!I30="","",Data!I30)</f>
        <v/>
      </c>
      <c r="G31" s="65" t="str">
        <f>IF(Data!J30="","",Data!J30)</f>
        <v/>
      </c>
      <c r="H31" s="65" t="str">
        <f>IF(Data!K30="","",Data!K30)</f>
        <v/>
      </c>
      <c r="I31" s="66" t="str">
        <f>IF(Data!L30="","",Data!L30)</f>
        <v/>
      </c>
      <c r="J31" s="67" t="str">
        <f>IF(Data!M30="","",Data!M30)</f>
        <v/>
      </c>
      <c r="K31" s="65" t="str">
        <f>IF(Data!N30="","",Data!N30)</f>
        <v/>
      </c>
      <c r="L31" s="65" t="str">
        <f>IF(Data!O30="","",Data!O30)</f>
        <v/>
      </c>
      <c r="M31" s="65" t="str">
        <f>IF(Data!P30="","",Data!P30)</f>
        <v/>
      </c>
      <c r="N31" s="65" t="str">
        <f>IF(Data!Q30="","",Data!Q30)</f>
        <v/>
      </c>
      <c r="O31" s="65" t="str">
        <f>IF(Data!R30="","",Data!R30)</f>
        <v/>
      </c>
      <c r="P31" s="65" t="str">
        <f>IF(Data!S30="","",Data!S30)</f>
        <v/>
      </c>
      <c r="Q31" s="65" t="str">
        <f>IF(Data!T30="","",Data!T30)</f>
        <v/>
      </c>
      <c r="R31" s="65" t="str">
        <f>IF(Data!U30="","",Data!U30)</f>
        <v/>
      </c>
      <c r="S31" s="65" t="str">
        <f>IF(Data!V30="","",Data!V30)</f>
        <v/>
      </c>
      <c r="T31" s="65" t="str">
        <f>IF(Data!W30="","",Data!W30)</f>
        <v/>
      </c>
      <c r="U31" s="65" t="str">
        <f>IF(Data!X30="","",Data!X30)</f>
        <v/>
      </c>
      <c r="V31" s="68" t="str">
        <f>IF(Data!Y30="","",Data!Y30)</f>
        <v/>
      </c>
    </row>
    <row r="32" spans="1:22" s="69" customFormat="1" ht="30" customHeight="1" x14ac:dyDescent="0.25">
      <c r="A32" s="64" t="str">
        <f>IF(Data!D31="","",Data!D31)</f>
        <v/>
      </c>
      <c r="B32" s="65" t="str">
        <f>IF(Data!E31="","",Data!E31)</f>
        <v/>
      </c>
      <c r="C32" s="65" t="str">
        <f>IF(Data!F31="","",Data!F31)</f>
        <v/>
      </c>
      <c r="D32" s="65" t="str">
        <f>IF(Data!G31="","",Data!G31)</f>
        <v/>
      </c>
      <c r="E32" s="65" t="str">
        <f>IF(Data!H31="","",Data!H31)</f>
        <v/>
      </c>
      <c r="F32" s="65" t="str">
        <f>IF(Data!I31="","",Data!I31)</f>
        <v/>
      </c>
      <c r="G32" s="65" t="str">
        <f>IF(Data!J31="","",Data!J31)</f>
        <v/>
      </c>
      <c r="H32" s="65" t="str">
        <f>IF(Data!K31="","",Data!K31)</f>
        <v/>
      </c>
      <c r="I32" s="66" t="str">
        <f>IF(Data!L31="","",Data!L31)</f>
        <v/>
      </c>
      <c r="J32" s="67" t="str">
        <f>IF(Data!M31="","",Data!M31)</f>
        <v/>
      </c>
      <c r="K32" s="65" t="str">
        <f>IF(Data!N31="","",Data!N31)</f>
        <v/>
      </c>
      <c r="L32" s="65" t="str">
        <f>IF(Data!O31="","",Data!O31)</f>
        <v/>
      </c>
      <c r="M32" s="65" t="str">
        <f>IF(Data!P31="","",Data!P31)</f>
        <v/>
      </c>
      <c r="N32" s="65" t="str">
        <f>IF(Data!Q31="","",Data!Q31)</f>
        <v/>
      </c>
      <c r="O32" s="65" t="str">
        <f>IF(Data!R31="","",Data!R31)</f>
        <v/>
      </c>
      <c r="P32" s="65" t="str">
        <f>IF(Data!S31="","",Data!S31)</f>
        <v/>
      </c>
      <c r="Q32" s="65" t="str">
        <f>IF(Data!T31="","",Data!T31)</f>
        <v/>
      </c>
      <c r="R32" s="65" t="str">
        <f>IF(Data!U31="","",Data!U31)</f>
        <v/>
      </c>
      <c r="S32" s="65" t="str">
        <f>IF(Data!V31="","",Data!V31)</f>
        <v/>
      </c>
      <c r="T32" s="65" t="str">
        <f>IF(Data!W31="","",Data!W31)</f>
        <v/>
      </c>
      <c r="U32" s="65" t="str">
        <f>IF(Data!X31="","",Data!X31)</f>
        <v/>
      </c>
      <c r="V32" s="68" t="str">
        <f>IF(Data!Y31="","",Data!Y31)</f>
        <v/>
      </c>
    </row>
    <row r="33" spans="1:22" s="69" customFormat="1" ht="30" customHeight="1" x14ac:dyDescent="0.25">
      <c r="A33" s="64" t="str">
        <f>IF(Data!D32="","",Data!D32)</f>
        <v/>
      </c>
      <c r="B33" s="65" t="str">
        <f>IF(Data!E32="","",Data!E32)</f>
        <v/>
      </c>
      <c r="C33" s="65" t="str">
        <f>IF(Data!F32="","",Data!F32)</f>
        <v/>
      </c>
      <c r="D33" s="65" t="str">
        <f>IF(Data!G32="","",Data!G32)</f>
        <v/>
      </c>
      <c r="E33" s="65" t="str">
        <f>IF(Data!H32="","",Data!H32)</f>
        <v/>
      </c>
      <c r="F33" s="65" t="str">
        <f>IF(Data!I32="","",Data!I32)</f>
        <v/>
      </c>
      <c r="G33" s="65" t="str">
        <f>IF(Data!J32="","",Data!J32)</f>
        <v/>
      </c>
      <c r="H33" s="65" t="str">
        <f>IF(Data!K32="","",Data!K32)</f>
        <v/>
      </c>
      <c r="I33" s="66" t="str">
        <f>IF(Data!L32="","",Data!L32)</f>
        <v/>
      </c>
      <c r="J33" s="67" t="str">
        <f>IF(Data!M32="","",Data!M32)</f>
        <v/>
      </c>
      <c r="K33" s="65" t="str">
        <f>IF(Data!N32="","",Data!N32)</f>
        <v/>
      </c>
      <c r="L33" s="65" t="str">
        <f>IF(Data!O32="","",Data!O32)</f>
        <v/>
      </c>
      <c r="M33" s="65" t="str">
        <f>IF(Data!P32="","",Data!P32)</f>
        <v/>
      </c>
      <c r="N33" s="65" t="str">
        <f>IF(Data!Q32="","",Data!Q32)</f>
        <v/>
      </c>
      <c r="O33" s="65" t="str">
        <f>IF(Data!R32="","",Data!R32)</f>
        <v/>
      </c>
      <c r="P33" s="65" t="str">
        <f>IF(Data!S32="","",Data!S32)</f>
        <v/>
      </c>
      <c r="Q33" s="65" t="str">
        <f>IF(Data!T32="","",Data!T32)</f>
        <v/>
      </c>
      <c r="R33" s="65" t="str">
        <f>IF(Data!U32="","",Data!U32)</f>
        <v/>
      </c>
      <c r="S33" s="65" t="str">
        <f>IF(Data!V32="","",Data!V32)</f>
        <v/>
      </c>
      <c r="T33" s="65" t="str">
        <f>IF(Data!W32="","",Data!W32)</f>
        <v/>
      </c>
      <c r="U33" s="65" t="str">
        <f>IF(Data!X32="","",Data!X32)</f>
        <v/>
      </c>
      <c r="V33" s="68" t="str">
        <f>IF(Data!Y32="","",Data!Y32)</f>
        <v/>
      </c>
    </row>
    <row r="34" spans="1:22" s="69" customFormat="1" ht="30" customHeight="1" thickBot="1" x14ac:dyDescent="0.3">
      <c r="A34" s="70" t="str">
        <f>IF(Data!D33="","",Data!D33)</f>
        <v/>
      </c>
      <c r="B34" s="71" t="str">
        <f>IF(Data!E33="","",Data!E33)</f>
        <v/>
      </c>
      <c r="C34" s="71" t="str">
        <f>IF(Data!F33="","",Data!F33)</f>
        <v/>
      </c>
      <c r="D34" s="71" t="str">
        <f>IF(Data!G33="","",Data!G33)</f>
        <v/>
      </c>
      <c r="E34" s="71" t="str">
        <f>IF(Data!H33="","",Data!H33)</f>
        <v/>
      </c>
      <c r="F34" s="71" t="str">
        <f>IF(Data!I33="","",Data!I33)</f>
        <v/>
      </c>
      <c r="G34" s="71" t="str">
        <f>IF(Data!J33="","",Data!J33)</f>
        <v/>
      </c>
      <c r="H34" s="71" t="str">
        <f>IF(Data!K33="","",Data!K33)</f>
        <v/>
      </c>
      <c r="I34" s="72" t="str">
        <f>IF(Data!L33="","",Data!L33)</f>
        <v/>
      </c>
      <c r="J34" s="73" t="str">
        <f>IF(Data!M33="","",Data!M33)</f>
        <v/>
      </c>
      <c r="K34" s="71" t="str">
        <f>IF(Data!N33="","",Data!N33)</f>
        <v/>
      </c>
      <c r="L34" s="71" t="str">
        <f>IF(Data!O33="","",Data!O33)</f>
        <v/>
      </c>
      <c r="M34" s="71" t="str">
        <f>IF(Data!P33="","",Data!P33)</f>
        <v/>
      </c>
      <c r="N34" s="71" t="str">
        <f>IF(Data!Q33="","",Data!Q33)</f>
        <v/>
      </c>
      <c r="O34" s="71" t="str">
        <f>IF(Data!R33="","",Data!R33)</f>
        <v/>
      </c>
      <c r="P34" s="71" t="str">
        <f>IF(Data!S33="","",Data!S33)</f>
        <v/>
      </c>
      <c r="Q34" s="71" t="str">
        <f>IF(Data!T33="","",Data!T33)</f>
        <v/>
      </c>
      <c r="R34" s="71" t="str">
        <f>IF(Data!U33="","",Data!U33)</f>
        <v/>
      </c>
      <c r="S34" s="71" t="str">
        <f>IF(Data!V33="","",Data!V33)</f>
        <v/>
      </c>
      <c r="T34" s="71" t="str">
        <f>IF(Data!W33="","",Data!W33)</f>
        <v/>
      </c>
      <c r="U34" s="71" t="str">
        <f>IF(Data!X33="","",Data!X33)</f>
        <v/>
      </c>
      <c r="V34" s="74" t="str">
        <f>IF(Data!Y33="","",Data!Y33)</f>
        <v/>
      </c>
    </row>
  </sheetData>
  <mergeCells count="6">
    <mergeCell ref="T2:U2"/>
    <mergeCell ref="J2:K2"/>
    <mergeCell ref="L2:M2"/>
    <mergeCell ref="N2:O2"/>
    <mergeCell ref="P2:Q2"/>
    <mergeCell ref="R2:S2"/>
  </mergeCells>
  <phoneticPr fontId="0" type="noConversion"/>
  <pageMargins left="0.25" right="0.25" top="0.75" bottom="0.75" header="0.3" footer="0.3"/>
  <pageSetup paperSize="5"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workbookViewId="0">
      <selection activeCell="B11" sqref="B11"/>
    </sheetView>
  </sheetViews>
  <sheetFormatPr defaultRowHeight="15" x14ac:dyDescent="0.25"/>
  <cols>
    <col min="1" max="1" width="20.7109375" style="32" bestFit="1" customWidth="1"/>
    <col min="4" max="4" width="17.42578125" bestFit="1" customWidth="1"/>
    <col min="5" max="5" width="14.42578125" customWidth="1"/>
    <col min="7" max="7" width="12.28515625" bestFit="1" customWidth="1"/>
    <col min="8" max="8" width="13.42578125" customWidth="1"/>
  </cols>
  <sheetData>
    <row r="1" spans="1:25" x14ac:dyDescent="0.25">
      <c r="A1" s="32" t="s">
        <v>36</v>
      </c>
      <c r="B1" t="s">
        <v>98</v>
      </c>
      <c r="M1" t="s">
        <v>74</v>
      </c>
      <c r="O1" t="s">
        <v>75</v>
      </c>
      <c r="Q1" t="s">
        <v>76</v>
      </c>
      <c r="S1" t="s">
        <v>77</v>
      </c>
      <c r="U1" t="s">
        <v>78</v>
      </c>
      <c r="W1" t="s">
        <v>79</v>
      </c>
    </row>
    <row r="2" spans="1:25" x14ac:dyDescent="0.25">
      <c r="A2" s="32" t="s">
        <v>37</v>
      </c>
      <c r="D2" t="s">
        <v>80</v>
      </c>
      <c r="E2" t="s">
        <v>81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89</v>
      </c>
      <c r="P2" t="s">
        <v>90</v>
      </c>
      <c r="Q2" t="s">
        <v>89</v>
      </c>
      <c r="R2" t="s">
        <v>90</v>
      </c>
      <c r="S2" t="s">
        <v>89</v>
      </c>
      <c r="T2" t="s">
        <v>90</v>
      </c>
      <c r="U2" t="s">
        <v>89</v>
      </c>
      <c r="V2" t="s">
        <v>90</v>
      </c>
      <c r="W2" t="s">
        <v>89</v>
      </c>
      <c r="X2" t="s">
        <v>90</v>
      </c>
      <c r="Y2" t="s">
        <v>91</v>
      </c>
    </row>
    <row r="3" spans="1:25" x14ac:dyDescent="0.25">
      <c r="A3" s="32" t="s">
        <v>38</v>
      </c>
      <c r="B3">
        <v>11995</v>
      </c>
      <c r="D3" t="s">
        <v>118</v>
      </c>
      <c r="E3" t="s">
        <v>119</v>
      </c>
      <c r="F3" t="s">
        <v>120</v>
      </c>
      <c r="G3">
        <v>25000</v>
      </c>
      <c r="H3">
        <v>3</v>
      </c>
      <c r="K3">
        <v>25613</v>
      </c>
      <c r="L3" s="91">
        <v>42230</v>
      </c>
      <c r="M3" t="s">
        <v>121</v>
      </c>
      <c r="N3" t="s">
        <v>122</v>
      </c>
      <c r="O3" t="s">
        <v>123</v>
      </c>
      <c r="P3" t="s">
        <v>124</v>
      </c>
      <c r="Q3" t="s">
        <v>125</v>
      </c>
      <c r="R3" t="s">
        <v>126</v>
      </c>
      <c r="S3" t="s">
        <v>127</v>
      </c>
      <c r="T3" t="s">
        <v>128</v>
      </c>
      <c r="U3" t="s">
        <v>129</v>
      </c>
      <c r="V3" t="s">
        <v>130</v>
      </c>
      <c r="W3" t="s">
        <v>131</v>
      </c>
      <c r="X3" t="s">
        <v>132</v>
      </c>
      <c r="Y3" t="s">
        <v>133</v>
      </c>
    </row>
    <row r="4" spans="1:25" x14ac:dyDescent="0.25">
      <c r="A4" s="32" t="s">
        <v>39</v>
      </c>
      <c r="B4" t="s">
        <v>99</v>
      </c>
      <c r="D4" t="s">
        <v>118</v>
      </c>
      <c r="E4" t="s">
        <v>119</v>
      </c>
      <c r="F4" t="s">
        <v>120</v>
      </c>
      <c r="G4">
        <v>75000</v>
      </c>
      <c r="H4">
        <v>3</v>
      </c>
      <c r="I4" t="s">
        <v>134</v>
      </c>
      <c r="K4">
        <v>25613</v>
      </c>
      <c r="L4" s="91">
        <v>42178</v>
      </c>
      <c r="M4" t="s">
        <v>121</v>
      </c>
      <c r="N4" t="s">
        <v>122</v>
      </c>
      <c r="O4" t="s">
        <v>123</v>
      </c>
      <c r="P4" t="s">
        <v>124</v>
      </c>
      <c r="Q4" t="s">
        <v>125</v>
      </c>
      <c r="R4" t="s">
        <v>126</v>
      </c>
      <c r="S4" t="s">
        <v>127</v>
      </c>
      <c r="T4" t="s">
        <v>128</v>
      </c>
      <c r="U4" t="s">
        <v>129</v>
      </c>
      <c r="V4" t="s">
        <v>130</v>
      </c>
      <c r="W4" t="s">
        <v>131</v>
      </c>
      <c r="X4" t="s">
        <v>132</v>
      </c>
      <c r="Y4" t="s">
        <v>133</v>
      </c>
    </row>
    <row r="5" spans="1:25" x14ac:dyDescent="0.25">
      <c r="A5" s="32" t="s">
        <v>40</v>
      </c>
      <c r="B5" t="s">
        <v>99</v>
      </c>
      <c r="D5" t="s">
        <v>135</v>
      </c>
      <c r="E5" t="s">
        <v>136</v>
      </c>
      <c r="F5" t="s">
        <v>137</v>
      </c>
      <c r="G5">
        <v>50000</v>
      </c>
      <c r="H5">
        <v>2</v>
      </c>
      <c r="I5" t="s">
        <v>138</v>
      </c>
      <c r="K5">
        <v>25613</v>
      </c>
      <c r="L5" s="91">
        <v>42178</v>
      </c>
      <c r="M5" t="s">
        <v>121</v>
      </c>
      <c r="N5" t="s">
        <v>122</v>
      </c>
      <c r="O5" t="s">
        <v>123</v>
      </c>
      <c r="P5" t="s">
        <v>124</v>
      </c>
      <c r="Q5" t="s">
        <v>125</v>
      </c>
      <c r="R5" t="s">
        <v>126</v>
      </c>
      <c r="S5" t="s">
        <v>127</v>
      </c>
      <c r="T5" t="s">
        <v>128</v>
      </c>
      <c r="U5" t="s">
        <v>129</v>
      </c>
      <c r="V5" t="s">
        <v>130</v>
      </c>
      <c r="W5" t="s">
        <v>131</v>
      </c>
      <c r="X5" t="s">
        <v>132</v>
      </c>
      <c r="Y5" t="s">
        <v>133</v>
      </c>
    </row>
    <row r="6" spans="1:25" x14ac:dyDescent="0.25">
      <c r="A6" s="32" t="s">
        <v>42</v>
      </c>
      <c r="B6" t="s">
        <v>100</v>
      </c>
      <c r="D6" t="s">
        <v>139</v>
      </c>
      <c r="E6" t="s">
        <v>140</v>
      </c>
      <c r="F6" t="s">
        <v>141</v>
      </c>
      <c r="G6">
        <v>25000</v>
      </c>
      <c r="H6">
        <v>1</v>
      </c>
      <c r="I6" t="s">
        <v>142</v>
      </c>
      <c r="K6">
        <v>25613</v>
      </c>
      <c r="L6" s="91">
        <v>42178</v>
      </c>
      <c r="M6" t="s">
        <v>121</v>
      </c>
      <c r="N6" t="s">
        <v>122</v>
      </c>
      <c r="O6" t="s">
        <v>123</v>
      </c>
      <c r="P6" t="s">
        <v>124</v>
      </c>
      <c r="Q6" t="s">
        <v>125</v>
      </c>
      <c r="R6" t="s">
        <v>126</v>
      </c>
      <c r="S6" t="s">
        <v>127</v>
      </c>
      <c r="T6" t="s">
        <v>128</v>
      </c>
      <c r="U6" t="s">
        <v>129</v>
      </c>
      <c r="V6" t="s">
        <v>130</v>
      </c>
      <c r="W6" t="s">
        <v>131</v>
      </c>
      <c r="X6" t="s">
        <v>132</v>
      </c>
      <c r="Y6" t="s">
        <v>133</v>
      </c>
    </row>
    <row r="7" spans="1:25" x14ac:dyDescent="0.25">
      <c r="A7" s="32" t="s">
        <v>41</v>
      </c>
      <c r="B7" t="s">
        <v>101</v>
      </c>
    </row>
    <row r="8" spans="1:25" x14ac:dyDescent="0.25">
      <c r="A8" s="32" t="s">
        <v>43</v>
      </c>
      <c r="B8" s="91">
        <v>42173</v>
      </c>
    </row>
    <row r="9" spans="1:25" x14ac:dyDescent="0.25">
      <c r="A9" s="32" t="s">
        <v>44</v>
      </c>
    </row>
    <row r="10" spans="1:25" x14ac:dyDescent="0.25">
      <c r="A10" s="32" t="s">
        <v>45</v>
      </c>
      <c r="B10" t="s">
        <v>102</v>
      </c>
    </row>
    <row r="11" spans="1:25" x14ac:dyDescent="0.25">
      <c r="A11" s="32" t="s">
        <v>46</v>
      </c>
      <c r="B11" t="s">
        <v>103</v>
      </c>
    </row>
    <row r="12" spans="1:25" x14ac:dyDescent="0.25">
      <c r="A12" s="32" t="s">
        <v>47</v>
      </c>
      <c r="B12" t="s">
        <v>104</v>
      </c>
    </row>
    <row r="13" spans="1:25" x14ac:dyDescent="0.25">
      <c r="A13" s="32" t="s">
        <v>48</v>
      </c>
      <c r="B13" t="s">
        <v>105</v>
      </c>
    </row>
    <row r="14" spans="1:25" x14ac:dyDescent="0.25">
      <c r="A14" s="32" t="s">
        <v>49</v>
      </c>
      <c r="B14">
        <v>6</v>
      </c>
    </row>
    <row r="15" spans="1:25" x14ac:dyDescent="0.25">
      <c r="A15" s="32" t="s">
        <v>50</v>
      </c>
      <c r="B15" t="s">
        <v>106</v>
      </c>
    </row>
    <row r="16" spans="1:25" x14ac:dyDescent="0.25">
      <c r="A16" s="32" t="s">
        <v>51</v>
      </c>
      <c r="B16">
        <v>500</v>
      </c>
    </row>
    <row r="17" spans="1:2" x14ac:dyDescent="0.25">
      <c r="A17" s="32" t="s">
        <v>52</v>
      </c>
      <c r="B17">
        <v>50</v>
      </c>
    </row>
    <row r="18" spans="1:2" x14ac:dyDescent="0.25">
      <c r="A18" s="32" t="s">
        <v>53</v>
      </c>
      <c r="B18" t="s">
        <v>107</v>
      </c>
    </row>
    <row r="19" spans="1:2" x14ac:dyDescent="0.25">
      <c r="A19" s="32" t="s">
        <v>54</v>
      </c>
      <c r="B19" t="s">
        <v>108</v>
      </c>
    </row>
    <row r="20" spans="1:2" x14ac:dyDescent="0.25">
      <c r="A20" s="32" t="s">
        <v>55</v>
      </c>
      <c r="B20">
        <v>20000</v>
      </c>
    </row>
    <row r="21" spans="1:2" x14ac:dyDescent="0.25">
      <c r="A21" s="32" t="s">
        <v>57</v>
      </c>
      <c r="B21">
        <v>0.6</v>
      </c>
    </row>
    <row r="22" spans="1:2" x14ac:dyDescent="0.25">
      <c r="A22" s="32" t="s">
        <v>56</v>
      </c>
      <c r="B22">
        <v>2.67</v>
      </c>
    </row>
    <row r="23" spans="1:2" x14ac:dyDescent="0.25">
      <c r="A23" s="32" t="s">
        <v>58</v>
      </c>
      <c r="B23" t="s">
        <v>109</v>
      </c>
    </row>
    <row r="24" spans="1:2" x14ac:dyDescent="0.25">
      <c r="A24" s="32" t="s">
        <v>59</v>
      </c>
      <c r="B24">
        <v>3500</v>
      </c>
    </row>
    <row r="25" spans="1:2" x14ac:dyDescent="0.25">
      <c r="A25" s="32" t="s">
        <v>60</v>
      </c>
      <c r="B25">
        <v>8</v>
      </c>
    </row>
    <row r="26" spans="1:2" x14ac:dyDescent="0.25">
      <c r="A26" s="32" t="s">
        <v>61</v>
      </c>
      <c r="B26">
        <v>7.32</v>
      </c>
    </row>
    <row r="27" spans="1:2" x14ac:dyDescent="0.25">
      <c r="A27" s="32" t="s">
        <v>62</v>
      </c>
      <c r="B27" t="s">
        <v>110</v>
      </c>
    </row>
    <row r="28" spans="1:2" x14ac:dyDescent="0.25">
      <c r="A28" s="32" t="s">
        <v>63</v>
      </c>
      <c r="B28">
        <v>9000</v>
      </c>
    </row>
    <row r="29" spans="1:2" x14ac:dyDescent="0.25">
      <c r="A29" s="32" t="s">
        <v>64</v>
      </c>
      <c r="B29">
        <v>3.9</v>
      </c>
    </row>
    <row r="30" spans="1:2" x14ac:dyDescent="0.25">
      <c r="A30" s="32" t="s">
        <v>65</v>
      </c>
      <c r="B30">
        <v>2.83</v>
      </c>
    </row>
    <row r="31" spans="1:2" x14ac:dyDescent="0.25">
      <c r="A31" s="32" t="s">
        <v>66</v>
      </c>
      <c r="B31" t="s">
        <v>111</v>
      </c>
    </row>
    <row r="32" spans="1:2" x14ac:dyDescent="0.25">
      <c r="A32" s="32" t="s">
        <v>67</v>
      </c>
      <c r="B32">
        <v>5750</v>
      </c>
    </row>
    <row r="33" spans="1:2" x14ac:dyDescent="0.25">
      <c r="A33" s="32" t="s">
        <v>68</v>
      </c>
      <c r="B33">
        <v>5</v>
      </c>
    </row>
    <row r="34" spans="1:2" x14ac:dyDescent="0.25">
      <c r="A34" s="32" t="s">
        <v>69</v>
      </c>
      <c r="B34">
        <v>26.09</v>
      </c>
    </row>
    <row r="35" spans="1:2" x14ac:dyDescent="0.25">
      <c r="A35" s="32" t="s">
        <v>70</v>
      </c>
    </row>
    <row r="36" spans="1:2" x14ac:dyDescent="0.25">
      <c r="A36" s="32" t="s">
        <v>71</v>
      </c>
    </row>
    <row r="37" spans="1:2" x14ac:dyDescent="0.25">
      <c r="A37" s="32" t="s">
        <v>72</v>
      </c>
    </row>
    <row r="38" spans="1:2" x14ac:dyDescent="0.25">
      <c r="A38" s="32" t="s">
        <v>73</v>
      </c>
    </row>
    <row r="51" spans="1:2" x14ac:dyDescent="0.25">
      <c r="A51" s="32" t="s">
        <v>92</v>
      </c>
      <c r="B51" t="s">
        <v>112</v>
      </c>
    </row>
    <row r="52" spans="1:2" x14ac:dyDescent="0.25">
      <c r="B52" t="s">
        <v>113</v>
      </c>
    </row>
    <row r="53" spans="1:2" x14ac:dyDescent="0.25">
      <c r="B53" t="s">
        <v>114</v>
      </c>
    </row>
    <row r="54" spans="1:2" x14ac:dyDescent="0.25">
      <c r="B54" t="s">
        <v>115</v>
      </c>
    </row>
    <row r="55" spans="1:2" x14ac:dyDescent="0.25">
      <c r="B55" t="s">
        <v>116</v>
      </c>
    </row>
    <row r="56" spans="1:2" x14ac:dyDescent="0.25">
      <c r="B56" t="s">
        <v>117</v>
      </c>
    </row>
    <row r="57" spans="1:2" x14ac:dyDescent="0.25">
      <c r="B57" t="s">
        <v>113</v>
      </c>
    </row>
    <row r="58" spans="1:2" x14ac:dyDescent="0.25">
      <c r="B58" t="s">
        <v>114</v>
      </c>
    </row>
    <row r="68" spans="1:1" x14ac:dyDescent="0.25">
      <c r="A68" s="32" t="s">
        <v>93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Job Card FrontPage</vt:lpstr>
      <vt:lpstr>Job Card 2nd Page</vt:lpstr>
      <vt:lpstr>Data</vt:lpstr>
      <vt:lpstr>'Job Card FrontPage'!Print_Area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Vigrass</dc:creator>
  <cp:lastModifiedBy>Joe Hentz</cp:lastModifiedBy>
  <cp:lastPrinted>2012-08-08T21:06:02Z</cp:lastPrinted>
  <dcterms:created xsi:type="dcterms:W3CDTF">2012-06-14T21:25:38Z</dcterms:created>
  <dcterms:modified xsi:type="dcterms:W3CDTF">2015-10-05T19:10:37Z</dcterms:modified>
</cp:coreProperties>
</file>