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ojkumarr/Downloads/Other/Christ University/SEM 2/RS/"/>
    </mc:Choice>
  </mc:AlternateContent>
  <xr:revisionPtr revIDLastSave="0" documentId="13_ncr:1_{B69FCE1E-05A8-3745-88DD-BF379F1E6F7F}" xr6:coauthVersionLast="45" xr6:coauthVersionMax="45" xr10:uidLastSave="{00000000-0000-0000-0000-000000000000}"/>
  <bookViews>
    <workbookView xWindow="0" yWindow="500" windowWidth="28420" windowHeight="16640" xr2:uid="{7A1076A0-97CA-9A4B-A6A6-50ECD18323B1}"/>
  </bookViews>
  <sheets>
    <sheet name="Asia Pacific (Mumbai)" sheetId="1" r:id="rId1"/>
    <sheet name="Range" sheetId="2" r:id="rId2"/>
  </sheets>
  <definedNames>
    <definedName name="_xlnm._FilterDatabase" localSheetId="0" hidden="1">'Asia Pacific (Mumbai)'!$A$1:$AA$63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Y63" i="1"/>
  <c r="T63" i="1"/>
  <c r="O63" i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6" i="1"/>
  <c r="I6" i="1" s="1"/>
  <c r="H7" i="1"/>
  <c r="I7" i="1" s="1"/>
  <c r="H8" i="1"/>
  <c r="I8" i="1" s="1"/>
  <c r="H5" i="1"/>
  <c r="I5" i="1" s="1"/>
</calcChain>
</file>

<file path=xl/sharedStrings.xml><?xml version="1.0" encoding="utf-8"?>
<sst xmlns="http://schemas.openxmlformats.org/spreadsheetml/2006/main" count="166" uniqueCount="92">
  <si>
    <t>Region</t>
  </si>
  <si>
    <t>Asia Pacific (Mumbai)</t>
  </si>
  <si>
    <t>Nodes - No of DB instances</t>
  </si>
  <si>
    <t>USD hourly</t>
  </si>
  <si>
    <t>Multi-AZ</t>
  </si>
  <si>
    <t>Single-AZ</t>
  </si>
  <si>
    <t>OnDemand</t>
  </si>
  <si>
    <t>Selected Instance</t>
  </si>
  <si>
    <t>db.m4.10xlarge</t>
  </si>
  <si>
    <t>db.m4.16xlarge</t>
  </si>
  <si>
    <t>db.m4.2xlarge</t>
  </si>
  <si>
    <t>db.m4.4xlarge</t>
  </si>
  <si>
    <t>vCPU</t>
  </si>
  <si>
    <t>Memory</t>
  </si>
  <si>
    <t>db.m4.large</t>
  </si>
  <si>
    <t>db.m4.xlarge</t>
  </si>
  <si>
    <t>db.m5.12xlarge</t>
  </si>
  <si>
    <t>db.m5.16xlarge</t>
  </si>
  <si>
    <t>db.m5.24xlarge</t>
  </si>
  <si>
    <t>db.m5.2xlarge</t>
  </si>
  <si>
    <t>db.m5.4xlarge</t>
  </si>
  <si>
    <t>db.m5.8xlarge</t>
  </si>
  <si>
    <t>db.m5.large</t>
  </si>
  <si>
    <t>db.m5.xlarge</t>
  </si>
  <si>
    <t>db.m6g.12xlarge</t>
  </si>
  <si>
    <t>db.m6g.16xlarge</t>
  </si>
  <si>
    <t>db.m6g.2xlarge</t>
  </si>
  <si>
    <t>db.m6g.4xlarge</t>
  </si>
  <si>
    <t>db.m6g.8xlarge</t>
  </si>
  <si>
    <t>db.m6g.large</t>
  </si>
  <si>
    <t>db.m6g.xlarge</t>
  </si>
  <si>
    <t>db.r3.2xlarge</t>
  </si>
  <si>
    <t>db.r3.4xlarge</t>
  </si>
  <si>
    <t>db.r3.8xlarge</t>
  </si>
  <si>
    <t>db.r3.large</t>
  </si>
  <si>
    <t>db.r3.xlarge</t>
  </si>
  <si>
    <t>db.r4.16xlarge</t>
  </si>
  <si>
    <t>db.r4.2xlarge</t>
  </si>
  <si>
    <t>db.r4.4xlarge</t>
  </si>
  <si>
    <t>db.r4.8xlarge</t>
  </si>
  <si>
    <t>db.r4.large</t>
  </si>
  <si>
    <t>db.r4.xlarge</t>
  </si>
  <si>
    <t>db.r5.12xlarge</t>
  </si>
  <si>
    <t>db.r5.16xlarge</t>
  </si>
  <si>
    <t>db.r5.24xlarge</t>
  </si>
  <si>
    <t>db.r5.8xlarge</t>
  </si>
  <si>
    <t>db.r5.4xlarge</t>
  </si>
  <si>
    <t>db.r5.2xlarge</t>
  </si>
  <si>
    <t>db.r5.large</t>
  </si>
  <si>
    <t>db.r5.xlarge</t>
  </si>
  <si>
    <t>db.r6g.12xlarge</t>
  </si>
  <si>
    <t>db.r6g.16xlarge</t>
  </si>
  <si>
    <t>db.r6g.2xlarge</t>
  </si>
  <si>
    <t>db.r6g.4xlarge</t>
  </si>
  <si>
    <t>db.r6g.large</t>
  </si>
  <si>
    <t>db.r6g.8xlarge</t>
  </si>
  <si>
    <t>db.r6g.xlarge</t>
  </si>
  <si>
    <t>db.t2.2xlarge</t>
  </si>
  <si>
    <t>db.t2.large</t>
  </si>
  <si>
    <t>db.t2.medium</t>
  </si>
  <si>
    <t>db.t2.micro</t>
  </si>
  <si>
    <t>db.t2.small</t>
  </si>
  <si>
    <t>db.t2.xlarge</t>
  </si>
  <si>
    <t>db.t3.2xlarge</t>
  </si>
  <si>
    <t>db.t3.large</t>
  </si>
  <si>
    <t>db.t3.xlarge</t>
  </si>
  <si>
    <t>db.t3.small</t>
  </si>
  <si>
    <t>db.t3.micro</t>
  </si>
  <si>
    <t>db.t3.medium</t>
  </si>
  <si>
    <t>Pricing Model</t>
  </si>
  <si>
    <t>1X</t>
  </si>
  <si>
    <t>2X</t>
  </si>
  <si>
    <t>1 year</t>
  </si>
  <si>
    <t>3 year</t>
  </si>
  <si>
    <t>Purchase Option</t>
  </si>
  <si>
    <t>All Upfront</t>
  </si>
  <si>
    <t xml:space="preserve">Partial Upfront </t>
  </si>
  <si>
    <t>No Upfront</t>
  </si>
  <si>
    <t>Reserved</t>
  </si>
  <si>
    <t xml:space="preserve">No. DB 
Instances </t>
  </si>
  <si>
    <t>Hours 
in a month</t>
  </si>
  <si>
    <t>Monthly</t>
  </si>
  <si>
    <t>Upfront</t>
  </si>
  <si>
    <t>Deployment 
Option</t>
  </si>
  <si>
    <t>Lease 
Offering Term</t>
  </si>
  <si>
    <t>Total 
Upfront</t>
  </si>
  <si>
    <t>Instances</t>
  </si>
  <si>
    <t>GB</t>
  </si>
  <si>
    <t>Nos</t>
  </si>
  <si>
    <t>Storange amount</t>
  </si>
  <si>
    <t>GB per month</t>
  </si>
  <si>
    <t>Additional backup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</si>
</sst>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([$$-409]* #,##0.00_);_([$$-409]* \(#,##0.00\);_([$$-409]* &quot;-&quot;??_);_(@_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2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5" fontId="0" fillId="0" borderId="0" xfId="0" applyNumberFormat="1"/>
    <xf numFmtId="0" fontId="0" fillId="0" borderId="11" xfId="0" applyBorder="1"/>
    <xf numFmtId="0" fontId="0" fillId="0" borderId="6" xfId="0" applyBorder="1"/>
    <xf numFmtId="0" fontId="0" fillId="0" borderId="10" xfId="0" applyBorder="1"/>
    <xf numFmtId="0" fontId="0" fillId="0" borderId="0" xfId="0" applyBorder="1"/>
    <xf numFmtId="0" fontId="0" fillId="0" borderId="8" xfId="0" applyBorder="1"/>
    <xf numFmtId="0" fontId="0" fillId="0" borderId="3" xfId="0" applyBorder="1"/>
    <xf numFmtId="0" fontId="0" fillId="0" borderId="7" xfId="0" applyBorder="1"/>
    <xf numFmtId="0" fontId="0" fillId="0" borderId="12" xfId="0" applyBorder="1"/>
    <xf numFmtId="0" fontId="0" fillId="0" borderId="9" xfId="0" applyBorder="1"/>
    <xf numFmtId="0" fontId="1" fillId="0" borderId="1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4" borderId="11" xfId="0" applyFill="1" applyBorder="1"/>
    <xf numFmtId="165" fontId="0" fillId="4" borderId="6" xfId="0" applyNumberFormat="1" applyFill="1" applyBorder="1"/>
    <xf numFmtId="164" fontId="0" fillId="4" borderId="6" xfId="0" applyNumberFormat="1" applyFill="1" applyBorder="1"/>
    <xf numFmtId="1" fontId="0" fillId="4" borderId="6" xfId="0" applyNumberFormat="1" applyFill="1" applyBorder="1"/>
    <xf numFmtId="0" fontId="0" fillId="4" borderId="10" xfId="0" applyFill="1" applyBorder="1"/>
    <xf numFmtId="165" fontId="0" fillId="4" borderId="0" xfId="0" applyNumberFormat="1" applyFill="1" applyBorder="1"/>
    <xf numFmtId="164" fontId="0" fillId="4" borderId="0" xfId="0" applyNumberFormat="1" applyFill="1" applyBorder="1"/>
    <xf numFmtId="1" fontId="0" fillId="4" borderId="0" xfId="0" applyNumberFormat="1" applyFill="1" applyBorder="1"/>
    <xf numFmtId="0" fontId="0" fillId="4" borderId="8" xfId="0" applyFill="1" applyBorder="1"/>
    <xf numFmtId="165" fontId="0" fillId="4" borderId="3" xfId="0" applyNumberFormat="1" applyFill="1" applyBorder="1"/>
    <xf numFmtId="164" fontId="0" fillId="4" borderId="3" xfId="0" applyNumberFormat="1" applyFill="1" applyBorder="1"/>
    <xf numFmtId="1" fontId="0" fillId="4" borderId="3" xfId="0" applyNumberFormat="1" applyFill="1" applyBorder="1"/>
    <xf numFmtId="0" fontId="0" fillId="4" borderId="0" xfId="0" applyFill="1"/>
    <xf numFmtId="165" fontId="0" fillId="4" borderId="0" xfId="0" applyNumberFormat="1" applyFill="1"/>
    <xf numFmtId="164" fontId="0" fillId="4" borderId="0" xfId="0" applyNumberFormat="1" applyFill="1"/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 wrapText="1"/>
    </xf>
    <xf numFmtId="165" fontId="0" fillId="5" borderId="6" xfId="0" applyNumberFormat="1" applyFill="1" applyBorder="1"/>
    <xf numFmtId="164" fontId="0" fillId="5" borderId="6" xfId="0" applyNumberFormat="1" applyFill="1" applyBorder="1"/>
    <xf numFmtId="165" fontId="0" fillId="5" borderId="7" xfId="0" applyNumberFormat="1" applyFill="1" applyBorder="1"/>
    <xf numFmtId="165" fontId="0" fillId="5" borderId="0" xfId="0" applyNumberFormat="1" applyFill="1" applyBorder="1"/>
    <xf numFmtId="164" fontId="0" fillId="5" borderId="0" xfId="0" applyNumberFormat="1" applyFill="1" applyBorder="1"/>
    <xf numFmtId="165" fontId="0" fillId="5" borderId="12" xfId="0" applyNumberFormat="1" applyFill="1" applyBorder="1"/>
    <xf numFmtId="165" fontId="0" fillId="5" borderId="3" xfId="0" applyNumberFormat="1" applyFill="1" applyBorder="1"/>
    <xf numFmtId="164" fontId="0" fillId="5" borderId="3" xfId="0" applyNumberFormat="1" applyFill="1" applyBorder="1"/>
    <xf numFmtId="165" fontId="0" fillId="5" borderId="9" xfId="0" applyNumberFormat="1" applyFill="1" applyBorder="1"/>
    <xf numFmtId="0" fontId="1" fillId="5" borderId="1" xfId="0" applyFont="1" applyFill="1" applyBorder="1" applyAlignment="1">
      <alignment horizontal="left" vertical="center"/>
    </xf>
    <xf numFmtId="1" fontId="0" fillId="5" borderId="6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3" xfId="0" applyNumberForma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FA58-7550-5744-8C6E-5874F80DC7F0}">
  <dimension ref="A1:AA64"/>
  <sheetViews>
    <sheetView tabSelected="1" zoomScale="50" zoomScaleNormal="50" workbookViewId="0">
      <selection activeCell="E15" sqref="E15"/>
    </sheetView>
  </sheetViews>
  <sheetFormatPr baseColWidth="10" defaultColWidth="19.1640625" defaultRowHeight="16" x14ac:dyDescent="0.2"/>
  <cols>
    <col min="1" max="1" width="19.33203125" customWidth="1"/>
    <col min="2" max="2" width="16" bestFit="1" customWidth="1"/>
    <col min="3" max="3" width="8" customWidth="1"/>
    <col min="4" max="4" width="13.33203125" customWidth="1"/>
    <col min="5" max="5" width="10.83203125" customWidth="1"/>
    <col min="6" max="6" width="15" bestFit="1" customWidth="1"/>
    <col min="7" max="7" width="16.6640625" customWidth="1"/>
    <col min="8" max="8" width="9" bestFit="1" customWidth="1"/>
    <col min="9" max="9" width="10.1640625" bestFit="1" customWidth="1"/>
    <col min="10" max="10" width="13" bestFit="1" customWidth="1"/>
    <col min="11" max="11" width="17.33203125" bestFit="1" customWidth="1"/>
    <col min="12" max="12" width="12.33203125" style="4" bestFit="1" customWidth="1"/>
    <col min="13" max="14" width="18.83203125" bestFit="1" customWidth="1"/>
    <col min="15" max="15" width="17.6640625" style="4" bestFit="1" customWidth="1"/>
    <col min="16" max="16" width="16" bestFit="1" customWidth="1"/>
    <col min="17" max="17" width="16" style="4" bestFit="1" customWidth="1"/>
    <col min="18" max="19" width="18.83203125" bestFit="1" customWidth="1"/>
    <col min="20" max="20" width="16.5" bestFit="1" customWidth="1"/>
    <col min="21" max="21" width="17.33203125" style="59" bestFit="1" customWidth="1"/>
    <col min="22" max="22" width="18.5" style="4" customWidth="1"/>
    <col min="23" max="23" width="18.83203125" bestFit="1" customWidth="1"/>
    <col min="24" max="24" width="18.83203125" style="59" bestFit="1" customWidth="1"/>
    <col min="25" max="25" width="18.5" style="4" customWidth="1"/>
    <col min="26" max="26" width="16" bestFit="1" customWidth="1"/>
    <col min="27" max="27" width="21.33203125" style="4" customWidth="1"/>
  </cols>
  <sheetData>
    <row r="1" spans="1:27" ht="17" customHeight="1" x14ac:dyDescent="0.2">
      <c r="A1" s="14" t="s">
        <v>0</v>
      </c>
      <c r="B1" s="14" t="s">
        <v>7</v>
      </c>
      <c r="C1" s="14" t="s">
        <v>12</v>
      </c>
      <c r="D1" s="14" t="s">
        <v>13</v>
      </c>
      <c r="E1" s="14" t="s">
        <v>79</v>
      </c>
      <c r="F1" s="14" t="s">
        <v>80</v>
      </c>
      <c r="G1" s="3" t="s">
        <v>69</v>
      </c>
      <c r="H1" s="18" t="s">
        <v>6</v>
      </c>
      <c r="I1" s="18"/>
      <c r="J1" s="19" t="s">
        <v>69</v>
      </c>
      <c r="K1" s="15" t="s">
        <v>78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6"/>
    </row>
    <row r="2" spans="1:27" ht="34" customHeight="1" x14ac:dyDescent="0.2">
      <c r="A2" s="14"/>
      <c r="B2" s="14"/>
      <c r="C2" s="14"/>
      <c r="D2" s="14"/>
      <c r="E2" s="14"/>
      <c r="F2" s="14"/>
      <c r="G2" s="3" t="s">
        <v>83</v>
      </c>
      <c r="H2" s="2" t="s">
        <v>5</v>
      </c>
      <c r="I2" s="2" t="s">
        <v>4</v>
      </c>
      <c r="J2" s="20" t="s">
        <v>84</v>
      </c>
      <c r="K2" s="15" t="s">
        <v>72</v>
      </c>
      <c r="L2" s="17"/>
      <c r="M2" s="17"/>
      <c r="N2" s="17"/>
      <c r="O2" s="17"/>
      <c r="P2" s="17"/>
      <c r="Q2" s="17"/>
      <c r="R2" s="17"/>
      <c r="S2" s="17"/>
      <c r="T2" s="16"/>
      <c r="U2" s="15" t="s">
        <v>73</v>
      </c>
      <c r="V2" s="17"/>
      <c r="W2" s="17"/>
      <c r="X2" s="17"/>
      <c r="Y2" s="17"/>
      <c r="Z2" s="17"/>
      <c r="AA2" s="16"/>
    </row>
    <row r="3" spans="1:27" ht="49" customHeight="1" x14ac:dyDescent="0.2">
      <c r="A3" s="14"/>
      <c r="B3" s="14"/>
      <c r="C3" s="14"/>
      <c r="D3" s="14"/>
      <c r="E3" s="14"/>
      <c r="F3" s="14"/>
      <c r="G3" s="14" t="s">
        <v>3</v>
      </c>
      <c r="H3" s="18" t="s">
        <v>70</v>
      </c>
      <c r="I3" s="18" t="s">
        <v>71</v>
      </c>
      <c r="J3" s="21" t="s">
        <v>74</v>
      </c>
      <c r="K3" s="15" t="s">
        <v>75</v>
      </c>
      <c r="L3" s="16"/>
      <c r="M3" s="15" t="s">
        <v>76</v>
      </c>
      <c r="N3" s="17"/>
      <c r="O3" s="17"/>
      <c r="P3" s="17"/>
      <c r="Q3" s="16"/>
      <c r="R3" s="15" t="s">
        <v>77</v>
      </c>
      <c r="S3" s="17"/>
      <c r="T3" s="16"/>
      <c r="U3" s="15" t="s">
        <v>75</v>
      </c>
      <c r="V3" s="16"/>
      <c r="W3" s="15" t="s">
        <v>76</v>
      </c>
      <c r="X3" s="17"/>
      <c r="Y3" s="17"/>
      <c r="Z3" s="17"/>
      <c r="AA3" s="16"/>
    </row>
    <row r="4" spans="1:27" ht="34" x14ac:dyDescent="0.2">
      <c r="A4" s="14"/>
      <c r="B4" s="14"/>
      <c r="C4" s="14"/>
      <c r="D4" s="14"/>
      <c r="E4" s="14"/>
      <c r="F4" s="14"/>
      <c r="G4" s="14"/>
      <c r="H4" s="18"/>
      <c r="I4" s="18"/>
      <c r="J4" s="22"/>
      <c r="K4" s="23" t="s">
        <v>86</v>
      </c>
      <c r="L4" s="23" t="s">
        <v>75</v>
      </c>
      <c r="M4" s="23" t="s">
        <v>3</v>
      </c>
      <c r="N4" s="24" t="s">
        <v>80</v>
      </c>
      <c r="O4" s="25" t="s">
        <v>81</v>
      </c>
      <c r="P4" s="23" t="s">
        <v>82</v>
      </c>
      <c r="Q4" s="26" t="s">
        <v>85</v>
      </c>
      <c r="R4" s="23" t="s">
        <v>3</v>
      </c>
      <c r="S4" s="24" t="s">
        <v>80</v>
      </c>
      <c r="T4" s="23" t="s">
        <v>81</v>
      </c>
      <c r="U4" s="54" t="s">
        <v>86</v>
      </c>
      <c r="V4" s="42" t="s">
        <v>75</v>
      </c>
      <c r="W4" s="42" t="s">
        <v>3</v>
      </c>
      <c r="X4" s="60" t="s">
        <v>80</v>
      </c>
      <c r="Y4" s="43" t="s">
        <v>81</v>
      </c>
      <c r="Z4" s="42" t="s">
        <v>82</v>
      </c>
      <c r="AA4" s="44" t="s">
        <v>85</v>
      </c>
    </row>
    <row r="5" spans="1:27" x14ac:dyDescent="0.2">
      <c r="A5" s="5" t="s">
        <v>1</v>
      </c>
      <c r="B5" s="6" t="s">
        <v>8</v>
      </c>
      <c r="C5" s="6">
        <v>40</v>
      </c>
      <c r="D5" s="6">
        <v>160</v>
      </c>
      <c r="E5" s="6">
        <v>1</v>
      </c>
      <c r="F5" s="6">
        <v>730</v>
      </c>
      <c r="G5" s="6">
        <v>5.1509999999999998</v>
      </c>
      <c r="H5" s="6">
        <f>PRODUCT(E5,F5,G5)</f>
        <v>3760.23</v>
      </c>
      <c r="I5" s="11">
        <f>PRODUCT(H5,2)</f>
        <v>7520.46</v>
      </c>
      <c r="J5" s="6"/>
      <c r="K5" s="27">
        <f>E5</f>
        <v>1</v>
      </c>
      <c r="L5" s="28">
        <v>26033</v>
      </c>
      <c r="M5" s="29">
        <v>2.0219999999999998</v>
      </c>
      <c r="N5" s="30">
        <v>730</v>
      </c>
      <c r="O5" s="28">
        <f t="shared" ref="O5:O36" si="0">PRODUCT(E5,M5,N5)</f>
        <v>1476.06</v>
      </c>
      <c r="P5" s="29">
        <v>8853</v>
      </c>
      <c r="Q5" s="28">
        <f t="shared" ref="Q5:Q36" si="1">PRODUCT(E5,P5)</f>
        <v>8853</v>
      </c>
      <c r="R5" s="29">
        <v>3.548</v>
      </c>
      <c r="S5" s="30">
        <v>730</v>
      </c>
      <c r="T5" s="29">
        <f t="shared" ref="T5:T36" si="2">PRODUCT(E5,R5,S5)</f>
        <v>2590.04</v>
      </c>
      <c r="U5" s="55">
        <f>E5</f>
        <v>1</v>
      </c>
      <c r="V5" s="45">
        <v>49497</v>
      </c>
      <c r="W5" s="46">
        <v>1.3360000000000001</v>
      </c>
      <c r="X5" s="55">
        <v>730</v>
      </c>
      <c r="Y5" s="45">
        <f t="shared" ref="Y5:Y36" si="3">PRODUCT(E5,W5,X5)</f>
        <v>975.28000000000009</v>
      </c>
      <c r="Z5" s="46">
        <v>17549</v>
      </c>
      <c r="AA5" s="47">
        <f t="shared" ref="AA5:AA36" si="4">PRODUCT(E5,Z5)</f>
        <v>17549</v>
      </c>
    </row>
    <row r="6" spans="1:27" x14ac:dyDescent="0.2">
      <c r="A6" s="7" t="s">
        <v>1</v>
      </c>
      <c r="B6" s="8" t="s">
        <v>9</v>
      </c>
      <c r="C6" s="8">
        <v>64</v>
      </c>
      <c r="D6" s="8">
        <v>256</v>
      </c>
      <c r="E6" s="8">
        <v>1</v>
      </c>
      <c r="F6" s="8">
        <v>730</v>
      </c>
      <c r="G6" s="8">
        <v>8.24</v>
      </c>
      <c r="H6" s="8">
        <f t="shared" ref="H6:H63" si="5">PRODUCT(E6,F6,G6)</f>
        <v>6015.2</v>
      </c>
      <c r="I6" s="12">
        <f t="shared" ref="I6:I63" si="6">PRODUCT(H6,2)</f>
        <v>12030.4</v>
      </c>
      <c r="J6" s="8"/>
      <c r="K6" s="31">
        <f t="shared" ref="K6:K63" si="7">E6</f>
        <v>1</v>
      </c>
      <c r="L6" s="32">
        <v>41736</v>
      </c>
      <c r="M6" s="33">
        <v>2.4308000000000001</v>
      </c>
      <c r="N6" s="34">
        <v>730</v>
      </c>
      <c r="O6" s="32">
        <f t="shared" si="0"/>
        <v>1774.4840000000002</v>
      </c>
      <c r="P6" s="33">
        <v>21294</v>
      </c>
      <c r="Q6" s="32">
        <f t="shared" si="1"/>
        <v>21294</v>
      </c>
      <c r="R6" s="33">
        <v>5.1047000000000002</v>
      </c>
      <c r="S6" s="34">
        <v>730</v>
      </c>
      <c r="T6" s="33">
        <f t="shared" si="2"/>
        <v>3726.431</v>
      </c>
      <c r="U6" s="56">
        <f t="shared" ref="U6:U63" si="8">E6</f>
        <v>1</v>
      </c>
      <c r="V6" s="48">
        <v>82764</v>
      </c>
      <c r="W6" s="49">
        <v>1.6068</v>
      </c>
      <c r="X6" s="56">
        <v>730</v>
      </c>
      <c r="Y6" s="48">
        <f t="shared" si="3"/>
        <v>1172.9639999999999</v>
      </c>
      <c r="Z6" s="49">
        <v>42227</v>
      </c>
      <c r="AA6" s="50">
        <f t="shared" si="4"/>
        <v>42227</v>
      </c>
    </row>
    <row r="7" spans="1:27" x14ac:dyDescent="0.2">
      <c r="A7" s="7" t="s">
        <v>1</v>
      </c>
      <c r="B7" s="8" t="s">
        <v>10</v>
      </c>
      <c r="C7" s="8">
        <v>8</v>
      </c>
      <c r="D7" s="8">
        <v>32</v>
      </c>
      <c r="E7" s="8">
        <v>1</v>
      </c>
      <c r="F7" s="8">
        <v>730</v>
      </c>
      <c r="G7" s="8">
        <v>1.0289999999999999</v>
      </c>
      <c r="H7" s="8">
        <f t="shared" si="5"/>
        <v>751.17</v>
      </c>
      <c r="I7" s="12">
        <f t="shared" si="6"/>
        <v>1502.34</v>
      </c>
      <c r="J7" s="8"/>
      <c r="K7" s="31">
        <f t="shared" si="7"/>
        <v>1</v>
      </c>
      <c r="L7" s="32">
        <v>5205</v>
      </c>
      <c r="M7" s="33">
        <v>0.40400000000000003</v>
      </c>
      <c r="N7" s="34">
        <v>730</v>
      </c>
      <c r="O7" s="32">
        <f t="shared" si="0"/>
        <v>294.92</v>
      </c>
      <c r="P7" s="33">
        <v>1771</v>
      </c>
      <c r="Q7" s="32">
        <f t="shared" si="1"/>
        <v>1771</v>
      </c>
      <c r="R7" s="33">
        <v>0.70899999999999996</v>
      </c>
      <c r="S7" s="34">
        <v>730</v>
      </c>
      <c r="T7" s="33">
        <f t="shared" si="2"/>
        <v>517.56999999999994</v>
      </c>
      <c r="U7" s="56">
        <f t="shared" si="8"/>
        <v>1</v>
      </c>
      <c r="V7" s="48">
        <v>9920</v>
      </c>
      <c r="W7" s="49">
        <v>0.26800000000000002</v>
      </c>
      <c r="X7" s="56">
        <v>730</v>
      </c>
      <c r="Y7" s="48">
        <f t="shared" si="3"/>
        <v>195.64000000000001</v>
      </c>
      <c r="Z7" s="49">
        <v>3513</v>
      </c>
      <c r="AA7" s="50">
        <f t="shared" si="4"/>
        <v>3513</v>
      </c>
    </row>
    <row r="8" spans="1:27" x14ac:dyDescent="0.2">
      <c r="A8" s="7" t="s">
        <v>1</v>
      </c>
      <c r="B8" s="8" t="s">
        <v>11</v>
      </c>
      <c r="C8" s="8">
        <v>16</v>
      </c>
      <c r="D8" s="8">
        <v>64</v>
      </c>
      <c r="E8" s="8">
        <v>1</v>
      </c>
      <c r="F8" s="8">
        <v>730</v>
      </c>
      <c r="G8" s="8">
        <v>2.06</v>
      </c>
      <c r="H8" s="8">
        <f t="shared" si="5"/>
        <v>1503.8</v>
      </c>
      <c r="I8" s="12">
        <f t="shared" si="6"/>
        <v>3007.6</v>
      </c>
      <c r="J8" s="8"/>
      <c r="K8" s="31">
        <f t="shared" si="7"/>
        <v>1</v>
      </c>
      <c r="L8" s="32">
        <v>10419</v>
      </c>
      <c r="M8" s="33">
        <v>0.80900000000000005</v>
      </c>
      <c r="N8" s="34">
        <v>730</v>
      </c>
      <c r="O8" s="32">
        <f t="shared" si="0"/>
        <v>590.57000000000005</v>
      </c>
      <c r="P8" s="33">
        <v>3544</v>
      </c>
      <c r="Q8" s="32">
        <f t="shared" si="1"/>
        <v>3544</v>
      </c>
      <c r="R8" s="33">
        <v>1.42</v>
      </c>
      <c r="S8" s="34">
        <v>730</v>
      </c>
      <c r="T8" s="33">
        <f t="shared" si="2"/>
        <v>1036.5999999999999</v>
      </c>
      <c r="U8" s="56">
        <f t="shared" si="8"/>
        <v>1</v>
      </c>
      <c r="V8" s="48">
        <v>19777</v>
      </c>
      <c r="W8" s="49">
        <v>0.53400000000000003</v>
      </c>
      <c r="X8" s="56">
        <v>730</v>
      </c>
      <c r="Y8" s="48">
        <f t="shared" si="3"/>
        <v>389.82000000000005</v>
      </c>
      <c r="Z8" s="49">
        <v>7018</v>
      </c>
      <c r="AA8" s="50">
        <f t="shared" si="4"/>
        <v>7018</v>
      </c>
    </row>
    <row r="9" spans="1:27" x14ac:dyDescent="0.2">
      <c r="A9" s="7" t="s">
        <v>1</v>
      </c>
      <c r="B9" s="8" t="s">
        <v>14</v>
      </c>
      <c r="C9" s="8">
        <v>2</v>
      </c>
      <c r="D9" s="8">
        <v>8</v>
      </c>
      <c r="E9" s="8">
        <v>1</v>
      </c>
      <c r="F9" s="8">
        <v>730</v>
      </c>
      <c r="G9" s="8">
        <v>0.25700000000000001</v>
      </c>
      <c r="H9" s="8">
        <f t="shared" si="5"/>
        <v>187.61</v>
      </c>
      <c r="I9" s="12">
        <f t="shared" si="6"/>
        <v>375.22</v>
      </c>
      <c r="J9" s="8"/>
      <c r="K9" s="31">
        <f t="shared" si="7"/>
        <v>1</v>
      </c>
      <c r="L9" s="32">
        <v>1293</v>
      </c>
      <c r="M9" s="33">
        <v>0.1</v>
      </c>
      <c r="N9" s="34">
        <v>730</v>
      </c>
      <c r="O9" s="32">
        <f t="shared" si="0"/>
        <v>73</v>
      </c>
      <c r="P9" s="33">
        <v>442</v>
      </c>
      <c r="Q9" s="32">
        <f t="shared" si="1"/>
        <v>442</v>
      </c>
      <c r="R9" s="33">
        <v>0.17599999999999999</v>
      </c>
      <c r="S9" s="34">
        <v>730</v>
      </c>
      <c r="T9" s="33">
        <f t="shared" si="2"/>
        <v>128.47999999999999</v>
      </c>
      <c r="U9" s="56">
        <f t="shared" si="8"/>
        <v>1</v>
      </c>
      <c r="V9" s="48">
        <v>2455</v>
      </c>
      <c r="W9" s="49">
        <v>6.6000000000000003E-2</v>
      </c>
      <c r="X9" s="56">
        <v>730</v>
      </c>
      <c r="Y9" s="48">
        <f t="shared" si="3"/>
        <v>48.18</v>
      </c>
      <c r="Z9" s="49">
        <v>875</v>
      </c>
      <c r="AA9" s="50">
        <f t="shared" si="4"/>
        <v>875</v>
      </c>
    </row>
    <row r="10" spans="1:27" x14ac:dyDescent="0.2">
      <c r="A10" s="7" t="s">
        <v>1</v>
      </c>
      <c r="B10" s="8" t="s">
        <v>15</v>
      </c>
      <c r="C10" s="8">
        <v>4</v>
      </c>
      <c r="D10" s="8">
        <v>16</v>
      </c>
      <c r="E10" s="8">
        <v>1</v>
      </c>
      <c r="F10" s="8">
        <v>730</v>
      </c>
      <c r="G10" s="8">
        <v>0.51400000000000001</v>
      </c>
      <c r="H10" s="8">
        <f t="shared" si="5"/>
        <v>375.22</v>
      </c>
      <c r="I10" s="12">
        <f t="shared" si="6"/>
        <v>750.44</v>
      </c>
      <c r="J10" s="8"/>
      <c r="K10" s="31">
        <f t="shared" si="7"/>
        <v>1</v>
      </c>
      <c r="L10" s="32">
        <v>2605</v>
      </c>
      <c r="M10" s="33">
        <v>0.20300000000000001</v>
      </c>
      <c r="N10" s="34">
        <v>730</v>
      </c>
      <c r="O10" s="32">
        <f t="shared" si="0"/>
        <v>148.19</v>
      </c>
      <c r="P10" s="33">
        <v>883</v>
      </c>
      <c r="Q10" s="32">
        <f t="shared" si="1"/>
        <v>883</v>
      </c>
      <c r="R10" s="33">
        <v>0.35499999999999998</v>
      </c>
      <c r="S10" s="34">
        <v>730</v>
      </c>
      <c r="T10" s="33">
        <f t="shared" si="2"/>
        <v>259.14999999999998</v>
      </c>
      <c r="U10" s="56">
        <f t="shared" si="8"/>
        <v>1</v>
      </c>
      <c r="V10" s="48">
        <v>4963</v>
      </c>
      <c r="W10" s="49">
        <v>0.13400000000000001</v>
      </c>
      <c r="X10" s="56">
        <v>730</v>
      </c>
      <c r="Y10" s="48">
        <f t="shared" si="3"/>
        <v>97.820000000000007</v>
      </c>
      <c r="Z10" s="49">
        <v>1750</v>
      </c>
      <c r="AA10" s="50">
        <f t="shared" si="4"/>
        <v>1750</v>
      </c>
    </row>
    <row r="11" spans="1:27" x14ac:dyDescent="0.2">
      <c r="A11" s="7" t="s">
        <v>1</v>
      </c>
      <c r="B11" s="8" t="s">
        <v>16</v>
      </c>
      <c r="C11" s="8">
        <v>48</v>
      </c>
      <c r="D11" s="8">
        <v>192</v>
      </c>
      <c r="E11" s="8">
        <v>1</v>
      </c>
      <c r="F11" s="8">
        <v>730</v>
      </c>
      <c r="G11" s="8">
        <v>6.0720000000000001</v>
      </c>
      <c r="H11" s="8">
        <f t="shared" si="5"/>
        <v>4432.5600000000004</v>
      </c>
      <c r="I11" s="12">
        <f t="shared" si="6"/>
        <v>8865.1200000000008</v>
      </c>
      <c r="J11" s="8"/>
      <c r="K11" s="31">
        <f t="shared" si="7"/>
        <v>1</v>
      </c>
      <c r="L11" s="32">
        <v>31797</v>
      </c>
      <c r="M11" s="33">
        <v>1.8520000000000001</v>
      </c>
      <c r="N11" s="34">
        <v>730</v>
      </c>
      <c r="O11" s="32">
        <f t="shared" si="0"/>
        <v>1351.96</v>
      </c>
      <c r="P11" s="33">
        <v>16223</v>
      </c>
      <c r="Q11" s="32">
        <f t="shared" si="1"/>
        <v>16223</v>
      </c>
      <c r="R11" s="33">
        <v>3.8891</v>
      </c>
      <c r="S11" s="34">
        <v>730</v>
      </c>
      <c r="T11" s="33">
        <f t="shared" si="2"/>
        <v>2839.0430000000001</v>
      </c>
      <c r="U11" s="56">
        <f t="shared" si="8"/>
        <v>1</v>
      </c>
      <c r="V11" s="48">
        <v>62552</v>
      </c>
      <c r="W11" s="49">
        <v>1.2143999999999999</v>
      </c>
      <c r="X11" s="56">
        <v>730</v>
      </c>
      <c r="Y11" s="48">
        <f t="shared" si="3"/>
        <v>886.51199999999994</v>
      </c>
      <c r="Z11" s="49">
        <v>31914</v>
      </c>
      <c r="AA11" s="50">
        <f t="shared" si="4"/>
        <v>31914</v>
      </c>
    </row>
    <row r="12" spans="1:27" x14ac:dyDescent="0.2">
      <c r="A12" s="7" t="s">
        <v>1</v>
      </c>
      <c r="B12" s="8" t="s">
        <v>17</v>
      </c>
      <c r="C12" s="8">
        <v>64</v>
      </c>
      <c r="D12" s="8">
        <v>256</v>
      </c>
      <c r="E12" s="8">
        <v>1</v>
      </c>
      <c r="F12" s="8">
        <v>730</v>
      </c>
      <c r="G12" s="8">
        <v>8.0920000000000005</v>
      </c>
      <c r="H12" s="8">
        <f t="shared" si="5"/>
        <v>5907.1600000000008</v>
      </c>
      <c r="I12" s="12">
        <f t="shared" si="6"/>
        <v>11814.320000000002</v>
      </c>
      <c r="J12" s="8"/>
      <c r="K12" s="31">
        <f t="shared" si="7"/>
        <v>1</v>
      </c>
      <c r="L12" s="32">
        <v>42400</v>
      </c>
      <c r="M12" s="33">
        <v>2.4699</v>
      </c>
      <c r="N12" s="34">
        <v>730</v>
      </c>
      <c r="O12" s="32">
        <f t="shared" si="0"/>
        <v>1803.027</v>
      </c>
      <c r="P12" s="33">
        <v>21636</v>
      </c>
      <c r="Q12" s="32">
        <f t="shared" si="1"/>
        <v>21636</v>
      </c>
      <c r="R12" s="33">
        <v>5.1840000000000002</v>
      </c>
      <c r="S12" s="34">
        <v>730</v>
      </c>
      <c r="T12" s="33">
        <f t="shared" si="2"/>
        <v>3784.32</v>
      </c>
      <c r="U12" s="56">
        <f t="shared" si="8"/>
        <v>1</v>
      </c>
      <c r="V12" s="48">
        <v>83392</v>
      </c>
      <c r="W12" s="49">
        <v>1.6193</v>
      </c>
      <c r="X12" s="56">
        <v>730</v>
      </c>
      <c r="Y12" s="48">
        <f t="shared" si="3"/>
        <v>1182.0889999999999</v>
      </c>
      <c r="Z12" s="49">
        <v>42556</v>
      </c>
      <c r="AA12" s="50">
        <f t="shared" si="4"/>
        <v>42556</v>
      </c>
    </row>
    <row r="13" spans="1:27" x14ac:dyDescent="0.2">
      <c r="A13" s="7" t="s">
        <v>1</v>
      </c>
      <c r="B13" s="8" t="s">
        <v>18</v>
      </c>
      <c r="C13" s="8">
        <v>96</v>
      </c>
      <c r="D13" s="8">
        <v>384</v>
      </c>
      <c r="E13" s="8">
        <v>1</v>
      </c>
      <c r="F13" s="8">
        <v>730</v>
      </c>
      <c r="G13" s="8">
        <v>12.144</v>
      </c>
      <c r="H13" s="8">
        <f t="shared" si="5"/>
        <v>8865.1200000000008</v>
      </c>
      <c r="I13" s="12">
        <f t="shared" si="6"/>
        <v>17730.240000000002</v>
      </c>
      <c r="J13" s="8"/>
      <c r="K13" s="31">
        <f t="shared" si="7"/>
        <v>1</v>
      </c>
      <c r="L13" s="32">
        <v>63595</v>
      </c>
      <c r="M13" s="33">
        <v>3.7039</v>
      </c>
      <c r="N13" s="34">
        <v>730</v>
      </c>
      <c r="O13" s="32">
        <f t="shared" si="0"/>
        <v>2703.8469999999998</v>
      </c>
      <c r="P13" s="33">
        <v>32446</v>
      </c>
      <c r="Q13" s="32">
        <f t="shared" si="1"/>
        <v>32446</v>
      </c>
      <c r="R13" s="33">
        <v>7.7782</v>
      </c>
      <c r="S13" s="34">
        <v>730</v>
      </c>
      <c r="T13" s="33">
        <f t="shared" si="2"/>
        <v>5678.0860000000002</v>
      </c>
      <c r="U13" s="56">
        <f t="shared" si="8"/>
        <v>1</v>
      </c>
      <c r="V13" s="48">
        <v>125105</v>
      </c>
      <c r="W13" s="49">
        <v>2.4287999999999998</v>
      </c>
      <c r="X13" s="56">
        <v>730</v>
      </c>
      <c r="Y13" s="48">
        <f t="shared" si="3"/>
        <v>1773.0239999999999</v>
      </c>
      <c r="Z13" s="49">
        <v>63829</v>
      </c>
      <c r="AA13" s="50">
        <f t="shared" si="4"/>
        <v>63829</v>
      </c>
    </row>
    <row r="14" spans="1:27" x14ac:dyDescent="0.2">
      <c r="A14" s="7" t="s">
        <v>1</v>
      </c>
      <c r="B14" s="8" t="s">
        <v>19</v>
      </c>
      <c r="C14" s="8">
        <v>8</v>
      </c>
      <c r="D14" s="8">
        <v>32</v>
      </c>
      <c r="E14" s="8">
        <v>1</v>
      </c>
      <c r="F14" s="8">
        <v>730</v>
      </c>
      <c r="G14" s="8">
        <v>1.012</v>
      </c>
      <c r="H14" s="8">
        <f t="shared" si="5"/>
        <v>738.76</v>
      </c>
      <c r="I14" s="12">
        <f t="shared" si="6"/>
        <v>1477.52</v>
      </c>
      <c r="J14" s="8"/>
      <c r="K14" s="31">
        <f t="shared" si="7"/>
        <v>1</v>
      </c>
      <c r="L14" s="32">
        <v>5300</v>
      </c>
      <c r="M14" s="33">
        <v>0.30869999999999997</v>
      </c>
      <c r="N14" s="34">
        <v>730</v>
      </c>
      <c r="O14" s="32">
        <f t="shared" si="0"/>
        <v>225.35099999999997</v>
      </c>
      <c r="P14" s="33">
        <v>2704</v>
      </c>
      <c r="Q14" s="32">
        <f t="shared" si="1"/>
        <v>2704</v>
      </c>
      <c r="R14" s="33">
        <v>0.6482</v>
      </c>
      <c r="S14" s="34">
        <v>730</v>
      </c>
      <c r="T14" s="33">
        <f t="shared" si="2"/>
        <v>473.18599999999998</v>
      </c>
      <c r="U14" s="56">
        <f t="shared" si="8"/>
        <v>1</v>
      </c>
      <c r="V14" s="48">
        <v>10425</v>
      </c>
      <c r="W14" s="49">
        <v>0.2024</v>
      </c>
      <c r="X14" s="56">
        <v>730</v>
      </c>
      <c r="Y14" s="48">
        <f t="shared" si="3"/>
        <v>147.75200000000001</v>
      </c>
      <c r="Z14" s="49">
        <v>5319</v>
      </c>
      <c r="AA14" s="50">
        <f t="shared" si="4"/>
        <v>5319</v>
      </c>
    </row>
    <row r="15" spans="1:27" x14ac:dyDescent="0.2">
      <c r="A15" s="7" t="s">
        <v>1</v>
      </c>
      <c r="B15" s="8" t="s">
        <v>20</v>
      </c>
      <c r="C15" s="8">
        <v>16</v>
      </c>
      <c r="D15" s="8">
        <v>64</v>
      </c>
      <c r="E15" s="8">
        <v>1</v>
      </c>
      <c r="F15" s="8">
        <v>730</v>
      </c>
      <c r="G15" s="8">
        <v>2.024</v>
      </c>
      <c r="H15" s="8">
        <f t="shared" si="5"/>
        <v>1477.52</v>
      </c>
      <c r="I15" s="12">
        <f t="shared" si="6"/>
        <v>2955.04</v>
      </c>
      <c r="J15" s="8"/>
      <c r="K15" s="31">
        <f t="shared" si="7"/>
        <v>1</v>
      </c>
      <c r="L15" s="32">
        <v>10599</v>
      </c>
      <c r="M15" s="33">
        <v>0.61729999999999996</v>
      </c>
      <c r="N15" s="34">
        <v>730</v>
      </c>
      <c r="O15" s="32">
        <f t="shared" si="0"/>
        <v>450.62899999999996</v>
      </c>
      <c r="P15" s="33">
        <v>5408</v>
      </c>
      <c r="Q15" s="32">
        <f t="shared" si="1"/>
        <v>5408</v>
      </c>
      <c r="R15" s="33">
        <v>1.2964</v>
      </c>
      <c r="S15" s="34">
        <v>730</v>
      </c>
      <c r="T15" s="33">
        <f t="shared" si="2"/>
        <v>946.37199999999996</v>
      </c>
      <c r="U15" s="56">
        <f t="shared" si="8"/>
        <v>1</v>
      </c>
      <c r="V15" s="48">
        <v>20851</v>
      </c>
      <c r="W15" s="49">
        <v>0.40479999999999999</v>
      </c>
      <c r="X15" s="56">
        <v>730</v>
      </c>
      <c r="Y15" s="48">
        <f t="shared" si="3"/>
        <v>295.50400000000002</v>
      </c>
      <c r="Z15" s="49">
        <v>10638</v>
      </c>
      <c r="AA15" s="50">
        <f t="shared" si="4"/>
        <v>10638</v>
      </c>
    </row>
    <row r="16" spans="1:27" x14ac:dyDescent="0.2">
      <c r="A16" s="7" t="s">
        <v>1</v>
      </c>
      <c r="B16" s="8" t="s">
        <v>21</v>
      </c>
      <c r="C16" s="8">
        <v>32</v>
      </c>
      <c r="D16" s="8">
        <v>128</v>
      </c>
      <c r="E16" s="8">
        <v>1</v>
      </c>
      <c r="F16" s="8">
        <v>730</v>
      </c>
      <c r="G16" s="8">
        <v>4.048</v>
      </c>
      <c r="H16" s="8">
        <f t="shared" si="5"/>
        <v>2955.04</v>
      </c>
      <c r="I16" s="12">
        <f t="shared" si="6"/>
        <v>5910.08</v>
      </c>
      <c r="J16" s="8"/>
      <c r="K16" s="31">
        <f t="shared" si="7"/>
        <v>1</v>
      </c>
      <c r="L16" s="32">
        <v>21200</v>
      </c>
      <c r="M16" s="33">
        <v>1.2350000000000001</v>
      </c>
      <c r="N16" s="34">
        <v>730</v>
      </c>
      <c r="O16" s="32">
        <f t="shared" si="0"/>
        <v>901.55000000000007</v>
      </c>
      <c r="P16" s="33">
        <v>10818</v>
      </c>
      <c r="Q16" s="32">
        <f t="shared" si="1"/>
        <v>10818</v>
      </c>
      <c r="R16" s="33">
        <v>2.5920000000000001</v>
      </c>
      <c r="S16" s="34">
        <v>730</v>
      </c>
      <c r="T16" s="33">
        <f t="shared" si="2"/>
        <v>1892.16</v>
      </c>
      <c r="U16" s="56">
        <f t="shared" si="8"/>
        <v>1</v>
      </c>
      <c r="V16" s="48">
        <v>41696</v>
      </c>
      <c r="W16" s="49">
        <v>0.80969999999999998</v>
      </c>
      <c r="X16" s="56">
        <v>730</v>
      </c>
      <c r="Y16" s="48">
        <f t="shared" si="3"/>
        <v>591.08100000000002</v>
      </c>
      <c r="Z16" s="49">
        <v>21278</v>
      </c>
      <c r="AA16" s="50">
        <f t="shared" si="4"/>
        <v>21278</v>
      </c>
    </row>
    <row r="17" spans="1:27" x14ac:dyDescent="0.2">
      <c r="A17" s="7" t="s">
        <v>1</v>
      </c>
      <c r="B17" s="8" t="s">
        <v>22</v>
      </c>
      <c r="C17" s="8">
        <v>2</v>
      </c>
      <c r="D17" s="8">
        <v>8</v>
      </c>
      <c r="E17" s="8">
        <v>1</v>
      </c>
      <c r="F17" s="8">
        <v>730</v>
      </c>
      <c r="G17" s="8">
        <v>0.253</v>
      </c>
      <c r="H17" s="8">
        <f t="shared" si="5"/>
        <v>184.69</v>
      </c>
      <c r="I17" s="12">
        <f t="shared" si="6"/>
        <v>369.38</v>
      </c>
      <c r="J17" s="8"/>
      <c r="K17" s="31">
        <f t="shared" si="7"/>
        <v>1</v>
      </c>
      <c r="L17" s="32">
        <v>1325</v>
      </c>
      <c r="M17" s="33">
        <v>7.7200000000000005E-2</v>
      </c>
      <c r="N17" s="34">
        <v>730</v>
      </c>
      <c r="O17" s="32">
        <f t="shared" si="0"/>
        <v>56.356000000000002</v>
      </c>
      <c r="P17" s="33">
        <v>676</v>
      </c>
      <c r="Q17" s="32">
        <f t="shared" si="1"/>
        <v>676</v>
      </c>
      <c r="R17" s="33">
        <v>0.16200000000000001</v>
      </c>
      <c r="S17" s="34">
        <v>730</v>
      </c>
      <c r="T17" s="33">
        <f t="shared" si="2"/>
        <v>118.26</v>
      </c>
      <c r="U17" s="56">
        <f t="shared" si="8"/>
        <v>1</v>
      </c>
      <c r="V17" s="48">
        <v>2606</v>
      </c>
      <c r="W17" s="49">
        <v>5.0599999999999999E-2</v>
      </c>
      <c r="X17" s="56">
        <v>730</v>
      </c>
      <c r="Y17" s="48">
        <f t="shared" si="3"/>
        <v>36.938000000000002</v>
      </c>
      <c r="Z17" s="49">
        <v>1330</v>
      </c>
      <c r="AA17" s="50">
        <f t="shared" si="4"/>
        <v>1330</v>
      </c>
    </row>
    <row r="18" spans="1:27" x14ac:dyDescent="0.2">
      <c r="A18" s="7" t="s">
        <v>1</v>
      </c>
      <c r="B18" s="8" t="s">
        <v>23</v>
      </c>
      <c r="C18" s="8">
        <v>4</v>
      </c>
      <c r="D18" s="8">
        <v>16</v>
      </c>
      <c r="E18" s="8">
        <v>1</v>
      </c>
      <c r="F18" s="8">
        <v>730</v>
      </c>
      <c r="G18" s="8">
        <v>0.50600000000000001</v>
      </c>
      <c r="H18" s="8">
        <f t="shared" si="5"/>
        <v>369.38</v>
      </c>
      <c r="I18" s="12">
        <f t="shared" si="6"/>
        <v>738.76</v>
      </c>
      <c r="J18" s="8"/>
      <c r="K18" s="31">
        <f t="shared" si="7"/>
        <v>1</v>
      </c>
      <c r="L18" s="32">
        <v>2650</v>
      </c>
      <c r="M18" s="33">
        <v>0.15429999999999999</v>
      </c>
      <c r="N18" s="34">
        <v>730</v>
      </c>
      <c r="O18" s="32">
        <f t="shared" si="0"/>
        <v>112.639</v>
      </c>
      <c r="P18" s="33">
        <v>1352</v>
      </c>
      <c r="Q18" s="32">
        <f t="shared" si="1"/>
        <v>1352</v>
      </c>
      <c r="R18" s="33">
        <v>0.3241</v>
      </c>
      <c r="S18" s="34">
        <v>730</v>
      </c>
      <c r="T18" s="33">
        <f t="shared" si="2"/>
        <v>236.59299999999999</v>
      </c>
      <c r="U18" s="56">
        <f t="shared" si="8"/>
        <v>1</v>
      </c>
      <c r="V18" s="48">
        <v>5213</v>
      </c>
      <c r="W18" s="49">
        <v>0.1012</v>
      </c>
      <c r="X18" s="56">
        <v>730</v>
      </c>
      <c r="Y18" s="48">
        <f t="shared" si="3"/>
        <v>73.876000000000005</v>
      </c>
      <c r="Z18" s="49">
        <v>2660</v>
      </c>
      <c r="AA18" s="50">
        <f t="shared" si="4"/>
        <v>2660</v>
      </c>
    </row>
    <row r="19" spans="1:27" x14ac:dyDescent="0.2">
      <c r="A19" s="7" t="s">
        <v>1</v>
      </c>
      <c r="B19" s="8" t="s">
        <v>24</v>
      </c>
      <c r="C19" s="8">
        <v>48</v>
      </c>
      <c r="D19" s="8">
        <v>192</v>
      </c>
      <c r="E19" s="8">
        <v>1</v>
      </c>
      <c r="F19" s="8">
        <v>730</v>
      </c>
      <c r="G19" s="8">
        <v>5.4240000000000004</v>
      </c>
      <c r="H19" s="8">
        <f t="shared" si="5"/>
        <v>3959.5200000000004</v>
      </c>
      <c r="I19" s="12">
        <f t="shared" si="6"/>
        <v>7919.0400000000009</v>
      </c>
      <c r="J19" s="8"/>
      <c r="K19" s="31">
        <f t="shared" si="7"/>
        <v>1</v>
      </c>
      <c r="L19" s="32">
        <v>28406</v>
      </c>
      <c r="M19" s="33">
        <v>1.6547000000000001</v>
      </c>
      <c r="N19" s="34">
        <v>730</v>
      </c>
      <c r="O19" s="32">
        <f t="shared" si="0"/>
        <v>1207.931</v>
      </c>
      <c r="P19" s="33">
        <v>14495</v>
      </c>
      <c r="Q19" s="32">
        <f t="shared" si="1"/>
        <v>14495</v>
      </c>
      <c r="R19" s="33">
        <v>3.4729999999999999</v>
      </c>
      <c r="S19" s="34">
        <v>730</v>
      </c>
      <c r="T19" s="33">
        <f t="shared" si="2"/>
        <v>2535.29</v>
      </c>
      <c r="U19" s="56">
        <f t="shared" si="8"/>
        <v>1</v>
      </c>
      <c r="V19" s="48">
        <v>55868</v>
      </c>
      <c r="W19" s="49">
        <v>1.0849</v>
      </c>
      <c r="X19" s="56">
        <v>730</v>
      </c>
      <c r="Y19" s="48">
        <f t="shared" si="3"/>
        <v>791.97699999999998</v>
      </c>
      <c r="Z19" s="49">
        <v>28510</v>
      </c>
      <c r="AA19" s="50">
        <f t="shared" si="4"/>
        <v>28510</v>
      </c>
    </row>
    <row r="20" spans="1:27" x14ac:dyDescent="0.2">
      <c r="A20" s="7" t="s">
        <v>1</v>
      </c>
      <c r="B20" s="8" t="s">
        <v>25</v>
      </c>
      <c r="C20" s="8">
        <v>64</v>
      </c>
      <c r="D20" s="8">
        <v>256</v>
      </c>
      <c r="E20" s="8">
        <v>1</v>
      </c>
      <c r="F20" s="8">
        <v>730</v>
      </c>
      <c r="G20" s="8">
        <v>7.2320000000000002</v>
      </c>
      <c r="H20" s="8">
        <f t="shared" si="5"/>
        <v>5279.3600000000006</v>
      </c>
      <c r="I20" s="12">
        <f t="shared" si="6"/>
        <v>10558.720000000001</v>
      </c>
      <c r="J20" s="8"/>
      <c r="K20" s="31">
        <f t="shared" si="7"/>
        <v>1</v>
      </c>
      <c r="L20" s="32">
        <v>37874</v>
      </c>
      <c r="M20" s="33">
        <v>2.2063000000000001</v>
      </c>
      <c r="N20" s="34">
        <v>730</v>
      </c>
      <c r="O20" s="32">
        <f t="shared" si="0"/>
        <v>1610.5990000000002</v>
      </c>
      <c r="P20" s="33">
        <v>19327</v>
      </c>
      <c r="Q20" s="32">
        <f t="shared" si="1"/>
        <v>19327</v>
      </c>
      <c r="R20" s="33">
        <v>4.6307</v>
      </c>
      <c r="S20" s="34">
        <v>730</v>
      </c>
      <c r="T20" s="33">
        <f t="shared" si="2"/>
        <v>3380.4110000000001</v>
      </c>
      <c r="U20" s="56">
        <f t="shared" si="8"/>
        <v>1</v>
      </c>
      <c r="V20" s="48">
        <v>74491</v>
      </c>
      <c r="W20" s="49">
        <v>1.4464999999999999</v>
      </c>
      <c r="X20" s="56">
        <v>730</v>
      </c>
      <c r="Y20" s="48">
        <f t="shared" si="3"/>
        <v>1055.9449999999999</v>
      </c>
      <c r="Z20" s="49">
        <v>38014</v>
      </c>
      <c r="AA20" s="50">
        <f t="shared" si="4"/>
        <v>38014</v>
      </c>
    </row>
    <row r="21" spans="1:27" x14ac:dyDescent="0.2">
      <c r="A21" s="7" t="s">
        <v>1</v>
      </c>
      <c r="B21" s="8" t="s">
        <v>26</v>
      </c>
      <c r="C21" s="8">
        <v>8</v>
      </c>
      <c r="D21" s="8">
        <v>32</v>
      </c>
      <c r="E21" s="8">
        <v>1</v>
      </c>
      <c r="F21" s="8">
        <v>730</v>
      </c>
      <c r="G21" s="8">
        <v>0.90400000000000003</v>
      </c>
      <c r="H21" s="8">
        <f t="shared" si="5"/>
        <v>659.92000000000007</v>
      </c>
      <c r="I21" s="12">
        <f t="shared" si="6"/>
        <v>1319.8400000000001</v>
      </c>
      <c r="J21" s="8"/>
      <c r="K21" s="31">
        <f t="shared" si="7"/>
        <v>1</v>
      </c>
      <c r="L21" s="32">
        <v>4734</v>
      </c>
      <c r="M21" s="33">
        <v>0.27579999999999999</v>
      </c>
      <c r="N21" s="34">
        <v>730</v>
      </c>
      <c r="O21" s="32">
        <f t="shared" si="0"/>
        <v>201.334</v>
      </c>
      <c r="P21" s="33">
        <v>2416</v>
      </c>
      <c r="Q21" s="32">
        <f t="shared" si="1"/>
        <v>2416</v>
      </c>
      <c r="R21" s="33">
        <v>0.57879999999999998</v>
      </c>
      <c r="S21" s="34">
        <v>730</v>
      </c>
      <c r="T21" s="33">
        <f t="shared" si="2"/>
        <v>422.524</v>
      </c>
      <c r="U21" s="56">
        <f t="shared" si="8"/>
        <v>1</v>
      </c>
      <c r="V21" s="48">
        <v>9311</v>
      </c>
      <c r="W21" s="49">
        <v>0.18079999999999999</v>
      </c>
      <c r="X21" s="56">
        <v>730</v>
      </c>
      <c r="Y21" s="48">
        <f t="shared" si="3"/>
        <v>131.98399999999998</v>
      </c>
      <c r="Z21" s="49">
        <v>4752</v>
      </c>
      <c r="AA21" s="50">
        <f t="shared" si="4"/>
        <v>4752</v>
      </c>
    </row>
    <row r="22" spans="1:27" x14ac:dyDescent="0.2">
      <c r="A22" s="7" t="s">
        <v>1</v>
      </c>
      <c r="B22" s="8" t="s">
        <v>27</v>
      </c>
      <c r="C22" s="8">
        <v>16</v>
      </c>
      <c r="D22" s="8">
        <v>64</v>
      </c>
      <c r="E22" s="8">
        <v>1</v>
      </c>
      <c r="F22" s="8">
        <v>730</v>
      </c>
      <c r="G22" s="8">
        <v>1.8080000000000001</v>
      </c>
      <c r="H22" s="8">
        <f t="shared" si="5"/>
        <v>1319.8400000000001</v>
      </c>
      <c r="I22" s="12">
        <f t="shared" si="6"/>
        <v>2639.6800000000003</v>
      </c>
      <c r="J22" s="8"/>
      <c r="K22" s="31">
        <f t="shared" si="7"/>
        <v>1</v>
      </c>
      <c r="L22" s="32">
        <v>9469</v>
      </c>
      <c r="M22" s="33">
        <v>0.55159999999999998</v>
      </c>
      <c r="N22" s="34">
        <v>730</v>
      </c>
      <c r="O22" s="32">
        <f t="shared" si="0"/>
        <v>402.66800000000001</v>
      </c>
      <c r="P22" s="33">
        <v>4832</v>
      </c>
      <c r="Q22" s="32">
        <f t="shared" si="1"/>
        <v>4832</v>
      </c>
      <c r="R22" s="33">
        <v>1.1577</v>
      </c>
      <c r="S22" s="34">
        <v>730</v>
      </c>
      <c r="T22" s="33">
        <f t="shared" si="2"/>
        <v>845.12099999999998</v>
      </c>
      <c r="U22" s="56">
        <f t="shared" si="8"/>
        <v>1</v>
      </c>
      <c r="V22" s="48">
        <v>18623</v>
      </c>
      <c r="W22" s="49">
        <v>0.36159999999999998</v>
      </c>
      <c r="X22" s="56">
        <v>730</v>
      </c>
      <c r="Y22" s="48">
        <f t="shared" si="3"/>
        <v>263.96799999999996</v>
      </c>
      <c r="Z22" s="49">
        <v>9503</v>
      </c>
      <c r="AA22" s="50">
        <f t="shared" si="4"/>
        <v>9503</v>
      </c>
    </row>
    <row r="23" spans="1:27" x14ac:dyDescent="0.2">
      <c r="A23" s="7" t="s">
        <v>1</v>
      </c>
      <c r="B23" s="8" t="s">
        <v>28</v>
      </c>
      <c r="C23" s="8">
        <v>32</v>
      </c>
      <c r="D23" s="8">
        <v>128</v>
      </c>
      <c r="E23" s="8">
        <v>1</v>
      </c>
      <c r="F23" s="8">
        <v>730</v>
      </c>
      <c r="G23" s="8">
        <v>3.6160000000000001</v>
      </c>
      <c r="H23" s="8">
        <f t="shared" si="5"/>
        <v>2639.6800000000003</v>
      </c>
      <c r="I23" s="12">
        <f t="shared" si="6"/>
        <v>5279.3600000000006</v>
      </c>
      <c r="J23" s="8"/>
      <c r="K23" s="31">
        <f t="shared" si="7"/>
        <v>1</v>
      </c>
      <c r="L23" s="32">
        <v>18937</v>
      </c>
      <c r="M23" s="33">
        <v>1.1031</v>
      </c>
      <c r="N23" s="34">
        <v>730</v>
      </c>
      <c r="O23" s="32">
        <f t="shared" si="0"/>
        <v>805.26300000000003</v>
      </c>
      <c r="P23" s="33">
        <v>9663</v>
      </c>
      <c r="Q23" s="32">
        <f t="shared" si="1"/>
        <v>9663</v>
      </c>
      <c r="R23" s="33">
        <v>2.3153000000000001</v>
      </c>
      <c r="S23" s="34">
        <v>730</v>
      </c>
      <c r="T23" s="33">
        <f t="shared" si="2"/>
        <v>1690.1690000000001</v>
      </c>
      <c r="U23" s="56">
        <f t="shared" si="8"/>
        <v>1</v>
      </c>
      <c r="V23" s="48">
        <v>37245</v>
      </c>
      <c r="W23" s="49">
        <v>0.72319999999999995</v>
      </c>
      <c r="X23" s="56">
        <v>730</v>
      </c>
      <c r="Y23" s="48">
        <f t="shared" si="3"/>
        <v>527.93599999999992</v>
      </c>
      <c r="Z23" s="49">
        <v>19007</v>
      </c>
      <c r="AA23" s="50">
        <f t="shared" si="4"/>
        <v>19007</v>
      </c>
    </row>
    <row r="24" spans="1:27" x14ac:dyDescent="0.2">
      <c r="A24" s="7" t="s">
        <v>1</v>
      </c>
      <c r="B24" s="8" t="s">
        <v>29</v>
      </c>
      <c r="C24" s="8">
        <v>2</v>
      </c>
      <c r="D24" s="8">
        <v>8</v>
      </c>
      <c r="E24" s="8">
        <v>1</v>
      </c>
      <c r="F24" s="8">
        <v>730</v>
      </c>
      <c r="G24" s="8">
        <v>0.22600000000000001</v>
      </c>
      <c r="H24" s="8">
        <f t="shared" si="5"/>
        <v>164.98000000000002</v>
      </c>
      <c r="I24" s="12">
        <f t="shared" si="6"/>
        <v>329.96000000000004</v>
      </c>
      <c r="J24" s="8"/>
      <c r="K24" s="31">
        <f t="shared" si="7"/>
        <v>1</v>
      </c>
      <c r="L24" s="32">
        <v>1184</v>
      </c>
      <c r="M24" s="33">
        <v>6.8900000000000003E-2</v>
      </c>
      <c r="N24" s="34">
        <v>730</v>
      </c>
      <c r="O24" s="32">
        <f t="shared" si="0"/>
        <v>50.297000000000004</v>
      </c>
      <c r="P24" s="33">
        <v>604</v>
      </c>
      <c r="Q24" s="32">
        <f t="shared" si="1"/>
        <v>604</v>
      </c>
      <c r="R24" s="33">
        <v>0.1447</v>
      </c>
      <c r="S24" s="34">
        <v>730</v>
      </c>
      <c r="T24" s="33">
        <f t="shared" si="2"/>
        <v>105.631</v>
      </c>
      <c r="U24" s="56">
        <f t="shared" si="8"/>
        <v>1</v>
      </c>
      <c r="V24" s="48">
        <v>2328</v>
      </c>
      <c r="W24" s="49">
        <v>4.5199999999999997E-2</v>
      </c>
      <c r="X24" s="56">
        <v>730</v>
      </c>
      <c r="Y24" s="48">
        <f t="shared" si="3"/>
        <v>32.995999999999995</v>
      </c>
      <c r="Z24" s="49">
        <v>1188</v>
      </c>
      <c r="AA24" s="50">
        <f t="shared" si="4"/>
        <v>1188</v>
      </c>
    </row>
    <row r="25" spans="1:27" x14ac:dyDescent="0.2">
      <c r="A25" s="7" t="s">
        <v>1</v>
      </c>
      <c r="B25" s="8" t="s">
        <v>30</v>
      </c>
      <c r="C25" s="8">
        <v>4</v>
      </c>
      <c r="D25" s="8">
        <v>16</v>
      </c>
      <c r="E25" s="8">
        <v>1</v>
      </c>
      <c r="F25" s="8">
        <v>730</v>
      </c>
      <c r="G25" s="8">
        <v>0.45200000000000001</v>
      </c>
      <c r="H25" s="8">
        <f t="shared" si="5"/>
        <v>329.96000000000004</v>
      </c>
      <c r="I25" s="12">
        <f t="shared" si="6"/>
        <v>659.92000000000007</v>
      </c>
      <c r="J25" s="8"/>
      <c r="K25" s="31">
        <f t="shared" si="7"/>
        <v>1</v>
      </c>
      <c r="L25" s="32">
        <v>2367</v>
      </c>
      <c r="M25" s="33">
        <v>0.13789999999999999</v>
      </c>
      <c r="N25" s="34">
        <v>730</v>
      </c>
      <c r="O25" s="32">
        <f t="shared" si="0"/>
        <v>100.667</v>
      </c>
      <c r="P25" s="33">
        <v>1208</v>
      </c>
      <c r="Q25" s="32">
        <f t="shared" si="1"/>
        <v>1208</v>
      </c>
      <c r="R25" s="33">
        <v>0.28939999999999999</v>
      </c>
      <c r="S25" s="34">
        <v>730</v>
      </c>
      <c r="T25" s="33">
        <f t="shared" si="2"/>
        <v>211.262</v>
      </c>
      <c r="U25" s="56">
        <f t="shared" si="8"/>
        <v>1</v>
      </c>
      <c r="V25" s="48">
        <v>4656</v>
      </c>
      <c r="W25" s="49">
        <v>9.0399999999999994E-2</v>
      </c>
      <c r="X25" s="56">
        <v>730</v>
      </c>
      <c r="Y25" s="48">
        <f t="shared" si="3"/>
        <v>65.99199999999999</v>
      </c>
      <c r="Z25" s="49">
        <v>2376</v>
      </c>
      <c r="AA25" s="50">
        <f t="shared" si="4"/>
        <v>2376</v>
      </c>
    </row>
    <row r="26" spans="1:27" x14ac:dyDescent="0.2">
      <c r="A26" s="7" t="s">
        <v>1</v>
      </c>
      <c r="B26" s="8" t="s">
        <v>31</v>
      </c>
      <c r="C26" s="8">
        <v>8</v>
      </c>
      <c r="D26" s="8">
        <v>61</v>
      </c>
      <c r="E26" s="8">
        <v>1</v>
      </c>
      <c r="F26" s="8">
        <v>730</v>
      </c>
      <c r="G26" s="8">
        <v>1.135</v>
      </c>
      <c r="H26" s="8">
        <f t="shared" si="5"/>
        <v>828.55</v>
      </c>
      <c r="I26" s="12">
        <f t="shared" si="6"/>
        <v>1657.1</v>
      </c>
      <c r="J26" s="8"/>
      <c r="K26" s="31">
        <f t="shared" si="7"/>
        <v>1</v>
      </c>
      <c r="L26" s="32">
        <v>6221</v>
      </c>
      <c r="M26" s="33">
        <v>0.47799999999999998</v>
      </c>
      <c r="N26" s="34">
        <v>730</v>
      </c>
      <c r="O26" s="32">
        <f t="shared" si="0"/>
        <v>348.94</v>
      </c>
      <c r="P26" s="33">
        <v>2160</v>
      </c>
      <c r="Q26" s="32">
        <f t="shared" si="1"/>
        <v>2160</v>
      </c>
      <c r="R26" s="33">
        <v>0.84799999999999998</v>
      </c>
      <c r="S26" s="34">
        <v>730</v>
      </c>
      <c r="T26" s="33">
        <f t="shared" si="2"/>
        <v>619.04</v>
      </c>
      <c r="U26" s="56">
        <f t="shared" si="8"/>
        <v>1</v>
      </c>
      <c r="V26" s="48">
        <v>12320</v>
      </c>
      <c r="W26" s="49">
        <v>0.32900000000000001</v>
      </c>
      <c r="X26" s="56">
        <v>730</v>
      </c>
      <c r="Y26" s="48">
        <f t="shared" si="3"/>
        <v>240.17000000000002</v>
      </c>
      <c r="Z26" s="49">
        <v>4460</v>
      </c>
      <c r="AA26" s="50">
        <f t="shared" si="4"/>
        <v>4460</v>
      </c>
    </row>
    <row r="27" spans="1:27" x14ac:dyDescent="0.2">
      <c r="A27" s="7" t="s">
        <v>1</v>
      </c>
      <c r="B27" s="8" t="s">
        <v>32</v>
      </c>
      <c r="C27" s="8">
        <v>16</v>
      </c>
      <c r="D27" s="8">
        <v>122</v>
      </c>
      <c r="E27" s="8">
        <v>1</v>
      </c>
      <c r="F27" s="8">
        <v>730</v>
      </c>
      <c r="G27" s="8">
        <v>2.27</v>
      </c>
      <c r="H27" s="8">
        <f t="shared" si="5"/>
        <v>1657.1</v>
      </c>
      <c r="I27" s="12">
        <f t="shared" si="6"/>
        <v>3314.2</v>
      </c>
      <c r="J27" s="8"/>
      <c r="K27" s="31">
        <f t="shared" si="7"/>
        <v>1</v>
      </c>
      <c r="L27" s="32">
        <v>12394</v>
      </c>
      <c r="M27" s="33">
        <v>0.95</v>
      </c>
      <c r="N27" s="34">
        <v>730</v>
      </c>
      <c r="O27" s="32">
        <f t="shared" si="0"/>
        <v>693.5</v>
      </c>
      <c r="P27" s="33">
        <v>4323</v>
      </c>
      <c r="Q27" s="32">
        <f t="shared" si="1"/>
        <v>4323</v>
      </c>
      <c r="R27" s="33">
        <v>1.6890000000000001</v>
      </c>
      <c r="S27" s="34">
        <v>730</v>
      </c>
      <c r="T27" s="33">
        <f t="shared" si="2"/>
        <v>1232.97</v>
      </c>
      <c r="U27" s="56">
        <f t="shared" si="8"/>
        <v>1</v>
      </c>
      <c r="V27" s="48">
        <v>24483</v>
      </c>
      <c r="W27" s="49">
        <v>0.65200000000000002</v>
      </c>
      <c r="X27" s="56">
        <v>730</v>
      </c>
      <c r="Y27" s="48">
        <f t="shared" si="3"/>
        <v>475.96000000000004</v>
      </c>
      <c r="Z27" s="49">
        <v>8907</v>
      </c>
      <c r="AA27" s="50">
        <f t="shared" si="4"/>
        <v>8907</v>
      </c>
    </row>
    <row r="28" spans="1:27" x14ac:dyDescent="0.2">
      <c r="A28" s="7" t="s">
        <v>1</v>
      </c>
      <c r="B28" s="8" t="s">
        <v>33</v>
      </c>
      <c r="C28" s="8">
        <v>32</v>
      </c>
      <c r="D28" s="8">
        <v>244</v>
      </c>
      <c r="E28" s="8">
        <v>1</v>
      </c>
      <c r="F28" s="8">
        <v>730</v>
      </c>
      <c r="G28" s="8">
        <v>4.5350000000000001</v>
      </c>
      <c r="H28" s="8">
        <f t="shared" si="5"/>
        <v>3310.55</v>
      </c>
      <c r="I28" s="12">
        <f t="shared" si="6"/>
        <v>6621.1</v>
      </c>
      <c r="J28" s="8"/>
      <c r="K28" s="31">
        <f t="shared" si="7"/>
        <v>1</v>
      </c>
      <c r="L28" s="32">
        <v>24775</v>
      </c>
      <c r="M28" s="33">
        <v>1.899</v>
      </c>
      <c r="N28" s="34">
        <v>730</v>
      </c>
      <c r="O28" s="32">
        <f t="shared" si="0"/>
        <v>1386.27</v>
      </c>
      <c r="P28" s="33">
        <v>8646</v>
      </c>
      <c r="Q28" s="32">
        <f t="shared" si="1"/>
        <v>8646</v>
      </c>
      <c r="R28" s="33">
        <v>3.3769999999999998</v>
      </c>
      <c r="S28" s="34">
        <v>730</v>
      </c>
      <c r="T28" s="33">
        <f t="shared" si="2"/>
        <v>2465.21</v>
      </c>
      <c r="U28" s="56">
        <f t="shared" si="8"/>
        <v>1</v>
      </c>
      <c r="V28" s="48">
        <v>48965</v>
      </c>
      <c r="W28" s="49">
        <v>1.304</v>
      </c>
      <c r="X28" s="56">
        <v>730</v>
      </c>
      <c r="Y28" s="48">
        <f t="shared" si="3"/>
        <v>951.92000000000007</v>
      </c>
      <c r="Z28" s="49">
        <v>17813</v>
      </c>
      <c r="AA28" s="50">
        <f t="shared" si="4"/>
        <v>17813</v>
      </c>
    </row>
    <row r="29" spans="1:27" x14ac:dyDescent="0.2">
      <c r="A29" s="7" t="s">
        <v>1</v>
      </c>
      <c r="B29" s="8" t="s">
        <v>34</v>
      </c>
      <c r="C29" s="8">
        <v>2</v>
      </c>
      <c r="D29" s="8">
        <v>15.25</v>
      </c>
      <c r="E29" s="8">
        <v>1</v>
      </c>
      <c r="F29" s="8">
        <v>730</v>
      </c>
      <c r="G29" s="8">
        <v>0.28499999999999998</v>
      </c>
      <c r="H29" s="8">
        <f t="shared" si="5"/>
        <v>208.04999999999998</v>
      </c>
      <c r="I29" s="12">
        <f t="shared" si="6"/>
        <v>416.09999999999997</v>
      </c>
      <c r="J29" s="8"/>
      <c r="K29" s="31">
        <f t="shared" si="7"/>
        <v>1</v>
      </c>
      <c r="L29" s="32">
        <v>1586</v>
      </c>
      <c r="M29" s="33">
        <v>0.123</v>
      </c>
      <c r="N29" s="34">
        <v>730</v>
      </c>
      <c r="O29" s="32">
        <f t="shared" si="0"/>
        <v>89.789999999999992</v>
      </c>
      <c r="P29" s="33">
        <v>542</v>
      </c>
      <c r="Q29" s="32">
        <f t="shared" si="1"/>
        <v>542</v>
      </c>
      <c r="R29" s="33">
        <v>0.216</v>
      </c>
      <c r="S29" s="34">
        <v>730</v>
      </c>
      <c r="T29" s="33">
        <f t="shared" si="2"/>
        <v>157.68</v>
      </c>
      <c r="U29" s="56">
        <f t="shared" si="8"/>
        <v>1</v>
      </c>
      <c r="V29" s="48">
        <v>3152</v>
      </c>
      <c r="W29" s="49">
        <v>8.5000000000000006E-2</v>
      </c>
      <c r="X29" s="56">
        <v>730</v>
      </c>
      <c r="Y29" s="48">
        <f t="shared" si="3"/>
        <v>62.050000000000004</v>
      </c>
      <c r="Z29" s="49">
        <v>1118</v>
      </c>
      <c r="AA29" s="50">
        <f t="shared" si="4"/>
        <v>1118</v>
      </c>
    </row>
    <row r="30" spans="1:27" x14ac:dyDescent="0.2">
      <c r="A30" s="7" t="s">
        <v>1</v>
      </c>
      <c r="B30" s="8" t="s">
        <v>35</v>
      </c>
      <c r="C30" s="8">
        <v>4</v>
      </c>
      <c r="D30" s="8">
        <v>30.5</v>
      </c>
      <c r="E30" s="8">
        <v>1</v>
      </c>
      <c r="F30" s="8">
        <v>730</v>
      </c>
      <c r="G30" s="8">
        <v>0.56899999999999995</v>
      </c>
      <c r="H30" s="8">
        <f t="shared" si="5"/>
        <v>415.36999999999995</v>
      </c>
      <c r="I30" s="12">
        <f t="shared" si="6"/>
        <v>830.7399999999999</v>
      </c>
      <c r="J30" s="8"/>
      <c r="K30" s="31">
        <f t="shared" si="7"/>
        <v>1</v>
      </c>
      <c r="L30" s="32">
        <v>3125</v>
      </c>
      <c r="M30" s="33">
        <v>0.24099999999999999</v>
      </c>
      <c r="N30" s="34">
        <v>730</v>
      </c>
      <c r="O30" s="32">
        <f t="shared" si="0"/>
        <v>175.93</v>
      </c>
      <c r="P30" s="33">
        <v>1080</v>
      </c>
      <c r="Q30" s="32">
        <f t="shared" si="1"/>
        <v>1080</v>
      </c>
      <c r="R30" s="33">
        <v>0.42599999999999999</v>
      </c>
      <c r="S30" s="34">
        <v>730</v>
      </c>
      <c r="T30" s="33">
        <f t="shared" si="2"/>
        <v>310.98</v>
      </c>
      <c r="U30" s="56">
        <f t="shared" si="8"/>
        <v>1</v>
      </c>
      <c r="V30" s="48">
        <v>6193</v>
      </c>
      <c r="W30" s="49">
        <v>0.16600000000000001</v>
      </c>
      <c r="X30" s="56">
        <v>730</v>
      </c>
      <c r="Y30" s="48">
        <f t="shared" si="3"/>
        <v>121.18</v>
      </c>
      <c r="Z30" s="49">
        <v>2224</v>
      </c>
      <c r="AA30" s="50">
        <f t="shared" si="4"/>
        <v>2224</v>
      </c>
    </row>
    <row r="31" spans="1:27" x14ac:dyDescent="0.2">
      <c r="A31" s="7" t="s">
        <v>1</v>
      </c>
      <c r="B31" s="8" t="s">
        <v>36</v>
      </c>
      <c r="C31" s="8">
        <v>64</v>
      </c>
      <c r="D31" s="8">
        <v>488</v>
      </c>
      <c r="E31" s="8">
        <v>1</v>
      </c>
      <c r="F31" s="8">
        <v>730</v>
      </c>
      <c r="G31" s="8">
        <v>9.1199999999999992</v>
      </c>
      <c r="H31" s="8">
        <f t="shared" si="5"/>
        <v>6657.5999999999995</v>
      </c>
      <c r="I31" s="12">
        <f t="shared" si="6"/>
        <v>13315.199999999999</v>
      </c>
      <c r="J31" s="8"/>
      <c r="K31" s="31">
        <f t="shared" si="7"/>
        <v>1</v>
      </c>
      <c r="L31" s="32">
        <v>50891</v>
      </c>
      <c r="M31" s="33">
        <v>2.964</v>
      </c>
      <c r="N31" s="34">
        <v>730</v>
      </c>
      <c r="O31" s="32">
        <f t="shared" si="0"/>
        <v>2163.7199999999998</v>
      </c>
      <c r="P31" s="33">
        <v>25965</v>
      </c>
      <c r="Q31" s="32">
        <f t="shared" si="1"/>
        <v>25965</v>
      </c>
      <c r="R31" s="33">
        <v>6.2244000000000002</v>
      </c>
      <c r="S31" s="34">
        <v>730</v>
      </c>
      <c r="T31" s="33">
        <f t="shared" si="2"/>
        <v>4543.8119999999999</v>
      </c>
      <c r="U31" s="56">
        <f t="shared" si="8"/>
        <v>1</v>
      </c>
      <c r="V31" s="48">
        <v>103347</v>
      </c>
      <c r="W31" s="49">
        <v>2.0064000000000002</v>
      </c>
      <c r="X31" s="56">
        <v>730</v>
      </c>
      <c r="Y31" s="48">
        <f t="shared" si="3"/>
        <v>1464.672</v>
      </c>
      <c r="Z31" s="49">
        <v>52728</v>
      </c>
      <c r="AA31" s="50">
        <f t="shared" si="4"/>
        <v>52728</v>
      </c>
    </row>
    <row r="32" spans="1:27" x14ac:dyDescent="0.2">
      <c r="A32" s="7" t="s">
        <v>1</v>
      </c>
      <c r="B32" s="8" t="s">
        <v>37</v>
      </c>
      <c r="C32" s="8">
        <v>8</v>
      </c>
      <c r="D32" s="8">
        <v>61</v>
      </c>
      <c r="E32" s="8">
        <v>1</v>
      </c>
      <c r="F32" s="8">
        <v>730</v>
      </c>
      <c r="G32" s="8">
        <v>1.1399999999999999</v>
      </c>
      <c r="H32" s="8">
        <f t="shared" si="5"/>
        <v>832.19999999999993</v>
      </c>
      <c r="I32" s="12">
        <f t="shared" si="6"/>
        <v>1664.3999999999999</v>
      </c>
      <c r="J32" s="8"/>
      <c r="K32" s="31">
        <f t="shared" si="7"/>
        <v>1</v>
      </c>
      <c r="L32" s="32">
        <v>6361</v>
      </c>
      <c r="M32" s="33">
        <v>0.3705</v>
      </c>
      <c r="N32" s="34">
        <v>730</v>
      </c>
      <c r="O32" s="32">
        <f t="shared" si="0"/>
        <v>270.46499999999997</v>
      </c>
      <c r="P32" s="33">
        <v>3246</v>
      </c>
      <c r="Q32" s="32">
        <f t="shared" si="1"/>
        <v>3246</v>
      </c>
      <c r="R32" s="33">
        <v>0.77810000000000001</v>
      </c>
      <c r="S32" s="34">
        <v>730</v>
      </c>
      <c r="T32" s="33">
        <f t="shared" si="2"/>
        <v>568.01300000000003</v>
      </c>
      <c r="U32" s="56">
        <f t="shared" si="8"/>
        <v>1</v>
      </c>
      <c r="V32" s="48">
        <v>12918</v>
      </c>
      <c r="W32" s="49">
        <v>0.25080000000000002</v>
      </c>
      <c r="X32" s="56">
        <v>730</v>
      </c>
      <c r="Y32" s="48">
        <f t="shared" si="3"/>
        <v>183.084</v>
      </c>
      <c r="Z32" s="49">
        <v>6591</v>
      </c>
      <c r="AA32" s="50">
        <f t="shared" si="4"/>
        <v>6591</v>
      </c>
    </row>
    <row r="33" spans="1:27" x14ac:dyDescent="0.2">
      <c r="A33" s="7" t="s">
        <v>1</v>
      </c>
      <c r="B33" s="8" t="s">
        <v>38</v>
      </c>
      <c r="C33" s="8">
        <v>16</v>
      </c>
      <c r="D33" s="8">
        <v>122</v>
      </c>
      <c r="E33" s="8">
        <v>1</v>
      </c>
      <c r="F33" s="8">
        <v>730</v>
      </c>
      <c r="G33" s="8">
        <v>2.2799999999999998</v>
      </c>
      <c r="H33" s="8">
        <f t="shared" si="5"/>
        <v>1664.3999999999999</v>
      </c>
      <c r="I33" s="12">
        <f t="shared" si="6"/>
        <v>3328.7999999999997</v>
      </c>
      <c r="J33" s="8"/>
      <c r="K33" s="31">
        <f t="shared" si="7"/>
        <v>1</v>
      </c>
      <c r="L33" s="32">
        <v>12723</v>
      </c>
      <c r="M33" s="33">
        <v>0.74099999999999999</v>
      </c>
      <c r="N33" s="34">
        <v>730</v>
      </c>
      <c r="O33" s="32">
        <f t="shared" si="0"/>
        <v>540.92999999999995</v>
      </c>
      <c r="P33" s="33">
        <v>6491</v>
      </c>
      <c r="Q33" s="32">
        <f t="shared" si="1"/>
        <v>6491</v>
      </c>
      <c r="R33" s="33">
        <v>1.5561</v>
      </c>
      <c r="S33" s="34">
        <v>730</v>
      </c>
      <c r="T33" s="33">
        <f t="shared" si="2"/>
        <v>1135.953</v>
      </c>
      <c r="U33" s="56">
        <f t="shared" si="8"/>
        <v>1</v>
      </c>
      <c r="V33" s="48">
        <v>25837</v>
      </c>
      <c r="W33" s="49">
        <v>0.50160000000000005</v>
      </c>
      <c r="X33" s="56">
        <v>730</v>
      </c>
      <c r="Y33" s="48">
        <f t="shared" si="3"/>
        <v>366.16800000000001</v>
      </c>
      <c r="Z33" s="49">
        <v>13182</v>
      </c>
      <c r="AA33" s="50">
        <f t="shared" si="4"/>
        <v>13182</v>
      </c>
    </row>
    <row r="34" spans="1:27" x14ac:dyDescent="0.2">
      <c r="A34" s="7" t="s">
        <v>1</v>
      </c>
      <c r="B34" s="8" t="s">
        <v>39</v>
      </c>
      <c r="C34" s="8">
        <v>32</v>
      </c>
      <c r="D34" s="8">
        <v>244</v>
      </c>
      <c r="E34" s="8">
        <v>1</v>
      </c>
      <c r="F34" s="8">
        <v>730</v>
      </c>
      <c r="G34" s="8">
        <v>4.5599999999999996</v>
      </c>
      <c r="H34" s="8">
        <f t="shared" si="5"/>
        <v>3328.7999999999997</v>
      </c>
      <c r="I34" s="12">
        <f t="shared" si="6"/>
        <v>6657.5999999999995</v>
      </c>
      <c r="J34" s="8"/>
      <c r="K34" s="31">
        <f t="shared" si="7"/>
        <v>1</v>
      </c>
      <c r="L34" s="32">
        <v>25445</v>
      </c>
      <c r="M34" s="33">
        <v>1.482</v>
      </c>
      <c r="N34" s="34">
        <v>730</v>
      </c>
      <c r="O34" s="32">
        <f t="shared" si="0"/>
        <v>1081.8599999999999</v>
      </c>
      <c r="P34" s="33">
        <v>12982</v>
      </c>
      <c r="Q34" s="32">
        <f t="shared" si="1"/>
        <v>12982</v>
      </c>
      <c r="R34" s="33">
        <v>3.1122000000000001</v>
      </c>
      <c r="S34" s="34">
        <v>730</v>
      </c>
      <c r="T34" s="33">
        <f t="shared" si="2"/>
        <v>2271.9059999999999</v>
      </c>
      <c r="U34" s="56">
        <f t="shared" si="8"/>
        <v>1</v>
      </c>
      <c r="V34" s="48">
        <v>51674</v>
      </c>
      <c r="W34" s="49">
        <v>1.0032000000000001</v>
      </c>
      <c r="X34" s="56">
        <v>730</v>
      </c>
      <c r="Y34" s="48">
        <f t="shared" si="3"/>
        <v>732.33600000000001</v>
      </c>
      <c r="Z34" s="49">
        <v>26364</v>
      </c>
      <c r="AA34" s="50">
        <f t="shared" si="4"/>
        <v>26364</v>
      </c>
    </row>
    <row r="35" spans="1:27" x14ac:dyDescent="0.2">
      <c r="A35" s="7" t="s">
        <v>1</v>
      </c>
      <c r="B35" s="8" t="s">
        <v>40</v>
      </c>
      <c r="C35" s="8">
        <v>2</v>
      </c>
      <c r="D35" s="8">
        <v>15.25</v>
      </c>
      <c r="E35" s="8">
        <v>1</v>
      </c>
      <c r="F35" s="8">
        <v>730</v>
      </c>
      <c r="G35" s="8">
        <v>0.28499999999999998</v>
      </c>
      <c r="H35" s="8">
        <f t="shared" si="5"/>
        <v>208.04999999999998</v>
      </c>
      <c r="I35" s="12">
        <f t="shared" si="6"/>
        <v>416.09999999999997</v>
      </c>
      <c r="J35" s="8"/>
      <c r="K35" s="31">
        <f t="shared" si="7"/>
        <v>1</v>
      </c>
      <c r="L35" s="32">
        <v>1590</v>
      </c>
      <c r="M35" s="33">
        <v>9.2600000000000002E-2</v>
      </c>
      <c r="N35" s="34">
        <v>730</v>
      </c>
      <c r="O35" s="32">
        <f t="shared" si="0"/>
        <v>67.597999999999999</v>
      </c>
      <c r="P35" s="33">
        <v>811</v>
      </c>
      <c r="Q35" s="32">
        <f t="shared" si="1"/>
        <v>811</v>
      </c>
      <c r="R35" s="33">
        <v>0.19450000000000001</v>
      </c>
      <c r="S35" s="34">
        <v>730</v>
      </c>
      <c r="T35" s="33">
        <f t="shared" si="2"/>
        <v>141.98500000000001</v>
      </c>
      <c r="U35" s="56">
        <f t="shared" si="8"/>
        <v>1</v>
      </c>
      <c r="V35" s="48">
        <v>3230</v>
      </c>
      <c r="W35" s="49">
        <v>6.2700000000000006E-2</v>
      </c>
      <c r="X35" s="56">
        <v>730</v>
      </c>
      <c r="Y35" s="48">
        <f t="shared" si="3"/>
        <v>45.771000000000001</v>
      </c>
      <c r="Z35" s="49">
        <v>1648</v>
      </c>
      <c r="AA35" s="50">
        <f t="shared" si="4"/>
        <v>1648</v>
      </c>
    </row>
    <row r="36" spans="1:27" x14ac:dyDescent="0.2">
      <c r="A36" s="7" t="s">
        <v>1</v>
      </c>
      <c r="B36" s="8" t="s">
        <v>41</v>
      </c>
      <c r="C36" s="8">
        <v>4</v>
      </c>
      <c r="D36" s="8">
        <v>30.5</v>
      </c>
      <c r="E36" s="8">
        <v>1</v>
      </c>
      <c r="F36" s="8">
        <v>730</v>
      </c>
      <c r="G36" s="8">
        <v>0.56999999999999995</v>
      </c>
      <c r="H36" s="8">
        <f t="shared" si="5"/>
        <v>416.09999999999997</v>
      </c>
      <c r="I36" s="12">
        <f t="shared" si="6"/>
        <v>832.19999999999993</v>
      </c>
      <c r="J36" s="8"/>
      <c r="K36" s="31">
        <f t="shared" si="7"/>
        <v>1</v>
      </c>
      <c r="L36" s="32">
        <v>3181</v>
      </c>
      <c r="M36" s="33">
        <v>0.18529999999999999</v>
      </c>
      <c r="N36" s="34">
        <v>730</v>
      </c>
      <c r="O36" s="32">
        <f t="shared" si="0"/>
        <v>135.26900000000001</v>
      </c>
      <c r="P36" s="33">
        <v>1623</v>
      </c>
      <c r="Q36" s="32">
        <f t="shared" si="1"/>
        <v>1623</v>
      </c>
      <c r="R36" s="33">
        <v>0.38900000000000001</v>
      </c>
      <c r="S36" s="34">
        <v>730</v>
      </c>
      <c r="T36" s="33">
        <f t="shared" si="2"/>
        <v>283.97000000000003</v>
      </c>
      <c r="U36" s="56">
        <f t="shared" si="8"/>
        <v>1</v>
      </c>
      <c r="V36" s="48">
        <v>6459</v>
      </c>
      <c r="W36" s="49">
        <v>0.12540000000000001</v>
      </c>
      <c r="X36" s="56">
        <v>730</v>
      </c>
      <c r="Y36" s="48">
        <f t="shared" si="3"/>
        <v>91.542000000000002</v>
      </c>
      <c r="Z36" s="49">
        <v>3296</v>
      </c>
      <c r="AA36" s="50">
        <f t="shared" si="4"/>
        <v>3296</v>
      </c>
    </row>
    <row r="37" spans="1:27" x14ac:dyDescent="0.2">
      <c r="A37" s="7" t="s">
        <v>1</v>
      </c>
      <c r="B37" s="8" t="s">
        <v>42</v>
      </c>
      <c r="C37" s="8">
        <v>48</v>
      </c>
      <c r="D37" s="8">
        <v>384</v>
      </c>
      <c r="E37" s="8">
        <v>1</v>
      </c>
      <c r="F37" s="8">
        <v>730</v>
      </c>
      <c r="G37" s="8">
        <v>6.84</v>
      </c>
      <c r="H37" s="8">
        <f t="shared" si="5"/>
        <v>4993.2</v>
      </c>
      <c r="I37" s="12">
        <f t="shared" si="6"/>
        <v>9986.4</v>
      </c>
      <c r="J37" s="8"/>
      <c r="K37" s="31">
        <f t="shared" si="7"/>
        <v>1</v>
      </c>
      <c r="L37" s="32">
        <v>38168</v>
      </c>
      <c r="M37" s="33">
        <v>2.2229999999999999</v>
      </c>
      <c r="N37" s="34">
        <v>730</v>
      </c>
      <c r="O37" s="32">
        <f t="shared" ref="O37:O68" si="9">PRODUCT(E37,M37,N37)</f>
        <v>1622.79</v>
      </c>
      <c r="P37" s="33">
        <v>19473</v>
      </c>
      <c r="Q37" s="32">
        <f t="shared" ref="Q37:Q68" si="10">PRODUCT(E37,P37)</f>
        <v>19473</v>
      </c>
      <c r="R37" s="33">
        <v>4.6683000000000003</v>
      </c>
      <c r="S37" s="34">
        <v>730</v>
      </c>
      <c r="T37" s="33">
        <f t="shared" ref="T37:T68" si="11">PRODUCT(E37,R37,S37)</f>
        <v>3407.8590000000004</v>
      </c>
      <c r="U37" s="56">
        <f t="shared" si="8"/>
        <v>1</v>
      </c>
      <c r="V37" s="48">
        <v>77510</v>
      </c>
      <c r="W37" s="49">
        <v>1.5047999999999999</v>
      </c>
      <c r="X37" s="56">
        <v>730</v>
      </c>
      <c r="Y37" s="48">
        <f t="shared" ref="Y37:Y68" si="12">PRODUCT(E37,W37,X37)</f>
        <v>1098.5039999999999</v>
      </c>
      <c r="Z37" s="49">
        <v>39546</v>
      </c>
      <c r="AA37" s="50">
        <f t="shared" ref="AA37:AA68" si="13">PRODUCT(E37,Z37)</f>
        <v>39546</v>
      </c>
    </row>
    <row r="38" spans="1:27" x14ac:dyDescent="0.2">
      <c r="A38" s="7" t="s">
        <v>1</v>
      </c>
      <c r="B38" s="8" t="s">
        <v>43</v>
      </c>
      <c r="C38" s="8">
        <v>64</v>
      </c>
      <c r="D38" s="8">
        <v>512</v>
      </c>
      <c r="E38" s="8">
        <v>1</v>
      </c>
      <c r="F38" s="8">
        <v>730</v>
      </c>
      <c r="G38" s="8">
        <v>9.1199999999999992</v>
      </c>
      <c r="H38" s="8">
        <f>PRODUCT(E38,F38,G38)</f>
        <v>6657.5999999999995</v>
      </c>
      <c r="I38" s="12">
        <f t="shared" si="6"/>
        <v>13315.199999999999</v>
      </c>
      <c r="J38" s="8"/>
      <c r="K38" s="31">
        <f t="shared" si="7"/>
        <v>1</v>
      </c>
      <c r="L38" s="32">
        <v>53569</v>
      </c>
      <c r="M38" s="33">
        <v>3.12</v>
      </c>
      <c r="N38" s="34">
        <v>730</v>
      </c>
      <c r="O38" s="32">
        <f t="shared" si="9"/>
        <v>2277.6</v>
      </c>
      <c r="P38" s="33">
        <v>27331</v>
      </c>
      <c r="Q38" s="32">
        <f t="shared" si="10"/>
        <v>27331</v>
      </c>
      <c r="R38" s="33">
        <v>6.5519999999999996</v>
      </c>
      <c r="S38" s="34">
        <v>730</v>
      </c>
      <c r="T38" s="33">
        <f t="shared" si="11"/>
        <v>4782.96</v>
      </c>
      <c r="U38" s="56">
        <f t="shared" si="8"/>
        <v>1</v>
      </c>
      <c r="V38" s="48">
        <v>108787</v>
      </c>
      <c r="W38" s="49">
        <v>2.1120000000000001</v>
      </c>
      <c r="X38" s="56">
        <v>730</v>
      </c>
      <c r="Y38" s="48">
        <f t="shared" si="12"/>
        <v>1541.76</v>
      </c>
      <c r="Z38" s="49">
        <v>55503</v>
      </c>
      <c r="AA38" s="50">
        <f t="shared" si="13"/>
        <v>55503</v>
      </c>
    </row>
    <row r="39" spans="1:27" x14ac:dyDescent="0.2">
      <c r="A39" s="7" t="s">
        <v>1</v>
      </c>
      <c r="B39" s="8" t="s">
        <v>44</v>
      </c>
      <c r="C39" s="8">
        <v>96</v>
      </c>
      <c r="D39" s="8">
        <v>768</v>
      </c>
      <c r="E39" s="8">
        <v>1</v>
      </c>
      <c r="F39" s="8">
        <v>730</v>
      </c>
      <c r="G39" s="8">
        <v>13.68</v>
      </c>
      <c r="H39" s="8">
        <f t="shared" si="5"/>
        <v>9986.4</v>
      </c>
      <c r="I39" s="12">
        <f t="shared" si="6"/>
        <v>19972.8</v>
      </c>
      <c r="J39" s="8"/>
      <c r="K39" s="31">
        <f t="shared" si="7"/>
        <v>1</v>
      </c>
      <c r="L39" s="32">
        <v>76336</v>
      </c>
      <c r="M39" s="33">
        <v>4.4459999999999997</v>
      </c>
      <c r="N39" s="34">
        <v>730</v>
      </c>
      <c r="O39" s="32">
        <f t="shared" si="9"/>
        <v>3245.58</v>
      </c>
      <c r="P39" s="33">
        <v>38947</v>
      </c>
      <c r="Q39" s="32">
        <f t="shared" si="10"/>
        <v>38947</v>
      </c>
      <c r="R39" s="33">
        <v>9.3366000000000007</v>
      </c>
      <c r="S39" s="34">
        <v>730</v>
      </c>
      <c r="T39" s="33">
        <f t="shared" si="11"/>
        <v>6815.7180000000008</v>
      </c>
      <c r="U39" s="56">
        <f t="shared" si="8"/>
        <v>1</v>
      </c>
      <c r="V39" s="48">
        <v>155021</v>
      </c>
      <c r="W39" s="49">
        <v>3.0095999999999998</v>
      </c>
      <c r="X39" s="56">
        <v>730</v>
      </c>
      <c r="Y39" s="48">
        <f t="shared" si="12"/>
        <v>2197.0079999999998</v>
      </c>
      <c r="Z39" s="49">
        <v>79092</v>
      </c>
      <c r="AA39" s="50">
        <f t="shared" si="13"/>
        <v>79092</v>
      </c>
    </row>
    <row r="40" spans="1:27" x14ac:dyDescent="0.2">
      <c r="A40" s="7" t="s">
        <v>1</v>
      </c>
      <c r="B40" s="8" t="s">
        <v>47</v>
      </c>
      <c r="C40" s="8">
        <v>8</v>
      </c>
      <c r="D40" s="8">
        <v>64</v>
      </c>
      <c r="E40" s="8">
        <v>1</v>
      </c>
      <c r="F40" s="8">
        <v>730</v>
      </c>
      <c r="G40" s="8">
        <v>1.1399999999999999</v>
      </c>
      <c r="H40" s="8">
        <f t="shared" si="5"/>
        <v>832.19999999999993</v>
      </c>
      <c r="I40" s="12">
        <f t="shared" si="6"/>
        <v>1664.3999999999999</v>
      </c>
      <c r="J40" s="8"/>
      <c r="K40" s="31">
        <f t="shared" si="7"/>
        <v>1</v>
      </c>
      <c r="L40" s="32">
        <v>6361</v>
      </c>
      <c r="M40" s="33">
        <v>0.3705</v>
      </c>
      <c r="N40" s="34">
        <v>730</v>
      </c>
      <c r="O40" s="32">
        <f t="shared" si="9"/>
        <v>270.46499999999997</v>
      </c>
      <c r="P40" s="33">
        <v>0.3705</v>
      </c>
      <c r="Q40" s="32">
        <f t="shared" si="10"/>
        <v>0.3705</v>
      </c>
      <c r="R40" s="33">
        <v>0.77810000000000001</v>
      </c>
      <c r="S40" s="34">
        <v>730</v>
      </c>
      <c r="T40" s="33">
        <f t="shared" si="11"/>
        <v>568.01300000000003</v>
      </c>
      <c r="U40" s="56">
        <f t="shared" si="8"/>
        <v>1</v>
      </c>
      <c r="V40" s="48">
        <v>12918</v>
      </c>
      <c r="W40" s="49">
        <v>0.25080000000000002</v>
      </c>
      <c r="X40" s="56">
        <v>730</v>
      </c>
      <c r="Y40" s="48">
        <f t="shared" si="12"/>
        <v>183.084</v>
      </c>
      <c r="Z40" s="49">
        <v>6591</v>
      </c>
      <c r="AA40" s="50">
        <f t="shared" si="13"/>
        <v>6591</v>
      </c>
    </row>
    <row r="41" spans="1:27" x14ac:dyDescent="0.2">
      <c r="A41" s="7" t="s">
        <v>1</v>
      </c>
      <c r="B41" s="8" t="s">
        <v>46</v>
      </c>
      <c r="C41" s="8">
        <v>16</v>
      </c>
      <c r="D41" s="8">
        <v>128</v>
      </c>
      <c r="E41" s="8">
        <v>1</v>
      </c>
      <c r="F41" s="8">
        <v>730</v>
      </c>
      <c r="G41" s="8">
        <v>2.2799999999999998</v>
      </c>
      <c r="H41" s="8">
        <f t="shared" si="5"/>
        <v>1664.3999999999999</v>
      </c>
      <c r="I41" s="12">
        <f t="shared" si="6"/>
        <v>3328.7999999999997</v>
      </c>
      <c r="J41" s="8"/>
      <c r="K41" s="31">
        <f t="shared" si="7"/>
        <v>1</v>
      </c>
      <c r="L41" s="32">
        <v>12723</v>
      </c>
      <c r="M41" s="33">
        <v>0.74099999999999999</v>
      </c>
      <c r="N41" s="34">
        <v>730</v>
      </c>
      <c r="O41" s="32">
        <f t="shared" si="9"/>
        <v>540.92999999999995</v>
      </c>
      <c r="P41" s="33">
        <v>6491</v>
      </c>
      <c r="Q41" s="32">
        <f t="shared" si="10"/>
        <v>6491</v>
      </c>
      <c r="R41" s="33">
        <v>1.5561</v>
      </c>
      <c r="S41" s="34">
        <v>730</v>
      </c>
      <c r="T41" s="33">
        <f t="shared" si="11"/>
        <v>1135.953</v>
      </c>
      <c r="U41" s="56">
        <f t="shared" si="8"/>
        <v>1</v>
      </c>
      <c r="V41" s="48">
        <v>25837</v>
      </c>
      <c r="W41" s="49">
        <v>0.50160000000000005</v>
      </c>
      <c r="X41" s="56">
        <v>730</v>
      </c>
      <c r="Y41" s="48">
        <f t="shared" si="12"/>
        <v>366.16800000000001</v>
      </c>
      <c r="Z41" s="49">
        <v>13182</v>
      </c>
      <c r="AA41" s="50">
        <f t="shared" si="13"/>
        <v>13182</v>
      </c>
    </row>
    <row r="42" spans="1:27" x14ac:dyDescent="0.2">
      <c r="A42" s="7" t="s">
        <v>1</v>
      </c>
      <c r="B42" s="8" t="s">
        <v>45</v>
      </c>
      <c r="C42" s="8">
        <v>32</v>
      </c>
      <c r="D42" s="8">
        <v>256</v>
      </c>
      <c r="E42" s="8">
        <v>1</v>
      </c>
      <c r="F42" s="8">
        <v>730</v>
      </c>
      <c r="G42" s="8">
        <v>4.5599999999999996</v>
      </c>
      <c r="H42" s="8">
        <f t="shared" si="5"/>
        <v>3328.7999999999997</v>
      </c>
      <c r="I42" s="12">
        <f t="shared" si="6"/>
        <v>6657.5999999999995</v>
      </c>
      <c r="J42" s="8"/>
      <c r="K42" s="31">
        <f t="shared" si="7"/>
        <v>1</v>
      </c>
      <c r="L42" s="32">
        <v>26785</v>
      </c>
      <c r="M42" s="33">
        <v>1.56</v>
      </c>
      <c r="N42" s="34">
        <v>730</v>
      </c>
      <c r="O42" s="32">
        <f t="shared" si="9"/>
        <v>1138.8</v>
      </c>
      <c r="P42" s="33">
        <v>13666</v>
      </c>
      <c r="Q42" s="32">
        <f t="shared" si="10"/>
        <v>13666</v>
      </c>
      <c r="R42" s="33">
        <v>3.2759999999999998</v>
      </c>
      <c r="S42" s="34">
        <v>730</v>
      </c>
      <c r="T42" s="33">
        <f t="shared" si="11"/>
        <v>2391.48</v>
      </c>
      <c r="U42" s="56">
        <f t="shared" si="8"/>
        <v>1</v>
      </c>
      <c r="V42" s="48">
        <v>54393</v>
      </c>
      <c r="W42" s="49">
        <v>1.056</v>
      </c>
      <c r="X42" s="56">
        <v>730</v>
      </c>
      <c r="Y42" s="48">
        <f t="shared" si="12"/>
        <v>770.88</v>
      </c>
      <c r="Z42" s="49">
        <v>27752</v>
      </c>
      <c r="AA42" s="50">
        <f t="shared" si="13"/>
        <v>27752</v>
      </c>
    </row>
    <row r="43" spans="1:27" x14ac:dyDescent="0.2">
      <c r="A43" s="7" t="s">
        <v>1</v>
      </c>
      <c r="B43" s="8" t="s">
        <v>48</v>
      </c>
      <c r="C43" s="8">
        <v>2</v>
      </c>
      <c r="D43" s="8">
        <v>16</v>
      </c>
      <c r="E43" s="8">
        <v>1</v>
      </c>
      <c r="F43" s="8">
        <v>730</v>
      </c>
      <c r="G43" s="8">
        <v>0.28499999999999998</v>
      </c>
      <c r="H43" s="8">
        <f t="shared" si="5"/>
        <v>208.04999999999998</v>
      </c>
      <c r="I43" s="12">
        <f t="shared" si="6"/>
        <v>416.09999999999997</v>
      </c>
      <c r="J43" s="8"/>
      <c r="K43" s="31">
        <f t="shared" si="7"/>
        <v>1</v>
      </c>
      <c r="L43" s="32">
        <v>1590</v>
      </c>
      <c r="M43" s="33">
        <v>9.2600000000000002E-2</v>
      </c>
      <c r="N43" s="34">
        <v>730</v>
      </c>
      <c r="O43" s="32">
        <f t="shared" si="9"/>
        <v>67.597999999999999</v>
      </c>
      <c r="P43" s="33">
        <v>811</v>
      </c>
      <c r="Q43" s="32">
        <f t="shared" si="10"/>
        <v>811</v>
      </c>
      <c r="R43" s="33">
        <v>0.19450000000000001</v>
      </c>
      <c r="S43" s="34">
        <v>730</v>
      </c>
      <c r="T43" s="33">
        <f t="shared" si="11"/>
        <v>141.98500000000001</v>
      </c>
      <c r="U43" s="56">
        <f t="shared" si="8"/>
        <v>1</v>
      </c>
      <c r="V43" s="48">
        <v>3230</v>
      </c>
      <c r="W43" s="49">
        <v>6.2700000000000006E-2</v>
      </c>
      <c r="X43" s="56">
        <v>730</v>
      </c>
      <c r="Y43" s="48">
        <f t="shared" si="12"/>
        <v>45.771000000000001</v>
      </c>
      <c r="Z43" s="49">
        <v>1648</v>
      </c>
      <c r="AA43" s="50">
        <f t="shared" si="13"/>
        <v>1648</v>
      </c>
    </row>
    <row r="44" spans="1:27" x14ac:dyDescent="0.2">
      <c r="A44" s="7" t="s">
        <v>1</v>
      </c>
      <c r="B44" s="8" t="s">
        <v>49</v>
      </c>
      <c r="C44" s="8">
        <v>4</v>
      </c>
      <c r="D44" s="8">
        <v>32</v>
      </c>
      <c r="E44" s="8">
        <v>1</v>
      </c>
      <c r="F44" s="8">
        <v>730</v>
      </c>
      <c r="G44" s="8">
        <v>0.56999999999999995</v>
      </c>
      <c r="H44" s="8">
        <f t="shared" si="5"/>
        <v>416.09999999999997</v>
      </c>
      <c r="I44" s="12">
        <f t="shared" si="6"/>
        <v>832.19999999999993</v>
      </c>
      <c r="J44" s="8"/>
      <c r="K44" s="31">
        <f t="shared" si="7"/>
        <v>1</v>
      </c>
      <c r="L44" s="32">
        <v>3181</v>
      </c>
      <c r="M44" s="33">
        <v>0.18529999999999999</v>
      </c>
      <c r="N44" s="34">
        <v>730</v>
      </c>
      <c r="O44" s="32">
        <f t="shared" si="9"/>
        <v>135.26900000000001</v>
      </c>
      <c r="P44" s="33">
        <v>1623</v>
      </c>
      <c r="Q44" s="32">
        <f t="shared" si="10"/>
        <v>1623</v>
      </c>
      <c r="R44" s="33">
        <v>0.38900000000000001</v>
      </c>
      <c r="S44" s="34">
        <v>730</v>
      </c>
      <c r="T44" s="33">
        <f t="shared" si="11"/>
        <v>283.97000000000003</v>
      </c>
      <c r="U44" s="56">
        <f t="shared" si="8"/>
        <v>1</v>
      </c>
      <c r="V44" s="48">
        <v>6459</v>
      </c>
      <c r="W44" s="49">
        <v>0.12540000000000001</v>
      </c>
      <c r="X44" s="56">
        <v>730</v>
      </c>
      <c r="Y44" s="48">
        <f t="shared" si="12"/>
        <v>91.542000000000002</v>
      </c>
      <c r="Z44" s="49">
        <v>3296</v>
      </c>
      <c r="AA44" s="50">
        <f t="shared" si="13"/>
        <v>3296</v>
      </c>
    </row>
    <row r="45" spans="1:27" x14ac:dyDescent="0.2">
      <c r="A45" s="7" t="s">
        <v>1</v>
      </c>
      <c r="B45" s="8" t="s">
        <v>50</v>
      </c>
      <c r="C45" s="8">
        <v>48</v>
      </c>
      <c r="D45" s="8">
        <v>384</v>
      </c>
      <c r="E45" s="8">
        <v>1</v>
      </c>
      <c r="F45" s="8">
        <v>730</v>
      </c>
      <c r="G45" s="8">
        <v>6.1509999999999998</v>
      </c>
      <c r="H45" s="8">
        <f t="shared" si="5"/>
        <v>4490.2299999999996</v>
      </c>
      <c r="I45" s="12">
        <f t="shared" si="6"/>
        <v>8980.4599999999991</v>
      </c>
      <c r="J45" s="8"/>
      <c r="K45" s="31">
        <f t="shared" si="7"/>
        <v>1</v>
      </c>
      <c r="L45" s="32">
        <v>34325</v>
      </c>
      <c r="M45" s="33">
        <v>1.9982</v>
      </c>
      <c r="N45" s="34">
        <v>730</v>
      </c>
      <c r="O45" s="32">
        <f t="shared" si="9"/>
        <v>1458.6859999999999</v>
      </c>
      <c r="P45" s="33">
        <v>17504</v>
      </c>
      <c r="Q45" s="32">
        <f t="shared" si="10"/>
        <v>17504</v>
      </c>
      <c r="R45" s="33">
        <v>4.1974999999999998</v>
      </c>
      <c r="S45" s="34">
        <v>730</v>
      </c>
      <c r="T45" s="33">
        <f t="shared" si="11"/>
        <v>3064.1749999999997</v>
      </c>
      <c r="U45" s="56">
        <f t="shared" si="8"/>
        <v>1</v>
      </c>
      <c r="V45" s="48">
        <v>69706</v>
      </c>
      <c r="W45" s="49">
        <v>1.3532</v>
      </c>
      <c r="X45" s="56">
        <v>730</v>
      </c>
      <c r="Y45" s="48">
        <f t="shared" si="12"/>
        <v>987.83600000000001</v>
      </c>
      <c r="Z45" s="49">
        <v>35563</v>
      </c>
      <c r="AA45" s="50">
        <f t="shared" si="13"/>
        <v>35563</v>
      </c>
    </row>
    <row r="46" spans="1:27" x14ac:dyDescent="0.2">
      <c r="A46" s="7" t="s">
        <v>1</v>
      </c>
      <c r="B46" s="8" t="s">
        <v>51</v>
      </c>
      <c r="C46" s="8">
        <v>64</v>
      </c>
      <c r="D46" s="8">
        <v>512</v>
      </c>
      <c r="E46" s="8">
        <v>1</v>
      </c>
      <c r="F46" s="8">
        <v>730</v>
      </c>
      <c r="G46" s="8">
        <v>8.2010000000000005</v>
      </c>
      <c r="H46" s="8">
        <f t="shared" si="5"/>
        <v>5986.7300000000005</v>
      </c>
      <c r="I46" s="12">
        <f t="shared" si="6"/>
        <v>11973.460000000001</v>
      </c>
      <c r="J46" s="8"/>
      <c r="K46" s="31">
        <f t="shared" si="7"/>
        <v>1</v>
      </c>
      <c r="L46" s="32">
        <v>45767</v>
      </c>
      <c r="M46" s="33">
        <v>2.6642000000000001</v>
      </c>
      <c r="N46" s="34">
        <v>730</v>
      </c>
      <c r="O46" s="32">
        <f t="shared" si="9"/>
        <v>1944.866</v>
      </c>
      <c r="P46" s="33">
        <v>23339</v>
      </c>
      <c r="Q46" s="32">
        <f t="shared" si="10"/>
        <v>23339</v>
      </c>
      <c r="R46" s="33">
        <v>5.5965999999999996</v>
      </c>
      <c r="S46" s="34">
        <v>730</v>
      </c>
      <c r="T46" s="33">
        <f t="shared" si="11"/>
        <v>4085.5179999999996</v>
      </c>
      <c r="U46" s="56">
        <f t="shared" si="8"/>
        <v>1</v>
      </c>
      <c r="V46" s="48">
        <v>92941</v>
      </c>
      <c r="W46" s="49">
        <v>1.8043</v>
      </c>
      <c r="X46" s="56">
        <v>730</v>
      </c>
      <c r="Y46" s="48">
        <f t="shared" si="12"/>
        <v>1317.1390000000001</v>
      </c>
      <c r="Z46" s="49">
        <v>47417</v>
      </c>
      <c r="AA46" s="50">
        <f t="shared" si="13"/>
        <v>47417</v>
      </c>
    </row>
    <row r="47" spans="1:27" x14ac:dyDescent="0.2">
      <c r="A47" s="7" t="s">
        <v>1</v>
      </c>
      <c r="B47" s="8" t="s">
        <v>52</v>
      </c>
      <c r="C47" s="8">
        <v>8</v>
      </c>
      <c r="D47" s="8">
        <v>64</v>
      </c>
      <c r="E47" s="8">
        <v>1</v>
      </c>
      <c r="F47" s="8">
        <v>730</v>
      </c>
      <c r="G47" s="8">
        <v>1.0249999999999999</v>
      </c>
      <c r="H47" s="8">
        <f t="shared" si="5"/>
        <v>748.24999999999989</v>
      </c>
      <c r="I47" s="12">
        <f t="shared" si="6"/>
        <v>1496.4999999999998</v>
      </c>
      <c r="J47" s="8"/>
      <c r="K47" s="31">
        <f t="shared" si="7"/>
        <v>1</v>
      </c>
      <c r="L47" s="32">
        <v>5721</v>
      </c>
      <c r="M47" s="33">
        <v>0.33300000000000002</v>
      </c>
      <c r="N47" s="34">
        <v>730</v>
      </c>
      <c r="O47" s="32">
        <f t="shared" si="9"/>
        <v>243.09</v>
      </c>
      <c r="P47" s="33">
        <v>2917</v>
      </c>
      <c r="Q47" s="32">
        <f t="shared" si="10"/>
        <v>2917</v>
      </c>
      <c r="R47" s="33">
        <v>0.6996</v>
      </c>
      <c r="S47" s="34">
        <v>730</v>
      </c>
      <c r="T47" s="33">
        <f t="shared" si="11"/>
        <v>510.70800000000003</v>
      </c>
      <c r="U47" s="56">
        <f t="shared" si="8"/>
        <v>1</v>
      </c>
      <c r="V47" s="48">
        <v>11618</v>
      </c>
      <c r="W47" s="49">
        <v>0.22550000000000001</v>
      </c>
      <c r="X47" s="56">
        <v>730</v>
      </c>
      <c r="Y47" s="48">
        <f t="shared" si="12"/>
        <v>164.61500000000001</v>
      </c>
      <c r="Z47" s="49">
        <v>5927</v>
      </c>
      <c r="AA47" s="50">
        <f t="shared" si="13"/>
        <v>5927</v>
      </c>
    </row>
    <row r="48" spans="1:27" x14ac:dyDescent="0.2">
      <c r="A48" s="7" t="s">
        <v>1</v>
      </c>
      <c r="B48" s="8" t="s">
        <v>53</v>
      </c>
      <c r="C48" s="8">
        <v>16</v>
      </c>
      <c r="D48" s="8">
        <v>128</v>
      </c>
      <c r="E48" s="8">
        <v>1</v>
      </c>
      <c r="F48" s="8">
        <v>730</v>
      </c>
      <c r="G48" s="8">
        <v>2.0499999999999998</v>
      </c>
      <c r="H48" s="8">
        <f t="shared" si="5"/>
        <v>1496.4999999999998</v>
      </c>
      <c r="I48" s="12">
        <f t="shared" si="6"/>
        <v>2992.9999999999995</v>
      </c>
      <c r="J48" s="8"/>
      <c r="K48" s="31">
        <f t="shared" si="7"/>
        <v>1</v>
      </c>
      <c r="L48" s="32">
        <v>11442</v>
      </c>
      <c r="M48" s="33">
        <v>0.66610000000000003</v>
      </c>
      <c r="N48" s="34">
        <v>730</v>
      </c>
      <c r="O48" s="32">
        <f t="shared" si="9"/>
        <v>486.25300000000004</v>
      </c>
      <c r="P48" s="33">
        <v>5835</v>
      </c>
      <c r="Q48" s="32">
        <f t="shared" si="10"/>
        <v>5835</v>
      </c>
      <c r="R48" s="33">
        <v>1.3992</v>
      </c>
      <c r="S48" s="34">
        <v>730</v>
      </c>
      <c r="T48" s="33">
        <f t="shared" si="11"/>
        <v>1021.4160000000001</v>
      </c>
      <c r="U48" s="56">
        <f t="shared" si="8"/>
        <v>1</v>
      </c>
      <c r="V48" s="48">
        <v>1.3992</v>
      </c>
      <c r="W48" s="49">
        <v>0.4511</v>
      </c>
      <c r="X48" s="56">
        <v>730</v>
      </c>
      <c r="Y48" s="48">
        <f t="shared" si="12"/>
        <v>329.303</v>
      </c>
      <c r="Z48" s="49">
        <v>11854</v>
      </c>
      <c r="AA48" s="50">
        <f t="shared" si="13"/>
        <v>11854</v>
      </c>
    </row>
    <row r="49" spans="1:27" x14ac:dyDescent="0.2">
      <c r="A49" s="7" t="s">
        <v>1</v>
      </c>
      <c r="B49" s="8" t="s">
        <v>55</v>
      </c>
      <c r="C49" s="8">
        <v>32</v>
      </c>
      <c r="D49" s="8">
        <v>256</v>
      </c>
      <c r="E49" s="8">
        <v>1</v>
      </c>
      <c r="F49" s="8">
        <v>730</v>
      </c>
      <c r="G49" s="8">
        <v>4.0999999999999996</v>
      </c>
      <c r="H49" s="8">
        <f t="shared" si="5"/>
        <v>2992.9999999999995</v>
      </c>
      <c r="I49" s="12">
        <f t="shared" si="6"/>
        <v>5985.9999999999991</v>
      </c>
      <c r="J49" s="8"/>
      <c r="K49" s="31">
        <f t="shared" si="7"/>
        <v>1</v>
      </c>
      <c r="L49" s="32">
        <v>22883</v>
      </c>
      <c r="M49" s="33">
        <v>1.3321000000000001</v>
      </c>
      <c r="N49" s="34">
        <v>730</v>
      </c>
      <c r="O49" s="32">
        <f t="shared" si="9"/>
        <v>972.43299999999999</v>
      </c>
      <c r="P49" s="33">
        <v>11669</v>
      </c>
      <c r="Q49" s="32">
        <f t="shared" si="10"/>
        <v>11669</v>
      </c>
      <c r="R49" s="33">
        <v>2.7982999999999998</v>
      </c>
      <c r="S49" s="34">
        <v>730</v>
      </c>
      <c r="T49" s="33">
        <f t="shared" si="11"/>
        <v>2042.7589999999998</v>
      </c>
      <c r="U49" s="56">
        <f t="shared" si="8"/>
        <v>1</v>
      </c>
      <c r="V49" s="48">
        <v>46471</v>
      </c>
      <c r="W49" s="49">
        <v>0.90210000000000001</v>
      </c>
      <c r="X49" s="56">
        <v>730</v>
      </c>
      <c r="Y49" s="48">
        <f t="shared" si="12"/>
        <v>658.53300000000002</v>
      </c>
      <c r="Z49" s="49">
        <v>23708</v>
      </c>
      <c r="AA49" s="50">
        <f t="shared" si="13"/>
        <v>23708</v>
      </c>
    </row>
    <row r="50" spans="1:27" x14ac:dyDescent="0.2">
      <c r="A50" s="7" t="s">
        <v>1</v>
      </c>
      <c r="B50" s="8" t="s">
        <v>54</v>
      </c>
      <c r="C50" s="8">
        <v>2</v>
      </c>
      <c r="D50" s="8">
        <v>16</v>
      </c>
      <c r="E50" s="8">
        <v>1</v>
      </c>
      <c r="F50" s="8">
        <v>730</v>
      </c>
      <c r="G50" s="8">
        <v>0.25600000000000001</v>
      </c>
      <c r="H50" s="8">
        <f t="shared" si="5"/>
        <v>186.88</v>
      </c>
      <c r="I50" s="12">
        <f t="shared" si="6"/>
        <v>373.76</v>
      </c>
      <c r="J50" s="8"/>
      <c r="K50" s="31">
        <f t="shared" si="7"/>
        <v>1</v>
      </c>
      <c r="L50" s="32">
        <v>1430</v>
      </c>
      <c r="M50" s="33">
        <v>8.3299999999999999E-2</v>
      </c>
      <c r="N50" s="34">
        <v>730</v>
      </c>
      <c r="O50" s="32">
        <f t="shared" si="9"/>
        <v>60.808999999999997</v>
      </c>
      <c r="P50" s="33">
        <v>729</v>
      </c>
      <c r="Q50" s="32">
        <f t="shared" si="10"/>
        <v>729</v>
      </c>
      <c r="R50" s="33">
        <v>0.1749</v>
      </c>
      <c r="S50" s="34">
        <v>730</v>
      </c>
      <c r="T50" s="33">
        <f t="shared" si="11"/>
        <v>127.67700000000001</v>
      </c>
      <c r="U50" s="56">
        <f t="shared" si="8"/>
        <v>1</v>
      </c>
      <c r="V50" s="48">
        <v>2904</v>
      </c>
      <c r="W50" s="49">
        <v>5.6399999999999999E-2</v>
      </c>
      <c r="X50" s="56">
        <v>730</v>
      </c>
      <c r="Y50" s="48">
        <f t="shared" si="12"/>
        <v>41.171999999999997</v>
      </c>
      <c r="Z50" s="49">
        <v>1482</v>
      </c>
      <c r="AA50" s="50">
        <f t="shared" si="13"/>
        <v>1482</v>
      </c>
    </row>
    <row r="51" spans="1:27" x14ac:dyDescent="0.2">
      <c r="A51" s="7" t="s">
        <v>1</v>
      </c>
      <c r="B51" s="8" t="s">
        <v>56</v>
      </c>
      <c r="C51" s="8">
        <v>4</v>
      </c>
      <c r="D51" s="8">
        <v>32</v>
      </c>
      <c r="E51" s="8">
        <v>1</v>
      </c>
      <c r="F51" s="8">
        <v>730</v>
      </c>
      <c r="G51" s="8">
        <v>0.51300000000000001</v>
      </c>
      <c r="H51" s="8">
        <f t="shared" si="5"/>
        <v>374.49</v>
      </c>
      <c r="I51" s="12">
        <f t="shared" si="6"/>
        <v>748.98</v>
      </c>
      <c r="J51" s="8"/>
      <c r="K51" s="31">
        <f t="shared" si="7"/>
        <v>1</v>
      </c>
      <c r="L51" s="32">
        <v>2860</v>
      </c>
      <c r="M51" s="33">
        <v>0.16650000000000001</v>
      </c>
      <c r="N51" s="34">
        <v>730</v>
      </c>
      <c r="O51" s="32">
        <f t="shared" si="9"/>
        <v>121.545</v>
      </c>
      <c r="P51" s="33">
        <v>1459</v>
      </c>
      <c r="Q51" s="32">
        <f t="shared" si="10"/>
        <v>1459</v>
      </c>
      <c r="R51" s="33">
        <v>0.3498</v>
      </c>
      <c r="S51" s="34">
        <v>730</v>
      </c>
      <c r="T51" s="33">
        <f t="shared" si="11"/>
        <v>255.35400000000001</v>
      </c>
      <c r="U51" s="56">
        <f t="shared" si="8"/>
        <v>1</v>
      </c>
      <c r="V51" s="48">
        <v>5809</v>
      </c>
      <c r="W51" s="49">
        <v>0.1128</v>
      </c>
      <c r="X51" s="56">
        <v>730</v>
      </c>
      <c r="Y51" s="48">
        <f t="shared" si="12"/>
        <v>82.343999999999994</v>
      </c>
      <c r="Z51" s="49">
        <v>2964</v>
      </c>
      <c r="AA51" s="50">
        <f t="shared" si="13"/>
        <v>2964</v>
      </c>
    </row>
    <row r="52" spans="1:27" x14ac:dyDescent="0.2">
      <c r="A52" s="7" t="s">
        <v>1</v>
      </c>
      <c r="B52" s="8" t="s">
        <v>57</v>
      </c>
      <c r="C52" s="8">
        <v>8</v>
      </c>
      <c r="D52" s="8">
        <v>32</v>
      </c>
      <c r="E52" s="8">
        <v>1</v>
      </c>
      <c r="F52" s="8">
        <v>730</v>
      </c>
      <c r="G52" s="8">
        <v>0.84799999999999998</v>
      </c>
      <c r="H52" s="8">
        <f t="shared" si="5"/>
        <v>619.04</v>
      </c>
      <c r="I52" s="12">
        <f t="shared" si="6"/>
        <v>1238.08</v>
      </c>
      <c r="J52" s="8"/>
      <c r="K52" s="31">
        <f t="shared" si="7"/>
        <v>1</v>
      </c>
      <c r="L52" s="32">
        <v>5460</v>
      </c>
      <c r="M52" s="33">
        <v>0.318</v>
      </c>
      <c r="N52" s="34">
        <v>730</v>
      </c>
      <c r="O52" s="32">
        <f t="shared" si="9"/>
        <v>232.14000000000001</v>
      </c>
      <c r="P52" s="33">
        <v>2786</v>
      </c>
      <c r="Q52" s="32">
        <f t="shared" si="10"/>
        <v>2786</v>
      </c>
      <c r="R52" s="33">
        <v>0.66779999999999995</v>
      </c>
      <c r="S52" s="34">
        <v>730</v>
      </c>
      <c r="T52" s="33">
        <f t="shared" si="11"/>
        <v>487.49399999999997</v>
      </c>
      <c r="U52" s="56">
        <f t="shared" si="8"/>
        <v>1</v>
      </c>
      <c r="V52" s="48">
        <v>12012</v>
      </c>
      <c r="W52" s="49">
        <v>0.23319999999999999</v>
      </c>
      <c r="X52" s="56">
        <v>730</v>
      </c>
      <c r="Y52" s="48">
        <f t="shared" si="12"/>
        <v>170.23599999999999</v>
      </c>
      <c r="Z52" s="49">
        <v>6128</v>
      </c>
      <c r="AA52" s="50">
        <f t="shared" si="13"/>
        <v>6128</v>
      </c>
    </row>
    <row r="53" spans="1:27" x14ac:dyDescent="0.2">
      <c r="A53" s="7" t="s">
        <v>1</v>
      </c>
      <c r="B53" s="8" t="s">
        <v>58</v>
      </c>
      <c r="C53" s="8">
        <v>2</v>
      </c>
      <c r="D53" s="8">
        <v>8</v>
      </c>
      <c r="E53" s="8">
        <v>1</v>
      </c>
      <c r="F53" s="8">
        <v>730</v>
      </c>
      <c r="G53" s="8">
        <v>0.21199999999999999</v>
      </c>
      <c r="H53" s="8">
        <f t="shared" si="5"/>
        <v>154.76</v>
      </c>
      <c r="I53" s="12">
        <f t="shared" si="6"/>
        <v>309.52</v>
      </c>
      <c r="J53" s="8"/>
      <c r="K53" s="31">
        <f t="shared" si="7"/>
        <v>1</v>
      </c>
      <c r="L53" s="32">
        <v>1371</v>
      </c>
      <c r="M53" s="33">
        <v>0.10299999999999999</v>
      </c>
      <c r="N53" s="34">
        <v>730</v>
      </c>
      <c r="O53" s="32">
        <f t="shared" si="9"/>
        <v>75.19</v>
      </c>
      <c r="P53" s="33">
        <v>500</v>
      </c>
      <c r="Q53" s="32">
        <f t="shared" si="10"/>
        <v>500</v>
      </c>
      <c r="R53" s="33">
        <v>0.187</v>
      </c>
      <c r="S53" s="34">
        <v>730</v>
      </c>
      <c r="T53" s="33">
        <f t="shared" si="11"/>
        <v>136.51</v>
      </c>
      <c r="U53" s="56">
        <f t="shared" si="8"/>
        <v>1</v>
      </c>
      <c r="V53" s="48">
        <v>3103</v>
      </c>
      <c r="W53" s="49">
        <v>8.1000000000000003E-2</v>
      </c>
      <c r="X53" s="56">
        <v>730</v>
      </c>
      <c r="Y53" s="48">
        <f t="shared" si="12"/>
        <v>59.13</v>
      </c>
      <c r="Z53" s="49">
        <v>1176</v>
      </c>
      <c r="AA53" s="50">
        <f t="shared" si="13"/>
        <v>1176</v>
      </c>
    </row>
    <row r="54" spans="1:27" x14ac:dyDescent="0.2">
      <c r="A54" s="7" t="s">
        <v>1</v>
      </c>
      <c r="B54" s="8" t="s">
        <v>59</v>
      </c>
      <c r="C54" s="8">
        <v>2</v>
      </c>
      <c r="D54" s="8">
        <v>4</v>
      </c>
      <c r="E54" s="8">
        <v>1</v>
      </c>
      <c r="F54" s="8">
        <v>730</v>
      </c>
      <c r="G54" s="8">
        <v>0.106</v>
      </c>
      <c r="H54" s="8">
        <f t="shared" si="5"/>
        <v>77.38</v>
      </c>
      <c r="I54" s="12">
        <f t="shared" si="6"/>
        <v>154.76</v>
      </c>
      <c r="J54" s="8"/>
      <c r="K54" s="31">
        <f t="shared" si="7"/>
        <v>1</v>
      </c>
      <c r="L54" s="32">
        <v>691</v>
      </c>
      <c r="M54" s="33">
        <v>5.1999999999999998E-2</v>
      </c>
      <c r="N54" s="34">
        <v>730</v>
      </c>
      <c r="O54" s="32">
        <f t="shared" si="9"/>
        <v>37.96</v>
      </c>
      <c r="P54" s="33">
        <v>250</v>
      </c>
      <c r="Q54" s="32">
        <f t="shared" si="10"/>
        <v>250</v>
      </c>
      <c r="R54" s="33">
        <v>9.4E-2</v>
      </c>
      <c r="S54" s="34">
        <v>730</v>
      </c>
      <c r="T54" s="33">
        <f t="shared" si="11"/>
        <v>68.62</v>
      </c>
      <c r="U54" s="56">
        <f t="shared" si="8"/>
        <v>1</v>
      </c>
      <c r="V54" s="48">
        <v>1534</v>
      </c>
      <c r="W54" s="49">
        <v>0.04</v>
      </c>
      <c r="X54" s="56">
        <v>730</v>
      </c>
      <c r="Y54" s="48">
        <f t="shared" si="12"/>
        <v>29.2</v>
      </c>
      <c r="Z54" s="49">
        <v>588</v>
      </c>
      <c r="AA54" s="50">
        <f t="shared" si="13"/>
        <v>588</v>
      </c>
    </row>
    <row r="55" spans="1:27" x14ac:dyDescent="0.2">
      <c r="A55" s="7" t="s">
        <v>1</v>
      </c>
      <c r="B55" s="8" t="s">
        <v>60</v>
      </c>
      <c r="C55" s="8">
        <v>1</v>
      </c>
      <c r="D55" s="8">
        <v>1</v>
      </c>
      <c r="E55" s="8">
        <v>1</v>
      </c>
      <c r="F55" s="8">
        <v>730</v>
      </c>
      <c r="G55" s="8">
        <v>2.5999999999999999E-2</v>
      </c>
      <c r="H55" s="8">
        <f t="shared" si="5"/>
        <v>18.98</v>
      </c>
      <c r="I55" s="12">
        <f t="shared" si="6"/>
        <v>37.96</v>
      </c>
      <c r="J55" s="8"/>
      <c r="K55" s="31">
        <f t="shared" si="7"/>
        <v>1</v>
      </c>
      <c r="L55" s="32">
        <v>169</v>
      </c>
      <c r="M55" s="33">
        <v>1.2999999999999999E-2</v>
      </c>
      <c r="N55" s="34">
        <v>730</v>
      </c>
      <c r="O55" s="32">
        <f t="shared" si="9"/>
        <v>9.49</v>
      </c>
      <c r="P55" s="33">
        <v>62</v>
      </c>
      <c r="Q55" s="32">
        <f t="shared" si="10"/>
        <v>62</v>
      </c>
      <c r="R55" s="33">
        <v>2.3E-2</v>
      </c>
      <c r="S55" s="34">
        <v>730</v>
      </c>
      <c r="T55" s="33">
        <f t="shared" si="11"/>
        <v>16.79</v>
      </c>
      <c r="U55" s="56">
        <f t="shared" si="8"/>
        <v>1</v>
      </c>
      <c r="V55" s="48">
        <v>401</v>
      </c>
      <c r="W55" s="49">
        <v>1.0999999999999999E-2</v>
      </c>
      <c r="X55" s="56">
        <v>730</v>
      </c>
      <c r="Y55" s="48">
        <f t="shared" si="12"/>
        <v>8.0299999999999994</v>
      </c>
      <c r="Z55" s="49">
        <v>147</v>
      </c>
      <c r="AA55" s="50">
        <f t="shared" si="13"/>
        <v>147</v>
      </c>
    </row>
    <row r="56" spans="1:27" x14ac:dyDescent="0.2">
      <c r="A56" s="7" t="s">
        <v>1</v>
      </c>
      <c r="B56" s="8" t="s">
        <v>61</v>
      </c>
      <c r="C56" s="8">
        <v>1</v>
      </c>
      <c r="D56" s="8">
        <v>2</v>
      </c>
      <c r="E56" s="8">
        <v>1</v>
      </c>
      <c r="F56" s="8">
        <v>730</v>
      </c>
      <c r="G56" s="8">
        <v>5.2999999999999999E-2</v>
      </c>
      <c r="H56" s="8">
        <f t="shared" si="5"/>
        <v>38.69</v>
      </c>
      <c r="I56" s="12">
        <f t="shared" si="6"/>
        <v>77.38</v>
      </c>
      <c r="J56" s="8"/>
      <c r="K56" s="31">
        <f t="shared" si="7"/>
        <v>1</v>
      </c>
      <c r="L56" s="32">
        <v>340</v>
      </c>
      <c r="M56" s="33">
        <v>2.5000000000000001E-2</v>
      </c>
      <c r="N56" s="34">
        <v>730</v>
      </c>
      <c r="O56" s="32">
        <f t="shared" si="9"/>
        <v>18.25</v>
      </c>
      <c r="P56" s="33">
        <v>125</v>
      </c>
      <c r="Q56" s="32">
        <f t="shared" si="10"/>
        <v>125</v>
      </c>
      <c r="R56" s="33">
        <v>4.5999999999999999E-2</v>
      </c>
      <c r="S56" s="34">
        <v>730</v>
      </c>
      <c r="T56" s="33">
        <f t="shared" si="11"/>
        <v>33.58</v>
      </c>
      <c r="U56" s="56">
        <f t="shared" si="8"/>
        <v>1</v>
      </c>
      <c r="V56" s="48">
        <v>766</v>
      </c>
      <c r="W56" s="49">
        <v>0.02</v>
      </c>
      <c r="X56" s="56">
        <v>730</v>
      </c>
      <c r="Y56" s="48">
        <f t="shared" si="12"/>
        <v>14.6</v>
      </c>
      <c r="Z56" s="49">
        <v>293</v>
      </c>
      <c r="AA56" s="50">
        <f t="shared" si="13"/>
        <v>293</v>
      </c>
    </row>
    <row r="57" spans="1:27" x14ac:dyDescent="0.2">
      <c r="A57" s="7" t="s">
        <v>1</v>
      </c>
      <c r="B57" s="8" t="s">
        <v>62</v>
      </c>
      <c r="C57" s="8">
        <v>4</v>
      </c>
      <c r="D57" s="8">
        <v>16</v>
      </c>
      <c r="E57" s="8">
        <v>1</v>
      </c>
      <c r="F57" s="8">
        <v>730</v>
      </c>
      <c r="G57" s="8">
        <v>0.42399999999999999</v>
      </c>
      <c r="H57" s="8">
        <f t="shared" si="5"/>
        <v>309.52</v>
      </c>
      <c r="I57" s="12">
        <f t="shared" si="6"/>
        <v>619.04</v>
      </c>
      <c r="J57" s="8"/>
      <c r="K57" s="31">
        <f t="shared" si="7"/>
        <v>1</v>
      </c>
      <c r="L57" s="32">
        <v>2730</v>
      </c>
      <c r="M57" s="33">
        <v>0.159</v>
      </c>
      <c r="N57" s="34">
        <v>730</v>
      </c>
      <c r="O57" s="32">
        <f t="shared" si="9"/>
        <v>116.07000000000001</v>
      </c>
      <c r="P57" s="33">
        <v>1393</v>
      </c>
      <c r="Q57" s="32">
        <f t="shared" si="10"/>
        <v>1393</v>
      </c>
      <c r="R57" s="33">
        <v>0.33389999999999997</v>
      </c>
      <c r="S57" s="34">
        <v>730</v>
      </c>
      <c r="T57" s="33">
        <f t="shared" si="11"/>
        <v>243.74699999999999</v>
      </c>
      <c r="U57" s="56">
        <f t="shared" si="8"/>
        <v>1</v>
      </c>
      <c r="V57" s="48">
        <v>6006</v>
      </c>
      <c r="W57" s="49">
        <v>0.1166</v>
      </c>
      <c r="X57" s="56">
        <v>730</v>
      </c>
      <c r="Y57" s="48">
        <f t="shared" si="12"/>
        <v>85.117999999999995</v>
      </c>
      <c r="Z57" s="49">
        <v>3064</v>
      </c>
      <c r="AA57" s="50">
        <f t="shared" si="13"/>
        <v>3064</v>
      </c>
    </row>
    <row r="58" spans="1:27" x14ac:dyDescent="0.2">
      <c r="A58" s="7" t="s">
        <v>1</v>
      </c>
      <c r="B58" s="8" t="s">
        <v>63</v>
      </c>
      <c r="C58" s="8">
        <v>8</v>
      </c>
      <c r="D58" s="8">
        <v>32</v>
      </c>
      <c r="E58" s="8">
        <v>1</v>
      </c>
      <c r="F58" s="8">
        <v>730</v>
      </c>
      <c r="G58" s="8">
        <v>0.84799999999999998</v>
      </c>
      <c r="H58" s="8">
        <f t="shared" si="5"/>
        <v>619.04</v>
      </c>
      <c r="I58" s="12">
        <f t="shared" si="6"/>
        <v>1238.08</v>
      </c>
      <c r="J58" s="8"/>
      <c r="K58" s="31">
        <f t="shared" si="7"/>
        <v>1</v>
      </c>
      <c r="L58" s="32">
        <v>5387</v>
      </c>
      <c r="M58" s="33">
        <v>0.31380000000000002</v>
      </c>
      <c r="N58" s="34">
        <v>730</v>
      </c>
      <c r="O58" s="32">
        <f t="shared" si="9"/>
        <v>229.07400000000001</v>
      </c>
      <c r="P58" s="33">
        <v>2749</v>
      </c>
      <c r="Q58" s="32">
        <f t="shared" si="10"/>
        <v>2749</v>
      </c>
      <c r="R58" s="33">
        <v>0.65890000000000004</v>
      </c>
      <c r="S58" s="34">
        <v>730</v>
      </c>
      <c r="T58" s="33">
        <f t="shared" si="11"/>
        <v>480.99700000000001</v>
      </c>
      <c r="U58" s="56">
        <f t="shared" si="8"/>
        <v>1</v>
      </c>
      <c r="V58" s="48">
        <v>12885</v>
      </c>
      <c r="W58" s="49">
        <v>0.25019999999999998</v>
      </c>
      <c r="X58" s="56">
        <v>730</v>
      </c>
      <c r="Y58" s="48">
        <f t="shared" si="12"/>
        <v>182.64599999999999</v>
      </c>
      <c r="Z58" s="49">
        <v>6574</v>
      </c>
      <c r="AA58" s="50">
        <f t="shared" si="13"/>
        <v>6574</v>
      </c>
    </row>
    <row r="59" spans="1:27" x14ac:dyDescent="0.2">
      <c r="A59" s="7" t="s">
        <v>1</v>
      </c>
      <c r="B59" s="8" t="s">
        <v>64</v>
      </c>
      <c r="C59" s="8">
        <v>2</v>
      </c>
      <c r="D59" s="8">
        <v>8</v>
      </c>
      <c r="E59" s="8">
        <v>1</v>
      </c>
      <c r="F59" s="8">
        <v>730</v>
      </c>
      <c r="G59" s="8">
        <v>0.21199999999999999</v>
      </c>
      <c r="H59" s="8">
        <f t="shared" si="5"/>
        <v>154.76</v>
      </c>
      <c r="I59" s="12">
        <f t="shared" si="6"/>
        <v>309.52</v>
      </c>
      <c r="J59" s="8"/>
      <c r="K59" s="31">
        <f t="shared" si="7"/>
        <v>1</v>
      </c>
      <c r="L59" s="32">
        <v>1347</v>
      </c>
      <c r="M59" s="33">
        <v>7.8399999999999997E-2</v>
      </c>
      <c r="N59" s="34">
        <v>730</v>
      </c>
      <c r="O59" s="32">
        <f t="shared" si="9"/>
        <v>57.231999999999999</v>
      </c>
      <c r="P59" s="33">
        <v>687</v>
      </c>
      <c r="Q59" s="32">
        <f t="shared" si="10"/>
        <v>687</v>
      </c>
      <c r="R59" s="33">
        <v>0.16470000000000001</v>
      </c>
      <c r="S59" s="34">
        <v>730</v>
      </c>
      <c r="T59" s="33">
        <f t="shared" si="11"/>
        <v>120.23100000000001</v>
      </c>
      <c r="U59" s="56">
        <f t="shared" si="8"/>
        <v>1</v>
      </c>
      <c r="V59" s="48">
        <v>3221</v>
      </c>
      <c r="W59" s="49">
        <v>6.25E-2</v>
      </c>
      <c r="X59" s="56">
        <v>730</v>
      </c>
      <c r="Y59" s="48">
        <f t="shared" si="12"/>
        <v>45.625</v>
      </c>
      <c r="Z59" s="49">
        <v>1644</v>
      </c>
      <c r="AA59" s="50">
        <f t="shared" si="13"/>
        <v>1644</v>
      </c>
    </row>
    <row r="60" spans="1:27" x14ac:dyDescent="0.2">
      <c r="A60" s="7" t="s">
        <v>1</v>
      </c>
      <c r="B60" s="8" t="s">
        <v>68</v>
      </c>
      <c r="C60" s="8">
        <v>2</v>
      </c>
      <c r="D60" s="8">
        <v>4</v>
      </c>
      <c r="E60" s="8">
        <v>1</v>
      </c>
      <c r="F60" s="8">
        <v>730</v>
      </c>
      <c r="G60" s="8">
        <v>0.106</v>
      </c>
      <c r="H60" s="8">
        <f t="shared" si="5"/>
        <v>77.38</v>
      </c>
      <c r="I60" s="12">
        <f t="shared" si="6"/>
        <v>154.76</v>
      </c>
      <c r="J60" s="8"/>
      <c r="K60" s="31">
        <f t="shared" si="7"/>
        <v>1</v>
      </c>
      <c r="L60" s="32">
        <v>673</v>
      </c>
      <c r="M60" s="33">
        <v>3.9199999999999999E-2</v>
      </c>
      <c r="N60" s="34">
        <v>730</v>
      </c>
      <c r="O60" s="32">
        <f t="shared" si="9"/>
        <v>28.616</v>
      </c>
      <c r="P60" s="33">
        <v>344</v>
      </c>
      <c r="Q60" s="32">
        <f t="shared" si="10"/>
        <v>344</v>
      </c>
      <c r="R60" s="33">
        <v>8.2400000000000001E-2</v>
      </c>
      <c r="S60" s="34">
        <v>730</v>
      </c>
      <c r="T60" s="33">
        <f t="shared" si="11"/>
        <v>60.152000000000001</v>
      </c>
      <c r="U60" s="56">
        <f t="shared" si="8"/>
        <v>1</v>
      </c>
      <c r="V60" s="48">
        <v>1611</v>
      </c>
      <c r="W60" s="49">
        <v>3.1300000000000001E-2</v>
      </c>
      <c r="X60" s="56">
        <v>730</v>
      </c>
      <c r="Y60" s="48">
        <f t="shared" si="12"/>
        <v>22.849</v>
      </c>
      <c r="Z60" s="49">
        <v>822</v>
      </c>
      <c r="AA60" s="50">
        <f t="shared" si="13"/>
        <v>822</v>
      </c>
    </row>
    <row r="61" spans="1:27" x14ac:dyDescent="0.2">
      <c r="A61" s="7" t="s">
        <v>1</v>
      </c>
      <c r="B61" s="8" t="s">
        <v>67</v>
      </c>
      <c r="C61" s="8">
        <v>2</v>
      </c>
      <c r="D61" s="8">
        <v>1</v>
      </c>
      <c r="E61" s="8">
        <v>1</v>
      </c>
      <c r="F61" s="8">
        <v>730</v>
      </c>
      <c r="G61" s="8">
        <v>2.5999999999999999E-2</v>
      </c>
      <c r="H61" s="8">
        <f t="shared" si="5"/>
        <v>18.98</v>
      </c>
      <c r="I61" s="12">
        <f t="shared" si="6"/>
        <v>37.96</v>
      </c>
      <c r="J61" s="8"/>
      <c r="K61" s="31">
        <f t="shared" si="7"/>
        <v>1</v>
      </c>
      <c r="L61" s="32">
        <v>168</v>
      </c>
      <c r="M61" s="33">
        <v>9.7999999999999997E-3</v>
      </c>
      <c r="N61" s="34">
        <v>730</v>
      </c>
      <c r="O61" s="32">
        <f t="shared" si="9"/>
        <v>7.1539999999999999</v>
      </c>
      <c r="P61" s="33">
        <v>86</v>
      </c>
      <c r="Q61" s="32">
        <f t="shared" si="10"/>
        <v>86</v>
      </c>
      <c r="R61" s="33">
        <v>2.06E-2</v>
      </c>
      <c r="S61" s="34">
        <v>730</v>
      </c>
      <c r="T61" s="33">
        <f t="shared" si="11"/>
        <v>15.038</v>
      </c>
      <c r="U61" s="56">
        <f t="shared" si="8"/>
        <v>1</v>
      </c>
      <c r="V61" s="48">
        <v>403</v>
      </c>
      <c r="W61" s="49">
        <v>7.7999999999999996E-3</v>
      </c>
      <c r="X61" s="56">
        <v>730</v>
      </c>
      <c r="Y61" s="48">
        <f t="shared" si="12"/>
        <v>5.694</v>
      </c>
      <c r="Z61" s="49">
        <v>205</v>
      </c>
      <c r="AA61" s="50">
        <f t="shared" si="13"/>
        <v>205</v>
      </c>
    </row>
    <row r="62" spans="1:27" x14ac:dyDescent="0.2">
      <c r="A62" s="7" t="s">
        <v>1</v>
      </c>
      <c r="B62" s="8" t="s">
        <v>66</v>
      </c>
      <c r="C62" s="8">
        <v>2</v>
      </c>
      <c r="D62" s="8">
        <v>2</v>
      </c>
      <c r="E62" s="8">
        <v>1</v>
      </c>
      <c r="F62" s="8">
        <v>730</v>
      </c>
      <c r="G62" s="8">
        <v>5.2999999999999999E-2</v>
      </c>
      <c r="H62" s="8">
        <f t="shared" si="5"/>
        <v>38.69</v>
      </c>
      <c r="I62" s="12">
        <f t="shared" si="6"/>
        <v>77.38</v>
      </c>
      <c r="J62" s="8"/>
      <c r="K62" s="31">
        <f t="shared" si="7"/>
        <v>1</v>
      </c>
      <c r="L62" s="32">
        <v>337</v>
      </c>
      <c r="M62" s="33">
        <v>1.9599999999999999E-2</v>
      </c>
      <c r="N62" s="34">
        <v>730</v>
      </c>
      <c r="O62" s="32">
        <f t="shared" si="9"/>
        <v>14.308</v>
      </c>
      <c r="P62" s="33">
        <v>172</v>
      </c>
      <c r="Q62" s="32">
        <f t="shared" si="10"/>
        <v>172</v>
      </c>
      <c r="R62" s="33">
        <v>4.1200000000000001E-2</v>
      </c>
      <c r="S62" s="34">
        <v>730</v>
      </c>
      <c r="T62" s="33">
        <f t="shared" si="11"/>
        <v>30.076000000000001</v>
      </c>
      <c r="U62" s="56">
        <f t="shared" si="8"/>
        <v>1</v>
      </c>
      <c r="V62" s="48">
        <v>805</v>
      </c>
      <c r="W62" s="49">
        <v>1.5599999999999999E-2</v>
      </c>
      <c r="X62" s="56">
        <v>730</v>
      </c>
      <c r="Y62" s="48">
        <f t="shared" si="12"/>
        <v>11.388</v>
      </c>
      <c r="Z62" s="49">
        <v>411</v>
      </c>
      <c r="AA62" s="50">
        <f t="shared" si="13"/>
        <v>411</v>
      </c>
    </row>
    <row r="63" spans="1:27" x14ac:dyDescent="0.2">
      <c r="A63" s="9" t="s">
        <v>1</v>
      </c>
      <c r="B63" s="10" t="s">
        <v>65</v>
      </c>
      <c r="C63" s="10">
        <v>4</v>
      </c>
      <c r="D63" s="10">
        <v>16</v>
      </c>
      <c r="E63" s="10">
        <v>1</v>
      </c>
      <c r="F63" s="10">
        <v>730</v>
      </c>
      <c r="G63" s="10">
        <v>0.42399999999999999</v>
      </c>
      <c r="H63" s="10">
        <f t="shared" si="5"/>
        <v>309.52</v>
      </c>
      <c r="I63" s="13">
        <f t="shared" si="6"/>
        <v>619.04</v>
      </c>
      <c r="J63" s="10"/>
      <c r="K63" s="35">
        <f t="shared" si="7"/>
        <v>1</v>
      </c>
      <c r="L63" s="36">
        <v>2694</v>
      </c>
      <c r="M63" s="37">
        <v>0.15690000000000001</v>
      </c>
      <c r="N63" s="38">
        <v>730</v>
      </c>
      <c r="O63" s="36">
        <f t="shared" si="9"/>
        <v>114.53700000000001</v>
      </c>
      <c r="P63" s="37">
        <v>1374</v>
      </c>
      <c r="Q63" s="36">
        <f t="shared" si="10"/>
        <v>1374</v>
      </c>
      <c r="R63" s="37">
        <v>0.32940000000000003</v>
      </c>
      <c r="S63" s="38">
        <v>730</v>
      </c>
      <c r="T63" s="37">
        <f t="shared" si="11"/>
        <v>240.46200000000002</v>
      </c>
      <c r="U63" s="57">
        <f t="shared" si="8"/>
        <v>1</v>
      </c>
      <c r="V63" s="51">
        <v>6443</v>
      </c>
      <c r="W63" s="52">
        <v>0.12509999999999999</v>
      </c>
      <c r="X63" s="57">
        <v>730</v>
      </c>
      <c r="Y63" s="51">
        <f t="shared" si="12"/>
        <v>91.322999999999993</v>
      </c>
      <c r="Z63" s="52">
        <v>3287</v>
      </c>
      <c r="AA63" s="53">
        <f t="shared" si="13"/>
        <v>3287</v>
      </c>
    </row>
    <row r="64" spans="1:27" x14ac:dyDescent="0.2">
      <c r="K64" s="39"/>
      <c r="L64" s="40"/>
      <c r="M64" s="41"/>
      <c r="N64" s="41"/>
      <c r="O64" s="40"/>
      <c r="P64" s="41"/>
      <c r="Q64" s="40"/>
      <c r="R64" s="41"/>
      <c r="S64" s="41"/>
      <c r="T64" s="41"/>
      <c r="U64" s="58"/>
    </row>
  </sheetData>
  <autoFilter ref="A1:AA63" xr:uid="{42CCB440-05B3-3645-8A81-0A30F4CD6017}">
    <filterColumn colId="7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</autoFilter>
  <mergeCells count="18">
    <mergeCell ref="G3:G4"/>
    <mergeCell ref="H3:H4"/>
    <mergeCell ref="I3:I4"/>
    <mergeCell ref="K3:L3"/>
    <mergeCell ref="K2:T2"/>
    <mergeCell ref="K1:AA1"/>
    <mergeCell ref="U3:V3"/>
    <mergeCell ref="U2:AA2"/>
    <mergeCell ref="R3:T3"/>
    <mergeCell ref="M3:Q3"/>
    <mergeCell ref="W3:AA3"/>
    <mergeCell ref="H1:I1"/>
    <mergeCell ref="A1:A4"/>
    <mergeCell ref="B1:B4"/>
    <mergeCell ref="C1:C4"/>
    <mergeCell ref="D1:D4"/>
    <mergeCell ref="E1:E4"/>
    <mergeCell ref="F1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B966C-6B03-3F43-9520-55E0072D9800}">
  <dimension ref="A2:D4"/>
  <sheetViews>
    <sheetView workbookViewId="0">
      <selection activeCell="E16" sqref="E16"/>
    </sheetView>
  </sheetViews>
  <sheetFormatPr baseColWidth="10" defaultRowHeight="16" x14ac:dyDescent="0.2"/>
  <cols>
    <col min="1" max="1" width="23.83203125" bestFit="1" customWidth="1"/>
    <col min="3" max="3" width="33.33203125" style="1" customWidth="1"/>
    <col min="4" max="4" width="12.6640625" bestFit="1" customWidth="1"/>
  </cols>
  <sheetData>
    <row r="2" spans="1:4" x14ac:dyDescent="0.2">
      <c r="A2" t="s">
        <v>2</v>
      </c>
      <c r="B2">
        <v>0</v>
      </c>
      <c r="C2" s="1">
        <v>10000000000000</v>
      </c>
      <c r="D2" t="s">
        <v>88</v>
      </c>
    </row>
    <row r="3" spans="1:4" x14ac:dyDescent="0.2">
      <c r="A3" t="s">
        <v>89</v>
      </c>
      <c r="B3">
        <v>0</v>
      </c>
      <c r="C3" s="1">
        <v>65536</v>
      </c>
      <c r="D3" t="s">
        <v>90</v>
      </c>
    </row>
    <row r="4" spans="1:4" x14ac:dyDescent="0.2">
      <c r="A4" t="s">
        <v>91</v>
      </c>
      <c r="B4">
        <v>0</v>
      </c>
      <c r="C4" s="1">
        <v>1000000000000</v>
      </c>
      <c r="D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Asia Pacific (Mumbai)</vt:lpstr>
      <vt:lpstr>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Manojkumar R</dc:creator>
  <cp:lastModifiedBy>Manojkumar R</cp:lastModifiedBy>
  <dcterms:created xsi:type="dcterms:W3CDTF">2021-05-01T18:15:30Z</dcterms:created>
  <dcterms:modified xsi:type="dcterms:W3CDTF">2021-05-02T01:59:22Z</dcterms:modified>
</cp:coreProperties>
</file>