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bookViews>
    <workbookView xWindow="4800" yWindow="2835" windowWidth="14400" windowHeight="7365"/>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3" i="11"/>
  <c r="E12"/>
  <c r="E10"/>
  <c r="F10" s="1"/>
  <c r="H7" l="1"/>
  <c r="E9" l="1"/>
  <c r="E21" l="1"/>
  <c r="H21" s="1"/>
  <c r="F9"/>
  <c r="I5"/>
  <c r="I6" s="1"/>
  <c r="H20"/>
  <c r="H14"/>
  <c r="H8"/>
  <c r="H9" l="1"/>
  <c r="E15"/>
  <c r="E16" s="1"/>
  <c r="H10" l="1"/>
  <c r="H15"/>
  <c r="H13"/>
  <c r="J5"/>
  <c r="I4"/>
  <c r="K5" l="1"/>
  <c r="J6"/>
  <c r="H16"/>
  <c r="E18"/>
  <c r="E19" s="1"/>
  <c r="H11"/>
  <c r="H12"/>
  <c r="L5" l="1"/>
  <c r="K6"/>
  <c r="H19"/>
  <c r="H18"/>
  <c r="H17"/>
  <c r="M5" l="1"/>
  <c r="L6"/>
  <c r="N5" l="1"/>
  <c r="M6"/>
  <c r="O5" l="1"/>
  <c r="N6"/>
  <c r="P5" l="1"/>
  <c r="O6"/>
  <c r="P6" l="1"/>
  <c r="Q5"/>
  <c r="P4"/>
  <c r="R5" l="1"/>
  <c r="Q6"/>
  <c r="S5" l="1"/>
  <c r="R6"/>
  <c r="T5" l="1"/>
  <c r="S6"/>
  <c r="U5" l="1"/>
  <c r="T6"/>
  <c r="V5" l="1"/>
  <c r="U6"/>
  <c r="W5" l="1"/>
  <c r="V6"/>
  <c r="W6" l="1"/>
  <c r="X5"/>
  <c r="W4"/>
  <c r="Y5" l="1"/>
  <c r="X6"/>
  <c r="Z5" l="1"/>
  <c r="Y6"/>
  <c r="AA5" l="1"/>
  <c r="Z6"/>
  <c r="AB5" l="1"/>
  <c r="AA6"/>
  <c r="AC5" l="1"/>
  <c r="AB6"/>
  <c r="AD5" l="1"/>
  <c r="AC6"/>
  <c r="AD6" l="1"/>
  <c r="AE5"/>
  <c r="AD4"/>
  <c r="AF5" l="1"/>
  <c r="AE6"/>
  <c r="AG5" l="1"/>
  <c r="AF6"/>
  <c r="AH5" l="1"/>
  <c r="AG6"/>
  <c r="AI5" l="1"/>
  <c r="AH6"/>
  <c r="AJ5" l="1"/>
  <c r="AI6"/>
  <c r="AJ6" l="1"/>
  <c r="AK5"/>
  <c r="AL5" l="1"/>
  <c r="AK6"/>
  <c r="AK4"/>
  <c r="AM5" l="1"/>
  <c r="AL6"/>
  <c r="AN5" l="1"/>
  <c r="AM6"/>
  <c r="AO5" l="1"/>
  <c r="AN6"/>
  <c r="AP5" l="1"/>
  <c r="AO6"/>
  <c r="AQ5" l="1"/>
  <c r="AP6"/>
  <c r="AQ6" l="1"/>
  <c r="AR5"/>
  <c r="AS5" l="1"/>
  <c r="AR6"/>
  <c r="AR4"/>
  <c r="AS6" l="1"/>
  <c r="AT5"/>
  <c r="AT6" l="1"/>
  <c r="AU5"/>
  <c r="AU6" l="1"/>
  <c r="AV5"/>
  <c r="AV6" l="1"/>
  <c r="AW5"/>
  <c r="AW6" l="1"/>
  <c r="AX5"/>
  <c r="AY5" l="1"/>
  <c r="AX6"/>
  <c r="AY6" l="1"/>
  <c r="AZ5"/>
  <c r="AY4"/>
  <c r="AZ6" l="1"/>
  <c r="BA5"/>
  <c r="BA6" l="1"/>
  <c r="BB5"/>
  <c r="BB6" l="1"/>
  <c r="BC5"/>
  <c r="BC6" l="1"/>
  <c r="BD5"/>
  <c r="BD6" l="1"/>
  <c r="BE5"/>
  <c r="BE6" l="1"/>
  <c r="BF5"/>
  <c r="BF6" l="1"/>
  <c r="BG5"/>
  <c r="BF4"/>
  <c r="BG6" l="1"/>
  <c r="BH5"/>
  <c r="BH6" l="1"/>
  <c r="BI5"/>
  <c r="BI6" l="1"/>
  <c r="BJ5"/>
  <c r="BJ6" l="1"/>
  <c r="BK5"/>
  <c r="BK6" l="1"/>
  <c r="BL5"/>
  <c r="BL6" s="1"/>
</calcChain>
</file>

<file path=xl/sharedStrings.xml><?xml version="1.0" encoding="utf-8"?>
<sst xmlns="http://schemas.openxmlformats.org/spreadsheetml/2006/main" count="64" uniqueCount="54">
  <si>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</si>
  <si>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</si>
  <si>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</si>
  <si>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</si>
  <si>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</si>
  <si>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</si>
  <si>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</si>
  <si>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</si>
  <si>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</si>
  <si>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</si>
  <si>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</si>
  <si>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</si>
  <si>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TÂCHE</t>
  </si>
  <si>
    <t>Titre Phase 2</t>
  </si>
  <si>
    <t>Titre Phase 3</t>
  </si>
  <si>
    <t>Début du projet :</t>
  </si>
  <si>
    <t>Semaine d’affichage :</t>
  </si>
  <si>
    <t>ATTRIBUÉE
À</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</si>
  <si>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</si>
  <si>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</si>
  <si>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</si>
  <si>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</si>
  <si>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</si>
  <si>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</si>
  <si>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</si>
  <si>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</si>
  <si>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</si>
  <si>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</si>
  <si>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</si>
  <si>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</si>
  <si>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</si>
  <si>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</si>
  <si>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</si>
  <si>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</si>
  <si>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</si>
  <si>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</si>
  <si>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</si>
  <si>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Projet Unreal</t>
  </si>
  <si>
    <t>PADEY Lenny</t>
  </si>
  <si>
    <t>Preparation</t>
  </si>
  <si>
    <t>Installation logiciel</t>
  </si>
  <si>
    <t>Repartition des taches</t>
  </si>
  <si>
    <t>Croquis du projet</t>
  </si>
  <si>
    <t>Groupe</t>
  </si>
  <si>
    <t>Lenny</t>
  </si>
  <si>
    <t>Gestion de la carte principale (map )</t>
  </si>
  <si>
    <t>Gestion HUD</t>
  </si>
  <si>
    <t>Gestion du menu principal</t>
  </si>
  <si>
    <t>Gestion d'échantillonage des niveaux</t>
  </si>
  <si>
    <t>Gestion des styles de jeux</t>
  </si>
  <si>
    <t>Nethusan</t>
  </si>
  <si>
    <t>Mise en commun des travaux effectué</t>
  </si>
  <si>
    <t>Rédaction du rapport de projet</t>
  </si>
  <si>
    <t>Structuration du gitHub</t>
  </si>
</sst>
</file>

<file path=xl/styles.xml><?xml version="1.0" encoding="utf-8"?>
<styleSheet xmlns="http://schemas.openxmlformats.org/spreadsheetml/2006/main">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d/mm/yyyy"/>
    <numFmt numFmtId="168" formatCode="d"/>
    <numFmt numFmtId="169" formatCode="d\ mmm\ yyyy;@"/>
  </numFmts>
  <fonts count="3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11" applyNumberFormat="0" applyAlignment="0" applyProtection="0"/>
    <xf numFmtId="0" fontId="27" fillId="15" borderId="12" applyNumberFormat="0" applyAlignment="0" applyProtection="0"/>
    <xf numFmtId="0" fontId="28" fillId="15" borderId="11" applyNumberFormat="0" applyAlignment="0" applyProtection="0"/>
    <xf numFmtId="0" fontId="29" fillId="0" borderId="13" applyNumberFormat="0" applyFill="0" applyAlignment="0" applyProtection="0"/>
    <xf numFmtId="0" fontId="30" fillId="16" borderId="14" applyNumberFormat="0" applyAlignment="0" applyProtection="0"/>
    <xf numFmtId="0" fontId="31" fillId="0" borderId="0" applyNumberFormat="0" applyFill="0" applyBorder="0" applyAlignment="0" applyProtection="0"/>
    <xf numFmtId="0" fontId="7" fillId="17"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0"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0"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0"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0"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20"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7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0" fillId="7" borderId="2" xfId="0" applyNumberFormat="1" applyFill="1" applyBorder="1" applyAlignment="1">
      <alignment horizontal="center" vertical="center"/>
    </xf>
    <xf numFmtId="166" fontId="4" fillId="7" borderId="2" xfId="0" applyNumberFormat="1" applyFont="1" applyFill="1" applyBorder="1" applyAlignment="1">
      <alignment horizontal="center" vertical="center"/>
    </xf>
    <xf numFmtId="166" fontId="0" fillId="4" borderId="2" xfId="0" applyNumberFormat="1" applyFill="1" applyBorder="1" applyAlignment="1">
      <alignment horizontal="center" vertical="center"/>
    </xf>
    <xf numFmtId="166" fontId="4" fillId="4" borderId="2" xfId="0" applyNumberFormat="1" applyFont="1" applyFill="1" applyBorder="1" applyAlignment="1">
      <alignment horizontal="center" vertical="center"/>
    </xf>
    <xf numFmtId="168" fontId="9" fillId="5" borderId="6" xfId="0" applyNumberFormat="1" applyFont="1" applyFill="1" applyBorder="1" applyAlignment="1">
      <alignment horizontal="center" vertical="center"/>
    </xf>
    <xf numFmtId="168" fontId="9" fillId="5" borderId="0" xfId="0" applyNumberFormat="1" applyFont="1" applyFill="1" applyAlignment="1">
      <alignment horizontal="center" vertical="center"/>
    </xf>
    <xf numFmtId="168" fontId="9" fillId="5" borderId="7" xfId="0" applyNumberFormat="1" applyFont="1" applyFill="1" applyBorder="1" applyAlignment="1">
      <alignment horizontal="center" vertical="center"/>
    </xf>
    <xf numFmtId="166" fontId="7" fillId="2" borderId="2" xfId="10" applyFill="1">
      <alignment horizontal="center" vertical="center"/>
    </xf>
    <xf numFmtId="166" fontId="7" fillId="3" borderId="2" xfId="10" applyFill="1">
      <alignment horizontal="center" vertical="center"/>
    </xf>
    <xf numFmtId="166" fontId="7" fillId="8" borderId="2" xfId="10" applyFill="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167" fontId="7" fillId="0" borderId="3" xfId="9">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Commentaire" xfId="27" builtinId="10" customBuiltin="1"/>
    <cellStyle name="Date" xfId="10"/>
    <cellStyle name="Début du projet" xfId="9"/>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cellStyle name="Normal" xfId="0" builtinId="0" customBuiltin="1"/>
    <cellStyle name="Pourcentage" xfId="2" builtinId="5" customBuiltin="1"/>
    <cellStyle name="Satisfaisant" xfId="18" builtinId="26" customBuiltin="1"/>
    <cellStyle name="Sortie" xfId="22" builtinId="21" customBuiltin="1"/>
    <cellStyle name="Tâche" xfId="12"/>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xmlns=""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BL24"/>
  <sheetViews>
    <sheetView showGridLines="0" tabSelected="1" showRuler="0" zoomScalePageLayoutView="70" workbookViewId="0">
      <pane ySplit="6" topLeftCell="A7" activePane="bottomLeft" state="frozen"/>
      <selection pane="bottomLeft" activeCell="E18" sqref="E18"/>
    </sheetView>
  </sheetViews>
  <sheetFormatPr baseColWidth="10" defaultColWidth="9.140625" defaultRowHeight="30" customHeight="1"/>
  <cols>
    <col min="1" max="1" width="2.7109375" style="36" customWidth="1"/>
    <col min="2" max="2" width="37.85546875" customWidth="1"/>
    <col min="3" max="3" width="30.7109375" customWidth="1"/>
    <col min="4" max="4" width="12.42578125" customWidth="1"/>
    <col min="5" max="5" width="11" style="5" customWidth="1"/>
    <col min="6" max="6" width="10.42578125" customWidth="1"/>
    <col min="7" max="7" width="2.7109375" customWidth="1"/>
    <col min="8" max="8" width="9.5703125" hidden="1" customWidth="1"/>
    <col min="9" max="64" width="2.5703125" customWidth="1"/>
    <col min="69" max="70" width="10.28515625"/>
  </cols>
  <sheetData>
    <row r="1" spans="1:64" ht="30" customHeight="1">
      <c r="A1" s="37" t="s">
        <v>0</v>
      </c>
      <c r="B1" s="41" t="s">
        <v>37</v>
      </c>
      <c r="C1" s="1"/>
      <c r="D1" s="2"/>
      <c r="E1" s="4"/>
      <c r="F1" s="25"/>
      <c r="H1" s="2"/>
      <c r="I1" s="11" t="s">
        <v>22</v>
      </c>
    </row>
    <row r="2" spans="1:64" ht="30" customHeight="1">
      <c r="A2" s="36" t="s">
        <v>1</v>
      </c>
      <c r="B2" s="42"/>
      <c r="I2" s="39" t="s">
        <v>23</v>
      </c>
    </row>
    <row r="3" spans="1:64" ht="30" customHeight="1">
      <c r="A3" s="36" t="s">
        <v>2</v>
      </c>
      <c r="B3" s="43" t="s">
        <v>38</v>
      </c>
      <c r="C3" s="65" t="s">
        <v>15</v>
      </c>
      <c r="D3" s="66"/>
      <c r="E3" s="71">
        <v>44529</v>
      </c>
      <c r="F3" s="71"/>
    </row>
    <row r="4" spans="1:64" ht="30" customHeight="1">
      <c r="A4" s="37" t="s">
        <v>3</v>
      </c>
      <c r="C4" s="65" t="s">
        <v>16</v>
      </c>
      <c r="D4" s="66"/>
      <c r="E4" s="7">
        <v>1</v>
      </c>
      <c r="I4" s="68">
        <f>I5</f>
        <v>44529</v>
      </c>
      <c r="J4" s="69"/>
      <c r="K4" s="69"/>
      <c r="L4" s="69"/>
      <c r="M4" s="69"/>
      <c r="N4" s="69"/>
      <c r="O4" s="70"/>
      <c r="P4" s="68">
        <f>P5</f>
        <v>44536</v>
      </c>
      <c r="Q4" s="69"/>
      <c r="R4" s="69"/>
      <c r="S4" s="69"/>
      <c r="T4" s="69"/>
      <c r="U4" s="69"/>
      <c r="V4" s="70"/>
      <c r="W4" s="68">
        <f>W5</f>
        <v>44543</v>
      </c>
      <c r="X4" s="69"/>
      <c r="Y4" s="69"/>
      <c r="Z4" s="69"/>
      <c r="AA4" s="69"/>
      <c r="AB4" s="69"/>
      <c r="AC4" s="70"/>
      <c r="AD4" s="68">
        <f>AD5</f>
        <v>44550</v>
      </c>
      <c r="AE4" s="69"/>
      <c r="AF4" s="69"/>
      <c r="AG4" s="69"/>
      <c r="AH4" s="69"/>
      <c r="AI4" s="69"/>
      <c r="AJ4" s="70"/>
      <c r="AK4" s="68">
        <f>AK5</f>
        <v>44557</v>
      </c>
      <c r="AL4" s="69"/>
      <c r="AM4" s="69"/>
      <c r="AN4" s="69"/>
      <c r="AO4" s="69"/>
      <c r="AP4" s="69"/>
      <c r="AQ4" s="70"/>
      <c r="AR4" s="68">
        <f>AR5</f>
        <v>44564</v>
      </c>
      <c r="AS4" s="69"/>
      <c r="AT4" s="69"/>
      <c r="AU4" s="69"/>
      <c r="AV4" s="69"/>
      <c r="AW4" s="69"/>
      <c r="AX4" s="70"/>
      <c r="AY4" s="68">
        <f>AY5</f>
        <v>44571</v>
      </c>
      <c r="AZ4" s="69"/>
      <c r="BA4" s="69"/>
      <c r="BB4" s="69"/>
      <c r="BC4" s="69"/>
      <c r="BD4" s="69"/>
      <c r="BE4" s="70"/>
      <c r="BF4" s="68">
        <f>BF5</f>
        <v>44578</v>
      </c>
      <c r="BG4" s="69"/>
      <c r="BH4" s="69"/>
      <c r="BI4" s="69"/>
      <c r="BJ4" s="69"/>
      <c r="BK4" s="69"/>
      <c r="BL4" s="70"/>
    </row>
    <row r="5" spans="1:64" ht="15" customHeight="1">
      <c r="A5" s="37" t="s">
        <v>4</v>
      </c>
      <c r="B5" s="67"/>
      <c r="C5" s="67"/>
      <c r="D5" s="67"/>
      <c r="E5" s="67"/>
      <c r="F5" s="67"/>
      <c r="G5" s="67"/>
      <c r="I5" s="59">
        <f>Début_Projet-WEEKDAY(Début_Projet,1)+2+7*(Semaine_Affichage-1)</f>
        <v>44529</v>
      </c>
      <c r="J5" s="60">
        <f>I5+1</f>
        <v>44530</v>
      </c>
      <c r="K5" s="60">
        <f t="shared" ref="K5:AX5" si="0">J5+1</f>
        <v>44531</v>
      </c>
      <c r="L5" s="60">
        <f t="shared" si="0"/>
        <v>44532</v>
      </c>
      <c r="M5" s="60">
        <f t="shared" si="0"/>
        <v>44533</v>
      </c>
      <c r="N5" s="60">
        <f t="shared" si="0"/>
        <v>44534</v>
      </c>
      <c r="O5" s="61">
        <f t="shared" si="0"/>
        <v>44535</v>
      </c>
      <c r="P5" s="59">
        <f>O5+1</f>
        <v>44536</v>
      </c>
      <c r="Q5" s="60">
        <f>P5+1</f>
        <v>44537</v>
      </c>
      <c r="R5" s="60">
        <f t="shared" si="0"/>
        <v>44538</v>
      </c>
      <c r="S5" s="60">
        <f t="shared" si="0"/>
        <v>44539</v>
      </c>
      <c r="T5" s="60">
        <f t="shared" si="0"/>
        <v>44540</v>
      </c>
      <c r="U5" s="60">
        <f t="shared" si="0"/>
        <v>44541</v>
      </c>
      <c r="V5" s="61">
        <f t="shared" si="0"/>
        <v>44542</v>
      </c>
      <c r="W5" s="59">
        <f>V5+1</f>
        <v>44543</v>
      </c>
      <c r="X5" s="60">
        <f>W5+1</f>
        <v>44544</v>
      </c>
      <c r="Y5" s="60">
        <f t="shared" si="0"/>
        <v>44545</v>
      </c>
      <c r="Z5" s="60">
        <f t="shared" si="0"/>
        <v>44546</v>
      </c>
      <c r="AA5" s="60">
        <f t="shared" si="0"/>
        <v>44547</v>
      </c>
      <c r="AB5" s="60">
        <f t="shared" si="0"/>
        <v>44548</v>
      </c>
      <c r="AC5" s="61">
        <f t="shared" si="0"/>
        <v>44549</v>
      </c>
      <c r="AD5" s="59">
        <f>AC5+1</f>
        <v>44550</v>
      </c>
      <c r="AE5" s="60">
        <f>AD5+1</f>
        <v>44551</v>
      </c>
      <c r="AF5" s="60">
        <f t="shared" si="0"/>
        <v>44552</v>
      </c>
      <c r="AG5" s="60">
        <f t="shared" si="0"/>
        <v>44553</v>
      </c>
      <c r="AH5" s="60">
        <f t="shared" si="0"/>
        <v>44554</v>
      </c>
      <c r="AI5" s="60">
        <f t="shared" si="0"/>
        <v>44555</v>
      </c>
      <c r="AJ5" s="61">
        <f t="shared" si="0"/>
        <v>44556</v>
      </c>
      <c r="AK5" s="59">
        <f>AJ5+1</f>
        <v>44557</v>
      </c>
      <c r="AL5" s="60">
        <f>AK5+1</f>
        <v>44558</v>
      </c>
      <c r="AM5" s="60">
        <f t="shared" si="0"/>
        <v>44559</v>
      </c>
      <c r="AN5" s="60">
        <f t="shared" si="0"/>
        <v>44560</v>
      </c>
      <c r="AO5" s="60">
        <f t="shared" si="0"/>
        <v>44561</v>
      </c>
      <c r="AP5" s="60">
        <f t="shared" si="0"/>
        <v>44562</v>
      </c>
      <c r="AQ5" s="61">
        <f t="shared" si="0"/>
        <v>44563</v>
      </c>
      <c r="AR5" s="59">
        <f>AQ5+1</f>
        <v>44564</v>
      </c>
      <c r="AS5" s="60">
        <f>AR5+1</f>
        <v>44565</v>
      </c>
      <c r="AT5" s="60">
        <f t="shared" si="0"/>
        <v>44566</v>
      </c>
      <c r="AU5" s="60">
        <f t="shared" si="0"/>
        <v>44567</v>
      </c>
      <c r="AV5" s="60">
        <f t="shared" si="0"/>
        <v>44568</v>
      </c>
      <c r="AW5" s="60">
        <f t="shared" si="0"/>
        <v>44569</v>
      </c>
      <c r="AX5" s="61">
        <f t="shared" si="0"/>
        <v>44570</v>
      </c>
      <c r="AY5" s="59">
        <f>AX5+1</f>
        <v>44571</v>
      </c>
      <c r="AZ5" s="60">
        <f>AY5+1</f>
        <v>44572</v>
      </c>
      <c r="BA5" s="60">
        <f t="shared" ref="BA5:BE5" si="1">AZ5+1</f>
        <v>44573</v>
      </c>
      <c r="BB5" s="60">
        <f t="shared" si="1"/>
        <v>44574</v>
      </c>
      <c r="BC5" s="60">
        <f t="shared" si="1"/>
        <v>44575</v>
      </c>
      <c r="BD5" s="60">
        <f t="shared" si="1"/>
        <v>44576</v>
      </c>
      <c r="BE5" s="61">
        <f t="shared" si="1"/>
        <v>44577</v>
      </c>
      <c r="BF5" s="59">
        <f>BE5+1</f>
        <v>44578</v>
      </c>
      <c r="BG5" s="60">
        <f>BF5+1</f>
        <v>44579</v>
      </c>
      <c r="BH5" s="60">
        <f t="shared" ref="BH5:BL5" si="2">BG5+1</f>
        <v>44580</v>
      </c>
      <c r="BI5" s="60">
        <f t="shared" si="2"/>
        <v>44581</v>
      </c>
      <c r="BJ5" s="60">
        <f t="shared" si="2"/>
        <v>44582</v>
      </c>
      <c r="BK5" s="60">
        <f t="shared" si="2"/>
        <v>44583</v>
      </c>
      <c r="BL5" s="61">
        <f t="shared" si="2"/>
        <v>44584</v>
      </c>
    </row>
    <row r="6" spans="1:64" ht="30" customHeight="1" thickBot="1">
      <c r="A6" s="37" t="s">
        <v>5</v>
      </c>
      <c r="B6" s="8" t="s">
        <v>12</v>
      </c>
      <c r="C6" s="9" t="s">
        <v>17</v>
      </c>
      <c r="D6" s="9" t="s">
        <v>18</v>
      </c>
      <c r="E6" s="9" t="s">
        <v>19</v>
      </c>
      <c r="F6" s="9" t="s">
        <v>20</v>
      </c>
      <c r="G6" s="9"/>
      <c r="H6" s="9" t="s">
        <v>21</v>
      </c>
      <c r="I6" s="10" t="str">
        <f t="shared" ref="I6:AN6" si="3">LEFT(TEXT(I5,"jjj"),1)</f>
        <v>l</v>
      </c>
      <c r="J6" s="10" t="str">
        <f t="shared" si="3"/>
        <v>m</v>
      </c>
      <c r="K6" s="10" t="str">
        <f t="shared" si="3"/>
        <v>m</v>
      </c>
      <c r="L6" s="10" t="str">
        <f t="shared" si="3"/>
        <v>j</v>
      </c>
      <c r="M6" s="10" t="str">
        <f t="shared" si="3"/>
        <v>v</v>
      </c>
      <c r="N6" s="10" t="str">
        <f t="shared" si="3"/>
        <v>s</v>
      </c>
      <c r="O6" s="10" t="str">
        <f t="shared" si="3"/>
        <v>d</v>
      </c>
      <c r="P6" s="10" t="str">
        <f t="shared" si="3"/>
        <v>l</v>
      </c>
      <c r="Q6" s="10" t="str">
        <f t="shared" si="3"/>
        <v>m</v>
      </c>
      <c r="R6" s="10" t="str">
        <f t="shared" si="3"/>
        <v>m</v>
      </c>
      <c r="S6" s="10" t="str">
        <f t="shared" si="3"/>
        <v>j</v>
      </c>
      <c r="T6" s="10" t="str">
        <f t="shared" si="3"/>
        <v>v</v>
      </c>
      <c r="U6" s="10" t="str">
        <f t="shared" si="3"/>
        <v>s</v>
      </c>
      <c r="V6" s="10" t="str">
        <f t="shared" si="3"/>
        <v>d</v>
      </c>
      <c r="W6" s="10" t="str">
        <f t="shared" si="3"/>
        <v>l</v>
      </c>
      <c r="X6" s="10" t="str">
        <f t="shared" si="3"/>
        <v>m</v>
      </c>
      <c r="Y6" s="10" t="str">
        <f t="shared" si="3"/>
        <v>m</v>
      </c>
      <c r="Z6" s="10" t="str">
        <f t="shared" si="3"/>
        <v>j</v>
      </c>
      <c r="AA6" s="10" t="str">
        <f t="shared" si="3"/>
        <v>v</v>
      </c>
      <c r="AB6" s="10" t="str">
        <f t="shared" si="3"/>
        <v>s</v>
      </c>
      <c r="AC6" s="10" t="str">
        <f t="shared" si="3"/>
        <v>d</v>
      </c>
      <c r="AD6" s="10" t="str">
        <f t="shared" si="3"/>
        <v>l</v>
      </c>
      <c r="AE6" s="10" t="str">
        <f t="shared" si="3"/>
        <v>m</v>
      </c>
      <c r="AF6" s="10" t="str">
        <f t="shared" si="3"/>
        <v>m</v>
      </c>
      <c r="AG6" s="10" t="str">
        <f t="shared" si="3"/>
        <v>j</v>
      </c>
      <c r="AH6" s="10" t="str">
        <f t="shared" si="3"/>
        <v>v</v>
      </c>
      <c r="AI6" s="10" t="str">
        <f t="shared" si="3"/>
        <v>s</v>
      </c>
      <c r="AJ6" s="10" t="str">
        <f t="shared" si="3"/>
        <v>d</v>
      </c>
      <c r="AK6" s="10" t="str">
        <f t="shared" si="3"/>
        <v>l</v>
      </c>
      <c r="AL6" s="10" t="str">
        <f t="shared" si="3"/>
        <v>m</v>
      </c>
      <c r="AM6" s="10" t="str">
        <f t="shared" si="3"/>
        <v>m</v>
      </c>
      <c r="AN6" s="10" t="str">
        <f t="shared" si="3"/>
        <v>j</v>
      </c>
      <c r="AO6" s="10" t="str">
        <f t="shared" ref="AO6:BL6" si="4">LEFT(TEXT(AO5,"jjj"),1)</f>
        <v>v</v>
      </c>
      <c r="AP6" s="10" t="str">
        <f t="shared" si="4"/>
        <v>s</v>
      </c>
      <c r="AQ6" s="10" t="str">
        <f t="shared" si="4"/>
        <v>d</v>
      </c>
      <c r="AR6" s="10" t="str">
        <f t="shared" si="4"/>
        <v>l</v>
      </c>
      <c r="AS6" s="10" t="str">
        <f t="shared" si="4"/>
        <v>m</v>
      </c>
      <c r="AT6" s="10" t="str">
        <f t="shared" si="4"/>
        <v>m</v>
      </c>
      <c r="AU6" s="10" t="str">
        <f t="shared" si="4"/>
        <v>j</v>
      </c>
      <c r="AV6" s="10" t="str">
        <f t="shared" si="4"/>
        <v>v</v>
      </c>
      <c r="AW6" s="10" t="str">
        <f t="shared" si="4"/>
        <v>s</v>
      </c>
      <c r="AX6" s="10" t="str">
        <f t="shared" si="4"/>
        <v>d</v>
      </c>
      <c r="AY6" s="10" t="str">
        <f t="shared" si="4"/>
        <v>l</v>
      </c>
      <c r="AZ6" s="10" t="str">
        <f t="shared" si="4"/>
        <v>m</v>
      </c>
      <c r="BA6" s="10" t="str">
        <f t="shared" si="4"/>
        <v>m</v>
      </c>
      <c r="BB6" s="10" t="str">
        <f t="shared" si="4"/>
        <v>j</v>
      </c>
      <c r="BC6" s="10" t="str">
        <f t="shared" si="4"/>
        <v>v</v>
      </c>
      <c r="BD6" s="10" t="str">
        <f t="shared" si="4"/>
        <v>s</v>
      </c>
      <c r="BE6" s="10" t="str">
        <f t="shared" si="4"/>
        <v>d</v>
      </c>
      <c r="BF6" s="10" t="str">
        <f t="shared" si="4"/>
        <v>l</v>
      </c>
      <c r="BG6" s="10" t="str">
        <f t="shared" si="4"/>
        <v>m</v>
      </c>
      <c r="BH6" s="10" t="str">
        <f t="shared" si="4"/>
        <v>m</v>
      </c>
      <c r="BI6" s="10" t="str">
        <f t="shared" si="4"/>
        <v>j</v>
      </c>
      <c r="BJ6" s="10" t="str">
        <f t="shared" si="4"/>
        <v>v</v>
      </c>
      <c r="BK6" s="10" t="str">
        <f t="shared" si="4"/>
        <v>s</v>
      </c>
      <c r="BL6" s="10" t="str">
        <f t="shared" si="4"/>
        <v>d</v>
      </c>
    </row>
    <row r="7" spans="1:64" ht="30" hidden="1" customHeight="1" thickBot="1">
      <c r="A7" s="36" t="s">
        <v>6</v>
      </c>
      <c r="C7" s="40"/>
      <c r="E7"/>
      <c r="H7" t="str">
        <f>IF(OR(ISBLANK(début_tâche),ISBLANK(fin_tâche)),"",fin_tâche-début_tâche+1)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thickBot="1">
      <c r="A8" s="37" t="s">
        <v>7</v>
      </c>
      <c r="B8" s="14" t="s">
        <v>39</v>
      </c>
      <c r="C8" s="44"/>
      <c r="D8" s="15"/>
      <c r="E8" s="53"/>
      <c r="F8" s="54"/>
      <c r="G8" s="13"/>
      <c r="H8" s="13" t="str">
        <f t="shared" ref="H8:H21" si="5">IF(OR(ISBLANK(début_tâche),ISBLANK(fin_tâche)),"",fin_tâche-début_tâche+1)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thickBot="1">
      <c r="A9" s="37" t="s">
        <v>8</v>
      </c>
      <c r="B9" s="50" t="s">
        <v>40</v>
      </c>
      <c r="C9" s="45" t="s">
        <v>43</v>
      </c>
      <c r="D9" s="16">
        <v>1</v>
      </c>
      <c r="E9" s="62">
        <f>Début_Projet</f>
        <v>44529</v>
      </c>
      <c r="F9" s="62">
        <f>E9+1</f>
        <v>44530</v>
      </c>
      <c r="G9" s="13"/>
      <c r="H9" s="13">
        <f t="shared" si="5"/>
        <v>2</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thickBot="1">
      <c r="A10" s="37" t="s">
        <v>9</v>
      </c>
      <c r="B10" s="50" t="s">
        <v>41</v>
      </c>
      <c r="C10" s="45" t="s">
        <v>43</v>
      </c>
      <c r="D10" s="16">
        <v>1</v>
      </c>
      <c r="E10" s="62">
        <f>Début_Projet</f>
        <v>44529</v>
      </c>
      <c r="F10" s="62">
        <f>E10+1</f>
        <v>44530</v>
      </c>
      <c r="G10" s="13"/>
      <c r="H10" s="13">
        <f t="shared" si="5"/>
        <v>2</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customHeight="1" thickBot="1">
      <c r="A11" s="36"/>
      <c r="B11" s="50" t="s">
        <v>42</v>
      </c>
      <c r="C11" s="45" t="s">
        <v>44</v>
      </c>
      <c r="D11" s="16">
        <v>1</v>
      </c>
      <c r="E11" s="62">
        <v>44530</v>
      </c>
      <c r="F11" s="62">
        <v>44533</v>
      </c>
      <c r="G11" s="13"/>
      <c r="H11" s="13">
        <f t="shared" si="5"/>
        <v>4</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customHeight="1" thickBot="1">
      <c r="A12" s="36"/>
      <c r="B12" s="50" t="s">
        <v>52</v>
      </c>
      <c r="C12" s="45" t="s">
        <v>44</v>
      </c>
      <c r="D12" s="16">
        <v>0.5</v>
      </c>
      <c r="E12" s="62">
        <f>Début_Projet</f>
        <v>44529</v>
      </c>
      <c r="F12" s="62">
        <v>44540</v>
      </c>
      <c r="G12" s="13"/>
      <c r="H12" s="13">
        <f t="shared" si="5"/>
        <v>12</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 customFormat="1" ht="30" customHeight="1" thickBot="1">
      <c r="A13" s="36"/>
      <c r="B13" s="50" t="s">
        <v>53</v>
      </c>
      <c r="C13" s="45" t="s">
        <v>44</v>
      </c>
      <c r="D13" s="16">
        <v>1</v>
      </c>
      <c r="E13" s="62">
        <f>Début_Projet</f>
        <v>44529</v>
      </c>
      <c r="F13" s="62">
        <v>44540</v>
      </c>
      <c r="G13" s="13"/>
      <c r="H13" s="13">
        <f t="shared" si="5"/>
        <v>12</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customHeight="1" thickBot="1">
      <c r="A14" s="37" t="s">
        <v>10</v>
      </c>
      <c r="B14" s="17" t="s">
        <v>13</v>
      </c>
      <c r="C14" s="46"/>
      <c r="D14" s="18"/>
      <c r="E14" s="55"/>
      <c r="F14" s="56"/>
      <c r="G14" s="13"/>
      <c r="H14" s="13" t="str">
        <f t="shared" si="5"/>
        <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customHeight="1" thickBot="1">
      <c r="A15" s="37"/>
      <c r="B15" s="51" t="s">
        <v>45</v>
      </c>
      <c r="C15" s="47" t="s">
        <v>44</v>
      </c>
      <c r="D15" s="19">
        <v>0.5</v>
      </c>
      <c r="E15" s="63">
        <f>E13+1</f>
        <v>44530</v>
      </c>
      <c r="F15" s="63">
        <v>44540</v>
      </c>
      <c r="G15" s="13"/>
      <c r="H15" s="13">
        <f t="shared" si="5"/>
        <v>11</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30" customHeight="1" thickBot="1">
      <c r="A16" s="36"/>
      <c r="B16" s="51" t="s">
        <v>46</v>
      </c>
      <c r="C16" s="47" t="s">
        <v>44</v>
      </c>
      <c r="D16" s="19">
        <v>0.5</v>
      </c>
      <c r="E16" s="63">
        <f>E15+2</f>
        <v>44532</v>
      </c>
      <c r="F16" s="63">
        <v>44540</v>
      </c>
      <c r="G16" s="13"/>
      <c r="H16" s="13">
        <f t="shared" si="5"/>
        <v>9</v>
      </c>
      <c r="I16" s="23"/>
      <c r="J16" s="23"/>
      <c r="K16" s="23"/>
      <c r="L16" s="23"/>
      <c r="M16" s="23"/>
      <c r="N16" s="23"/>
      <c r="O16" s="23"/>
      <c r="P16" s="23"/>
      <c r="Q16" s="23"/>
      <c r="R16" s="23"/>
      <c r="S16" s="23"/>
      <c r="T16" s="23"/>
      <c r="U16" s="24"/>
      <c r="V16" s="24"/>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customHeight="1" thickBot="1">
      <c r="A17" s="36"/>
      <c r="B17" s="51" t="s">
        <v>47</v>
      </c>
      <c r="C17" s="47" t="s">
        <v>50</v>
      </c>
      <c r="D17" s="19">
        <v>1</v>
      </c>
      <c r="E17" s="63">
        <v>44532</v>
      </c>
      <c r="F17" s="63">
        <v>44536</v>
      </c>
      <c r="G17" s="13"/>
      <c r="H17" s="13">
        <f t="shared" si="5"/>
        <v>5</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customHeight="1" thickBot="1">
      <c r="A18" s="36"/>
      <c r="B18" s="51" t="s">
        <v>48</v>
      </c>
      <c r="C18" s="47" t="s">
        <v>50</v>
      </c>
      <c r="D18" s="19">
        <v>0</v>
      </c>
      <c r="E18" s="63">
        <f>E17</f>
        <v>44532</v>
      </c>
      <c r="F18" s="63">
        <v>44540</v>
      </c>
      <c r="G18" s="13"/>
      <c r="H18" s="13">
        <f t="shared" si="5"/>
        <v>9</v>
      </c>
      <c r="I18" s="23"/>
      <c r="J18" s="23"/>
      <c r="K18" s="23"/>
      <c r="L18" s="23"/>
      <c r="M18" s="23"/>
      <c r="N18" s="23"/>
      <c r="O18" s="23"/>
      <c r="P18" s="23"/>
      <c r="Q18" s="23"/>
      <c r="R18" s="23"/>
      <c r="S18" s="23"/>
      <c r="T18" s="23"/>
      <c r="U18" s="23"/>
      <c r="V18" s="23"/>
      <c r="W18" s="23"/>
      <c r="X18" s="23"/>
      <c r="Y18" s="24"/>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s="3" customFormat="1" ht="30" customHeight="1" thickBot="1">
      <c r="A19" s="36"/>
      <c r="B19" s="51" t="s">
        <v>49</v>
      </c>
      <c r="C19" s="47" t="s">
        <v>44</v>
      </c>
      <c r="D19" s="19">
        <v>0</v>
      </c>
      <c r="E19" s="63">
        <f>E18</f>
        <v>44532</v>
      </c>
      <c r="F19" s="63">
        <v>44540</v>
      </c>
      <c r="G19" s="13"/>
      <c r="H19" s="13">
        <f t="shared" si="5"/>
        <v>9</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3" customFormat="1" ht="30" customHeight="1" thickBot="1">
      <c r="A20" s="36" t="s">
        <v>11</v>
      </c>
      <c r="B20" s="20" t="s">
        <v>14</v>
      </c>
      <c r="C20" s="48"/>
      <c r="D20" s="21"/>
      <c r="E20" s="57"/>
      <c r="F20" s="58"/>
      <c r="G20" s="13"/>
      <c r="H20" s="13" t="str">
        <f t="shared" si="5"/>
        <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s="3" customFormat="1" ht="30" customHeight="1" thickBot="1">
      <c r="A21" s="36"/>
      <c r="B21" s="52" t="s">
        <v>51</v>
      </c>
      <c r="C21" s="49" t="s">
        <v>43</v>
      </c>
      <c r="D21" s="22">
        <v>50</v>
      </c>
      <c r="E21" s="64">
        <f>E9+15</f>
        <v>44544</v>
      </c>
      <c r="F21" s="64">
        <v>44540</v>
      </c>
      <c r="G21" s="13"/>
      <c r="H21" s="13">
        <f t="shared" si="5"/>
        <v>-3</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ht="30" customHeight="1">
      <c r="G22" s="6"/>
    </row>
    <row r="23" spans="1:64" ht="30" customHeight="1">
      <c r="C23" s="11"/>
      <c r="F23" s="38"/>
    </row>
    <row r="24" spans="1:64" ht="30" customHeight="1">
      <c r="C24" s="1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1">
    <cfRule type="expression" dxfId="2" priority="33">
      <formula>AND(TODAY()&gt;=I$5,TODAY()&lt;J$5)</formula>
    </cfRule>
  </conditionalFormatting>
  <conditionalFormatting sqref="I7:BL21">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formula1>1</formula1>
    </dataValidation>
  </dataValidations>
  <hyperlinks>
    <hyperlink ref="I2" r:id="rId1"/>
    <hyperlink ref="I1" r:id="rId2"/>
  </hyperlinks>
  <printOptions horizontalCentered="1"/>
  <pageMargins left="0.35" right="0.35" top="0.35" bottom="0.5" header="0.3" footer="0.3"/>
  <pageSetup paperSize="9" scale="59"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pageSetUpPr fitToPage="1"/>
  </sheetPr>
  <dimension ref="A1:B16"/>
  <sheetViews>
    <sheetView showGridLines="0" workbookViewId="0"/>
  </sheetViews>
  <sheetFormatPr baseColWidth="10" defaultColWidth="9.140625" defaultRowHeight="12.75"/>
  <cols>
    <col min="1" max="1" width="91.7109375" style="26" customWidth="1"/>
    <col min="2" max="16384" width="9.140625" style="2"/>
  </cols>
  <sheetData>
    <row r="1" spans="1:2" ht="46.5" customHeight="1"/>
    <row r="2" spans="1:2" s="28" customFormat="1" ht="15.75">
      <c r="A2" s="27" t="s">
        <v>22</v>
      </c>
      <c r="B2" s="27"/>
    </row>
    <row r="3" spans="1:2" s="32" customFormat="1" ht="27" customHeight="1">
      <c r="A3" s="33" t="s">
        <v>23</v>
      </c>
      <c r="B3" s="33"/>
    </row>
    <row r="4" spans="1:2" s="29" customFormat="1" ht="26.25">
      <c r="A4" s="30" t="s">
        <v>24</v>
      </c>
    </row>
    <row r="5" spans="1:2" ht="74.099999999999994" customHeight="1">
      <c r="A5" s="31" t="s">
        <v>25</v>
      </c>
    </row>
    <row r="6" spans="1:2" ht="26.25" customHeight="1">
      <c r="A6" s="30" t="s">
        <v>26</v>
      </c>
    </row>
    <row r="7" spans="1:2" s="26" customFormat="1" ht="204.95" customHeight="1">
      <c r="A7" s="35" t="s">
        <v>27</v>
      </c>
    </row>
    <row r="8" spans="1:2" s="29" customFormat="1" ht="26.25">
      <c r="A8" s="30" t="s">
        <v>28</v>
      </c>
    </row>
    <row r="9" spans="1:2" ht="81" customHeight="1">
      <c r="A9" s="31" t="s">
        <v>29</v>
      </c>
    </row>
    <row r="10" spans="1:2" s="26" customFormat="1" ht="27.95" customHeight="1">
      <c r="A10" s="34" t="s">
        <v>30</v>
      </c>
    </row>
    <row r="11" spans="1:2" s="29" customFormat="1" ht="26.25">
      <c r="A11" s="30" t="s">
        <v>31</v>
      </c>
    </row>
    <row r="12" spans="1:2" ht="33.75" customHeight="1">
      <c r="A12" s="31" t="s">
        <v>32</v>
      </c>
    </row>
    <row r="13" spans="1:2" s="26" customFormat="1" ht="27.95" customHeight="1">
      <c r="A13" s="34" t="s">
        <v>33</v>
      </c>
    </row>
    <row r="14" spans="1:2" s="29" customFormat="1" ht="26.25">
      <c r="A14" s="30" t="s">
        <v>34</v>
      </c>
    </row>
    <row r="15" spans="1:2" ht="81.75" customHeight="1">
      <c r="A15" s="31" t="s">
        <v>35</v>
      </c>
    </row>
    <row r="16" spans="1:2" ht="90">
      <c r="A16" s="31" t="s">
        <v>36</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2021-12-09T10:05:41Z</dcterms:modified>
</cp:coreProperties>
</file>