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ellawah\Desktop\Excel Projects\"/>
    </mc:Choice>
  </mc:AlternateContent>
  <xr:revisionPtr revIDLastSave="0" documentId="13_ncr:1_{48ECE4EA-CE29-4CC2-BD20-BA95132B06C7}" xr6:coauthVersionLast="45" xr6:coauthVersionMax="45" xr10:uidLastSave="{00000000-0000-0000-0000-000000000000}"/>
  <bookViews>
    <workbookView xWindow="-120" yWindow="-120" windowWidth="20730" windowHeight="11160" xr2:uid="{A33AF832-418D-4041-AB27-1103D1F9C982}"/>
  </bookViews>
  <sheets>
    <sheet name="Control" sheetId="4" r:id="rId1"/>
    <sheet name="Raw Data" sheetId="1" r:id="rId2"/>
    <sheet name="Calculations" sheetId="3" r:id="rId3"/>
    <sheet name="Dashboard" sheetId="2" r:id="rId4"/>
  </sheets>
  <definedNames>
    <definedName name="Max">Calculations!$F$22</definedName>
    <definedName name="Min">Calculations!$F$23</definedName>
    <definedName name="Slicer_Division">#N/A</definedName>
    <definedName name="Slicer_Region">#N/A</definedName>
    <definedName name="Totalapps">Calculations!$F$21</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3" l="1"/>
  <c r="E6" i="3"/>
  <c r="E7" i="3"/>
  <c r="E8" i="3"/>
  <c r="E4" i="3"/>
  <c r="F21" i="3" l="1"/>
  <c r="F22" i="3"/>
  <c r="F23" i="3"/>
  <c r="G7" i="3"/>
  <c r="F4" i="3"/>
  <c r="F7" i="3"/>
  <c r="F5" i="3"/>
  <c r="G8" i="3"/>
  <c r="G5" i="3"/>
  <c r="G6" i="3"/>
  <c r="F8" i="3"/>
  <c r="F6" i="3"/>
  <c r="G4" i="3"/>
  <c r="C7" i="3"/>
  <c r="C6" i="3"/>
  <c r="C5" i="3"/>
  <c r="C8" i="3"/>
</calcChain>
</file>

<file path=xl/sharedStrings.xml><?xml version="1.0" encoding="utf-8"?>
<sst xmlns="http://schemas.openxmlformats.org/spreadsheetml/2006/main" count="156" uniqueCount="42">
  <si>
    <t>Year</t>
  </si>
  <si>
    <t>Division</t>
  </si>
  <si>
    <t>Region</t>
  </si>
  <si>
    <t>Revenue</t>
  </si>
  <si>
    <t>Current</t>
  </si>
  <si>
    <t>Utility</t>
  </si>
  <si>
    <t>North America</t>
  </si>
  <si>
    <t>South America</t>
  </si>
  <si>
    <t>Asia</t>
  </si>
  <si>
    <t>Europe</t>
  </si>
  <si>
    <t>Australia</t>
  </si>
  <si>
    <t>Productivity</t>
  </si>
  <si>
    <t>Game</t>
  </si>
  <si>
    <t>PY</t>
  </si>
  <si>
    <t>Row Labels</t>
  </si>
  <si>
    <t>Grand Total</t>
  </si>
  <si>
    <t>Sum of Revenue</t>
  </si>
  <si>
    <t>Max</t>
  </si>
  <si>
    <t>Average</t>
  </si>
  <si>
    <t>For Header Text</t>
  </si>
  <si>
    <t>Total Revenue for Selection</t>
  </si>
  <si>
    <t>Min</t>
  </si>
  <si>
    <t>Column Labels</t>
  </si>
  <si>
    <t xml:space="preserve"> Revenue</t>
  </si>
  <si>
    <t>% ∆ PY</t>
  </si>
  <si>
    <t>INSTRUCTIONS</t>
  </si>
  <si>
    <t xml:space="preserve">General </t>
  </si>
  <si>
    <t xml:space="preserve"> </t>
  </si>
  <si>
    <t>Links</t>
  </si>
  <si>
    <t>Dashboard</t>
  </si>
  <si>
    <t>Presentation of results</t>
  </si>
  <si>
    <t>Calculation</t>
  </si>
  <si>
    <t>Raw preparation for Dashboard</t>
  </si>
  <si>
    <t>Raw Data</t>
  </si>
  <si>
    <t>Raw data, retrieved directly from Oracle database</t>
  </si>
  <si>
    <t>Version Control</t>
  </si>
  <si>
    <t>▪ Added additional calculations for % columns</t>
  </si>
  <si>
    <t>Revenue per each division</t>
  </si>
  <si>
    <t>Revenue per each Region</t>
  </si>
  <si>
    <t>The Total,Maximum,Minimum,Avergae Apps sold per Division</t>
  </si>
  <si>
    <t>The % difference between current year revenue and Previous year revenue</t>
  </si>
  <si>
    <t>I have concluded in this dashboard some insights about the Apps revenue data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</si>
</sst>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_-* #,##0_-;\-* #,##0_-;_-* &quot;-&quot;??_-;_-@_-"/>
    <numFmt numFmtId="166" formatCode="&quot;$&quot;\ #,##0"/>
    <numFmt numFmtId="167" formatCode="[$-409]d\-mmm\-yy;@"/>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1" tint="4.9989318521683403E-2"/>
      <name val="Calibri"/>
      <family val="2"/>
      <scheme val="minor"/>
    </font>
    <font>
      <u/>
      <sz val="11"/>
      <color theme="10"/>
      <name val="Calibri"/>
      <family val="2"/>
      <scheme val="minor"/>
    </font>
    <font>
      <sz val="18"/>
      <color theme="0"/>
      <name val="Arial"/>
      <family val="2"/>
    </font>
    <font>
      <b/>
      <sz val="14"/>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rgb="FF638EC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0"/>
        <bgColor indexed="64"/>
      </patternFill>
    </fill>
  </fills>
  <borders count="5">
    <border>
      <left/>
      <right/>
      <top/>
      <bottom/>
      <diagonal/>
    </border>
    <border>
      <left/>
      <right/>
      <top/>
      <bottom style="thin">
        <color theme="4" tint="0.39997558519241921"/>
      </bottom>
      <diagonal/>
    </border>
    <border>
      <left/>
      <right/>
      <top style="thin">
        <color theme="4" tint="0.39997558519241921"/>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cellStyleXfs>
  <cellXfs count="24">
    <xf numFmtId="0" fontId="0" fillId="0" borderId="0" xfId="0"/>
    <xf numFmtId="0" fontId="2" fillId="2" borderId="0" xfId="0" applyFont="1" applyFill="1"/>
    <xf numFmtId="0" fontId="0" fillId="0" borderId="0" xfId="0" pivotButton="1"/>
    <xf numFmtId="0" fontId="0" fillId="0" borderId="0" xfId="0" applyAlignment="1">
      <alignment horizontal="left"/>
    </xf>
    <xf numFmtId="0" fontId="0" fillId="0" borderId="0" xfId="0" applyNumberFormat="1"/>
    <xf numFmtId="0" fontId="3" fillId="3" borderId="1" xfId="0" applyFont="1" applyFill="1" applyBorder="1"/>
    <xf numFmtId="0" fontId="3" fillId="3" borderId="2" xfId="0" applyFont="1" applyFill="1" applyBorder="1" applyAlignment="1">
      <alignment horizontal="left"/>
    </xf>
    <xf numFmtId="165" fontId="0" fillId="0" borderId="0" xfId="1" applyNumberFormat="1" applyFont="1"/>
    <xf numFmtId="165" fontId="3" fillId="3" borderId="2" xfId="1" applyNumberFormat="1" applyFont="1" applyFill="1" applyBorder="1"/>
    <xf numFmtId="0" fontId="4" fillId="4" borderId="0" xfId="0" applyFont="1" applyFill="1"/>
    <xf numFmtId="0" fontId="0" fillId="4" borderId="0" xfId="0" applyFill="1"/>
    <xf numFmtId="166" fontId="0" fillId="0" borderId="0" xfId="0" applyNumberFormat="1"/>
    <xf numFmtId="0" fontId="0" fillId="5" borderId="0" xfId="0" applyFill="1"/>
    <xf numFmtId="10" fontId="0" fillId="0" borderId="0" xfId="0" applyNumberFormat="1"/>
    <xf numFmtId="0" fontId="0" fillId="6" borderId="0" xfId="0" applyFill="1"/>
    <xf numFmtId="0" fontId="6" fillId="6" borderId="0" xfId="0" applyFont="1" applyFill="1"/>
    <xf numFmtId="0" fontId="0" fillId="7" borderId="3" xfId="0" applyFill="1" applyBorder="1"/>
    <xf numFmtId="0" fontId="7" fillId="7" borderId="4" xfId="0" quotePrefix="1" applyFont="1" applyFill="1" applyBorder="1"/>
    <xf numFmtId="0" fontId="7" fillId="7" borderId="4" xfId="0" applyFont="1" applyFill="1" applyBorder="1"/>
    <xf numFmtId="0" fontId="0" fillId="7" borderId="4" xfId="0" applyFill="1" applyBorder="1"/>
    <xf numFmtId="0" fontId="8" fillId="7" borderId="4" xfId="0" applyFont="1" applyFill="1" applyBorder="1"/>
    <xf numFmtId="0" fontId="0" fillId="0" borderId="0" xfId="0" applyAlignment="1">
      <alignment horizontal="left" vertical="center"/>
    </xf>
    <xf numFmtId="0" fontId="5" fillId="0" borderId="0" xfId="2" applyFill="1"/>
    <xf numFmtId="167" fontId="3" fillId="7" borderId="4" xfId="0" applyNumberFormat="1" applyFont="1" applyFill="1" applyBorder="1" applyAlignment="1">
      <alignment horizontal="left"/>
    </xf>
  </cellXfs>
  <cellStyles count="3">
    <cellStyle name="Comma" xfId="1" builtinId="3"/>
    <cellStyle name="Hyperlink" xfId="2" builtinId="8"/>
    <cellStyle name="Normal" xfId="0" builtinId="0"/>
  </cellStyles>
  <dxfs count="3">
    <dxf>
      <font>
        <b/>
        <strike val="0"/>
        <outline val="0"/>
        <shadow val="0"/>
        <u val="none"/>
        <vertAlign val="baseline"/>
        <sz val="11"/>
        <color theme="0"/>
        <name val="Calibri"/>
        <family val="2"/>
        <scheme val="minor"/>
      </font>
      <fill>
        <patternFill patternType="solid">
          <fgColor indexed="64"/>
          <bgColor theme="8" tint="0.39997558519241921"/>
        </patternFill>
      </fill>
    </dxf>
    <dxf>
      <font>
        <color theme="0"/>
      </font>
      <border>
        <bottom style="thin">
          <color theme="4"/>
        </bottom>
        <vertical/>
        <horizontal/>
      </border>
    </dxf>
    <dxf>
      <font>
        <color theme="1"/>
      </font>
      <fill>
        <patternFill>
          <bgColor theme="1" tint="0.24994659260841701"/>
        </patternFill>
      </fill>
      <border>
        <left/>
        <right/>
        <top/>
        <bottom/>
        <vertical/>
        <horizontal/>
      </border>
    </dxf>
  </dxfs>
  <tableStyles count="1" defaultTableStyle="TableStyleMedium2" defaultPivotStyle="PivotStyleLight16">
    <tableStyle name="SlicerStyleLight1 2" pivot="0" table="0" count="10" xr9:uid="{DA9A894C-6933-4C7A-B247-BEC5846BB7FB}">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13930555555555554"/>
          <c:w val="0.93888888888888888"/>
          <c:h val="0.72088764946048411"/>
        </c:manualLayout>
      </c:layout>
      <c:barChart>
        <c:barDir val="col"/>
        <c:grouping val="clustered"/>
        <c:varyColors val="0"/>
        <c:ser>
          <c:idx val="0"/>
          <c:order val="0"/>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Calculations!$D$4:$D$8</c:f>
              <c:strCache>
                <c:ptCount val="5"/>
                <c:pt idx="0">
                  <c:v>North America</c:v>
                </c:pt>
                <c:pt idx="1">
                  <c:v>South America</c:v>
                </c:pt>
                <c:pt idx="2">
                  <c:v>Asia</c:v>
                </c:pt>
                <c:pt idx="3">
                  <c:v>Australia</c:v>
                </c:pt>
                <c:pt idx="4">
                  <c:v>Europe</c:v>
                </c:pt>
              </c:strCache>
            </c:strRef>
          </c:cat>
          <c:val>
            <c:numRef>
              <c:f>Calculations!$E$4:$E$8</c:f>
              <c:numCache>
                <c:formatCode>_-* #,##0_-;\-* #,##0_-;_-* "-"??_-;_-@_-</c:formatCode>
                <c:ptCount val="5"/>
                <c:pt idx="0">
                  <c:v>44196</c:v>
                </c:pt>
                <c:pt idx="1">
                  <c:v>20898</c:v>
                </c:pt>
                <c:pt idx="2">
                  <c:v>46994</c:v>
                </c:pt>
                <c:pt idx="3">
                  <c:v>34196</c:v>
                </c:pt>
                <c:pt idx="4">
                  <c:v>43695</c:v>
                </c:pt>
              </c:numCache>
            </c:numRef>
          </c:val>
          <c:extLst>
            <c:ext xmlns:c16="http://schemas.microsoft.com/office/drawing/2014/chart" uri="{C3380CC4-5D6E-409C-BE32-E72D297353CC}">
              <c16:uniqueId val="{00000000-A189-4EEF-B109-EEED69B4B99C}"/>
            </c:ext>
          </c:extLst>
        </c:ser>
        <c:ser>
          <c:idx val="1"/>
          <c:order val="1"/>
          <c:spPr>
            <a:solidFill>
              <a:schemeClr val="accent2"/>
            </a:solidFill>
            <a:ln>
              <a:noFill/>
            </a:ln>
            <a:effectLst/>
          </c:spPr>
          <c:invertIfNegative val="0"/>
          <c:dLbls>
            <c:delete val="1"/>
          </c:dLbls>
          <c:cat>
            <c:strRef>
              <c:f>Calculations!$D$4:$D$8</c:f>
              <c:strCache>
                <c:ptCount val="5"/>
                <c:pt idx="0">
                  <c:v>North America</c:v>
                </c:pt>
                <c:pt idx="1">
                  <c:v>South America</c:v>
                </c:pt>
                <c:pt idx="2">
                  <c:v>Asia</c:v>
                </c:pt>
                <c:pt idx="3">
                  <c:v>Australia</c:v>
                </c:pt>
                <c:pt idx="4">
                  <c:v>Europe</c:v>
                </c:pt>
              </c:strCache>
            </c:strRef>
          </c:cat>
          <c:val>
            <c:numRef>
              <c:f>Calculations!$F$4:$F$8</c:f>
              <c:numCache>
                <c:formatCode>_-* #,##0_-;\-* #,##0_-;_-* "-"??_-;_-@_-</c:formatCode>
                <c:ptCount val="5"/>
                <c:pt idx="0">
                  <c:v>0</c:v>
                </c:pt>
                <c:pt idx="1">
                  <c:v>0</c:v>
                </c:pt>
                <c:pt idx="2">
                  <c:v>46994</c:v>
                </c:pt>
                <c:pt idx="3">
                  <c:v>0</c:v>
                </c:pt>
                <c:pt idx="4">
                  <c:v>0</c:v>
                </c:pt>
              </c:numCache>
            </c:numRef>
          </c:val>
          <c:extLst>
            <c:ext xmlns:c16="http://schemas.microsoft.com/office/drawing/2014/chart" uri="{C3380CC4-5D6E-409C-BE32-E72D297353CC}">
              <c16:uniqueId val="{00000001-A189-4EEF-B109-EEED69B4B99C}"/>
            </c:ext>
          </c:extLst>
        </c:ser>
        <c:dLbls>
          <c:dLblPos val="outEnd"/>
          <c:showLegendKey val="0"/>
          <c:showVal val="1"/>
          <c:showCatName val="0"/>
          <c:showSerName val="0"/>
          <c:showPercent val="0"/>
          <c:showBubbleSize val="0"/>
        </c:dLbls>
        <c:gapWidth val="129"/>
        <c:overlap val="100"/>
        <c:axId val="401766448"/>
        <c:axId val="166144736"/>
      </c:barChart>
      <c:lineChart>
        <c:grouping val="standard"/>
        <c:varyColors val="0"/>
        <c:ser>
          <c:idx val="2"/>
          <c:order val="2"/>
          <c:spPr>
            <a:ln w="22225" cap="rnd">
              <a:solidFill>
                <a:schemeClr val="accent3"/>
              </a:solidFill>
              <a:prstDash val="sysDot"/>
              <a:round/>
            </a:ln>
            <a:effectLst/>
          </c:spPr>
          <c:marker>
            <c:symbol val="none"/>
          </c:marker>
          <c:dLbls>
            <c:delete val="1"/>
          </c:dLbls>
          <c:cat>
            <c:strRef>
              <c:f>Calculations!$D$4:$D$8</c:f>
              <c:strCache>
                <c:ptCount val="5"/>
                <c:pt idx="0">
                  <c:v>North America</c:v>
                </c:pt>
                <c:pt idx="1">
                  <c:v>South America</c:v>
                </c:pt>
                <c:pt idx="2">
                  <c:v>Asia</c:v>
                </c:pt>
                <c:pt idx="3">
                  <c:v>Australia</c:v>
                </c:pt>
                <c:pt idx="4">
                  <c:v>Europe</c:v>
                </c:pt>
              </c:strCache>
            </c:strRef>
          </c:cat>
          <c:val>
            <c:numRef>
              <c:f>Calculations!$G$4:$G$8</c:f>
              <c:numCache>
                <c:formatCode>_-* #,##0_-;\-* #,##0_-;_-* "-"??_-;_-@_-</c:formatCode>
                <c:ptCount val="5"/>
                <c:pt idx="0">
                  <c:v>37995.800000000003</c:v>
                </c:pt>
                <c:pt idx="1">
                  <c:v>37995.800000000003</c:v>
                </c:pt>
                <c:pt idx="2">
                  <c:v>37995.800000000003</c:v>
                </c:pt>
                <c:pt idx="3">
                  <c:v>37995.800000000003</c:v>
                </c:pt>
                <c:pt idx="4">
                  <c:v>37995.800000000003</c:v>
                </c:pt>
              </c:numCache>
            </c:numRef>
          </c:val>
          <c:smooth val="0"/>
          <c:extLst>
            <c:ext xmlns:c16="http://schemas.microsoft.com/office/drawing/2014/chart" uri="{C3380CC4-5D6E-409C-BE32-E72D297353CC}">
              <c16:uniqueId val="{00000002-A189-4EEF-B109-EEED69B4B99C}"/>
            </c:ext>
          </c:extLst>
        </c:ser>
        <c:dLbls>
          <c:showLegendKey val="0"/>
          <c:showVal val="1"/>
          <c:showCatName val="0"/>
          <c:showSerName val="0"/>
          <c:showPercent val="0"/>
          <c:showBubbleSize val="0"/>
        </c:dLbls>
        <c:marker val="1"/>
        <c:smooth val="0"/>
        <c:axId val="401766448"/>
        <c:axId val="166144736"/>
      </c:lineChart>
      <c:catAx>
        <c:axId val="40176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144736"/>
        <c:crosses val="autoZero"/>
        <c:auto val="1"/>
        <c:lblAlgn val="ctr"/>
        <c:lblOffset val="100"/>
        <c:noMultiLvlLbl val="0"/>
      </c:catAx>
      <c:valAx>
        <c:axId val="166144736"/>
        <c:scaling>
          <c:orientation val="minMax"/>
        </c:scaling>
        <c:delete val="1"/>
        <c:axPos val="l"/>
        <c:numFmt formatCode="_-* #,##0_-;\-* #,##0_-;_-* &quot;-&quot;??_-;_-@_-" sourceLinked="1"/>
        <c:majorTickMark val="none"/>
        <c:minorTickMark val="none"/>
        <c:tickLblPos val="nextTo"/>
        <c:crossAx val="40176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[Apps revenue.xlsx]Calculations!PivotTable11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222184183498803E-2"/>
          <c:y val="0.17171296296296298"/>
          <c:w val="0.82664807524059492"/>
          <c:h val="0.71230715952172641"/>
        </c:manualLayout>
      </c:layout>
      <c:barChart>
        <c:barDir val="col"/>
        <c:grouping val="clustered"/>
        <c:varyColors val="0"/>
        <c:ser>
          <c:idx val="0"/>
          <c:order val="0"/>
          <c:tx>
            <c:strRef>
              <c:f>Calculations!$B$17</c:f>
              <c:strCache>
                <c:ptCount val="1"/>
                <c:pt idx="0">
                  <c:v>Total</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Calculations!$A$18:$A$21</c:f>
              <c:strCache>
                <c:ptCount val="3"/>
                <c:pt idx="0">
                  <c:v>Productivity</c:v>
                </c:pt>
                <c:pt idx="1">
                  <c:v>Utility</c:v>
                </c:pt>
                <c:pt idx="2">
                  <c:v>Game</c:v>
                </c:pt>
              </c:strCache>
            </c:strRef>
          </c:cat>
          <c:val>
            <c:numRef>
              <c:f>Calculations!$B$18:$B$21</c:f>
              <c:numCache>
                <c:formatCode>General</c:formatCode>
                <c:ptCount val="3"/>
                <c:pt idx="0">
                  <c:v>29277</c:v>
                </c:pt>
                <c:pt idx="1">
                  <c:v>34196</c:v>
                </c:pt>
                <c:pt idx="2">
                  <c:v>49656</c:v>
                </c:pt>
              </c:numCache>
            </c:numRef>
          </c:val>
          <c:extLst>
            <c:ext xmlns:c16="http://schemas.microsoft.com/office/drawing/2014/chart" uri="{C3380CC4-5D6E-409C-BE32-E72D297353CC}">
              <c16:uniqueId val="{00000000-D551-478F-B6DE-B9261F552F12}"/>
            </c:ext>
          </c:extLst>
        </c:ser>
        <c:dLbls>
          <c:showLegendKey val="0"/>
          <c:showVal val="0"/>
          <c:showCatName val="0"/>
          <c:showSerName val="0"/>
          <c:showPercent val="0"/>
          <c:showBubbleSize val="0"/>
        </c:dLbls>
        <c:gapWidth val="219"/>
        <c:overlap val="-27"/>
        <c:axId val="395857648"/>
        <c:axId val="315118048"/>
      </c:barChart>
      <c:catAx>
        <c:axId val="39585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15118048"/>
        <c:crosses val="autoZero"/>
        <c:auto val="1"/>
        <c:lblAlgn val="ctr"/>
        <c:lblOffset val="100"/>
        <c:noMultiLvlLbl val="0"/>
      </c:catAx>
      <c:valAx>
        <c:axId val="315118048"/>
        <c:scaling>
          <c:orientation val="minMax"/>
        </c:scaling>
        <c:delete val="1"/>
        <c:axPos val="l"/>
        <c:numFmt formatCode="General" sourceLinked="1"/>
        <c:majorTickMark val="none"/>
        <c:minorTickMark val="none"/>
        <c:tickLblPos val="nextTo"/>
        <c:crossAx val="39585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4</xdr:col>
      <xdr:colOff>571500</xdr:colOff>
      <xdr:row>10</xdr:row>
      <xdr:rowOff>161925</xdr:rowOff>
    </xdr:from>
    <xdr:to>
      <xdr:col>8</xdr:col>
      <xdr:colOff>619125</xdr:colOff>
      <xdr:row>12</xdr:row>
      <xdr:rowOff>152400</xdr:rowOff>
    </xdr:to>
    <xdr:sp macro="" textlink="Totalapps">
      <xdr:nvSpPr>
        <xdr:cNvPr id="6" name="TextBox 5">
          <a:extLst>
            <a:ext uri="{FF2B5EF4-FFF2-40B4-BE49-F238E27FC236}">
              <a16:creationId xmlns:a16="http://schemas.microsoft.com/office/drawing/2014/main" id="{D0380B09-3222-4577-8B03-FAA3E38FD8F6}"/>
            </a:ext>
          </a:extLst>
        </xdr:cNvPr>
        <xdr:cNvSpPr txBox="1"/>
      </xdr:nvSpPr>
      <xdr:spPr>
        <a:xfrm>
          <a:off x="4210050" y="2066925"/>
          <a:ext cx="38385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8FDAD1-EE00-4E2F-B0A1-AA7BAAC15BE4}" type="TxLink">
            <a:rPr lang="en-US" sz="1100" b="0" i="0" u="none" strike="noStrike">
              <a:solidFill>
                <a:schemeClr val="accent4">
                  <a:lumMod val="75000"/>
                </a:schemeClr>
              </a:solidFill>
              <a:latin typeface="Calibri"/>
            </a:rPr>
            <a:pPr algn="l"/>
            <a:t>189979 Utility Apps Sold</a:t>
          </a:fld>
          <a:endParaRPr lang="en-US" sz="1100">
            <a:solidFill>
              <a:schemeClr val="accent4">
                <a:lumMod val="75000"/>
              </a:schemeClr>
            </a:solidFill>
          </a:endParaRPr>
        </a:p>
      </xdr:txBody>
    </xdr:sp>
    <xdr:clientData/>
  </xdr:twoCellAnchor>
  <xdr:twoCellAnchor>
    <xdr:from>
      <xdr:col>4</xdr:col>
      <xdr:colOff>571499</xdr:colOff>
      <xdr:row>12</xdr:row>
      <xdr:rowOff>142875</xdr:rowOff>
    </xdr:from>
    <xdr:to>
      <xdr:col>8</xdr:col>
      <xdr:colOff>619124</xdr:colOff>
      <xdr:row>14</xdr:row>
      <xdr:rowOff>142875</xdr:rowOff>
    </xdr:to>
    <xdr:sp macro="" textlink="Max">
      <xdr:nvSpPr>
        <xdr:cNvPr id="7" name="TextBox 6">
          <a:extLst>
            <a:ext uri="{FF2B5EF4-FFF2-40B4-BE49-F238E27FC236}">
              <a16:creationId xmlns:a16="http://schemas.microsoft.com/office/drawing/2014/main" id="{0CFD7BE4-48C2-4CC7-8B62-4159E574736C}"/>
            </a:ext>
          </a:extLst>
        </xdr:cNvPr>
        <xdr:cNvSpPr txBox="1"/>
      </xdr:nvSpPr>
      <xdr:spPr>
        <a:xfrm>
          <a:off x="4210049" y="2428875"/>
          <a:ext cx="383857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CB5CFA-C413-40B6-AD40-62F5EE316B18}" type="TxLink">
            <a:rPr lang="en-US" sz="1100" b="0" i="0" u="none" strike="noStrike">
              <a:solidFill>
                <a:srgbClr val="000000"/>
              </a:solidFill>
              <a:latin typeface="Calibri"/>
            </a:rPr>
            <a:pPr/>
            <a:t>46994 Max Apps were sold</a:t>
          </a:fld>
          <a:endParaRPr lang="en-US" sz="1100"/>
        </a:p>
      </xdr:txBody>
    </xdr:sp>
    <xdr:clientData/>
  </xdr:twoCellAnchor>
  <xdr:twoCellAnchor>
    <xdr:from>
      <xdr:col>4</xdr:col>
      <xdr:colOff>571500</xdr:colOff>
      <xdr:row>14</xdr:row>
      <xdr:rowOff>152400</xdr:rowOff>
    </xdr:from>
    <xdr:to>
      <xdr:col>8</xdr:col>
      <xdr:colOff>609599</xdr:colOff>
      <xdr:row>17</xdr:row>
      <xdr:rowOff>47626</xdr:rowOff>
    </xdr:to>
    <xdr:sp macro="" textlink="Min">
      <xdr:nvSpPr>
        <xdr:cNvPr id="8" name="TextBox 7">
          <a:extLst>
            <a:ext uri="{FF2B5EF4-FFF2-40B4-BE49-F238E27FC236}">
              <a16:creationId xmlns:a16="http://schemas.microsoft.com/office/drawing/2014/main" id="{28CC041C-B888-4DA1-B938-46424A0ECC73}"/>
            </a:ext>
          </a:extLst>
        </xdr:cNvPr>
        <xdr:cNvSpPr txBox="1"/>
      </xdr:nvSpPr>
      <xdr:spPr>
        <a:xfrm>
          <a:off x="4210050" y="2819400"/>
          <a:ext cx="3829049" cy="466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745BF4-846C-4C2F-A757-23D430B921D6}" type="TxLink">
            <a:rPr lang="en-US" sz="1100" b="0" i="0" u="none" strike="noStrike">
              <a:solidFill>
                <a:srgbClr val="000000"/>
              </a:solidFill>
              <a:latin typeface="Calibri"/>
            </a:rPr>
            <a:pPr/>
            <a:t>20898 Min Apps were sold</a:t>
          </a:fld>
          <a:endParaRPr lang="en-US" sz="1100"/>
        </a:p>
      </xdr:txBody>
    </xdr:sp>
    <xdr:clientData/>
  </xdr:twoCellAnchor>
  <xdr:twoCellAnchor editAs="oneCell">
    <xdr:from>
      <xdr:col>11</xdr:col>
      <xdr:colOff>295275</xdr:colOff>
      <xdr:row>1</xdr:row>
      <xdr:rowOff>57151</xdr:rowOff>
    </xdr:from>
    <xdr:to>
      <xdr:col>13</xdr:col>
      <xdr:colOff>342900</xdr:colOff>
      <xdr:row>7</xdr:row>
      <xdr:rowOff>57151</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E05246B8-C251-4DA1-837D-239CFC6641A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315575" y="24765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85725</xdr:rowOff>
    </xdr:from>
    <xdr:to>
      <xdr:col>7</xdr:col>
      <xdr:colOff>304800</xdr:colOff>
      <xdr:row>22</xdr:row>
      <xdr:rowOff>161925</xdr:rowOff>
    </xdr:to>
    <xdr:graphicFrame macro="">
      <xdr:nvGraphicFramePr>
        <xdr:cNvPr id="2" name="Chart 1">
          <a:extLst>
            <a:ext uri="{FF2B5EF4-FFF2-40B4-BE49-F238E27FC236}">
              <a16:creationId xmlns:a16="http://schemas.microsoft.com/office/drawing/2014/main" id="{69056639-DD8E-4643-BBFA-ED80369D7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152400</xdr:colOff>
      <xdr:row>3</xdr:row>
      <xdr:rowOff>152401</xdr:rowOff>
    </xdr:from>
    <xdr:to>
      <xdr:col>4</xdr:col>
      <xdr:colOff>171450</xdr:colOff>
      <xdr:row>9</xdr:row>
      <xdr:rowOff>47625</xdr:rowOff>
    </xdr:to>
    <mc:AlternateContent xmlns:mc="http://schemas.openxmlformats.org/markup-compatibility/2006" xmlns:a14="http://schemas.microsoft.com/office/drawing/2010/main">
      <mc:Choice Requires="a14">
        <xdr:graphicFrame macro="">
          <xdr:nvGraphicFramePr>
            <xdr:cNvPr id="4" name="Division">
              <a:extLst>
                <a:ext uri="{FF2B5EF4-FFF2-40B4-BE49-F238E27FC236}">
                  <a16:creationId xmlns:a16="http://schemas.microsoft.com/office/drawing/2014/main" id="{C1FC656C-9529-4CA6-BD54-7C98FD6872AA}"/>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762000" y="723901"/>
              <a:ext cx="184785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28575</xdr:colOff>
      <xdr:row>7</xdr:row>
      <xdr:rowOff>95250</xdr:rowOff>
    </xdr:from>
    <xdr:to>
      <xdr:col>14</xdr:col>
      <xdr:colOff>304800</xdr:colOff>
      <xdr:row>9</xdr:row>
      <xdr:rowOff>85725</xdr:rowOff>
    </xdr:to>
    <xdr:sp macro="" textlink="Totalapps">
      <xdr:nvSpPr>
        <xdr:cNvPr id="5" name="TextBox 4">
          <a:extLst>
            <a:ext uri="{FF2B5EF4-FFF2-40B4-BE49-F238E27FC236}">
              <a16:creationId xmlns:a16="http://schemas.microsoft.com/office/drawing/2014/main" id="{214C9CA0-FDF0-452E-A9D4-59FFF8F2DCD7}"/>
            </a:ext>
          </a:extLst>
        </xdr:cNvPr>
        <xdr:cNvSpPr txBox="1"/>
      </xdr:nvSpPr>
      <xdr:spPr>
        <a:xfrm>
          <a:off x="4905375" y="1428750"/>
          <a:ext cx="3571875" cy="37147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FB436AB-DE95-443D-88AC-5F543A694CF1}" type="TxLink">
            <a:rPr lang="en-US" sz="1600" b="1" i="0" u="none" strike="noStrike">
              <a:solidFill>
                <a:schemeClr val="bg1"/>
              </a:solidFill>
              <a:latin typeface="Calibri"/>
            </a:rPr>
            <a:pPr algn="l"/>
            <a:t>189979 Utility Apps Sold</a:t>
          </a:fld>
          <a:endParaRPr lang="en-US" sz="1600" b="1">
            <a:solidFill>
              <a:schemeClr val="bg1"/>
            </a:solidFill>
          </a:endParaRPr>
        </a:p>
      </xdr:txBody>
    </xdr:sp>
    <xdr:clientData/>
  </xdr:twoCellAnchor>
  <xdr:twoCellAnchor>
    <xdr:from>
      <xdr:col>8</xdr:col>
      <xdr:colOff>9525</xdr:colOff>
      <xdr:row>12</xdr:row>
      <xdr:rowOff>47625</xdr:rowOff>
    </xdr:from>
    <xdr:to>
      <xdr:col>14</xdr:col>
      <xdr:colOff>247650</xdr:colOff>
      <xdr:row>14</xdr:row>
      <xdr:rowOff>47625</xdr:rowOff>
    </xdr:to>
    <xdr:sp macro="" textlink="Max">
      <xdr:nvSpPr>
        <xdr:cNvPr id="6" name="TextBox 5">
          <a:extLst>
            <a:ext uri="{FF2B5EF4-FFF2-40B4-BE49-F238E27FC236}">
              <a16:creationId xmlns:a16="http://schemas.microsoft.com/office/drawing/2014/main" id="{F275357D-1061-412F-BF69-2B1E0F006417}"/>
            </a:ext>
          </a:extLst>
        </xdr:cNvPr>
        <xdr:cNvSpPr txBox="1"/>
      </xdr:nvSpPr>
      <xdr:spPr>
        <a:xfrm>
          <a:off x="4886325" y="2333625"/>
          <a:ext cx="3533775" cy="38100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CB5CFA-C413-40B6-AD40-62F5EE316B18}" type="TxLink">
            <a:rPr lang="en-US" sz="1600" b="1" i="0" u="none" strike="noStrike">
              <a:solidFill>
                <a:schemeClr val="bg1"/>
              </a:solidFill>
              <a:latin typeface="Calibri"/>
            </a:rPr>
            <a:pPr/>
            <a:t>46994 Max Apps were sold</a:t>
          </a:fld>
          <a:endParaRPr lang="en-US" sz="1600" b="1">
            <a:solidFill>
              <a:schemeClr val="bg1"/>
            </a:solidFill>
          </a:endParaRPr>
        </a:p>
      </xdr:txBody>
    </xdr:sp>
    <xdr:clientData/>
  </xdr:twoCellAnchor>
  <xdr:twoCellAnchor>
    <xdr:from>
      <xdr:col>8</xdr:col>
      <xdr:colOff>9525</xdr:colOff>
      <xdr:row>10</xdr:row>
      <xdr:rowOff>0</xdr:rowOff>
    </xdr:from>
    <xdr:to>
      <xdr:col>14</xdr:col>
      <xdr:colOff>314325</xdr:colOff>
      <xdr:row>12</xdr:row>
      <xdr:rowOff>47625</xdr:rowOff>
    </xdr:to>
    <xdr:sp macro="" textlink="Min">
      <xdr:nvSpPr>
        <xdr:cNvPr id="7" name="TextBox 6">
          <a:extLst>
            <a:ext uri="{FF2B5EF4-FFF2-40B4-BE49-F238E27FC236}">
              <a16:creationId xmlns:a16="http://schemas.microsoft.com/office/drawing/2014/main" id="{2FC0E3FE-0DD9-40B1-96B6-3F273CA436F6}"/>
            </a:ext>
          </a:extLst>
        </xdr:cNvPr>
        <xdr:cNvSpPr txBox="1"/>
      </xdr:nvSpPr>
      <xdr:spPr>
        <a:xfrm>
          <a:off x="4886325" y="1905000"/>
          <a:ext cx="3600450" cy="428625"/>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745BF4-846C-4C2F-A757-23D430B921D6}" type="TxLink">
            <a:rPr lang="en-US" sz="1600" b="1" i="0" u="none" strike="noStrike">
              <a:solidFill>
                <a:schemeClr val="bg1"/>
              </a:solidFill>
              <a:latin typeface="Calibri"/>
            </a:rPr>
            <a:pPr/>
            <a:t>20898 Min Apps were sold</a:t>
          </a:fld>
          <a:endParaRPr lang="en-US" sz="1600" b="1">
            <a:solidFill>
              <a:schemeClr val="bg1"/>
            </a:solidFill>
          </a:endParaRPr>
        </a:p>
      </xdr:txBody>
    </xdr:sp>
    <xdr:clientData/>
  </xdr:twoCellAnchor>
  <xdr:twoCellAnchor>
    <xdr:from>
      <xdr:col>13</xdr:col>
      <xdr:colOff>171450</xdr:colOff>
      <xdr:row>7</xdr:row>
      <xdr:rowOff>180975</xdr:rowOff>
    </xdr:from>
    <xdr:to>
      <xdr:col>21</xdr:col>
      <xdr:colOff>38100</xdr:colOff>
      <xdr:row>22</xdr:row>
      <xdr:rowOff>66675</xdr:rowOff>
    </xdr:to>
    <xdr:graphicFrame macro="">
      <xdr:nvGraphicFramePr>
        <xdr:cNvPr id="8" name="Chart 7">
          <a:extLst>
            <a:ext uri="{FF2B5EF4-FFF2-40B4-BE49-F238E27FC236}">
              <a16:creationId xmlns:a16="http://schemas.microsoft.com/office/drawing/2014/main" id="{B4CE2262-48B3-4E95-B65A-030CDF4B6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390524</xdr:colOff>
      <xdr:row>2</xdr:row>
      <xdr:rowOff>66675</xdr:rowOff>
    </xdr:from>
    <xdr:to>
      <xdr:col>16</xdr:col>
      <xdr:colOff>95249</xdr:colOff>
      <xdr:row>11</xdr:row>
      <xdr:rowOff>114300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5A439792-5B76-41C7-9305-C017807A83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05724" y="447675"/>
              <a:ext cx="17811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295275</xdr:colOff>
      <xdr:row>0</xdr:row>
      <xdr:rowOff>180975</xdr:rowOff>
    </xdr:from>
    <xdr:to>
      <xdr:col>4</xdr:col>
      <xdr:colOff>542924</xdr:colOff>
      <xdr:row>4</xdr:row>
      <xdr:rowOff>161925</xdr:rowOff>
    </xdr:to>
    <xdr:sp macro="" textlink="">
      <xdr:nvSpPr>
        <xdr:cNvPr id="10" name="TextBox 9">
          <a:extLst>
            <a:ext uri="{FF2B5EF4-FFF2-40B4-BE49-F238E27FC236}">
              <a16:creationId xmlns:a16="http://schemas.microsoft.com/office/drawing/2014/main" id="{83F1E89B-6935-4269-8883-4CEFA814C6AD}"/>
            </a:ext>
          </a:extLst>
        </xdr:cNvPr>
        <xdr:cNvSpPr txBox="1"/>
      </xdr:nvSpPr>
      <xdr:spPr>
        <a:xfrm>
          <a:off x="295275" y="180975"/>
          <a:ext cx="2686049"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Revenue by Division</a:t>
          </a:r>
        </a:p>
      </xdr:txBody>
    </xdr:sp>
    <xdr:clientData/>
  </xdr:twoCellAnchor>
  <xdr:twoCellAnchor editAs="oneCell">
    <xdr:from>
      <xdr:col>9</xdr:col>
      <xdr:colOff>76200</xdr:colOff>
      <xdr:row>0</xdr:row>
      <xdr:rowOff>0</xdr:rowOff>
    </xdr:from>
    <xdr:to>
      <xdr:col>11</xdr:col>
      <xdr:colOff>31845</xdr:colOff>
      <xdr:row>5</xdr:row>
      <xdr:rowOff>16768</xdr:rowOff>
    </xdr:to>
    <xdr:pic>
      <xdr:nvPicPr>
        <xdr:cNvPr id="11" name="Picture 10">
          <a:extLst>
            <a:ext uri="{FF2B5EF4-FFF2-40B4-BE49-F238E27FC236}">
              <a16:creationId xmlns:a16="http://schemas.microsoft.com/office/drawing/2014/main" id="{698995C0-9EEF-4D4A-B660-498771EF2B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62600" y="0"/>
          <a:ext cx="1174845" cy="969268"/>
        </a:xfrm>
        <a:prstGeom prst="rect">
          <a:avLst/>
        </a:prstGeom>
      </xdr:spPr>
    </xdr:pic>
    <xdr:clientData/>
  </xdr:twoCellAnchor>
  <xdr:twoCellAnchor>
    <xdr:from>
      <xdr:col>16</xdr:col>
      <xdr:colOff>400050</xdr:colOff>
      <xdr:row>1</xdr:row>
      <xdr:rowOff>19050</xdr:rowOff>
    </xdr:from>
    <xdr:to>
      <xdr:col>20</xdr:col>
      <xdr:colOff>390525</xdr:colOff>
      <xdr:row>4</xdr:row>
      <xdr:rowOff>95250</xdr:rowOff>
    </xdr:to>
    <xdr:sp macro="" textlink="">
      <xdr:nvSpPr>
        <xdr:cNvPr id="3" name="TextBox 2">
          <a:extLst>
            <a:ext uri="{FF2B5EF4-FFF2-40B4-BE49-F238E27FC236}">
              <a16:creationId xmlns:a16="http://schemas.microsoft.com/office/drawing/2014/main" id="{E1DD204D-81B2-44D8-ADD3-BE1CF20B34E0}"/>
            </a:ext>
          </a:extLst>
        </xdr:cNvPr>
        <xdr:cNvSpPr txBox="1"/>
      </xdr:nvSpPr>
      <xdr:spPr>
        <a:xfrm>
          <a:off x="9791700" y="209550"/>
          <a:ext cx="2428875" cy="64770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Revenue</a:t>
          </a:r>
          <a:r>
            <a:rPr lang="en-US" sz="1800" b="1" baseline="0">
              <a:solidFill>
                <a:schemeClr val="bg1"/>
              </a:solidFill>
            </a:rPr>
            <a:t> by Regions</a:t>
          </a:r>
          <a:endParaRPr lang="en-US" sz="1800" b="1">
            <a:solidFill>
              <a:schemeClr val="bg1"/>
            </a:solidFill>
          </a:endParaRPr>
        </a:p>
      </xdr:txBody>
    </xdr:sp>
    <xdr:clientData/>
  </xdr:twoCellAnchor>
  <mc:AlternateContent xmlns:mc="http://schemas.openxmlformats.org/markup-compatibility/2006">
    <mc:Choice xmlns:a14="http://schemas.microsoft.com/office/drawing/2010/main" Requires="a14">
      <xdr:twoCellAnchor editAs="oneCell">
        <xdr:from>
          <xdr:col>7</xdr:col>
          <xdr:colOff>342900</xdr:colOff>
          <xdr:row>16</xdr:row>
          <xdr:rowOff>133350</xdr:rowOff>
        </xdr:from>
        <xdr:to>
          <xdr:col>13</xdr:col>
          <xdr:colOff>243500</xdr:colOff>
          <xdr:row>22</xdr:row>
          <xdr:rowOff>38100</xdr:rowOff>
        </xdr:to>
        <xdr:pic>
          <xdr:nvPicPr>
            <xdr:cNvPr id="14" name="Picture 13">
              <a:extLst>
                <a:ext uri="{FF2B5EF4-FFF2-40B4-BE49-F238E27FC236}">
                  <a16:creationId xmlns:a16="http://schemas.microsoft.com/office/drawing/2014/main" id="{B5D26934-CF32-4580-9717-3AFAC88FD839}"/>
                </a:ext>
              </a:extLst>
            </xdr:cNvPr>
            <xdr:cNvPicPr>
              <a:picLocks noChangeAspect="1" noChangeArrowheads="1"/>
              <a:extLst>
                <a:ext uri="{84589F7E-364E-4C9E-8A38-B11213B215E9}">
                  <a14:cameraTool cellRange="Calculations!$K$13:$N$17" spid="_x0000_s2066"/>
                </a:ext>
              </a:extLst>
            </xdr:cNvPicPr>
          </xdr:nvPicPr>
          <xdr:blipFill>
            <a:blip xmlns:r="http://schemas.openxmlformats.org/officeDocument/2006/relationships" r:embed="rId4"/>
            <a:srcRect/>
            <a:stretch>
              <a:fillRect/>
            </a:stretch>
          </xdr:blipFill>
          <xdr:spPr bwMode="auto">
            <a:xfrm>
              <a:off x="4610100" y="3181350"/>
              <a:ext cx="3558200" cy="104775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allah" refreshedDate="44116.691198148146" createdVersion="6" refreshedVersion="6" minRefreshableVersion="3" recordCount="30" xr:uid="{89BD9BF2-A406-4421-934D-88A5BC2427E2}">
  <cacheSource type="worksheet">
    <worksheetSource name="RawData"/>
  </cacheSource>
  <cacheFields count="4">
    <cacheField name="Year" numFmtId="0">
      <sharedItems count="2">
        <s v="Current"/>
        <s v="PY"/>
      </sharedItems>
    </cacheField>
    <cacheField name="Division" numFmtId="0">
      <sharedItems count="3">
        <s v="Utility"/>
        <s v="Productivity"/>
        <s v="Game"/>
      </sharedItems>
    </cacheField>
    <cacheField name="Region" numFmtId="0">
      <sharedItems count="5">
        <s v="North America"/>
        <s v="South America"/>
        <s v="Asia"/>
        <s v="Europe"/>
        <s v="Australia"/>
      </sharedItems>
    </cacheField>
    <cacheField name="Revenue" numFmtId="0">
      <sharedItems containsSemiMixedTypes="0" containsString="0" containsNumber="1" containsInteger="1" minValue="11598" maxValue="65965" count="28">
        <n v="44196"/>
        <n v="20898"/>
        <n v="46994"/>
        <n v="43695"/>
        <n v="34196"/>
        <n v="34155"/>
        <n v="24396"/>
        <n v="29276"/>
        <n v="45540"/>
        <n v="29277"/>
        <n v="44675"/>
        <n v="42569"/>
        <n v="43784"/>
        <n v="46336"/>
        <n v="49656"/>
        <n v="24325"/>
        <n v="33681"/>
        <n v="39295"/>
        <n v="59878"/>
        <n v="29938"/>
        <n v="52311"/>
        <n v="31955"/>
        <n v="11598"/>
        <n v="53963"/>
        <n v="65965"/>
        <n v="19989"/>
        <n v="39979"/>
        <n v="19998"/>
      </sharedItems>
    </cacheField>
  </cacheFields>
  <extLst>
    <ext xmlns:x14="http://schemas.microsoft.com/office/spreadsheetml/2009/9/main" uri="{725AE2AE-9491-48be-B2B4-4EB974FC3084}">
      <x14:pivotCacheDefinition pivotCacheId="971508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r>
  <r>
    <x v="0"/>
    <x v="0"/>
    <x v="1"/>
    <x v="1"/>
  </r>
  <r>
    <x v="0"/>
    <x v="0"/>
    <x v="2"/>
    <x v="2"/>
  </r>
  <r>
    <x v="0"/>
    <x v="0"/>
    <x v="3"/>
    <x v="3"/>
  </r>
  <r>
    <x v="0"/>
    <x v="0"/>
    <x v="4"/>
    <x v="4"/>
  </r>
  <r>
    <x v="0"/>
    <x v="1"/>
    <x v="0"/>
    <x v="5"/>
  </r>
  <r>
    <x v="0"/>
    <x v="1"/>
    <x v="1"/>
    <x v="6"/>
  </r>
  <r>
    <x v="0"/>
    <x v="1"/>
    <x v="2"/>
    <x v="7"/>
  </r>
  <r>
    <x v="0"/>
    <x v="1"/>
    <x v="3"/>
    <x v="8"/>
  </r>
  <r>
    <x v="0"/>
    <x v="1"/>
    <x v="4"/>
    <x v="9"/>
  </r>
  <r>
    <x v="0"/>
    <x v="2"/>
    <x v="0"/>
    <x v="10"/>
  </r>
  <r>
    <x v="0"/>
    <x v="2"/>
    <x v="1"/>
    <x v="11"/>
  </r>
  <r>
    <x v="0"/>
    <x v="2"/>
    <x v="2"/>
    <x v="12"/>
  </r>
  <r>
    <x v="0"/>
    <x v="2"/>
    <x v="3"/>
    <x v="13"/>
  </r>
  <r>
    <x v="0"/>
    <x v="2"/>
    <x v="4"/>
    <x v="14"/>
  </r>
  <r>
    <x v="1"/>
    <x v="0"/>
    <x v="0"/>
    <x v="15"/>
  </r>
  <r>
    <x v="1"/>
    <x v="0"/>
    <x v="1"/>
    <x v="16"/>
  </r>
  <r>
    <x v="1"/>
    <x v="0"/>
    <x v="2"/>
    <x v="17"/>
  </r>
  <r>
    <x v="1"/>
    <x v="0"/>
    <x v="3"/>
    <x v="18"/>
  </r>
  <r>
    <x v="1"/>
    <x v="0"/>
    <x v="4"/>
    <x v="19"/>
  </r>
  <r>
    <x v="1"/>
    <x v="1"/>
    <x v="0"/>
    <x v="20"/>
  </r>
  <r>
    <x v="1"/>
    <x v="1"/>
    <x v="1"/>
    <x v="21"/>
  </r>
  <r>
    <x v="1"/>
    <x v="1"/>
    <x v="2"/>
    <x v="21"/>
  </r>
  <r>
    <x v="1"/>
    <x v="1"/>
    <x v="3"/>
    <x v="21"/>
  </r>
  <r>
    <x v="1"/>
    <x v="1"/>
    <x v="4"/>
    <x v="22"/>
  </r>
  <r>
    <x v="1"/>
    <x v="2"/>
    <x v="0"/>
    <x v="23"/>
  </r>
  <r>
    <x v="1"/>
    <x v="2"/>
    <x v="1"/>
    <x v="24"/>
  </r>
  <r>
    <x v="1"/>
    <x v="2"/>
    <x v="2"/>
    <x v="25"/>
  </r>
  <r>
    <x v="1"/>
    <x v="2"/>
    <x v="3"/>
    <x v="26"/>
  </r>
  <r>
    <x v="1"/>
    <x v="2"/>
    <x v="4"/>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9B4433-7F22-422E-BCDD-67F47BC55E0A}"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rowPageCount="1" colPageCount="1"/>
  <pivotFields count="4">
    <pivotField showAll="0"/>
    <pivotField axis="axisPage" showAll="0">
      <items count="4">
        <item x="1"/>
        <item x="0"/>
        <item x="2"/>
        <item t="default"/>
      </items>
    </pivotField>
    <pivotField axis="axisRow" showAll="0">
      <items count="6">
        <item x="0"/>
        <item x="1"/>
        <item x="2"/>
        <item x="4"/>
        <item x="3"/>
        <item t="default"/>
      </items>
    </pivotField>
    <pivotField dataField="1" showAll="0">
      <items count="29">
        <item x="22"/>
        <item x="25"/>
        <item x="27"/>
        <item x="1"/>
        <item x="15"/>
        <item x="6"/>
        <item x="7"/>
        <item x="9"/>
        <item x="19"/>
        <item x="21"/>
        <item x="16"/>
        <item x="5"/>
        <item x="4"/>
        <item x="17"/>
        <item x="26"/>
        <item x="11"/>
        <item x="3"/>
        <item x="12"/>
        <item x="0"/>
        <item x="10"/>
        <item x="8"/>
        <item x="13"/>
        <item x="2"/>
        <item x="14"/>
        <item x="20"/>
        <item x="23"/>
        <item x="18"/>
        <item x="24"/>
        <item t="default"/>
      </items>
    </pivotField>
  </pivotFields>
  <rowFields count="1">
    <field x="2"/>
  </rowFields>
  <rowItems count="6">
    <i>
      <x/>
    </i>
    <i>
      <x v="1"/>
    </i>
    <i>
      <x v="2"/>
    </i>
    <i>
      <x v="3"/>
    </i>
    <i>
      <x v="4"/>
    </i>
    <i t="grand">
      <x/>
    </i>
  </rowItems>
  <colItems count="1">
    <i/>
  </colItems>
  <pageFields count="1">
    <pageField fld="1" item="1" hier="-1"/>
  </pageFields>
  <dataFields count="1">
    <dataField name="Sum of 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14BE7-5A8B-4164-AF32-94B87295D446}"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K12:O17" firstHeaderRow="1" firstDataRow="3" firstDataCol="1"/>
  <pivotFields count="4">
    <pivotField axis="axisCol" showAll="0">
      <items count="3">
        <item x="0"/>
        <item x="1"/>
        <item t="default"/>
      </items>
    </pivotField>
    <pivotField axis="axisRow" showAll="0" sortType="descending">
      <items count="4">
        <item x="0"/>
        <item x="1"/>
        <item x="2"/>
        <item t="default"/>
      </items>
    </pivotField>
    <pivotField showAll="0">
      <items count="6">
        <item h="1" x="0"/>
        <item h="1" x="1"/>
        <item h="1" x="2"/>
        <item x="4"/>
        <item h="1" x="3"/>
        <item t="default"/>
      </items>
    </pivotField>
    <pivotField dataField="1" showAll="0">
      <items count="29">
        <item x="22"/>
        <item x="25"/>
        <item x="27"/>
        <item x="1"/>
        <item x="15"/>
        <item x="6"/>
        <item x="7"/>
        <item x="9"/>
        <item x="19"/>
        <item x="21"/>
        <item x="16"/>
        <item x="5"/>
        <item x="4"/>
        <item x="17"/>
        <item x="26"/>
        <item x="11"/>
        <item x="3"/>
        <item x="12"/>
        <item x="0"/>
        <item x="10"/>
        <item x="8"/>
        <item x="13"/>
        <item x="2"/>
        <item x="14"/>
        <item x="20"/>
        <item x="23"/>
        <item x="18"/>
        <item x="24"/>
        <item t="default"/>
      </items>
    </pivotField>
  </pivotFields>
  <rowFields count="1">
    <field x="1"/>
  </rowFields>
  <rowItems count="3">
    <i>
      <x/>
    </i>
    <i>
      <x v="1"/>
    </i>
    <i>
      <x v="2"/>
    </i>
  </rowItems>
  <colFields count="2">
    <field x="0"/>
    <field x="-2"/>
  </colFields>
  <colItems count="4">
    <i>
      <x/>
      <x/>
    </i>
    <i r="1" i="1">
      <x v="1"/>
    </i>
    <i>
      <x v="1"/>
      <x/>
    </i>
    <i r="1" i="1">
      <x v="1"/>
    </i>
  </colItems>
  <dataFields count="2">
    <dataField name=" Revenue" fld="3" baseField="0" baseItem="0"/>
    <dataField name="% ∆ PY" fld="3" showDataAs="percentDiff"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id="{F40C6361-E914-4128-8099-D5C2A0F2DE4C}">
            <x14:pivotAreas count="1">
              <pivotArea type="data" outline="0" collapsedLevelsAreSubtotals="1" fieldPosition="0">
                <references count="2">
                  <reference field="4294967294" count="1" selected="0">
                    <x v="1"/>
                  </reference>
                  <reference field="0" count="1" selected="0">
                    <x v="0"/>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7C9A1D-B1B6-4E71-806F-A84F5429BECB}"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7:B21" firstHeaderRow="1" firstDataRow="1" firstDataCol="1" rowPageCount="1" colPageCount="1"/>
  <pivotFields count="4">
    <pivotField axis="axisPage" showAll="0">
      <items count="3">
        <item x="0"/>
        <item x="1"/>
        <item t="default"/>
      </items>
    </pivotField>
    <pivotField axis="axisRow" showAll="0">
      <items count="4">
        <item x="1"/>
        <item x="0"/>
        <item x="2"/>
        <item t="default"/>
      </items>
    </pivotField>
    <pivotField showAll="0">
      <items count="6">
        <item h="1" x="0"/>
        <item h="1" x="1"/>
        <item h="1" x="2"/>
        <item x="4"/>
        <item h="1" x="3"/>
        <item t="default"/>
      </items>
    </pivotField>
    <pivotField dataField="1" showAll="0">
      <items count="29">
        <item x="22"/>
        <item x="25"/>
        <item x="27"/>
        <item x="1"/>
        <item x="15"/>
        <item x="6"/>
        <item x="7"/>
        <item x="9"/>
        <item x="19"/>
        <item x="21"/>
        <item x="16"/>
        <item x="5"/>
        <item x="4"/>
        <item x="17"/>
        <item x="26"/>
        <item x="11"/>
        <item x="3"/>
        <item x="12"/>
        <item x="0"/>
        <item x="10"/>
        <item x="8"/>
        <item x="13"/>
        <item x="2"/>
        <item x="14"/>
        <item x="20"/>
        <item x="23"/>
        <item x="18"/>
        <item x="24"/>
        <item t="default"/>
      </items>
    </pivotField>
  </pivotFields>
  <rowFields count="1">
    <field x="1"/>
  </rowFields>
  <rowItems count="4">
    <i>
      <x/>
    </i>
    <i>
      <x v="1"/>
    </i>
    <i>
      <x v="2"/>
    </i>
    <i t="grand">
      <x/>
    </i>
  </rowItems>
  <colItems count="1">
    <i/>
  </colItems>
  <pageFields count="1">
    <pageField fld="0" item="0" hier="-1"/>
  </pageFields>
  <dataFields count="1">
    <dataField name="Sum of Revenue"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440BFDD1-6CA3-42EF-BEA2-51A66969CBF8}" sourceName="Division">
  <pivotTables>
    <pivotTable tabId="3" name="PivotTable9"/>
  </pivotTables>
  <data>
    <tabular pivotCacheId="971508378">
      <items count="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4F43B3-0DC3-4103-A14F-46F1D16B4C03}" sourceName="Region">
  <pivotTables>
    <pivotTable tabId="3" name="PivotTable11"/>
    <pivotTable tabId="3" name="PivotTable13"/>
  </pivotTables>
  <data>
    <tabular pivotCacheId="971508378">
      <items count="5">
        <i x="0"/>
        <i x="1"/>
        <i x="2"/>
        <i x="4"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BB7C15-15A7-4D69-90F4-37C3213ECEAC}" cache="Slicer_Region" caption="Region" startItem="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7A29C7D3-1283-478C-8632-C1B3EBE3CEDE}" cache="Slicer_Division" caption="Division" showCaption="0" style="SlicerStyleLight1 2" rowHeight="241300"/>
  <slicer name="Region" xr10:uid="{9BBCC940-D8A7-4C11-B55E-BD8796254B31}" cache="Slicer_Region" caption="Region" showCaption="0"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9F162E-65AA-4269-ACB5-C18E6ABC5362}" name="RawData" displayName="RawData" ref="A1:D31" totalsRowShown="0" headerRowDxfId="0">
  <autoFilter ref="A1:D31" xr:uid="{7EF2BDFD-4D57-48E6-8324-059A518B1C5D}"/>
  <tableColumns count="4">
    <tableColumn id="1" xr3:uid="{BCB28935-A8F6-4E5D-94B0-8FC5FD41DB12}" name="Year"/>
    <tableColumn id="2" xr3:uid="{621B0D8C-E29A-45C9-9E41-34CA453FD6B4}" name="Division"/>
    <tableColumn id="3" xr3:uid="{EBF5A6C4-3A23-49E5-B7E6-C644562D9651}" name="Region"/>
    <tableColumn id="4" xr3:uid="{6C51FA10-3579-40CB-8CE6-73B0559617A4}" name="Revenu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D2549-39FC-4536-94A0-6D19ED92D47A}">
  <dimension ref="C2:Q40"/>
  <sheetViews>
    <sheetView showGridLines="0" tabSelected="1" workbookViewId="0">
      <selection activeCell="I33" sqref="I33"/>
    </sheetView>
  </sheetViews>
  <sheetFormatPr defaultRowHeight="15" x14ac:dyDescent="0.25"/>
  <cols>
    <col min="9" max="9" width="25.7109375" customWidth="1"/>
  </cols>
  <sheetData>
    <row r="2" spans="3:17" x14ac:dyDescent="0.25">
      <c r="C2" s="14"/>
      <c r="D2" s="14"/>
      <c r="E2" s="14"/>
      <c r="F2" s="14"/>
      <c r="G2" s="14"/>
      <c r="H2" s="14"/>
      <c r="I2" s="14"/>
      <c r="J2" s="14"/>
      <c r="K2" s="14"/>
      <c r="L2" s="14"/>
      <c r="M2" s="14"/>
      <c r="N2" s="14"/>
      <c r="O2" s="14"/>
      <c r="P2" s="14"/>
      <c r="Q2" s="14"/>
    </row>
    <row r="3" spans="3:17" ht="23.25" x14ac:dyDescent="0.35">
      <c r="C3" s="14"/>
      <c r="D3" s="15" t="s">
        <v>25</v>
      </c>
      <c r="E3" s="14"/>
      <c r="F3" s="14"/>
      <c r="G3" s="14"/>
      <c r="H3" s="14"/>
      <c r="I3" s="14"/>
      <c r="J3" s="14"/>
      <c r="K3" s="14"/>
      <c r="L3" s="14"/>
      <c r="M3" s="14"/>
      <c r="N3" s="14"/>
      <c r="O3" s="14"/>
      <c r="P3" s="14"/>
      <c r="Q3" s="14"/>
    </row>
    <row r="4" spans="3:17" x14ac:dyDescent="0.25">
      <c r="C4" s="14"/>
      <c r="D4" s="16"/>
      <c r="E4" s="16"/>
      <c r="F4" s="16"/>
      <c r="G4" s="16"/>
      <c r="H4" s="16"/>
      <c r="I4" s="16"/>
      <c r="J4" s="16"/>
      <c r="K4" s="16"/>
      <c r="L4" s="16"/>
      <c r="M4" s="16"/>
      <c r="N4" s="16"/>
      <c r="O4" s="16"/>
      <c r="P4" s="16"/>
      <c r="Q4" s="14"/>
    </row>
    <row r="5" spans="3:17" ht="18.75" x14ac:dyDescent="0.3">
      <c r="C5" s="14"/>
      <c r="D5" s="17"/>
      <c r="E5" s="18" t="s">
        <v>26</v>
      </c>
      <c r="F5" s="19"/>
      <c r="G5" s="19"/>
      <c r="H5" s="19"/>
      <c r="I5" s="19"/>
      <c r="J5" s="19"/>
      <c r="K5" s="19"/>
      <c r="L5" s="19"/>
      <c r="M5" s="19"/>
      <c r="N5" s="19"/>
      <c r="O5" s="19"/>
      <c r="P5" s="19"/>
      <c r="Q5" s="14"/>
    </row>
    <row r="6" spans="3:17" x14ac:dyDescent="0.25">
      <c r="C6" s="14"/>
      <c r="D6" s="19"/>
      <c r="E6" s="20" t="s">
        <v>41</v>
      </c>
      <c r="F6" s="20"/>
      <c r="G6" s="20"/>
      <c r="H6" s="20"/>
      <c r="I6" s="20"/>
      <c r="J6" s="20"/>
      <c r="K6" s="19"/>
      <c r="L6" s="19"/>
      <c r="M6" s="19"/>
      <c r="N6" s="19"/>
      <c r="O6" s="19"/>
      <c r="P6" s="19"/>
      <c r="Q6" s="14"/>
    </row>
    <row r="7" spans="3:17" x14ac:dyDescent="0.25">
      <c r="C7" s="14"/>
      <c r="D7" s="19"/>
      <c r="E7" s="19" t="s">
        <v>37</v>
      </c>
      <c r="F7" s="19"/>
      <c r="G7" s="19"/>
      <c r="H7" s="19"/>
      <c r="I7" s="19"/>
      <c r="J7" s="19"/>
      <c r="K7" s="19"/>
      <c r="L7" s="19"/>
      <c r="M7" s="19"/>
      <c r="N7" s="19"/>
      <c r="O7" s="19"/>
      <c r="P7" s="19"/>
      <c r="Q7" s="14"/>
    </row>
    <row r="8" spans="3:17" x14ac:dyDescent="0.25">
      <c r="C8" s="14"/>
      <c r="D8" s="19"/>
      <c r="E8" s="21" t="s">
        <v>38</v>
      </c>
      <c r="F8" s="19"/>
      <c r="G8" s="19"/>
      <c r="H8" s="19"/>
      <c r="I8" s="19"/>
      <c r="J8" s="19"/>
      <c r="K8" s="19"/>
      <c r="L8" s="19"/>
      <c r="M8" s="19"/>
      <c r="N8" s="19"/>
      <c r="O8" s="19"/>
      <c r="P8" s="19"/>
      <c r="Q8" s="14"/>
    </row>
    <row r="9" spans="3:17" x14ac:dyDescent="0.25">
      <c r="C9" s="14"/>
      <c r="D9" s="19"/>
      <c r="E9" s="19" t="s">
        <v>39</v>
      </c>
      <c r="F9" s="19"/>
      <c r="G9" s="19"/>
      <c r="H9" s="19"/>
      <c r="I9" s="19"/>
      <c r="J9" s="19" t="s">
        <v>27</v>
      </c>
      <c r="K9" s="19"/>
      <c r="L9" s="19"/>
      <c r="M9" s="19"/>
      <c r="N9" s="19"/>
      <c r="O9" s="19"/>
      <c r="P9" s="19"/>
      <c r="Q9" s="14"/>
    </row>
    <row r="10" spans="3:17" x14ac:dyDescent="0.25">
      <c r="C10" s="14"/>
      <c r="D10" s="19"/>
      <c r="E10" s="19" t="s">
        <v>40</v>
      </c>
      <c r="F10" s="19"/>
      <c r="G10" s="19"/>
      <c r="H10" s="19"/>
      <c r="I10" s="19"/>
      <c r="J10" s="19"/>
      <c r="K10" s="19"/>
      <c r="L10" s="19"/>
      <c r="M10" s="19"/>
      <c r="N10" s="19"/>
      <c r="O10" s="19"/>
      <c r="P10" s="19"/>
      <c r="Q10" s="14"/>
    </row>
    <row r="11" spans="3:17" ht="18.75" x14ac:dyDescent="0.3">
      <c r="C11" s="14"/>
      <c r="D11" s="19"/>
      <c r="E11" s="18"/>
      <c r="F11" s="19"/>
      <c r="G11" s="19"/>
      <c r="H11" s="19"/>
      <c r="I11" s="19"/>
      <c r="J11" s="19"/>
      <c r="K11" s="19"/>
      <c r="L11" s="19"/>
      <c r="M11" s="19"/>
      <c r="N11" s="19"/>
      <c r="O11" s="19"/>
      <c r="P11" s="19"/>
      <c r="Q11" s="14"/>
    </row>
    <row r="12" spans="3:17" x14ac:dyDescent="0.25">
      <c r="C12" s="14"/>
      <c r="D12" s="19"/>
      <c r="E12" s="19"/>
      <c r="F12" s="19"/>
      <c r="G12" s="19"/>
      <c r="H12" s="19"/>
      <c r="I12" s="19"/>
      <c r="J12" s="19"/>
      <c r="K12" s="19"/>
      <c r="L12" s="19"/>
      <c r="M12" s="19"/>
      <c r="N12" s="19"/>
      <c r="O12" s="19"/>
      <c r="P12" s="19"/>
      <c r="Q12" s="14"/>
    </row>
    <row r="13" spans="3:17" x14ac:dyDescent="0.25">
      <c r="C13" s="14"/>
      <c r="D13" s="19"/>
      <c r="E13" s="19"/>
      <c r="F13" s="19"/>
      <c r="G13" s="19"/>
      <c r="H13" s="19"/>
      <c r="I13" s="19"/>
      <c r="J13" s="19"/>
      <c r="K13" s="19"/>
      <c r="L13" s="19"/>
      <c r="M13" s="19"/>
      <c r="N13" s="19"/>
      <c r="O13" s="19"/>
      <c r="P13" s="19"/>
      <c r="Q13" s="14"/>
    </row>
    <row r="14" spans="3:17" x14ac:dyDescent="0.25">
      <c r="C14" s="14"/>
      <c r="D14" s="19"/>
      <c r="E14" s="19"/>
      <c r="F14" s="19"/>
      <c r="G14" s="19"/>
      <c r="H14" s="19"/>
      <c r="I14" s="19"/>
      <c r="J14" s="19"/>
      <c r="K14" s="19"/>
      <c r="L14" s="19"/>
      <c r="M14" s="19"/>
      <c r="N14" s="19"/>
      <c r="O14" s="19"/>
      <c r="P14" s="19"/>
      <c r="Q14" s="14"/>
    </row>
    <row r="15" spans="3:17" x14ac:dyDescent="0.25">
      <c r="C15" s="14"/>
      <c r="D15" s="19"/>
      <c r="E15" s="19"/>
      <c r="F15" s="19"/>
      <c r="G15" s="19"/>
      <c r="H15" s="19"/>
      <c r="I15" s="19"/>
      <c r="J15" s="19"/>
      <c r="K15" s="19"/>
      <c r="L15" s="19"/>
      <c r="M15" s="19"/>
      <c r="N15" s="19"/>
      <c r="O15" s="19"/>
      <c r="P15" s="19"/>
      <c r="Q15" s="14"/>
    </row>
    <row r="16" spans="3:17" x14ac:dyDescent="0.25">
      <c r="C16" s="14"/>
      <c r="D16" s="19"/>
      <c r="E16" s="19"/>
      <c r="F16" s="19"/>
      <c r="G16" s="19"/>
      <c r="H16" s="19"/>
      <c r="I16" s="19"/>
      <c r="J16" s="19"/>
      <c r="K16" s="19"/>
      <c r="L16" s="19"/>
      <c r="M16" s="19"/>
      <c r="N16" s="19"/>
      <c r="O16" s="19"/>
      <c r="P16" s="19"/>
      <c r="Q16" s="14"/>
    </row>
    <row r="17" spans="3:17" x14ac:dyDescent="0.25">
      <c r="C17" s="14"/>
      <c r="D17" s="19"/>
      <c r="E17" s="19"/>
      <c r="F17" s="19"/>
      <c r="G17" s="19"/>
      <c r="H17" s="19"/>
      <c r="I17" s="19"/>
      <c r="J17" s="19"/>
      <c r="K17" s="19"/>
      <c r="L17" s="19"/>
      <c r="M17" s="19"/>
      <c r="N17" s="19"/>
      <c r="O17" s="19"/>
      <c r="P17" s="19"/>
      <c r="Q17" s="14"/>
    </row>
    <row r="18" spans="3:17" x14ac:dyDescent="0.25">
      <c r="C18" s="14"/>
      <c r="D18" s="14"/>
      <c r="E18" s="14"/>
      <c r="F18" s="14"/>
      <c r="G18" s="14"/>
      <c r="H18" s="14"/>
      <c r="I18" s="14"/>
      <c r="J18" s="14"/>
      <c r="K18" s="14"/>
      <c r="L18" s="14"/>
      <c r="M18" s="14"/>
      <c r="N18" s="14"/>
      <c r="O18" s="14"/>
      <c r="P18" s="14"/>
      <c r="Q18" s="14"/>
    </row>
    <row r="20" spans="3:17" ht="23.25" x14ac:dyDescent="0.35">
      <c r="C20" s="14"/>
      <c r="D20" s="15" t="s">
        <v>28</v>
      </c>
      <c r="E20" s="14"/>
      <c r="F20" s="14"/>
      <c r="G20" s="14"/>
      <c r="H20" s="14"/>
      <c r="I20" s="14"/>
      <c r="J20" s="14"/>
      <c r="K20" s="14"/>
      <c r="L20" s="14"/>
      <c r="M20" s="14"/>
      <c r="N20" s="14"/>
      <c r="O20" s="14"/>
      <c r="P20" s="14"/>
      <c r="Q20" s="14"/>
    </row>
    <row r="21" spans="3:17" x14ac:dyDescent="0.25">
      <c r="C21" s="14"/>
      <c r="D21" s="16"/>
      <c r="E21" s="16"/>
      <c r="F21" s="16"/>
      <c r="G21" s="16"/>
      <c r="H21" s="16"/>
      <c r="I21" s="16"/>
      <c r="J21" s="16"/>
      <c r="K21" s="16"/>
      <c r="L21" s="16"/>
      <c r="M21" s="16"/>
      <c r="N21" s="16"/>
      <c r="O21" s="16"/>
      <c r="P21" s="16"/>
      <c r="Q21" s="14"/>
    </row>
    <row r="22" spans="3:17" x14ac:dyDescent="0.25">
      <c r="C22" s="14"/>
      <c r="D22" s="19"/>
      <c r="E22" s="22" t="s">
        <v>29</v>
      </c>
      <c r="F22" s="19"/>
      <c r="G22" s="19" t="s">
        <v>30</v>
      </c>
      <c r="H22" s="19"/>
      <c r="I22" s="19"/>
      <c r="J22" s="19"/>
      <c r="K22" s="19"/>
      <c r="L22" s="19"/>
      <c r="M22" s="19"/>
      <c r="N22" s="19"/>
      <c r="O22" s="19"/>
      <c r="P22" s="19"/>
      <c r="Q22" s="14"/>
    </row>
    <row r="23" spans="3:17" x14ac:dyDescent="0.25">
      <c r="C23" s="14"/>
      <c r="D23" s="19"/>
      <c r="E23" s="22" t="s">
        <v>31</v>
      </c>
      <c r="F23" s="19"/>
      <c r="G23" s="19" t="s">
        <v>32</v>
      </c>
      <c r="H23" s="19"/>
      <c r="I23" s="19"/>
      <c r="J23" s="19"/>
      <c r="K23" s="19"/>
      <c r="L23" s="19"/>
      <c r="M23" s="19"/>
      <c r="N23" s="19"/>
      <c r="O23" s="19"/>
      <c r="P23" s="19"/>
      <c r="Q23" s="14"/>
    </row>
    <row r="24" spans="3:17" x14ac:dyDescent="0.25">
      <c r="C24" s="14"/>
      <c r="D24" s="19"/>
      <c r="E24" s="22" t="s">
        <v>33</v>
      </c>
      <c r="F24" s="19"/>
      <c r="G24" s="19" t="s">
        <v>34</v>
      </c>
      <c r="H24" s="19"/>
      <c r="I24" s="19"/>
      <c r="J24" s="19"/>
      <c r="K24" s="19"/>
      <c r="L24" s="19"/>
      <c r="M24" s="19"/>
      <c r="N24" s="19"/>
      <c r="O24" s="19"/>
      <c r="P24" s="19"/>
      <c r="Q24" s="14"/>
    </row>
    <row r="25" spans="3:17" x14ac:dyDescent="0.25">
      <c r="C25" s="14"/>
      <c r="D25" s="19"/>
      <c r="E25" s="22"/>
      <c r="F25" s="19"/>
      <c r="G25" s="19"/>
      <c r="H25" s="19"/>
      <c r="I25" s="19"/>
      <c r="J25" s="19"/>
      <c r="K25" s="19"/>
      <c r="L25" s="19"/>
      <c r="M25" s="19"/>
      <c r="N25" s="19"/>
      <c r="O25" s="19"/>
      <c r="P25" s="19"/>
      <c r="Q25" s="14"/>
    </row>
    <row r="26" spans="3:17" x14ac:dyDescent="0.25">
      <c r="C26" s="14"/>
      <c r="D26" s="19"/>
      <c r="E26" s="19"/>
      <c r="F26" s="19"/>
      <c r="G26" s="19"/>
      <c r="H26" s="19"/>
      <c r="I26" s="19"/>
      <c r="J26" s="19"/>
      <c r="K26" s="19"/>
      <c r="L26" s="19"/>
      <c r="M26" s="19"/>
      <c r="N26" s="19"/>
      <c r="O26" s="19"/>
      <c r="P26" s="19"/>
      <c r="Q26" s="14"/>
    </row>
    <row r="27" spans="3:17" x14ac:dyDescent="0.25">
      <c r="C27" s="14"/>
      <c r="D27" s="14"/>
      <c r="E27" s="14"/>
      <c r="F27" s="14"/>
      <c r="G27" s="14"/>
      <c r="H27" s="14"/>
      <c r="I27" s="14"/>
      <c r="J27" s="14"/>
      <c r="K27" s="14"/>
      <c r="L27" s="14"/>
      <c r="M27" s="14"/>
      <c r="N27" s="14"/>
      <c r="O27" s="14"/>
      <c r="P27" s="14"/>
      <c r="Q27" s="14"/>
    </row>
    <row r="29" spans="3:17" ht="23.25" x14ac:dyDescent="0.35">
      <c r="C29" s="14"/>
      <c r="D29" s="15" t="s">
        <v>35</v>
      </c>
      <c r="E29" s="14"/>
      <c r="F29" s="14"/>
      <c r="G29" s="14"/>
      <c r="H29" s="14"/>
      <c r="I29" s="14"/>
      <c r="J29" s="14"/>
      <c r="K29" s="14"/>
      <c r="L29" s="14"/>
      <c r="M29" s="14"/>
      <c r="N29" s="14"/>
      <c r="O29" s="14"/>
      <c r="P29" s="14"/>
      <c r="Q29" s="14"/>
    </row>
    <row r="30" spans="3:17" x14ac:dyDescent="0.25">
      <c r="C30" s="14"/>
      <c r="D30" s="16"/>
      <c r="E30" s="16"/>
      <c r="F30" s="16"/>
      <c r="G30" s="16"/>
      <c r="H30" s="16"/>
      <c r="I30" s="16"/>
      <c r="J30" s="16"/>
      <c r="K30" s="16"/>
      <c r="L30" s="16"/>
      <c r="M30" s="16"/>
      <c r="N30" s="16"/>
      <c r="O30" s="16"/>
      <c r="P30" s="16"/>
      <c r="Q30" s="14"/>
    </row>
    <row r="31" spans="3:17" x14ac:dyDescent="0.25">
      <c r="C31" s="14"/>
      <c r="D31" s="19"/>
      <c r="E31" s="23"/>
      <c r="F31" s="19"/>
      <c r="G31" s="19"/>
      <c r="H31" s="19"/>
      <c r="I31" s="19"/>
      <c r="J31" s="19"/>
      <c r="K31" s="19"/>
      <c r="L31" s="19"/>
      <c r="M31" s="19"/>
      <c r="N31" s="19"/>
      <c r="O31" s="19"/>
      <c r="P31" s="19"/>
      <c r="Q31" s="14"/>
    </row>
    <row r="32" spans="3:17" x14ac:dyDescent="0.25">
      <c r="C32" s="14"/>
      <c r="D32" s="19"/>
      <c r="E32" s="19" t="s">
        <v>36</v>
      </c>
      <c r="F32" s="19"/>
      <c r="G32" s="19"/>
      <c r="H32" s="19"/>
      <c r="I32" s="19"/>
      <c r="J32" s="19"/>
      <c r="K32" s="19"/>
      <c r="L32" s="19"/>
      <c r="M32" s="19"/>
      <c r="N32" s="19"/>
      <c r="O32" s="19"/>
      <c r="P32" s="19"/>
      <c r="Q32" s="14"/>
    </row>
    <row r="33" spans="3:17" x14ac:dyDescent="0.25">
      <c r="C33" s="14"/>
      <c r="D33" s="19"/>
      <c r="E33" s="19"/>
      <c r="F33" s="19"/>
      <c r="G33" s="19"/>
      <c r="H33" s="19"/>
      <c r="I33" s="19"/>
      <c r="J33" s="19"/>
      <c r="K33" s="19"/>
      <c r="L33" s="19"/>
      <c r="M33" s="19"/>
      <c r="N33" s="19"/>
      <c r="O33" s="19"/>
      <c r="P33" s="19"/>
      <c r="Q33" s="14"/>
    </row>
    <row r="34" spans="3:17" x14ac:dyDescent="0.25">
      <c r="C34" s="14"/>
      <c r="D34" s="19"/>
      <c r="E34" s="19"/>
      <c r="F34" s="19"/>
      <c r="G34" s="19"/>
      <c r="H34" s="19"/>
      <c r="I34" s="19"/>
      <c r="J34" s="19"/>
      <c r="K34" s="19"/>
      <c r="L34" s="19"/>
      <c r="M34" s="19"/>
      <c r="N34" s="19"/>
      <c r="O34" s="19"/>
      <c r="P34" s="19"/>
      <c r="Q34" s="14"/>
    </row>
    <row r="35" spans="3:17" x14ac:dyDescent="0.25">
      <c r="C35" s="14"/>
      <c r="D35" s="19"/>
      <c r="E35" s="23"/>
      <c r="F35" s="19"/>
      <c r="G35" s="19"/>
      <c r="H35" s="19"/>
      <c r="I35" s="19"/>
      <c r="J35" s="19"/>
      <c r="K35" s="19"/>
      <c r="L35" s="19"/>
      <c r="M35" s="19"/>
      <c r="N35" s="19"/>
      <c r="O35" s="19"/>
      <c r="P35" s="19"/>
      <c r="Q35" s="14"/>
    </row>
    <row r="36" spans="3:17" x14ac:dyDescent="0.25">
      <c r="C36" s="14"/>
      <c r="D36" s="19"/>
      <c r="E36" s="19"/>
      <c r="F36" s="19"/>
      <c r="G36" s="19"/>
      <c r="H36" s="19"/>
      <c r="I36" s="19"/>
      <c r="J36" s="19"/>
      <c r="K36" s="19"/>
      <c r="L36" s="19"/>
      <c r="M36" s="19"/>
      <c r="N36" s="19"/>
      <c r="O36" s="19"/>
      <c r="P36" s="19"/>
      <c r="Q36" s="14"/>
    </row>
    <row r="37" spans="3:17" x14ac:dyDescent="0.25">
      <c r="C37" s="14"/>
      <c r="D37" s="19"/>
      <c r="E37" s="19"/>
      <c r="F37" s="19"/>
      <c r="G37" s="19"/>
      <c r="H37" s="19"/>
      <c r="I37" s="19"/>
      <c r="J37" s="19"/>
      <c r="K37" s="19"/>
      <c r="L37" s="19"/>
      <c r="M37" s="19"/>
      <c r="N37" s="19"/>
      <c r="O37" s="19"/>
      <c r="P37" s="19"/>
      <c r="Q37" s="14"/>
    </row>
    <row r="38" spans="3:17" x14ac:dyDescent="0.25">
      <c r="C38" s="14"/>
      <c r="D38" s="19"/>
      <c r="E38" s="19"/>
      <c r="F38" s="19"/>
      <c r="G38" s="19"/>
      <c r="H38" s="19"/>
      <c r="I38" s="19"/>
      <c r="J38" s="19"/>
      <c r="K38" s="19"/>
      <c r="L38" s="19"/>
      <c r="M38" s="19"/>
      <c r="N38" s="19"/>
      <c r="O38" s="19"/>
      <c r="P38" s="19"/>
      <c r="Q38" s="14"/>
    </row>
    <row r="39" spans="3:17" x14ac:dyDescent="0.25">
      <c r="C39" s="14"/>
      <c r="D39" s="19"/>
      <c r="E39" s="19"/>
      <c r="F39" s="19"/>
      <c r="G39" s="19"/>
      <c r="H39" s="19"/>
      <c r="I39" s="19"/>
      <c r="J39" s="19"/>
      <c r="K39" s="19"/>
      <c r="L39" s="19"/>
      <c r="M39" s="19"/>
      <c r="N39" s="19"/>
      <c r="O39" s="19"/>
      <c r="P39" s="19"/>
      <c r="Q39" s="14"/>
    </row>
    <row r="40" spans="3:17" x14ac:dyDescent="0.25">
      <c r="C40" s="14"/>
      <c r="D40" s="14"/>
      <c r="E40" s="14"/>
      <c r="F40" s="14"/>
      <c r="G40" s="14"/>
      <c r="H40" s="14"/>
      <c r="I40" s="14"/>
      <c r="J40" s="14"/>
      <c r="K40" s="14"/>
      <c r="L40" s="14"/>
      <c r="M40" s="14"/>
      <c r="N40" s="14"/>
      <c r="O40" s="14"/>
      <c r="P40" s="14"/>
      <c r="Q40" s="14"/>
    </row>
  </sheetData>
  <hyperlinks>
    <hyperlink ref="E22" location="Dashboard!A1" display="Dashboard" xr:uid="{54492135-9A4E-461E-B579-E7A67D5849C1}"/>
    <hyperlink ref="E23" location="Calculations!A1" display="Calculation" xr:uid="{48EE1CEF-3996-4721-8792-AD140E50F956}"/>
    <hyperlink ref="E24" location="'Raw Data'!A1" display="Raw Data" xr:uid="{57B0A3F4-FBF1-4AD0-B465-329567E86FF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E22A-4478-4057-8202-EAF12D857EA3}">
  <dimension ref="A1:D31"/>
  <sheetViews>
    <sheetView workbookViewId="0"/>
  </sheetViews>
  <sheetFormatPr defaultRowHeight="15" x14ac:dyDescent="0.25"/>
  <cols>
    <col min="1" max="1" width="7.7109375" bestFit="1" customWidth="1"/>
    <col min="2" max="2" width="11.7109375" bestFit="1" customWidth="1"/>
    <col min="3" max="3" width="14" bestFit="1" customWidth="1"/>
    <col min="4" max="4" width="11.140625" bestFit="1" customWidth="1"/>
  </cols>
  <sheetData>
    <row r="1" spans="1:4" x14ac:dyDescent="0.25">
      <c r="A1" s="1" t="s">
        <v>0</v>
      </c>
      <c r="B1" s="1" t="s">
        <v>1</v>
      </c>
      <c r="C1" s="1" t="s">
        <v>2</v>
      </c>
      <c r="D1" s="1" t="s">
        <v>3</v>
      </c>
    </row>
    <row r="2" spans="1:4" x14ac:dyDescent="0.25">
      <c r="A2" t="s">
        <v>4</v>
      </c>
      <c r="B2" t="s">
        <v>5</v>
      </c>
      <c r="C2" t="s">
        <v>6</v>
      </c>
      <c r="D2">
        <v>44196</v>
      </c>
    </row>
    <row r="3" spans="1:4" x14ac:dyDescent="0.25">
      <c r="A3" t="s">
        <v>4</v>
      </c>
      <c r="B3" t="s">
        <v>5</v>
      </c>
      <c r="C3" t="s">
        <v>7</v>
      </c>
      <c r="D3">
        <v>20898</v>
      </c>
    </row>
    <row r="4" spans="1:4" x14ac:dyDescent="0.25">
      <c r="A4" t="s">
        <v>4</v>
      </c>
      <c r="B4" t="s">
        <v>5</v>
      </c>
      <c r="C4" t="s">
        <v>8</v>
      </c>
      <c r="D4">
        <v>46994</v>
      </c>
    </row>
    <row r="5" spans="1:4" x14ac:dyDescent="0.25">
      <c r="A5" t="s">
        <v>4</v>
      </c>
      <c r="B5" t="s">
        <v>5</v>
      </c>
      <c r="C5" t="s">
        <v>9</v>
      </c>
      <c r="D5">
        <v>43695</v>
      </c>
    </row>
    <row r="6" spans="1:4" x14ac:dyDescent="0.25">
      <c r="A6" t="s">
        <v>4</v>
      </c>
      <c r="B6" t="s">
        <v>5</v>
      </c>
      <c r="C6" t="s">
        <v>10</v>
      </c>
      <c r="D6">
        <v>34196</v>
      </c>
    </row>
    <row r="7" spans="1:4" x14ac:dyDescent="0.25">
      <c r="A7" t="s">
        <v>4</v>
      </c>
      <c r="B7" t="s">
        <v>11</v>
      </c>
      <c r="C7" t="s">
        <v>6</v>
      </c>
      <c r="D7">
        <v>34155</v>
      </c>
    </row>
    <row r="8" spans="1:4" x14ac:dyDescent="0.25">
      <c r="A8" t="s">
        <v>4</v>
      </c>
      <c r="B8" t="s">
        <v>11</v>
      </c>
      <c r="C8" t="s">
        <v>7</v>
      </c>
      <c r="D8">
        <v>24396</v>
      </c>
    </row>
    <row r="9" spans="1:4" x14ac:dyDescent="0.25">
      <c r="A9" t="s">
        <v>4</v>
      </c>
      <c r="B9" t="s">
        <v>11</v>
      </c>
      <c r="C9" t="s">
        <v>8</v>
      </c>
      <c r="D9">
        <v>29276</v>
      </c>
    </row>
    <row r="10" spans="1:4" x14ac:dyDescent="0.25">
      <c r="A10" t="s">
        <v>4</v>
      </c>
      <c r="B10" t="s">
        <v>11</v>
      </c>
      <c r="C10" t="s">
        <v>9</v>
      </c>
      <c r="D10">
        <v>45540</v>
      </c>
    </row>
    <row r="11" spans="1:4" x14ac:dyDescent="0.25">
      <c r="A11" t="s">
        <v>4</v>
      </c>
      <c r="B11" t="s">
        <v>11</v>
      </c>
      <c r="C11" t="s">
        <v>10</v>
      </c>
      <c r="D11">
        <v>29277</v>
      </c>
    </row>
    <row r="12" spans="1:4" x14ac:dyDescent="0.25">
      <c r="A12" t="s">
        <v>4</v>
      </c>
      <c r="B12" t="s">
        <v>12</v>
      </c>
      <c r="C12" t="s">
        <v>6</v>
      </c>
      <c r="D12">
        <v>44675</v>
      </c>
    </row>
    <row r="13" spans="1:4" x14ac:dyDescent="0.25">
      <c r="A13" t="s">
        <v>4</v>
      </c>
      <c r="B13" t="s">
        <v>12</v>
      </c>
      <c r="C13" t="s">
        <v>7</v>
      </c>
      <c r="D13">
        <v>42569</v>
      </c>
    </row>
    <row r="14" spans="1:4" x14ac:dyDescent="0.25">
      <c r="A14" t="s">
        <v>4</v>
      </c>
      <c r="B14" t="s">
        <v>12</v>
      </c>
      <c r="C14" t="s">
        <v>8</v>
      </c>
      <c r="D14">
        <v>43784</v>
      </c>
    </row>
    <row r="15" spans="1:4" x14ac:dyDescent="0.25">
      <c r="A15" t="s">
        <v>4</v>
      </c>
      <c r="B15" t="s">
        <v>12</v>
      </c>
      <c r="C15" t="s">
        <v>9</v>
      </c>
      <c r="D15">
        <v>46336</v>
      </c>
    </row>
    <row r="16" spans="1:4" x14ac:dyDescent="0.25">
      <c r="A16" t="s">
        <v>4</v>
      </c>
      <c r="B16" t="s">
        <v>12</v>
      </c>
      <c r="C16" t="s">
        <v>10</v>
      </c>
      <c r="D16">
        <v>49656</v>
      </c>
    </row>
    <row r="17" spans="1:4" x14ac:dyDescent="0.25">
      <c r="A17" t="s">
        <v>13</v>
      </c>
      <c r="B17" t="s">
        <v>5</v>
      </c>
      <c r="C17" t="s">
        <v>6</v>
      </c>
      <c r="D17">
        <v>24325</v>
      </c>
    </row>
    <row r="18" spans="1:4" x14ac:dyDescent="0.25">
      <c r="A18" t="s">
        <v>13</v>
      </c>
      <c r="B18" t="s">
        <v>5</v>
      </c>
      <c r="C18" t="s">
        <v>7</v>
      </c>
      <c r="D18">
        <v>33681</v>
      </c>
    </row>
    <row r="19" spans="1:4" x14ac:dyDescent="0.25">
      <c r="A19" t="s">
        <v>13</v>
      </c>
      <c r="B19" t="s">
        <v>5</v>
      </c>
      <c r="C19" t="s">
        <v>8</v>
      </c>
      <c r="D19">
        <v>39295</v>
      </c>
    </row>
    <row r="20" spans="1:4" x14ac:dyDescent="0.25">
      <c r="A20" t="s">
        <v>13</v>
      </c>
      <c r="B20" t="s">
        <v>5</v>
      </c>
      <c r="C20" t="s">
        <v>9</v>
      </c>
      <c r="D20">
        <v>59878</v>
      </c>
    </row>
    <row r="21" spans="1:4" x14ac:dyDescent="0.25">
      <c r="A21" t="s">
        <v>13</v>
      </c>
      <c r="B21" t="s">
        <v>5</v>
      </c>
      <c r="C21" t="s">
        <v>10</v>
      </c>
      <c r="D21">
        <v>29938</v>
      </c>
    </row>
    <row r="22" spans="1:4" x14ac:dyDescent="0.25">
      <c r="A22" t="s">
        <v>13</v>
      </c>
      <c r="B22" t="s">
        <v>11</v>
      </c>
      <c r="C22" t="s">
        <v>6</v>
      </c>
      <c r="D22">
        <v>52311</v>
      </c>
    </row>
    <row r="23" spans="1:4" x14ac:dyDescent="0.25">
      <c r="A23" t="s">
        <v>13</v>
      </c>
      <c r="B23" t="s">
        <v>11</v>
      </c>
      <c r="C23" t="s">
        <v>7</v>
      </c>
      <c r="D23">
        <v>31955</v>
      </c>
    </row>
    <row r="24" spans="1:4" x14ac:dyDescent="0.25">
      <c r="A24" t="s">
        <v>13</v>
      </c>
      <c r="B24" t="s">
        <v>11</v>
      </c>
      <c r="C24" t="s">
        <v>8</v>
      </c>
      <c r="D24">
        <v>31955</v>
      </c>
    </row>
    <row r="25" spans="1:4" x14ac:dyDescent="0.25">
      <c r="A25" t="s">
        <v>13</v>
      </c>
      <c r="B25" t="s">
        <v>11</v>
      </c>
      <c r="C25" t="s">
        <v>9</v>
      </c>
      <c r="D25">
        <v>31955</v>
      </c>
    </row>
    <row r="26" spans="1:4" x14ac:dyDescent="0.25">
      <c r="A26" t="s">
        <v>13</v>
      </c>
      <c r="B26" t="s">
        <v>11</v>
      </c>
      <c r="C26" t="s">
        <v>10</v>
      </c>
      <c r="D26">
        <v>11598</v>
      </c>
    </row>
    <row r="27" spans="1:4" x14ac:dyDescent="0.25">
      <c r="A27" t="s">
        <v>13</v>
      </c>
      <c r="B27" t="s">
        <v>12</v>
      </c>
      <c r="C27" t="s">
        <v>6</v>
      </c>
      <c r="D27">
        <v>53963</v>
      </c>
    </row>
    <row r="28" spans="1:4" x14ac:dyDescent="0.25">
      <c r="A28" t="s">
        <v>13</v>
      </c>
      <c r="B28" t="s">
        <v>12</v>
      </c>
      <c r="C28" t="s">
        <v>7</v>
      </c>
      <c r="D28">
        <v>65965</v>
      </c>
    </row>
    <row r="29" spans="1:4" x14ac:dyDescent="0.25">
      <c r="A29" t="s">
        <v>13</v>
      </c>
      <c r="B29" t="s">
        <v>12</v>
      </c>
      <c r="C29" t="s">
        <v>8</v>
      </c>
      <c r="D29">
        <v>19989</v>
      </c>
    </row>
    <row r="30" spans="1:4" x14ac:dyDescent="0.25">
      <c r="A30" t="s">
        <v>13</v>
      </c>
      <c r="B30" t="s">
        <v>12</v>
      </c>
      <c r="C30" t="s">
        <v>9</v>
      </c>
      <c r="D30">
        <v>39979</v>
      </c>
    </row>
    <row r="31" spans="1:4" x14ac:dyDescent="0.25">
      <c r="A31" t="s">
        <v>13</v>
      </c>
      <c r="B31" t="s">
        <v>12</v>
      </c>
      <c r="C31" t="s">
        <v>10</v>
      </c>
      <c r="D31">
        <v>19998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91874-CD30-43BC-ADCF-E56F733E1510}">
  <dimension ref="A1:Q23"/>
  <sheetViews>
    <sheetView workbookViewId="0">
      <selection activeCell="I7" sqref="I7"/>
    </sheetView>
  </sheetViews>
  <sheetFormatPr defaultRowHeight="15" x14ac:dyDescent="0.25"/>
  <cols>
    <col min="1" max="1" width="13.140625" bestFit="1" customWidth="1"/>
    <col min="2" max="2" width="15.5703125" bestFit="1" customWidth="1"/>
    <col min="3" max="3" width="12.140625" customWidth="1"/>
    <col min="4" max="4" width="13.7109375" customWidth="1"/>
    <col min="5" max="5" width="15.42578125" customWidth="1"/>
    <col min="6" max="7" width="12.5703125" bestFit="1" customWidth="1"/>
    <col min="8" max="9" width="16.28515625" bestFit="1" customWidth="1"/>
    <col min="10" max="10" width="11.28515625" bestFit="1" customWidth="1"/>
    <col min="11" max="11" width="13.140625" bestFit="1" customWidth="1"/>
    <col min="12" max="12" width="16.28515625" bestFit="1" customWidth="1"/>
    <col min="13" max="13" width="10.42578125" bestFit="1" customWidth="1"/>
    <col min="14" max="14" width="9.28515625" bestFit="1" customWidth="1"/>
    <col min="15" max="15" width="7" bestFit="1" customWidth="1"/>
    <col min="16" max="16" width="9.28515625" bestFit="1" customWidth="1"/>
    <col min="17" max="17" width="7" bestFit="1" customWidth="1"/>
    <col min="18" max="18" width="21.7109375" bestFit="1" customWidth="1"/>
    <col min="19" max="23" width="6" bestFit="1" customWidth="1"/>
    <col min="24" max="24" width="12.5703125" bestFit="1" customWidth="1"/>
    <col min="25" max="37" width="6" bestFit="1" customWidth="1"/>
    <col min="38" max="38" width="8.140625" bestFit="1" customWidth="1"/>
    <col min="39" max="39" width="11.28515625" bestFit="1" customWidth="1"/>
  </cols>
  <sheetData>
    <row r="1" spans="1:17" x14ac:dyDescent="0.25">
      <c r="A1" s="2" t="s">
        <v>1</v>
      </c>
      <c r="B1" t="s">
        <v>5</v>
      </c>
    </row>
    <row r="3" spans="1:17" x14ac:dyDescent="0.25">
      <c r="A3" s="2" t="s">
        <v>14</v>
      </c>
      <c r="B3" t="s">
        <v>16</v>
      </c>
      <c r="D3" s="5" t="s">
        <v>14</v>
      </c>
      <c r="E3" s="5" t="s">
        <v>16</v>
      </c>
      <c r="F3" s="5" t="s">
        <v>17</v>
      </c>
      <c r="G3" s="5" t="s">
        <v>18</v>
      </c>
    </row>
    <row r="4" spans="1:17" x14ac:dyDescent="0.25">
      <c r="A4" s="3" t="s">
        <v>6</v>
      </c>
      <c r="B4" s="4">
        <v>68521</v>
      </c>
      <c r="D4" s="3" t="s">
        <v>6</v>
      </c>
      <c r="E4" s="7">
        <f>SUMIFS(RawData[Revenue],RawData[Region],Calculations!D4,RawData[Year],Calculations!$A$11,'Raw Data'!$B$2:$B$31,Calculations!$B$1)</f>
        <v>44196</v>
      </c>
      <c r="F4" s="7" t="str">
        <f>IF(E4=MAX($E$4:$E$8),MAX($E$4:$E$8),"")</f>
        <v/>
      </c>
      <c r="G4" s="7">
        <f>AVERAGE($E$4:$E$8)</f>
        <v>37995.800000000003</v>
      </c>
    </row>
    <row r="5" spans="1:17" x14ac:dyDescent="0.25">
      <c r="A5" s="3" t="s">
        <v>7</v>
      </c>
      <c r="B5" s="4">
        <v>54579</v>
      </c>
      <c r="C5" t="str">
        <f t="shared" ref="C5:C8" si="0">IF(GETPIVOTDATA("Revenue",$A$3,"Region","North America")=MAX(B5:B9),MAX(B5:B9),"")</f>
        <v/>
      </c>
      <c r="D5" s="3" t="s">
        <v>7</v>
      </c>
      <c r="E5" s="7">
        <f>SUMIFS(RawData[Revenue],RawData[Region],Calculations!D5,RawData[Year],Calculations!$A$11,'Raw Data'!$B$2:$B$31,Calculations!$B$1)</f>
        <v>20898</v>
      </c>
      <c r="F5" s="7" t="str">
        <f t="shared" ref="F5:F8" si="1">IF(E5=MAX($E$4:$E$8),MAX($E$4:$E$8),"")</f>
        <v/>
      </c>
      <c r="G5" s="7">
        <f t="shared" ref="G5:G8" si="2">AVERAGE($E$4:$E$8)</f>
        <v>37995.800000000003</v>
      </c>
    </row>
    <row r="6" spans="1:17" x14ac:dyDescent="0.25">
      <c r="A6" s="3" t="s">
        <v>8</v>
      </c>
      <c r="B6" s="4">
        <v>86289</v>
      </c>
      <c r="C6" t="str">
        <f t="shared" si="0"/>
        <v/>
      </c>
      <c r="D6" s="3" t="s">
        <v>8</v>
      </c>
      <c r="E6" s="7">
        <f>SUMIFS(RawData[Revenue],RawData[Region],Calculations!D6,RawData[Year],Calculations!$A$11,'Raw Data'!$B$2:$B$31,Calculations!$B$1)</f>
        <v>46994</v>
      </c>
      <c r="F6" s="7">
        <f t="shared" si="1"/>
        <v>46994</v>
      </c>
      <c r="G6" s="7">
        <f t="shared" si="2"/>
        <v>37995.800000000003</v>
      </c>
    </row>
    <row r="7" spans="1:17" x14ac:dyDescent="0.25">
      <c r="A7" s="3" t="s">
        <v>10</v>
      </c>
      <c r="B7" s="4">
        <v>64134</v>
      </c>
      <c r="C7" t="str">
        <f t="shared" si="0"/>
        <v/>
      </c>
      <c r="D7" s="3" t="s">
        <v>10</v>
      </c>
      <c r="E7" s="7">
        <f>SUMIFS(RawData[Revenue],RawData[Region],Calculations!D7,RawData[Year],Calculations!$A$11,'Raw Data'!$B$2:$B$31,Calculations!$B$1)</f>
        <v>34196</v>
      </c>
      <c r="F7" s="7" t="str">
        <f t="shared" si="1"/>
        <v/>
      </c>
      <c r="G7" s="7">
        <f t="shared" si="2"/>
        <v>37995.800000000003</v>
      </c>
    </row>
    <row r="8" spans="1:17" x14ac:dyDescent="0.25">
      <c r="A8" s="3" t="s">
        <v>9</v>
      </c>
      <c r="B8" s="4">
        <v>103573</v>
      </c>
      <c r="C8" t="str">
        <f t="shared" si="0"/>
        <v/>
      </c>
      <c r="D8" s="3" t="s">
        <v>9</v>
      </c>
      <c r="E8" s="7">
        <f>SUMIFS(RawData[Revenue],RawData[Region],Calculations!D8,RawData[Year],Calculations!$A$11,'Raw Data'!$B$2:$B$31,Calculations!$B$1)</f>
        <v>43695</v>
      </c>
      <c r="F8" s="7" t="str">
        <f t="shared" si="1"/>
        <v/>
      </c>
      <c r="G8" s="7">
        <f t="shared" si="2"/>
        <v>37995.800000000003</v>
      </c>
    </row>
    <row r="9" spans="1:17" x14ac:dyDescent="0.25">
      <c r="A9" s="3" t="s">
        <v>15</v>
      </c>
      <c r="B9" s="4">
        <v>377096</v>
      </c>
      <c r="D9" s="6" t="s">
        <v>15</v>
      </c>
      <c r="E9" s="8">
        <v>377096</v>
      </c>
      <c r="F9" s="7"/>
      <c r="G9" s="7"/>
    </row>
    <row r="10" spans="1:17" x14ac:dyDescent="0.25">
      <c r="A10" s="3" t="s">
        <v>0</v>
      </c>
    </row>
    <row r="11" spans="1:17" x14ac:dyDescent="0.25">
      <c r="A11" s="3" t="s">
        <v>4</v>
      </c>
    </row>
    <row r="12" spans="1:17" x14ac:dyDescent="0.25">
      <c r="L12" s="2" t="s">
        <v>22</v>
      </c>
    </row>
    <row r="13" spans="1:17" x14ac:dyDescent="0.25">
      <c r="L13" t="s">
        <v>4</v>
      </c>
      <c r="N13" t="s">
        <v>13</v>
      </c>
      <c r="P13" s="2"/>
      <c r="Q13" s="2"/>
    </row>
    <row r="14" spans="1:17" x14ac:dyDescent="0.25">
      <c r="K14" s="2" t="s">
        <v>14</v>
      </c>
      <c r="L14" t="s">
        <v>23</v>
      </c>
      <c r="M14" t="s">
        <v>24</v>
      </c>
      <c r="N14" t="s">
        <v>23</v>
      </c>
      <c r="O14" t="s">
        <v>24</v>
      </c>
    </row>
    <row r="15" spans="1:17" x14ac:dyDescent="0.25">
      <c r="A15" s="2" t="s">
        <v>0</v>
      </c>
      <c r="B15" t="s">
        <v>4</v>
      </c>
      <c r="K15" s="3" t="s">
        <v>5</v>
      </c>
      <c r="L15" s="4">
        <v>34196</v>
      </c>
      <c r="M15" s="13">
        <v>0.1422272696906941</v>
      </c>
      <c r="N15" s="4">
        <v>29938</v>
      </c>
      <c r="O15" s="13"/>
    </row>
    <row r="16" spans="1:17" x14ac:dyDescent="0.25">
      <c r="K16" s="3" t="s">
        <v>11</v>
      </c>
      <c r="L16" s="4">
        <v>29277</v>
      </c>
      <c r="M16" s="13">
        <v>1.524314536989136</v>
      </c>
      <c r="N16" s="4">
        <v>11598</v>
      </c>
      <c r="O16" s="13"/>
    </row>
    <row r="17" spans="1:15" x14ac:dyDescent="0.25">
      <c r="A17" s="2" t="s">
        <v>14</v>
      </c>
      <c r="B17" t="s">
        <v>16</v>
      </c>
      <c r="C17" s="2"/>
      <c r="K17" s="3" t="s">
        <v>12</v>
      </c>
      <c r="L17" s="4">
        <v>49656</v>
      </c>
      <c r="M17" s="13">
        <v>1.483048304830483</v>
      </c>
      <c r="N17" s="4">
        <v>19998</v>
      </c>
      <c r="O17" s="13"/>
    </row>
    <row r="18" spans="1:15" x14ac:dyDescent="0.25">
      <c r="A18" s="3" t="s">
        <v>11</v>
      </c>
      <c r="B18" s="4">
        <v>29277</v>
      </c>
    </row>
    <row r="19" spans="1:15" x14ac:dyDescent="0.25">
      <c r="A19" s="3" t="s">
        <v>5</v>
      </c>
      <c r="B19" s="4">
        <v>34196</v>
      </c>
    </row>
    <row r="20" spans="1:15" x14ac:dyDescent="0.25">
      <c r="A20" s="3" t="s">
        <v>12</v>
      </c>
      <c r="B20" s="4">
        <v>49656</v>
      </c>
      <c r="E20" s="9" t="s">
        <v>19</v>
      </c>
      <c r="F20" s="10"/>
      <c r="G20" s="10"/>
      <c r="H20" s="10"/>
    </row>
    <row r="21" spans="1:15" x14ac:dyDescent="0.25">
      <c r="A21" s="3" t="s">
        <v>15</v>
      </c>
      <c r="B21" s="4">
        <v>113129</v>
      </c>
      <c r="E21" t="s">
        <v>20</v>
      </c>
      <c r="F21" s="11" t="str">
        <f>SUM(E4:E8)&amp;" "&amp;$B$1&amp;" "&amp;"Apps Sold"</f>
        <v>189979 Utility Apps Sold</v>
      </c>
    </row>
    <row r="22" spans="1:15" x14ac:dyDescent="0.25">
      <c r="E22" t="s">
        <v>17</v>
      </c>
      <c r="F22" s="11" t="str">
        <f>MAX($E$4:$E$8)&amp;" "&amp;"Max Apps were sold"</f>
        <v>46994 Max Apps were sold</v>
      </c>
    </row>
    <row r="23" spans="1:15" x14ac:dyDescent="0.25">
      <c r="E23" t="s">
        <v>21</v>
      </c>
      <c r="F23" t="str">
        <f>MIN(E4:E8)&amp;" "&amp;"Min Apps were sold"</f>
        <v>20898 Min Apps were sold</v>
      </c>
    </row>
  </sheetData>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x14:cfRule type="iconSet" priority="4" id="{57C02342-309C-49AE-A414-D2F5188384E2}">
            <x14:iconSet iconSet="3Triangles">
              <x14:cfvo type="percent">
                <xm:f>0</xm:f>
              </x14:cfvo>
              <x14:cfvo type="num">
                <xm:f>0</xm:f>
              </x14:cfvo>
              <x14:cfvo type="num">
                <xm:f>0</xm:f>
              </x14:cfvo>
            </x14:iconSet>
          </x14:cfRule>
          <xm:sqref>M14</xm:sqref>
        </x14:conditionalFormatting>
        <x14:conditionalFormatting xmlns:xm="http://schemas.microsoft.com/office/excel/2006/main">
          <x14:cfRule type="iconSet" priority="3" id="{2169FDFB-E735-4D22-9D0C-AB31CDABF6FA}">
            <x14:iconSet iconSet="3Triangles">
              <x14:cfvo type="percent">
                <xm:f>0</xm:f>
              </x14:cfvo>
              <x14:cfvo type="num">
                <xm:f>0</xm:f>
              </x14:cfvo>
              <x14:cfvo type="num">
                <xm:f>0</xm:f>
              </x14:cfvo>
            </x14:iconSet>
          </x14:cfRule>
          <xm:sqref>M14</xm:sqref>
        </x14:conditionalFormatting>
        <x14:conditionalFormatting xmlns:xm="http://schemas.microsoft.com/office/excel/2006/main">
          <x14:cfRule type="iconSet" priority="2" id="{819854C2-1EB1-4923-8F4E-8854B065DD8F}">
            <x14:iconSet iconSet="3Triangles">
              <x14:cfvo type="percent">
                <xm:f>0</xm:f>
              </x14:cfvo>
              <x14:cfvo type="num">
                <xm:f>0</xm:f>
              </x14:cfvo>
              <x14:cfvo type="num">
                <xm:f>0</xm:f>
              </x14:cfvo>
            </x14:iconSet>
          </x14:cfRule>
          <xm:sqref>M14</xm:sqref>
        </x14:conditionalFormatting>
        <x14:conditionalFormatting xmlns:xm="http://schemas.microsoft.com/office/excel/2006/main" pivot="1">
          <x14:cfRule type="iconSet" priority="1" id="{F40C6361-E914-4128-8099-D5C2A0F2DE4C}">
            <x14:iconSet iconSet="3Triangles">
              <x14:cfvo type="percent">
                <xm:f>0</xm:f>
              </x14:cfvo>
              <x14:cfvo type="percent">
                <xm:f>33</xm:f>
              </x14:cfvo>
              <x14:cfvo type="percent">
                <xm:f>67</xm:f>
              </x14:cfvo>
            </x14:iconSet>
          </x14:cfRule>
          <xm:sqref>M15:M17</xm:sqref>
        </x14:conditionalFormatting>
      </x14:conditionalFormattings>
    </ex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72CB6-4688-4687-9697-F2462B165E8B}">
  <dimension ref="A1"/>
  <sheetViews>
    <sheetView showGridLines="0" workbookViewId="0"/>
  </sheetViews>
  <sheetFormatPr defaultRowHeight="15" x14ac:dyDescent="0.25"/>
  <cols>
    <col min="1" max="13" width="9.140625" style="12"/>
    <col min="14" max="14" width="3.7109375" style="12" customWidth="1"/>
    <col min="15" max="16384" width="9.140625" style="12"/>
  </cols>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Control</vt:lpstr>
      <vt:lpstr>Raw Data</vt:lpstr>
      <vt:lpstr>Calculations</vt:lpstr>
      <vt:lpstr>Dashboard</vt:lpstr>
      <vt:lpstr>Max</vt:lpstr>
      <vt:lpstr>Min</vt:lpstr>
      <vt:lpstr>Totalapps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abdallah</dc:creator>
  <cp:lastModifiedBy>Aellawah</cp:lastModifiedBy>
  <dcterms:created xsi:type="dcterms:W3CDTF">2020-10-12T12:33:59Z</dcterms:created>
  <dcterms:modified xsi:type="dcterms:W3CDTF">2020-10-27T12:40:43Z</dcterms:modified>
</cp:coreProperties>
</file>