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ellawah\Desktop\Excel Projects\"/>
    </mc:Choice>
  </mc:AlternateContent>
  <xr:revisionPtr revIDLastSave="0" documentId="13_ncr:1_{11E79091-BFE7-4E5D-9008-D7B34901416F}" xr6:coauthVersionLast="45" xr6:coauthVersionMax="45" xr10:uidLastSave="{00000000-0000-0000-0000-000000000000}"/>
  <bookViews>
    <workbookView xWindow="-120" yWindow="-120" windowWidth="20730" windowHeight="11160" activeTab="1" xr2:uid="{EA72266D-C19B-41DA-B497-F515C6866C49}"/>
  </bookViews>
  <sheets>
    <sheet name="Control sheet" sheetId="5" r:id="rId1"/>
    <sheet name="Dashboard" sheetId="1" r:id="rId2"/>
    <sheet name="Calculation pivot" sheetId="3" r:id="rId3"/>
    <sheet name="Raw Data" sheetId="2" r:id="rId4"/>
  </sheets>
  <definedNames>
    <definedName name="age">'Calculation pivot'!$F$13</definedName>
    <definedName name="Alabama">'Raw Data'!$J$11</definedName>
    <definedName name="Alaska">'Raw Data'!$J$16</definedName>
    <definedName name="Arizona">'Raw Data'!$J$21</definedName>
    <definedName name="Arkansas">'Raw Data'!$J$25</definedName>
    <definedName name="Slicer_State">#N/A</definedName>
    <definedName name="State">'Raw Data'!$J$6</definedName>
    <definedName name="Textf">'Calculation pivot'!$D$14</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 i="3" l="1"/>
  <c r="F13" i="3" l="1"/>
  <c r="N4" i="1"/>
  <c r="N5" i="1"/>
  <c r="N6" i="1"/>
  <c r="N7" i="1"/>
  <c r="N3" i="1"/>
  <c r="M7" i="1"/>
  <c r="M3" i="1"/>
  <c r="M4" i="1"/>
  <c r="M5" i="1"/>
  <c r="M6" i="1"/>
  <c r="M2" i="1"/>
  <c r="B7" i="1"/>
  <c r="A7" i="1"/>
  <c r="B6" i="1"/>
  <c r="A6" i="1"/>
  <c r="B5" i="1"/>
  <c r="A5" i="1"/>
  <c r="B4" i="1"/>
  <c r="A4" i="1"/>
  <c r="B3" i="1"/>
</calcChain>
</file>

<file path=xl/sharedStrings.xml><?xml version="1.0" encoding="utf-8"?>
<sst xmlns="http://schemas.openxmlformats.org/spreadsheetml/2006/main" count="622" uniqueCount="90">
  <si>
    <t>State</t>
  </si>
  <si>
    <t>Age</t>
  </si>
  <si>
    <t>Total Population</t>
  </si>
  <si>
    <t>Citizen Population</t>
  </si>
  <si>
    <t>Registered Voters</t>
  </si>
  <si>
    <t>Confirmed Voters</t>
  </si>
  <si>
    <t>Alabama</t>
  </si>
  <si>
    <t>18 to 24</t>
  </si>
  <si>
    <t>25 to 34</t>
  </si>
  <si>
    <t>35 to 44</t>
  </si>
  <si>
    <t>45 to 64</t>
  </si>
  <si>
    <t>65+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</si>
  <si>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</si>
  <si>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</si>
  <si>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</si>
  <si>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</si>
  <si>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</si>
  <si>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</si>
  <si>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</si>
  <si>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</si>
  <si>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</si>
  <si>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</si>
  <si>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</si>
  <si>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</si>
  <si>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</si>
  <si>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</si>
  <si>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</si>
  <si>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</si>
  <si>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</si>
  <si>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</si>
  <si>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</si>
  <si>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</si>
  <si>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</si>
  <si>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</si>
  <si>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</si>
  <si>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</si>
  <si>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</si>
  <si>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</si>
  <si>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</si>
  <si>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</si>
  <si>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</si>
  <si>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</si>
  <si>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</si>
  <si>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</si>
  <si>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</si>
  <si>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</si>
  <si>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</si>
  <si>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</si>
  <si>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</si>
  <si>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</si>
  <si>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</si>
  <si>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</si>
  <si>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</si>
  <si>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</si>
  <si>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</si>
  <si>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</si>
  <si>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</si>
  <si>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</si>
  <si>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</si>
  <si>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</si>
  <si>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</si>
  <si>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</si>
  <si>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Citizen Population</t>
  </si>
  <si>
    <t>Row Labels</t>
  </si>
  <si>
    <t>Grand Total</t>
  </si>
  <si>
    <t>Sum of Confirmed Voters</t>
  </si>
  <si>
    <t>Top 5</t>
  </si>
  <si>
    <t>Low 5</t>
  </si>
  <si>
    <t>Sum of Voter Turnout</t>
  </si>
  <si>
    <t>Option box selection</t>
  </si>
  <si>
    <t>INSTRUCTIONS</t>
  </si>
  <si>
    <t xml:space="preserve">General </t>
  </si>
  <si>
    <t>Links</t>
  </si>
  <si>
    <t>Dashboard</t>
  </si>
  <si>
    <t>Presentation of results</t>
  </si>
  <si>
    <t>Calculation</t>
  </si>
  <si>
    <t>Raw preparation for Dashboard</t>
  </si>
  <si>
    <t>Raw Data</t>
  </si>
  <si>
    <t>Raw data, retrieved directly from Oracle database</t>
  </si>
  <si>
    <t>Version Control</t>
  </si>
  <si>
    <t>▪ Added additional calculations for % columns</t>
  </si>
  <si>
    <t>▪ Included protection</t>
  </si>
  <si>
    <t xml:space="preserve">How many confirmed voters in Different cities were over 65 years old  </t>
  </si>
  <si>
    <t xml:space="preserve">What are the Top 5 states to vote in the Elections and what are the lowest 5 </t>
  </si>
  <si>
    <t xml:space="preserve"> </t>
  </si>
  <si>
    <t>what are the percentages of the citizens population &amp; the confirmed voters in the enire Country for each Age group</t>
  </si>
  <si>
    <t xml:space="preserve">What is the sum of citizens population and  what is the sum of confirmed voters in each Country in each country </t>
  </si>
  <si>
    <t>I have concluded in this dashboard some questions that was asked from the U.S voters data sample in different cities in USA</t>
  </si>
  <si>
    <t xml:space="preserve"> Citizen Population</t>
  </si>
  <si>
    <t xml:space="preserve"> Confirmed Voters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</si>
</sst>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0"/>
      <name val="Calibri"/>
      <family val="2"/>
      <scheme val="minor"/>
    </font>
    <font>
      <sz val="8"/>
      <color rgb="FF000000"/>
      <name val="Segoe UI"/>
      <family val="2"/>
    </font>
    <font>
      <sz val="11"/>
      <color theme="0"/>
      <name val="Calibri"/>
      <family val="2"/>
      <scheme val="minor"/>
    </font>
    <font>
      <sz val="11"/>
      <color theme="2"/>
      <name val="Calibri"/>
      <family val="2"/>
      <scheme val="minor"/>
    </font>
    <font>
      <u/>
      <sz val="11"/>
      <color theme="10"/>
      <name val="Calibri"/>
      <family val="2"/>
      <scheme val="minor"/>
    </font>
    <font>
      <sz val="18"/>
      <color theme="0"/>
      <name val="Arial"/>
      <family val="2"/>
    </font>
    <font>
      <b/>
      <sz val="14"/>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3"/>
        <bgColor indexed="64"/>
      </patternFill>
    </fill>
    <fill>
      <patternFill patternType="solid">
        <fgColor theme="0"/>
        <bgColor indexed="64"/>
      </patternFill>
    </fill>
    <fill>
      <patternFill patternType="solid">
        <fgColor theme="1" tint="0.34998626667073579"/>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0" tint="-0.14996795556505021"/>
      </bottom>
      <diagonal/>
    </border>
    <border>
      <left style="thin">
        <color indexed="64"/>
      </left>
      <right style="thin">
        <color indexed="64"/>
      </right>
      <top style="thin">
        <color indexed="64"/>
      </top>
      <bottom style="thin">
        <color indexed="64"/>
      </bottom>
      <diagonal/>
    </border>
    <border>
      <left/>
      <right/>
      <top style="thin">
        <color theme="0" tint="-0.14996795556505021"/>
      </top>
      <bottom style="thin">
        <color theme="0" tint="-0.14996795556505021"/>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7">
    <xf numFmtId="0" fontId="0" fillId="0" borderId="0" xfId="0"/>
    <xf numFmtId="0" fontId="0" fillId="0" borderId="0" xfId="0" applyAlignment="1">
      <alignment horizontal="left"/>
    </xf>
    <xf numFmtId="0" fontId="0" fillId="0" borderId="0" xfId="0" pivotButton="1"/>
    <xf numFmtId="3" fontId="0" fillId="0" borderId="0" xfId="0" applyNumberFormat="1"/>
    <xf numFmtId="10" fontId="0" fillId="0" borderId="0" xfId="0" applyNumberFormat="1"/>
    <xf numFmtId="0" fontId="3" fillId="2" borderId="0" xfId="0" applyFont="1" applyFill="1" applyAlignment="1">
      <alignment horizontal="center" vertical="center"/>
    </xf>
    <xf numFmtId="0" fontId="3" fillId="3" borderId="0" xfId="0" applyFont="1" applyFill="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0" xfId="0" applyFill="1"/>
    <xf numFmtId="3" fontId="0" fillId="0" borderId="0" xfId="0" applyNumberFormat="1" applyAlignment="1">
      <alignment horizontal="center" vertical="center"/>
    </xf>
    <xf numFmtId="10" fontId="0" fillId="0" borderId="2" xfId="0" applyNumberFormat="1" applyBorder="1"/>
    <xf numFmtId="10" fontId="0" fillId="0" borderId="4" xfId="0" applyNumberFormat="1" applyBorder="1"/>
    <xf numFmtId="10" fontId="0" fillId="0" borderId="6" xfId="0" applyNumberFormat="1" applyBorder="1"/>
    <xf numFmtId="3" fontId="4" fillId="0" borderId="0" xfId="1" applyNumberFormat="1" applyFont="1"/>
    <xf numFmtId="0" fontId="0" fillId="4" borderId="0" xfId="0" applyFont="1" applyFill="1"/>
    <xf numFmtId="0" fontId="3" fillId="4" borderId="8" xfId="0" applyFont="1" applyFill="1" applyBorder="1"/>
    <xf numFmtId="0" fontId="7" fillId="4" borderId="0" xfId="0" applyFont="1" applyFill="1"/>
    <xf numFmtId="9" fontId="7" fillId="4" borderId="0" xfId="1" applyFont="1" applyFill="1"/>
    <xf numFmtId="0" fontId="2" fillId="4" borderId="8" xfId="0" applyFont="1" applyFill="1" applyBorder="1"/>
    <xf numFmtId="0" fontId="6" fillId="4" borderId="8" xfId="0" applyFont="1" applyFill="1" applyBorder="1"/>
    <xf numFmtId="10" fontId="2" fillId="4" borderId="8" xfId="1" applyNumberFormat="1" applyFont="1" applyFill="1" applyBorder="1"/>
    <xf numFmtId="0" fontId="0" fillId="6" borderId="0" xfId="0" applyFill="1"/>
    <xf numFmtId="0" fontId="9" fillId="6" borderId="0" xfId="0" applyFont="1" applyFill="1"/>
    <xf numFmtId="0" fontId="0" fillId="5" borderId="7" xfId="0" applyFill="1" applyBorder="1"/>
    <xf numFmtId="0" fontId="10" fillId="5" borderId="9" xfId="0" quotePrefix="1" applyFont="1" applyFill="1" applyBorder="1"/>
    <xf numFmtId="0" fontId="10" fillId="5" borderId="9" xfId="0" applyFont="1" applyFill="1" applyBorder="1"/>
    <xf numFmtId="0" fontId="0" fillId="5" borderId="9" xfId="0" applyFill="1" applyBorder="1"/>
    <xf numFmtId="0" fontId="8" fillId="0" borderId="0" xfId="2" applyFill="1"/>
    <xf numFmtId="164" fontId="3" fillId="5" borderId="9" xfId="0" applyNumberFormat="1" applyFont="1" applyFill="1" applyBorder="1" applyAlignment="1">
      <alignment horizontal="left"/>
    </xf>
    <xf numFmtId="0" fontId="0" fillId="5" borderId="9" xfId="0" applyFont="1" applyFill="1" applyBorder="1"/>
    <xf numFmtId="0" fontId="0" fillId="0" borderId="0" xfId="0" applyFont="1" applyAlignment="1">
      <alignment horizontal="left" vertical="center"/>
    </xf>
    <xf numFmtId="0" fontId="11" fillId="5" borderId="9" xfId="0" applyFont="1" applyFill="1" applyBorder="1"/>
    <xf numFmtId="0" fontId="0" fillId="0" borderId="0" xfId="0" applyFill="1" applyAlignment="1">
      <alignment horizontal="left"/>
    </xf>
    <xf numFmtId="10" fontId="0" fillId="0" borderId="0" xfId="0" applyNumberFormat="1" applyFill="1"/>
  </cellXfs>
  <cellStyles count="3">
    <cellStyle name="Hyperlink" xfId="2" builtinId="8"/>
    <cellStyle name="Normal" xfId="0" builtinId="0"/>
    <cellStyle name="Percent" xfId="1" builtinId="5"/>
  </cellStyles>
  <dxfs count="18">
    <dxf>
      <numFmt numFmtId="3" formatCode="#,##0"/>
    </dxf>
    <dxf>
      <numFmt numFmtId="14" formatCode="0.00%"/>
    </dxf>
    <dxf>
      <numFmt numFmtId="14" formatCode="0.00%"/>
    </dxf>
    <dxf>
      <numFmt numFmtId="14" formatCode="0.00%"/>
    </dxf>
    <dxf>
      <numFmt numFmtId="3" formatCode="#,##0"/>
    </dxf>
    <dxf>
      <fill>
        <patternFill patternType="none">
          <bgColor auto="1"/>
        </patternFill>
      </fill>
    </dxf>
    <dxf>
      <fill>
        <patternFill patternType="none">
          <bgColor auto="1"/>
        </patternFill>
      </fill>
    </dxf>
    <dxf>
      <numFmt numFmtId="14" formatCode="0.00%"/>
    </dxf>
    <dxf>
      <numFmt numFmtId="14" formatCode="0.00%"/>
    </dxf>
    <dxf>
      <numFmt numFmtId="3" formatCode="#,##0"/>
    </dxf>
    <dxf>
      <border>
        <left/>
        <right/>
        <top/>
        <bottom style="thin">
          <color theme="0" tint="-0.14993743705557422"/>
        </bottom>
        <vertical/>
        <horizontal/>
      </border>
    </dxf>
    <dxf>
      <font>
        <b/>
        <i val="0"/>
        <color theme="0"/>
      </font>
      <fill>
        <patternFill>
          <bgColor theme="9" tint="-0.24994659260841701"/>
        </patternFill>
      </fill>
    </dxf>
    <dxf>
      <border>
        <left/>
        <right/>
        <top/>
        <bottom style="thin">
          <color theme="0" tint="-0.14996795556505021"/>
        </bottom>
        <vertical/>
        <horizontal/>
      </border>
    </dxf>
    <dxf>
      <border>
        <left/>
        <right/>
        <top/>
        <bottom style="thin">
          <color theme="0" tint="-0.14996795556505021"/>
        </bottom>
        <vertical/>
        <horizontal/>
      </border>
    </dxf>
    <dxf>
      <fill>
        <patternFill>
          <bgColor theme="5" tint="0.39994506668294322"/>
        </patternFill>
      </fill>
    </dxf>
    <dxf>
      <fill>
        <patternFill>
          <bgColor theme="5" tint="0.39994506668294322"/>
        </patternFill>
      </fill>
    </dxf>
    <dxf>
      <font>
        <b/>
        <color theme="1"/>
      </font>
      <border>
        <bottom style="thin">
          <color theme="4"/>
        </bottom>
        <vertical/>
        <horizontal/>
      </border>
    </dxf>
    <dxf>
      <font>
        <b/>
        <i val="0"/>
        <sz val="12"/>
        <color theme="1"/>
      </font>
      <fill>
        <patternFill patternType="solid">
          <bgColor theme="3"/>
        </patternFill>
      </fill>
      <border>
        <left/>
        <right/>
        <top/>
        <bottom/>
        <vertical/>
        <horizontal/>
      </border>
    </dxf>
  </dxfs>
  <tableStyles count="1" defaultTableStyle="TableStyleMedium2" defaultPivotStyle="PivotStyleLight16">
    <tableStyle name="Us voters by state" pivot="0" table="0" count="10" xr9:uid="{2C83FB6C-DCCD-4651-A4DC-2F6253BCF1CD}">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Us voters by stat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Voters.xlsx]Calculation pivot!PivotTable1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dLbl>
          <c:idx val="0"/>
          <c:layout>
            <c:manualLayout>
              <c:x val="2.216417260638617E-2"/>
              <c:y val="-0.25055928411633116"/>
            </c:manualLayout>
          </c:layout>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2128514056224897E-2"/>
              <c:y val="-8.4581875651897525E-17"/>
            </c:manualLayout>
          </c:layout>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dLbl>
          <c:idx val="0"/>
          <c:layout>
            <c:manualLayout>
              <c:x val="3.2128514056224869E-2"/>
              <c:y val="-8.4581875651897525E-17"/>
            </c:manualLayout>
          </c:layout>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4.1767068273092373E-2"/>
              <c:y val="-8.4581875651897525E-17"/>
            </c:manualLayout>
          </c:layout>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4.1767068273092255E-2"/>
              <c:y val="-4.61361014994233E-3"/>
            </c:manualLayout>
          </c:layout>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02581134704131E-2"/>
          <c:y val="7.3763001846991361E-2"/>
          <c:w val="0.94435520559930031"/>
          <c:h val="0.8416746864975212"/>
        </c:manualLayout>
      </c:layout>
      <c:barChart>
        <c:barDir val="col"/>
        <c:grouping val="clustered"/>
        <c:varyColors val="0"/>
        <c:ser>
          <c:idx val="0"/>
          <c:order val="0"/>
          <c:tx>
            <c:strRef>
              <c:f>'Calculation pivot'!$B$3</c:f>
              <c:strCache>
                <c:ptCount val="1"/>
                <c:pt idx="0">
                  <c:v>Sum of Citizen Population</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pivot'!$A$4:$A$9</c:f>
              <c:strCache>
                <c:ptCount val="5"/>
                <c:pt idx="0">
                  <c:v>18 to 24</c:v>
                </c:pt>
                <c:pt idx="1">
                  <c:v>25 to 34</c:v>
                </c:pt>
                <c:pt idx="2">
                  <c:v>35 to 44</c:v>
                </c:pt>
                <c:pt idx="3">
                  <c:v>45 to 64</c:v>
                </c:pt>
                <c:pt idx="4">
                  <c:v>65+</c:v>
                </c:pt>
              </c:strCache>
            </c:strRef>
          </c:cat>
          <c:val>
            <c:numRef>
              <c:f>'Calculation pivot'!$B$4:$B$9</c:f>
              <c:numCache>
                <c:formatCode>#,##0</c:formatCode>
                <c:ptCount val="5"/>
                <c:pt idx="0">
                  <c:v>894000</c:v>
                </c:pt>
                <c:pt idx="1">
                  <c:v>1107000</c:v>
                </c:pt>
                <c:pt idx="2">
                  <c:v>1136000</c:v>
                </c:pt>
                <c:pt idx="3">
                  <c:v>2611000</c:v>
                </c:pt>
                <c:pt idx="4">
                  <c:v>1480000</c:v>
                </c:pt>
              </c:numCache>
            </c:numRef>
          </c:val>
          <c:extLst>
            <c:ext xmlns:c16="http://schemas.microsoft.com/office/drawing/2014/chart" uri="{C3380CC4-5D6E-409C-BE32-E72D297353CC}">
              <c16:uniqueId val="{00000000-830D-4E16-8816-8AB52935AB88}"/>
            </c:ext>
          </c:extLst>
        </c:ser>
        <c:ser>
          <c:idx val="1"/>
          <c:order val="1"/>
          <c:tx>
            <c:strRef>
              <c:f>'Calculation pivot'!$C$3</c:f>
              <c:strCache>
                <c:ptCount val="1"/>
                <c:pt idx="0">
                  <c:v>Sum of Confirmed Voters</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830D-4E16-8816-8AB52935AB8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830D-4E16-8816-8AB52935AB8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830D-4E16-8816-8AB52935AB8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830D-4E16-8816-8AB52935AB8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830D-4E16-8816-8AB52935AB88}"/>
              </c:ext>
            </c:extLst>
          </c:dPt>
          <c:dLbls>
            <c:dLbl>
              <c:idx val="0"/>
              <c:layout>
                <c:manualLayout>
                  <c:x val="3.2128514056224869E-2"/>
                  <c:y val="-8.458187565189752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0D-4E16-8816-8AB52935AB88}"/>
                </c:ext>
              </c:extLst>
            </c:dLbl>
            <c:dLbl>
              <c:idx val="1"/>
              <c:layout>
                <c:manualLayout>
                  <c:x val="3.2128514056224897E-2"/>
                  <c:y val="-8.458187565189752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0D-4E16-8816-8AB52935AB88}"/>
                </c:ext>
              </c:extLst>
            </c:dLbl>
            <c:dLbl>
              <c:idx val="2"/>
              <c:layout>
                <c:manualLayout>
                  <c:x val="4.1767068273092373E-2"/>
                  <c:y val="-8.458187565189752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0D-4E16-8816-8AB52935AB88}"/>
                </c:ext>
              </c:extLst>
            </c:dLbl>
            <c:dLbl>
              <c:idx val="3"/>
              <c:layout>
                <c:manualLayout>
                  <c:x val="4.1767068273092255E-2"/>
                  <c:y val="-4.613610149942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0D-4E16-8816-8AB52935AB88}"/>
                </c:ext>
              </c:extLst>
            </c:dLbl>
            <c:dLbl>
              <c:idx val="4"/>
              <c:layout>
                <c:manualLayout>
                  <c:x val="2.216417260638617E-2"/>
                  <c:y val="-0.25055928411633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0D-4E16-8816-8AB52935AB88}"/>
                </c:ext>
              </c:extLst>
            </c:dLbl>
            <c:spPr>
              <a:noFill/>
              <a:ln>
                <a:noFill/>
              </a:ln>
              <a:effectLst/>
            </c:spPr>
            <c:txPr>
              <a:bodyPr rot="0" spcFirstLastPara="1" vertOverflow="ellipsis" vert="horz" wrap="square" anchor="ctr" anchorCtr="1"/>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'Calculation pivot'!$A$4:$A$9</c:f>
              <c:strCache>
                <c:ptCount val="5"/>
                <c:pt idx="0">
                  <c:v>18 to 24</c:v>
                </c:pt>
                <c:pt idx="1">
                  <c:v>25 to 34</c:v>
                </c:pt>
                <c:pt idx="2">
                  <c:v>35 to 44</c:v>
                </c:pt>
                <c:pt idx="3">
                  <c:v>45 to 64</c:v>
                </c:pt>
                <c:pt idx="4">
                  <c:v>65+</c:v>
                </c:pt>
              </c:strCache>
            </c:strRef>
          </c:cat>
          <c:val>
            <c:numRef>
              <c:f>'Calculation pivot'!$C$4:$C$9</c:f>
              <c:numCache>
                <c:formatCode>#,##0</c:formatCode>
                <c:ptCount val="5"/>
                <c:pt idx="0">
                  <c:v>394000</c:v>
                </c:pt>
                <c:pt idx="1">
                  <c:v>629000</c:v>
                </c:pt>
                <c:pt idx="2">
                  <c:v>768000</c:v>
                </c:pt>
                <c:pt idx="3">
                  <c:v>1906000</c:v>
                </c:pt>
                <c:pt idx="4">
                  <c:v>1134000</c:v>
                </c:pt>
              </c:numCache>
            </c:numRef>
          </c:val>
          <c:extLst>
            <c:ext xmlns:c16="http://schemas.microsoft.com/office/drawing/2014/chart" uri="{C3380CC4-5D6E-409C-BE32-E72D297353CC}">
              <c16:uniqueId val="{00000001-830D-4E16-8816-8AB52935AB88}"/>
            </c:ext>
          </c:extLst>
        </c:ser>
        <c:dLbls>
          <c:showLegendKey val="0"/>
          <c:showVal val="0"/>
          <c:showCatName val="0"/>
          <c:showSerName val="0"/>
          <c:showPercent val="0"/>
          <c:showBubbleSize val="0"/>
        </c:dLbls>
        <c:gapWidth val="219"/>
        <c:overlap val="-27"/>
        <c:axId val="807548144"/>
        <c:axId val="661644160"/>
      </c:barChart>
      <c:catAx>
        <c:axId val="80754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1644160"/>
        <c:crosses val="autoZero"/>
        <c:auto val="1"/>
        <c:lblAlgn val="ctr"/>
        <c:lblOffset val="100"/>
        <c:noMultiLvlLbl val="0"/>
      </c:catAx>
      <c:valAx>
        <c:axId val="661644160"/>
        <c:scaling>
          <c:orientation val="minMax"/>
        </c:scaling>
        <c:delete val="1"/>
        <c:axPos val="l"/>
        <c:numFmt formatCode="#,##0" sourceLinked="1"/>
        <c:majorTickMark val="none"/>
        <c:minorTickMark val="none"/>
        <c:tickLblPos val="nextTo"/>
        <c:crossAx val="80754814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7.4910761154855662E-2"/>
          <c:y val="7.4652230971128636E-2"/>
          <c:w val="0.33134768997248831"/>
          <c:h val="0.35002261395526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Dashboard!$M$2</c:f>
          <c:strCache>
            <c:ptCount val="1"/>
            <c:pt idx="0">
              <c:v>Top 5</c:v>
            </c:pt>
          </c:strCache>
        </c:strRef>
      </c:tx>
      <c:layout>
        <c:manualLayout>
          <c:xMode val="edge"/>
          <c:yMode val="edge"/>
          <c:x val="0.4317152230971128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0220603674540682"/>
          <c:y val="0.14393518518518519"/>
          <c:w val="0.85334951881014875"/>
          <c:h val="0.67003098571011954"/>
        </c:manualLayout>
      </c:layout>
      <c:barChart>
        <c:barDir val="col"/>
        <c:grouping val="clustered"/>
        <c:varyColors val="0"/>
        <c:ser>
          <c:idx val="0"/>
          <c:order val="0"/>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Dashboard!$M$3:$M$7</c:f>
              <c:strCache>
                <c:ptCount val="5"/>
                <c:pt idx="0">
                  <c:v>District Of Columbia</c:v>
                </c:pt>
                <c:pt idx="1">
                  <c:v>Mississippi</c:v>
                </c:pt>
                <c:pt idx="2">
                  <c:v>Wisconsin</c:v>
                </c:pt>
                <c:pt idx="3">
                  <c:v>Minnesota</c:v>
                </c:pt>
                <c:pt idx="4">
                  <c:v>Massachusetts</c:v>
                </c:pt>
              </c:strCache>
            </c:strRef>
          </c:cat>
          <c:val>
            <c:numRef>
              <c:f>Dashboard!$N$3:$N$7</c:f>
              <c:numCache>
                <c:formatCode>0.00%</c:formatCode>
                <c:ptCount val="5"/>
                <c:pt idx="0">
                  <c:v>0.76138828633405642</c:v>
                </c:pt>
                <c:pt idx="1">
                  <c:v>0.74553990610328635</c:v>
                </c:pt>
                <c:pt idx="2">
                  <c:v>0.73651989639745707</c:v>
                </c:pt>
                <c:pt idx="3">
                  <c:v>0.73251345119139122</c:v>
                </c:pt>
                <c:pt idx="4">
                  <c:v>0.70856903415042949</c:v>
                </c:pt>
              </c:numCache>
            </c:numRef>
          </c:val>
          <c:extLst>
            <c:ext xmlns:c16="http://schemas.microsoft.com/office/drawing/2014/chart" uri="{C3380CC4-5D6E-409C-BE32-E72D297353CC}">
              <c16:uniqueId val="{00000000-B38A-43CC-B7B5-7474C7F24F4A}"/>
            </c:ext>
          </c:extLst>
        </c:ser>
        <c:dLbls>
          <c:showLegendKey val="0"/>
          <c:showVal val="0"/>
          <c:showCatName val="0"/>
          <c:showSerName val="0"/>
          <c:showPercent val="0"/>
          <c:showBubbleSize val="0"/>
        </c:dLbls>
        <c:gapWidth val="219"/>
        <c:overlap val="-27"/>
        <c:axId val="318447104"/>
        <c:axId val="455809632"/>
      </c:barChart>
      <c:catAx>
        <c:axId val="31844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809632"/>
        <c:crosses val="autoZero"/>
        <c:auto val="1"/>
        <c:lblAlgn val="ctr"/>
        <c:lblOffset val="100"/>
        <c:noMultiLvlLbl val="0"/>
      </c:catAx>
      <c:valAx>
        <c:axId val="455809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844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Calculation pivot'!$E$7"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123824</xdr:colOff>
      <xdr:row>2</xdr:row>
      <xdr:rowOff>19049</xdr:rowOff>
    </xdr:from>
    <xdr:to>
      <xdr:col>2</xdr:col>
      <xdr:colOff>514349</xdr:colOff>
      <xdr:row>6</xdr:row>
      <xdr:rowOff>38099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123824" y="400049"/>
          <a:ext cx="1285875" cy="7810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bg1"/>
              </a:solidFill>
            </a:rPr>
            <a:t>US Voters</a:t>
          </a:r>
          <a:r>
            <a:rPr lang="en-US" sz="1800" b="1" baseline="0">
              <a:solidFill>
                <a:schemeClr val="bg1"/>
              </a:solidFill>
            </a:rPr>
            <a:t> Dashboard</a:t>
          </a:r>
          <a:endParaRPr lang="en-US" sz="1800" b="1">
            <a:solidFill>
              <a:schemeClr val="bg1"/>
            </a:solidFill>
          </a:endParaRPr>
        </a:p>
      </xdr:txBody>
    </xdr:sp>
    <xdr:clientData/>
  </xdr:twoCellAnchor>
  <xdr:twoCellAnchor>
    <xdr:from>
      <xdr:col>0</xdr:col>
      <xdr:colOff>266700</xdr:colOff>
      <xdr:row>7</xdr:row>
      <xdr:rowOff>0</xdr:rowOff>
    </xdr:from>
    <xdr:to>
      <xdr:col>7</xdr:col>
      <xdr:colOff>76200</xdr:colOff>
      <xdr:row>21</xdr:row>
      <xdr:rowOff>161925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447676</xdr:colOff>
      <xdr:row>1</xdr:row>
      <xdr:rowOff>76200</xdr:rowOff>
    </xdr:from>
    <xdr:to>
      <xdr:col>5</xdr:col>
      <xdr:colOff>495300</xdr:colOff>
      <xdr:row>6</xdr:row>
      <xdr:rowOff>85725</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343026" y="266700"/>
              <a:ext cx="1638299"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11</xdr:col>
          <xdr:colOff>314325</xdr:colOff>
          <xdr:row>2</xdr:row>
          <xdr:rowOff>28575</xdr:rowOff>
        </xdr:from>
        <xdr:to>
          <xdr:col>12</xdr:col>
          <xdr:colOff>600075</xdr:colOff>
          <xdr:row>4</xdr:row>
          <xdr:rowOff>28575</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Top5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3</xdr:row>
          <xdr:rowOff>142875</xdr:rowOff>
        </xdr:from>
        <xdr:to>
          <xdr:col>13</xdr:col>
          <xdr:colOff>47625</xdr:colOff>
          <xdr:row>6</xdr:row>
          <xdr:rowOff>47625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Low 5</a:t>
              </a:r>
            </a:p>
          </xdr:txBody>
        </xdr:sp>
        <xdr:clientData/>
      </xdr:twoCellAnchor>
    </mc:Choice>
    <mc:Fallback/>
  </mc:AlternateContent>
  <xdr:twoCellAnchor>
    <xdr:from>
      <xdr:col>7</xdr:col>
      <xdr:colOff>390526</xdr:colOff>
      <xdr:row>6</xdr:row>
      <xdr:rowOff>152400</xdr:rowOff>
    </xdr:from>
    <xdr:to>
      <xdr:col>10</xdr:col>
      <xdr:colOff>1028701</xdr:colOff>
      <xdr:row>9</xdr:row>
      <xdr:rowOff>9525</xdr:rowOff>
    </xdr:to>
    <xdr:sp macro="" textlink="Textf">
      <xdr:nvSpPr>
        <xdr:cNvPr id="13" name="TextBox 12">
          <a:extLst>
            <a:ext uri="{FF2B5EF4-FFF2-40B4-BE49-F238E27FC236}">
              <a16:creationId xmlns:a16="http://schemas.microsoft.com/office/drawing/2014/main" id="{00000000-0008-0000-0100-00000D000000}"/>
            </a:ext>
          </a:extLst>
        </xdr:cNvPr>
        <xdr:cNvSpPr txBox="1"/>
      </xdr:nvSpPr>
      <xdr:spPr>
        <a:xfrm>
          <a:off x="4381501" y="1295400"/>
          <a:ext cx="36099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AED12-BFAD-44B2-BA86-94552B8DECD2}" type="TxLink">
            <a:rPr lang="en-US" sz="1600" b="1" i="0" u="none" strike="noStrike">
              <a:solidFill>
                <a:schemeClr val="bg1"/>
              </a:solidFill>
              <a:latin typeface="Calibri"/>
            </a:rPr>
            <a:pPr/>
            <a:t>$ 1,134,000 Voters are over 65 Years old</a:t>
          </a:fld>
          <a:endParaRPr lang="en-US" sz="1600" b="1">
            <a:solidFill>
              <a:schemeClr val="bg1"/>
            </a:solidFill>
          </a:endParaRPr>
        </a:p>
      </xdr:txBody>
    </xdr:sp>
    <xdr:clientData/>
  </xdr:twoCellAnchor>
  <mc:AlternateContent xmlns:mc="http://schemas.openxmlformats.org/markup-compatibility/2006">
    <mc:Choice xmlns:a14="http://schemas.microsoft.com/office/drawing/2010/main" Requires="a14">
      <xdr:twoCellAnchor editAs="oneCell">
        <xdr:from>
          <xdr:col>7</xdr:col>
          <xdr:colOff>285750</xdr:colOff>
          <xdr:row>13</xdr:row>
          <xdr:rowOff>104775</xdr:rowOff>
        </xdr:from>
        <xdr:to>
          <xdr:col>11</xdr:col>
          <xdr:colOff>323850</xdr:colOff>
          <xdr:row>21</xdr:row>
          <xdr:rowOff>0</xdr:rowOff>
        </xdr:to>
        <xdr:pic>
          <xdr:nvPicPr>
            <xdr:cNvPr id="15" name="Picture 14">
              <a:extLst>
                <a:ext uri="{FF2B5EF4-FFF2-40B4-BE49-F238E27FC236}">
                  <a16:creationId xmlns:a16="http://schemas.microsoft.com/office/drawing/2014/main" id="{00000000-0008-0000-0100-00000F000000}"/>
                </a:ext>
              </a:extLst>
            </xdr:cNvPr>
            <xdr:cNvPicPr>
              <a:picLocks noChangeAspect="1" noChangeArrowheads="1"/>
              <a:extLst>
                <a:ext uri="{84589F7E-364E-4C9E-8A38-B11213B215E9}">
                  <a14:cameraTool cellRange="'Calculation pivot'!$A$13:$C$19" spid="_x0000_s1059"/>
                </a:ext>
              </a:extLst>
            </xdr:cNvPicPr>
          </xdr:nvPicPr>
          <xdr:blipFill>
            <a:blip xmlns:r="http://schemas.openxmlformats.org/officeDocument/2006/relationships" r:embed="rId2"/>
            <a:srcRect/>
            <a:stretch>
              <a:fillRect/>
            </a:stretch>
          </xdr:blipFill>
          <xdr:spPr bwMode="auto">
            <a:xfrm>
              <a:off x="4276725" y="2581275"/>
              <a:ext cx="4086225" cy="14192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11</xdr:col>
      <xdr:colOff>514350</xdr:colOff>
      <xdr:row>8</xdr:row>
      <xdr:rowOff>85725</xdr:rowOff>
    </xdr:from>
    <xdr:to>
      <xdr:col>18</xdr:col>
      <xdr:colOff>428625</xdr:colOff>
      <xdr:row>22</xdr:row>
      <xdr:rowOff>161925</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76199</xdr:colOff>
      <xdr:row>0</xdr:row>
      <xdr:rowOff>123826</xdr:rowOff>
    </xdr:from>
    <xdr:to>
      <xdr:col>3</xdr:col>
      <xdr:colOff>1666874</xdr:colOff>
      <xdr:row>11</xdr:row>
      <xdr:rowOff>152400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152899" y="123826"/>
              <a:ext cx="1590675" cy="2143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xdr:colOff>
      <xdr:row>12</xdr:row>
      <xdr:rowOff>228600</xdr:rowOff>
    </xdr:from>
    <xdr:to>
      <xdr:col>8</xdr:col>
      <xdr:colOff>9525</xdr:colOff>
      <xdr:row>15</xdr:row>
      <xdr:rowOff>28575</xdr:rowOff>
    </xdr:to>
    <xdr:sp macro="" textlink="Textf">
      <xdr:nvSpPr>
        <xdr:cNvPr id="2" name="TextBox 1">
          <a:extLst>
            <a:ext uri="{FF2B5EF4-FFF2-40B4-BE49-F238E27FC236}">
              <a16:creationId xmlns:a16="http://schemas.microsoft.com/office/drawing/2014/main" id="{00000000-0008-0000-0200-000002000000}"/>
            </a:ext>
          </a:extLst>
        </xdr:cNvPr>
        <xdr:cNvSpPr txBox="1"/>
      </xdr:nvSpPr>
      <xdr:spPr>
        <a:xfrm>
          <a:off x="7134225" y="2533650"/>
          <a:ext cx="39814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AED12-BFAD-44B2-BA86-94552B8DECD2}" type="TxLink">
            <a:rPr lang="en-US" sz="1100" b="0" i="0" u="none" strike="noStrike">
              <a:solidFill>
                <a:srgbClr val="000000"/>
              </a:solidFill>
              <a:latin typeface="Calibri"/>
            </a:rPr>
            <a:pPr/>
            <a:t>$ 1,134,000 Voters are over 65 Years old</a:t>
          </a:fld>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lah" refreshedDate="44108.878304745369" createdVersion="6" refreshedVersion="6" minRefreshableVersion="3" recordCount="255" xr:uid="{25858C57-19E3-4796-8ED3-53FCF6A524DE}">
  <cacheSource type="worksheet">
    <worksheetSource ref="A1:F256" sheet="Raw Data"/>
  </cacheSource>
  <cacheFields count="10">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ount="235">
        <n v="428000"/>
        <n v="535000"/>
        <n v="582000"/>
        <n v="1275000"/>
        <n v="660000"/>
        <n v="61000"/>
        <n v="103000"/>
        <n v="80000"/>
        <n v="182000"/>
        <n v="69000"/>
        <n v="545000"/>
        <n v="709000"/>
        <n v="713000"/>
        <n v="1502000"/>
        <n v="846000"/>
        <n v="281000"/>
        <n v="336000"/>
        <n v="341000"/>
        <n v="704000"/>
        <n v="448000"/>
        <n v="3479000"/>
        <n v="4153000"/>
        <n v="3675000"/>
        <n v="7827000"/>
        <n v="4284000"/>
        <n v="461000"/>
        <n v="602000"/>
        <n v="616000"/>
        <n v="1287000"/>
        <n v="577000"/>
        <n v="308000"/>
        <n v="331000"/>
        <n v="382000"/>
        <n v="993000"/>
        <n v="486000"/>
        <n v="77000"/>
        <n v="86000"/>
        <n v="102000"/>
        <n v="232000"/>
        <n v="145000"/>
        <n v="133000"/>
        <n v="67000"/>
        <n v="129000"/>
        <n v="71000"/>
        <n v="1467000"/>
        <n v="1903000"/>
        <n v="1960000"/>
        <n v="4814000"/>
        <n v="3182000"/>
        <n v="867000"/>
        <n v="1148000"/>
        <n v="1228000"/>
        <n v="2547000"/>
        <n v="948000"/>
        <n v="91000"/>
        <n v="154000"/>
        <n v="153000"/>
        <n v="317000"/>
        <n v="215000"/>
        <n v="121000"/>
        <n v="173000"/>
        <n v="187000"/>
        <n v="201000"/>
        <n v="1122000"/>
        <n v="1480000"/>
        <n v="1481000"/>
        <n v="1566000"/>
        <n v="558000"/>
        <n v="800000"/>
        <n v="801000"/>
        <n v="1733000"/>
        <n v="832000"/>
        <n v="243000"/>
        <n v="379000"/>
        <n v="358000"/>
        <n v="812000"/>
        <n v="440000"/>
        <n v="262000"/>
        <n v="359000"/>
        <n v="269000"/>
        <n v="721000"/>
        <n v="363000"/>
        <n v="437000"/>
        <n v="462000"/>
        <n v="534000"/>
        <n v="1152000"/>
        <n v="608000"/>
        <n v="415000"/>
        <n v="552000"/>
        <n v="526000"/>
        <n v="1184000"/>
        <n v="562000"/>
        <n v="118000"/>
        <n v="131000"/>
        <n v="149000"/>
        <n v="407000"/>
        <n v="621000"/>
        <n v="590000"/>
        <n v="1450000"/>
        <n v="787000"/>
        <n v="633000"/>
        <n v="705000"/>
        <n v="783000"/>
        <n v="1677000"/>
        <n v="975000"/>
        <n v="894000"/>
        <n v="1107000"/>
        <n v="1136000"/>
        <n v="2611000"/>
        <n v="510000"/>
        <n v="596000"/>
        <n v="659000"/>
        <n v="1387000"/>
        <n v="751000"/>
        <n v="294000"/>
        <n v="390000"/>
        <n v="309000"/>
        <n v="727000"/>
        <n v="410000"/>
        <n v="520000"/>
        <n v="809000"/>
        <n v="651000"/>
        <n v="1684000"/>
        <n v="745000"/>
        <n v="79000"/>
        <n v="137000"/>
        <n v="105000"/>
        <n v="249000"/>
        <n v="184000"/>
        <n v="151000"/>
        <n v="224000"/>
        <n v="218000"/>
        <n v="445000"/>
        <n v="259000"/>
        <n v="295000"/>
        <n v="310000"/>
        <n v="247000"/>
        <n v="606000"/>
        <n v="350000"/>
        <n v="119000"/>
        <n v="147000"/>
        <n v="143000"/>
        <n v="414000"/>
        <n v="169000"/>
        <n v="707000"/>
        <n v="842000"/>
        <n v="939000"/>
        <n v="2217000"/>
        <n v="1224000"/>
        <n v="163000"/>
        <n v="248000"/>
        <n v="551000"/>
        <n v="240000"/>
        <n v="1790000"/>
        <n v="2171000"/>
        <n v="1871000"/>
        <n v="4706000"/>
        <n v="2543000"/>
        <n v="779000"/>
        <n v="1021000"/>
        <n v="1172000"/>
        <n v="2373000"/>
        <n v="1366000"/>
        <n v="66000"/>
        <n v="106000"/>
        <n v="190000"/>
        <n v="84000"/>
        <n v="1105000"/>
        <n v="1352000"/>
        <n v="1274000"/>
        <n v="3179000"/>
        <n v="1640000"/>
        <n v="323000"/>
        <n v="540000"/>
        <n v="418000"/>
        <n v="980000"/>
        <n v="473000"/>
        <n v="364000"/>
        <n v="399000"/>
        <n v="479000"/>
        <n v="961000"/>
        <n v="604000"/>
        <n v="1137000"/>
        <n v="1442000"/>
        <n v="3547000"/>
        <n v="1883000"/>
        <n v="89000"/>
        <n v="108000"/>
        <n v="127000"/>
        <n v="272000"/>
        <n v="155000"/>
        <n v="451000"/>
        <n v="476000"/>
        <n v="561000"/>
        <n v="1289000"/>
        <n v="94000"/>
        <n v="101000"/>
        <n v="202000"/>
        <n v="130000"/>
        <n v="773000"/>
        <n v="739000"/>
        <n v="1563000"/>
        <n v="1013000"/>
        <n v="2249000"/>
        <n v="2965000"/>
        <n v="2748000"/>
        <n v="5429000"/>
        <n v="2671000"/>
        <n v="263000"/>
        <n v="307000"/>
        <n v="576000"/>
        <n v="59000"/>
        <n v="68000"/>
        <n v="76000"/>
        <n v="193000"/>
        <n v="612000"/>
        <n v="1026000"/>
        <n v="889000"/>
        <n v="2050000"/>
        <n v="1069000"/>
        <n v="511000"/>
        <n v="911000"/>
        <n v="1570000"/>
        <n v="1032000"/>
        <n v="162000"/>
        <n v="210000"/>
        <n v="237000"/>
        <n v="475000"/>
        <n v="513000"/>
        <n v="662000"/>
        <n v="695000"/>
        <n v="1532000"/>
        <n v="845000"/>
        <n v="55000"/>
        <n v="73000"/>
      </sharedItems>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ount="225">
        <n v="155000"/>
        <n v="271000"/>
        <n v="330000"/>
        <n v="939000"/>
        <n v="459000"/>
        <n v="20000"/>
        <n v="46000"/>
        <n v="50000"/>
        <n v="122000"/>
        <n v="51000"/>
        <n v="234000"/>
        <n v="289000"/>
        <n v="382000"/>
        <n v="901000"/>
        <n v="606000"/>
        <n v="70000"/>
        <n v="140000"/>
        <n v="205000"/>
        <n v="442000"/>
        <n v="267000"/>
        <n v="1447000"/>
        <n v="2070000"/>
        <n v="2118000"/>
        <n v="4926000"/>
        <n v="2902000"/>
        <n v="259000"/>
        <n v="363000"/>
        <n v="452000"/>
        <n v="989000"/>
        <n v="432000"/>
        <n v="123000"/>
        <n v="177000"/>
        <n v="223000"/>
        <n v="695000"/>
        <n v="351000"/>
        <n v="33000"/>
        <n v="49000"/>
        <n v="67000"/>
        <n v="168000"/>
        <n v="113000"/>
        <n v="38000"/>
        <n v="102000"/>
        <n v="55000"/>
        <n v="99000"/>
        <n v="57000"/>
        <n v="614000"/>
        <n v="987000"/>
        <n v="1177000"/>
        <n v="3107000"/>
        <n v="2222000"/>
        <n v="349000"/>
        <n v="700000"/>
        <n v="726000"/>
        <n v="1741000"/>
        <n v="652000"/>
        <n v="24000"/>
        <n v="69000"/>
        <n v="196000"/>
        <n v="137000"/>
        <n v="39000"/>
        <n v="132000"/>
        <n v="250000"/>
        <n v="160000"/>
        <n v="396000"/>
        <n v="846000"/>
        <n v="872000"/>
        <n v="2206000"/>
        <n v="1108000"/>
        <n v="203000"/>
        <n v="356000"/>
        <n v="420000"/>
        <n v="1212000"/>
        <n v="610000"/>
        <n v="121000"/>
        <n v="238000"/>
        <n v="586000"/>
        <n v="365000"/>
        <n v="88000"/>
        <n v="172000"/>
        <n v="169000"/>
        <n v="535000"/>
        <n v="285000"/>
        <n v="165000"/>
        <n v="235000"/>
        <n v="757000"/>
        <n v="408000"/>
        <n v="174000"/>
        <n v="369000"/>
        <n v="340000"/>
        <n v="78000"/>
        <n v="101000"/>
        <n v="300000"/>
        <n v="170000"/>
        <n v="246000"/>
        <n v="393000"/>
        <n v="1025000"/>
        <n v="550000"/>
        <n v="316000"/>
        <n v="450000"/>
        <n v="530000"/>
        <n v="1327000"/>
        <n v="759000"/>
        <n v="394000"/>
        <n v="629000"/>
        <n v="768000"/>
        <n v="1906000"/>
        <n v="1134000"/>
        <n v="303000"/>
        <n v="384000"/>
        <n v="478000"/>
        <n v="1081000"/>
        <n v="613000"/>
        <n v="187000"/>
        <n v="279000"/>
        <n v="222000"/>
        <n v="563000"/>
        <n v="337000"/>
        <n v="448000"/>
        <n v="427000"/>
        <n v="1175000"/>
        <n v="545000"/>
        <n v="65000"/>
        <n v="62000"/>
        <n v="189000"/>
        <n v="146000"/>
        <n v="61000"/>
        <n v="110000"/>
        <n v="128000"/>
        <n v="200000"/>
        <n v="158000"/>
        <n v="376000"/>
        <n v="91000"/>
        <n v="90000"/>
        <n v="312000"/>
        <n v="134000"/>
        <n v="276000"/>
        <n v="475000"/>
        <n v="536000"/>
        <n v="1545000"/>
        <n v="838000"/>
        <n v="66000"/>
        <n v="130000"/>
        <n v="390000"/>
        <n v="710000"/>
        <n v="1145000"/>
        <n v="1133000"/>
        <n v="3046000"/>
        <n v="1642000"/>
        <n v="389000"/>
        <n v="676000"/>
        <n v="792000"/>
        <n v="1710000"/>
        <n v="1057000"/>
        <n v="32000"/>
        <n v="44000"/>
        <n v="129000"/>
        <n v="511000"/>
        <n v="772000"/>
        <n v="2159000"/>
        <n v="1181000"/>
        <n v="184000"/>
        <n v="212000"/>
        <n v="602000"/>
        <n v="345000"/>
        <n v="186000"/>
        <n v="215000"/>
        <n v="296000"/>
        <n v="709000"/>
        <n v="491000"/>
        <n v="790000"/>
        <n v="928000"/>
        <n v="2331000"/>
        <n v="1297000"/>
        <n v="45000"/>
        <n v="58000"/>
        <n v="76000"/>
        <n v="185000"/>
        <n v="105000"/>
        <n v="243000"/>
        <n v="293000"/>
        <n v="343000"/>
        <n v="866000"/>
        <n v="31000"/>
        <n v="53000"/>
        <n v="145000"/>
        <n v="96000"/>
        <n v="207000"/>
        <n v="395000"/>
        <n v="402000"/>
        <n v="904000"/>
        <n v="698000"/>
        <n v="572000"/>
        <n v="1228000"/>
        <n v="1473000"/>
        <n v="3399000"/>
        <n v="1971000"/>
        <n v="97000"/>
        <n v="194000"/>
        <n v="161000"/>
        <n v="375000"/>
        <n v="195000"/>
        <n v="23000"/>
        <n v="30000"/>
        <n v="133000"/>
        <n v="75000"/>
        <n v="292000"/>
        <n v="605000"/>
        <n v="634000"/>
        <n v="774000"/>
        <n v="488000"/>
        <n v="577000"/>
        <n v="1101000"/>
        <n v="791000"/>
        <n v="37000"/>
        <n v="111000"/>
        <n v="253000"/>
        <n v="287000"/>
        <n v="438000"/>
        <n v="514000"/>
        <n v="1192000"/>
        <n v="697000"/>
        <n v="18000"/>
        <n v="36000"/>
        <n v="95000"/>
        <n v="59000"/>
      </sharedItems>
    </cacheField>
    <cacheField name="Voters population" numFmtId="0" formula="'Citizen Population'/'Confirmed Voters'" databaseField="0"/>
    <cacheField name="Field1" numFmtId="0" formula="'Confirmed Voters'/'Citizen Population'" databaseField="0"/>
    <cacheField name="%voetrs population" numFmtId="0" formula="'Confirmed Voters'/'Citizen Population'" databaseField="0"/>
    <cacheField name="Voter Turnout" numFmtId="0" formula="'Confirmed Voters'/'Registered Voters'" databaseField="0"/>
  </cacheFields>
  <extLst>
    <ext xmlns:x14="http://schemas.microsoft.com/office/spreadsheetml/2009/9/main" uri="{725AE2AE-9491-48be-B2B4-4EB974FC3084}">
      <x14:pivotCacheDefinition pivotCacheId="1567422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x v="0"/>
    <n v="212000"/>
    <x v="0"/>
  </r>
  <r>
    <x v="0"/>
    <x v="1"/>
    <n v="576000"/>
    <x v="1"/>
    <n v="359000"/>
    <x v="1"/>
  </r>
  <r>
    <x v="0"/>
    <x v="2"/>
    <n v="615000"/>
    <x v="2"/>
    <n v="410000"/>
    <x v="2"/>
  </r>
  <r>
    <x v="0"/>
    <x v="3"/>
    <n v="1297000"/>
    <x v="3"/>
    <n v="1051000"/>
    <x v="3"/>
  </r>
  <r>
    <x v="0"/>
    <x v="4"/>
    <n v="667000"/>
    <x v="4"/>
    <n v="523000"/>
    <x v="4"/>
  </r>
  <r>
    <x v="1"/>
    <x v="0"/>
    <n v="63000"/>
    <x v="5"/>
    <n v="31000"/>
    <x v="5"/>
  </r>
  <r>
    <x v="1"/>
    <x v="1"/>
    <n v="109000"/>
    <x v="6"/>
    <n v="70000"/>
    <x v="6"/>
  </r>
  <r>
    <x v="1"/>
    <x v="2"/>
    <n v="86000"/>
    <x v="7"/>
    <n v="60000"/>
    <x v="7"/>
  </r>
  <r>
    <x v="1"/>
    <x v="3"/>
    <n v="186000"/>
    <x v="8"/>
    <n v="144000"/>
    <x v="8"/>
  </r>
  <r>
    <x v="1"/>
    <x v="4"/>
    <n v="72000"/>
    <x v="9"/>
    <n v="55000"/>
    <x v="9"/>
  </r>
  <r>
    <x v="2"/>
    <x v="0"/>
    <n v="586000"/>
    <x v="10"/>
    <n v="301000"/>
    <x v="10"/>
  </r>
  <r>
    <x v="2"/>
    <x v="1"/>
    <n v="859000"/>
    <x v="11"/>
    <n v="399000"/>
    <x v="11"/>
  </r>
  <r>
    <x v="2"/>
    <x v="2"/>
    <n v="870000"/>
    <x v="12"/>
    <n v="437000"/>
    <x v="12"/>
  </r>
  <r>
    <x v="2"/>
    <x v="3"/>
    <n v="1656000"/>
    <x v="13"/>
    <n v="1015000"/>
    <x v="13"/>
  </r>
  <r>
    <x v="2"/>
    <x v="4"/>
    <n v="892000"/>
    <x v="14"/>
    <n v="659000"/>
    <x v="14"/>
  </r>
  <r>
    <x v="3"/>
    <x v="0"/>
    <n v="288000"/>
    <x v="15"/>
    <n v="126000"/>
    <x v="15"/>
  </r>
  <r>
    <x v="3"/>
    <x v="1"/>
    <n v="362000"/>
    <x v="16"/>
    <n v="194000"/>
    <x v="16"/>
  </r>
  <r>
    <x v="3"/>
    <x v="2"/>
    <n v="357000"/>
    <x v="17"/>
    <n v="234000"/>
    <x v="17"/>
  </r>
  <r>
    <x v="3"/>
    <x v="3"/>
    <n v="742000"/>
    <x v="18"/>
    <n v="498000"/>
    <x v="18"/>
  </r>
  <r>
    <x v="3"/>
    <x v="4"/>
    <n v="449000"/>
    <x v="19"/>
    <n v="324000"/>
    <x v="19"/>
  </r>
  <r>
    <x v="4"/>
    <x v="0"/>
    <n v="3962000"/>
    <x v="20"/>
    <n v="1787000"/>
    <x v="20"/>
  </r>
  <r>
    <x v="4"/>
    <x v="1"/>
    <n v="5357000"/>
    <x v="21"/>
    <n v="2548000"/>
    <x v="21"/>
  </r>
  <r>
    <x v="4"/>
    <x v="2"/>
    <n v="5030000"/>
    <x v="22"/>
    <n v="2478000"/>
    <x v="22"/>
  </r>
  <r>
    <x v="4"/>
    <x v="3"/>
    <n v="9356000"/>
    <x v="23"/>
    <n v="5459000"/>
    <x v="23"/>
  </r>
  <r>
    <x v="4"/>
    <x v="4"/>
    <n v="4653000"/>
    <x v="24"/>
    <n v="3084000"/>
    <x v="24"/>
  </r>
  <r>
    <x v="5"/>
    <x v="0"/>
    <n v="493000"/>
    <x v="25"/>
    <n v="278000"/>
    <x v="25"/>
  </r>
  <r>
    <x v="5"/>
    <x v="1"/>
    <n v="693000"/>
    <x v="26"/>
    <n v="411000"/>
    <x v="26"/>
  </r>
  <r>
    <x v="5"/>
    <x v="2"/>
    <n v="684000"/>
    <x v="27"/>
    <n v="484000"/>
    <x v="27"/>
  </r>
  <r>
    <x v="5"/>
    <x v="3"/>
    <n v="1354000"/>
    <x v="28"/>
    <n v="1025000"/>
    <x v="28"/>
  </r>
  <r>
    <x v="5"/>
    <x v="4"/>
    <n v="593000"/>
    <x v="29"/>
    <n v="437000"/>
    <x v="29"/>
  </r>
  <r>
    <x v="6"/>
    <x v="0"/>
    <n v="333000"/>
    <x v="30"/>
    <n v="145000"/>
    <x v="30"/>
  </r>
  <r>
    <x v="6"/>
    <x v="1"/>
    <n v="402000"/>
    <x v="31"/>
    <n v="210000"/>
    <x v="31"/>
  </r>
  <r>
    <x v="6"/>
    <x v="2"/>
    <n v="441000"/>
    <x v="32"/>
    <n v="255000"/>
    <x v="32"/>
  </r>
  <r>
    <x v="6"/>
    <x v="3"/>
    <n v="1047000"/>
    <x v="33"/>
    <n v="768000"/>
    <x v="33"/>
  </r>
  <r>
    <x v="6"/>
    <x v="4"/>
    <n v="503000"/>
    <x v="34"/>
    <n v="383000"/>
    <x v="34"/>
  </r>
  <r>
    <x v="7"/>
    <x v="0"/>
    <n v="82000"/>
    <x v="35"/>
    <n v="38000"/>
    <x v="35"/>
  </r>
  <r>
    <x v="7"/>
    <x v="1"/>
    <n v="106000"/>
    <x v="36"/>
    <n v="54000"/>
    <x v="36"/>
  </r>
  <r>
    <x v="7"/>
    <x v="2"/>
    <n v="119000"/>
    <x v="37"/>
    <n v="77000"/>
    <x v="37"/>
  </r>
  <r>
    <x v="7"/>
    <x v="3"/>
    <n v="240000"/>
    <x v="38"/>
    <n v="182000"/>
    <x v="38"/>
  </r>
  <r>
    <x v="7"/>
    <x v="4"/>
    <n v="146000"/>
    <x v="39"/>
    <n v="118000"/>
    <x v="39"/>
  </r>
  <r>
    <x v="8"/>
    <x v="0"/>
    <n v="71000"/>
    <x v="5"/>
    <n v="43000"/>
    <x v="40"/>
  </r>
  <r>
    <x v="8"/>
    <x v="1"/>
    <n v="154000"/>
    <x v="40"/>
    <n v="114000"/>
    <x v="41"/>
  </r>
  <r>
    <x v="8"/>
    <x v="2"/>
    <n v="79000"/>
    <x v="41"/>
    <n v="59000"/>
    <x v="42"/>
  </r>
  <r>
    <x v="8"/>
    <x v="3"/>
    <n v="140000"/>
    <x v="42"/>
    <n v="109000"/>
    <x v="43"/>
  </r>
  <r>
    <x v="8"/>
    <x v="4"/>
    <n v="73000"/>
    <x v="43"/>
    <n v="60000"/>
    <x v="44"/>
  </r>
  <r>
    <x v="9"/>
    <x v="0"/>
    <n v="1669000"/>
    <x v="44"/>
    <n v="751000"/>
    <x v="45"/>
  </r>
  <r>
    <x v="9"/>
    <x v="1"/>
    <n v="2259000"/>
    <x v="45"/>
    <n v="1158000"/>
    <x v="46"/>
  </r>
  <r>
    <x v="9"/>
    <x v="2"/>
    <n v="2456000"/>
    <x v="46"/>
    <n v="1335000"/>
    <x v="47"/>
  </r>
  <r>
    <x v="9"/>
    <x v="3"/>
    <n v="5345000"/>
    <x v="47"/>
    <n v="3474000"/>
    <x v="48"/>
  </r>
  <r>
    <x v="9"/>
    <x v="4"/>
    <n v="3304000"/>
    <x v="48"/>
    <n v="2384000"/>
    <x v="49"/>
  </r>
  <r>
    <x v="10"/>
    <x v="0"/>
    <n v="920000"/>
    <x v="49"/>
    <n v="469000"/>
    <x v="50"/>
  </r>
  <r>
    <x v="10"/>
    <x v="1"/>
    <n v="1308000"/>
    <x v="50"/>
    <n v="847000"/>
    <x v="51"/>
  </r>
  <r>
    <x v="10"/>
    <x v="2"/>
    <n v="1341000"/>
    <x v="51"/>
    <n v="825000"/>
    <x v="52"/>
  </r>
  <r>
    <x v="10"/>
    <x v="3"/>
    <n v="2658000"/>
    <x v="52"/>
    <n v="1886000"/>
    <x v="53"/>
  </r>
  <r>
    <x v="10"/>
    <x v="4"/>
    <n v="951000"/>
    <x v="53"/>
    <n v="739000"/>
    <x v="54"/>
  </r>
  <r>
    <x v="11"/>
    <x v="0"/>
    <n v="107000"/>
    <x v="54"/>
    <n v="33000"/>
    <x v="55"/>
  </r>
  <r>
    <x v="11"/>
    <x v="1"/>
    <n v="172000"/>
    <x v="55"/>
    <n v="65000"/>
    <x v="42"/>
  </r>
  <r>
    <x v="11"/>
    <x v="2"/>
    <n v="166000"/>
    <x v="56"/>
    <n v="83000"/>
    <x v="56"/>
  </r>
  <r>
    <x v="11"/>
    <x v="3"/>
    <n v="343000"/>
    <x v="57"/>
    <n v="217000"/>
    <x v="57"/>
  </r>
  <r>
    <x v="11"/>
    <x v="4"/>
    <n v="224000"/>
    <x v="58"/>
    <n v="149000"/>
    <x v="58"/>
  </r>
  <r>
    <x v="12"/>
    <x v="0"/>
    <n v="130000"/>
    <x v="59"/>
    <n v="51000"/>
    <x v="59"/>
  </r>
  <r>
    <x v="12"/>
    <x v="1"/>
    <n v="194000"/>
    <x v="60"/>
    <n v="114000"/>
    <x v="43"/>
  </r>
  <r>
    <x v="12"/>
    <x v="2"/>
    <n v="203000"/>
    <x v="61"/>
    <n v="141000"/>
    <x v="60"/>
  </r>
  <r>
    <x v="12"/>
    <x v="3"/>
    <n v="401000"/>
    <x v="32"/>
    <n v="274000"/>
    <x v="61"/>
  </r>
  <r>
    <x v="12"/>
    <x v="4"/>
    <n v="201000"/>
    <x v="62"/>
    <n v="164000"/>
    <x v="62"/>
  </r>
  <r>
    <x v="13"/>
    <x v="0"/>
    <n v="1228000"/>
    <x v="63"/>
    <n v="608000"/>
    <x v="63"/>
  </r>
  <r>
    <x v="13"/>
    <x v="1"/>
    <n v="1707000"/>
    <x v="64"/>
    <n v="1020000"/>
    <x v="64"/>
  </r>
  <r>
    <x v="13"/>
    <x v="2"/>
    <n v="1688000"/>
    <x v="65"/>
    <n v="1066000"/>
    <x v="65"/>
  </r>
  <r>
    <x v="13"/>
    <x v="3"/>
    <n v="3407000"/>
    <x v="48"/>
    <n v="2471000"/>
    <x v="66"/>
  </r>
  <r>
    <x v="13"/>
    <x v="4"/>
    <n v="1620000"/>
    <x v="66"/>
    <n v="1259000"/>
    <x v="67"/>
  </r>
  <r>
    <x v="14"/>
    <x v="0"/>
    <n v="570000"/>
    <x v="67"/>
    <n v="269000"/>
    <x v="68"/>
  </r>
  <r>
    <x v="14"/>
    <x v="1"/>
    <n v="861000"/>
    <x v="68"/>
    <n v="462000"/>
    <x v="69"/>
  </r>
  <r>
    <x v="14"/>
    <x v="2"/>
    <n v="828000"/>
    <x v="69"/>
    <n v="550000"/>
    <x v="70"/>
  </r>
  <r>
    <x v="14"/>
    <x v="3"/>
    <n v="1754000"/>
    <x v="70"/>
    <n v="1329000"/>
    <x v="71"/>
  </r>
  <r>
    <x v="14"/>
    <x v="4"/>
    <n v="840000"/>
    <x v="71"/>
    <n v="660000"/>
    <x v="72"/>
  </r>
  <r>
    <x v="15"/>
    <x v="0"/>
    <n v="260000"/>
    <x v="72"/>
    <n v="150000"/>
    <x v="73"/>
  </r>
  <r>
    <x v="15"/>
    <x v="1"/>
    <n v="402000"/>
    <x v="73"/>
    <n v="276000"/>
    <x v="74"/>
  </r>
  <r>
    <x v="15"/>
    <x v="2"/>
    <n v="385000"/>
    <x v="74"/>
    <n v="275000"/>
    <x v="74"/>
  </r>
  <r>
    <x v="15"/>
    <x v="3"/>
    <n v="828000"/>
    <x v="75"/>
    <n v="652000"/>
    <x v="75"/>
  </r>
  <r>
    <x v="15"/>
    <x v="4"/>
    <n v="444000"/>
    <x v="76"/>
    <n v="392000"/>
    <x v="76"/>
  </r>
  <r>
    <x v="16"/>
    <x v="0"/>
    <n v="294000"/>
    <x v="77"/>
    <n v="127000"/>
    <x v="77"/>
  </r>
  <r>
    <x v="16"/>
    <x v="1"/>
    <n v="406000"/>
    <x v="78"/>
    <n v="236000"/>
    <x v="78"/>
  </r>
  <r>
    <x v="16"/>
    <x v="2"/>
    <n v="300000"/>
    <x v="79"/>
    <n v="203000"/>
    <x v="79"/>
  </r>
  <r>
    <x v="16"/>
    <x v="3"/>
    <n v="757000"/>
    <x v="80"/>
    <n v="583000"/>
    <x v="80"/>
  </r>
  <r>
    <x v="16"/>
    <x v="4"/>
    <n v="363000"/>
    <x v="81"/>
    <n v="318000"/>
    <x v="81"/>
  </r>
  <r>
    <x v="17"/>
    <x v="0"/>
    <n v="446000"/>
    <x v="82"/>
    <n v="225000"/>
    <x v="82"/>
  </r>
  <r>
    <x v="17"/>
    <x v="1"/>
    <n v="513000"/>
    <x v="83"/>
    <n v="320000"/>
    <x v="83"/>
  </r>
  <r>
    <x v="17"/>
    <x v="2"/>
    <n v="547000"/>
    <x v="84"/>
    <n v="411000"/>
    <x v="2"/>
  </r>
  <r>
    <x v="17"/>
    <x v="3"/>
    <n v="1173000"/>
    <x v="85"/>
    <n v="879000"/>
    <x v="84"/>
  </r>
  <r>
    <x v="17"/>
    <x v="4"/>
    <n v="613000"/>
    <x v="86"/>
    <n v="468000"/>
    <x v="85"/>
  </r>
  <r>
    <x v="18"/>
    <x v="0"/>
    <n v="431000"/>
    <x v="87"/>
    <n v="226000"/>
    <x v="86"/>
  </r>
  <r>
    <x v="18"/>
    <x v="1"/>
    <n v="579000"/>
    <x v="88"/>
    <n v="422000"/>
    <x v="87"/>
  </r>
  <r>
    <x v="18"/>
    <x v="2"/>
    <n v="543000"/>
    <x v="89"/>
    <n v="399000"/>
    <x v="88"/>
  </r>
  <r>
    <x v="18"/>
    <x v="3"/>
    <n v="1199000"/>
    <x v="90"/>
    <n v="968000"/>
    <x v="64"/>
  </r>
  <r>
    <x v="18"/>
    <x v="4"/>
    <n v="568000"/>
    <x v="91"/>
    <n v="483000"/>
    <x v="70"/>
  </r>
  <r>
    <x v="19"/>
    <x v="0"/>
    <n v="118000"/>
    <x v="92"/>
    <n v="61000"/>
    <x v="7"/>
  </r>
  <r>
    <x v="19"/>
    <x v="1"/>
    <n v="134000"/>
    <x v="93"/>
    <n v="93000"/>
    <x v="89"/>
  </r>
  <r>
    <x v="19"/>
    <x v="2"/>
    <n v="157000"/>
    <x v="94"/>
    <n v="117000"/>
    <x v="90"/>
  </r>
  <r>
    <x v="19"/>
    <x v="3"/>
    <n v="413000"/>
    <x v="95"/>
    <n v="329000"/>
    <x v="91"/>
  </r>
  <r>
    <x v="19"/>
    <x v="4"/>
    <n v="219000"/>
    <x v="58"/>
    <n v="187000"/>
    <x v="92"/>
  </r>
  <r>
    <x v="20"/>
    <x v="0"/>
    <n v="585000"/>
    <x v="67"/>
    <n v="301000"/>
    <x v="93"/>
  </r>
  <r>
    <x v="20"/>
    <x v="1"/>
    <n v="777000"/>
    <x v="96"/>
    <n v="439000"/>
    <x v="94"/>
  </r>
  <r>
    <x v="20"/>
    <x v="2"/>
    <n v="721000"/>
    <x v="97"/>
    <n v="434000"/>
    <x v="63"/>
  </r>
  <r>
    <x v="20"/>
    <x v="3"/>
    <n v="1557000"/>
    <x v="98"/>
    <n v="1107000"/>
    <x v="95"/>
  </r>
  <r>
    <x v="20"/>
    <x v="4"/>
    <n v="809000"/>
    <x v="99"/>
    <n v="607000"/>
    <x v="96"/>
  </r>
  <r>
    <x v="21"/>
    <x v="0"/>
    <n v="694000"/>
    <x v="100"/>
    <n v="395000"/>
    <x v="97"/>
  </r>
  <r>
    <x v="21"/>
    <x v="1"/>
    <n v="810000"/>
    <x v="101"/>
    <n v="526000"/>
    <x v="98"/>
  </r>
  <r>
    <x v="21"/>
    <x v="2"/>
    <n v="888000"/>
    <x v="102"/>
    <n v="580000"/>
    <x v="99"/>
  </r>
  <r>
    <x v="21"/>
    <x v="3"/>
    <n v="1784000"/>
    <x v="103"/>
    <n v="1424000"/>
    <x v="100"/>
  </r>
  <r>
    <x v="21"/>
    <x v="4"/>
    <n v="994000"/>
    <x v="104"/>
    <n v="833000"/>
    <x v="101"/>
  </r>
  <r>
    <x v="22"/>
    <x v="0"/>
    <n v="905000"/>
    <x v="105"/>
    <n v="536000"/>
    <x v="102"/>
  </r>
  <r>
    <x v="22"/>
    <x v="1"/>
    <n v="1182000"/>
    <x v="106"/>
    <n v="830000"/>
    <x v="103"/>
  </r>
  <r>
    <x v="22"/>
    <x v="2"/>
    <n v="1221000"/>
    <x v="107"/>
    <n v="900000"/>
    <x v="104"/>
  </r>
  <r>
    <x v="22"/>
    <x v="3"/>
    <n v="2676000"/>
    <x v="108"/>
    <n v="2141000"/>
    <x v="105"/>
  </r>
  <r>
    <x v="22"/>
    <x v="4"/>
    <n v="1512000"/>
    <x v="64"/>
    <n v="1214000"/>
    <x v="106"/>
  </r>
  <r>
    <x v="23"/>
    <x v="0"/>
    <n v="531000"/>
    <x v="109"/>
    <n v="329000"/>
    <x v="107"/>
  </r>
  <r>
    <x v="23"/>
    <x v="1"/>
    <n v="650000"/>
    <x v="110"/>
    <n v="435000"/>
    <x v="108"/>
  </r>
  <r>
    <x v="23"/>
    <x v="2"/>
    <n v="701000"/>
    <x v="111"/>
    <n v="518000"/>
    <x v="109"/>
  </r>
  <r>
    <x v="23"/>
    <x v="3"/>
    <n v="1410000"/>
    <x v="112"/>
    <n v="1151000"/>
    <x v="110"/>
  </r>
  <r>
    <x v="23"/>
    <x v="4"/>
    <n v="762000"/>
    <x v="113"/>
    <n v="652000"/>
    <x v="111"/>
  </r>
  <r>
    <x v="24"/>
    <x v="0"/>
    <n v="300000"/>
    <x v="114"/>
    <n v="222000"/>
    <x v="112"/>
  </r>
  <r>
    <x v="24"/>
    <x v="1"/>
    <n v="397000"/>
    <x v="115"/>
    <n v="333000"/>
    <x v="113"/>
  </r>
  <r>
    <x v="24"/>
    <x v="2"/>
    <n v="320000"/>
    <x v="116"/>
    <n v="255000"/>
    <x v="114"/>
  </r>
  <r>
    <x v="24"/>
    <x v="3"/>
    <n v="734000"/>
    <x v="117"/>
    <n v="614000"/>
    <x v="115"/>
  </r>
  <r>
    <x v="24"/>
    <x v="4"/>
    <n v="416000"/>
    <x v="118"/>
    <n v="371000"/>
    <x v="116"/>
  </r>
  <r>
    <x v="25"/>
    <x v="0"/>
    <n v="525000"/>
    <x v="119"/>
    <n v="332000"/>
    <x v="32"/>
  </r>
  <r>
    <x v="25"/>
    <x v="1"/>
    <n v="857000"/>
    <x v="120"/>
    <n v="585000"/>
    <x v="117"/>
  </r>
  <r>
    <x v="25"/>
    <x v="2"/>
    <n v="669000"/>
    <x v="121"/>
    <n v="498000"/>
    <x v="118"/>
  </r>
  <r>
    <x v="25"/>
    <x v="3"/>
    <n v="1714000"/>
    <x v="122"/>
    <n v="1344000"/>
    <x v="119"/>
  </r>
  <r>
    <x v="25"/>
    <x v="4"/>
    <n v="755000"/>
    <x v="123"/>
    <n v="624000"/>
    <x v="120"/>
  </r>
  <r>
    <x v="26"/>
    <x v="0"/>
    <n v="82000"/>
    <x v="124"/>
    <n v="53000"/>
    <x v="35"/>
  </r>
  <r>
    <x v="26"/>
    <x v="1"/>
    <n v="138000"/>
    <x v="125"/>
    <n v="77000"/>
    <x v="121"/>
  </r>
  <r>
    <x v="26"/>
    <x v="2"/>
    <n v="109000"/>
    <x v="126"/>
    <n v="69000"/>
    <x v="122"/>
  </r>
  <r>
    <x v="26"/>
    <x v="3"/>
    <n v="254000"/>
    <x v="127"/>
    <n v="201000"/>
    <x v="123"/>
  </r>
  <r>
    <x v="26"/>
    <x v="4"/>
    <n v="186000"/>
    <x v="128"/>
    <n v="153000"/>
    <x v="124"/>
  </r>
  <r>
    <x v="27"/>
    <x v="0"/>
    <n v="168000"/>
    <x v="129"/>
    <n v="71000"/>
    <x v="125"/>
  </r>
  <r>
    <x v="27"/>
    <x v="1"/>
    <n v="242000"/>
    <x v="130"/>
    <n v="137000"/>
    <x v="126"/>
  </r>
  <r>
    <x v="27"/>
    <x v="2"/>
    <n v="235000"/>
    <x v="131"/>
    <n v="145000"/>
    <x v="127"/>
  </r>
  <r>
    <x v="27"/>
    <x v="3"/>
    <n v="462000"/>
    <x v="132"/>
    <n v="331000"/>
    <x v="91"/>
  </r>
  <r>
    <x v="27"/>
    <x v="4"/>
    <n v="264000"/>
    <x v="133"/>
    <n v="217000"/>
    <x v="128"/>
  </r>
  <r>
    <x v="28"/>
    <x v="0"/>
    <n v="320000"/>
    <x v="134"/>
    <n v="145000"/>
    <x v="8"/>
  </r>
  <r>
    <x v="28"/>
    <x v="1"/>
    <n v="364000"/>
    <x v="135"/>
    <n v="189000"/>
    <x v="129"/>
  </r>
  <r>
    <x v="28"/>
    <x v="2"/>
    <n v="307000"/>
    <x v="136"/>
    <n v="158000"/>
    <x v="124"/>
  </r>
  <r>
    <x v="28"/>
    <x v="3"/>
    <n v="680000"/>
    <x v="137"/>
    <n v="413000"/>
    <x v="130"/>
  </r>
  <r>
    <x v="28"/>
    <x v="4"/>
    <n v="369000"/>
    <x v="138"/>
    <n v="270000"/>
    <x v="93"/>
  </r>
  <r>
    <x v="29"/>
    <x v="0"/>
    <n v="123000"/>
    <x v="139"/>
    <n v="71000"/>
    <x v="125"/>
  </r>
  <r>
    <x v="29"/>
    <x v="1"/>
    <n v="160000"/>
    <x v="140"/>
    <n v="99000"/>
    <x v="131"/>
  </r>
  <r>
    <x v="29"/>
    <x v="2"/>
    <n v="150000"/>
    <x v="141"/>
    <n v="100000"/>
    <x v="132"/>
  </r>
  <r>
    <x v="29"/>
    <x v="3"/>
    <n v="425000"/>
    <x v="142"/>
    <n v="337000"/>
    <x v="133"/>
  </r>
  <r>
    <x v="29"/>
    <x v="4"/>
    <n v="171000"/>
    <x v="143"/>
    <n v="145000"/>
    <x v="134"/>
  </r>
  <r>
    <x v="30"/>
    <x v="0"/>
    <n v="792000"/>
    <x v="144"/>
    <n v="379000"/>
    <x v="135"/>
  </r>
  <r>
    <x v="30"/>
    <x v="1"/>
    <n v="1068000"/>
    <x v="145"/>
    <n v="556000"/>
    <x v="136"/>
  </r>
  <r>
    <x v="30"/>
    <x v="2"/>
    <n v="1186000"/>
    <x v="146"/>
    <n v="655000"/>
    <x v="137"/>
  </r>
  <r>
    <x v="30"/>
    <x v="3"/>
    <n v="2424000"/>
    <x v="147"/>
    <n v="1732000"/>
    <x v="138"/>
  </r>
  <r>
    <x v="30"/>
    <x v="4"/>
    <n v="1259000"/>
    <x v="148"/>
    <n v="1004000"/>
    <x v="139"/>
  </r>
  <r>
    <x v="31"/>
    <x v="0"/>
    <n v="177000"/>
    <x v="149"/>
    <n v="84000"/>
    <x v="140"/>
  </r>
  <r>
    <x v="31"/>
    <x v="1"/>
    <n v="286000"/>
    <x v="150"/>
    <n v="157000"/>
    <x v="141"/>
  </r>
  <r>
    <x v="31"/>
    <x v="2"/>
    <n v="257000"/>
    <x v="130"/>
    <n v="139000"/>
    <x v="30"/>
  </r>
  <r>
    <x v="31"/>
    <x v="3"/>
    <n v="588000"/>
    <x v="151"/>
    <n v="414000"/>
    <x v="142"/>
  </r>
  <r>
    <x v="31"/>
    <x v="4"/>
    <n v="246000"/>
    <x v="152"/>
    <n v="185000"/>
    <x v="79"/>
  </r>
  <r>
    <x v="32"/>
    <x v="0"/>
    <n v="2028000"/>
    <x v="153"/>
    <n v="926000"/>
    <x v="143"/>
  </r>
  <r>
    <x v="32"/>
    <x v="1"/>
    <n v="2775000"/>
    <x v="154"/>
    <n v="1387000"/>
    <x v="144"/>
  </r>
  <r>
    <x v="32"/>
    <x v="2"/>
    <n v="2334000"/>
    <x v="155"/>
    <n v="1288000"/>
    <x v="145"/>
  </r>
  <r>
    <x v="32"/>
    <x v="3"/>
    <n v="5217000"/>
    <x v="156"/>
    <n v="3381000"/>
    <x v="146"/>
  </r>
  <r>
    <x v="32"/>
    <x v="4"/>
    <n v="2712000"/>
    <x v="157"/>
    <n v="1904000"/>
    <x v="147"/>
  </r>
  <r>
    <x v="33"/>
    <x v="0"/>
    <n v="863000"/>
    <x v="158"/>
    <n v="496000"/>
    <x v="148"/>
  </r>
  <r>
    <x v="33"/>
    <x v="1"/>
    <n v="1220000"/>
    <x v="159"/>
    <n v="816000"/>
    <x v="149"/>
  </r>
  <r>
    <x v="33"/>
    <x v="2"/>
    <n v="1320000"/>
    <x v="160"/>
    <n v="919000"/>
    <x v="150"/>
  </r>
  <r>
    <x v="33"/>
    <x v="3"/>
    <n v="2470000"/>
    <x v="161"/>
    <n v="1925000"/>
    <x v="151"/>
  </r>
  <r>
    <x v="33"/>
    <x v="4"/>
    <n v="1390000"/>
    <x v="162"/>
    <n v="1138000"/>
    <x v="152"/>
  </r>
  <r>
    <x v="34"/>
    <x v="0"/>
    <n v="67000"/>
    <x v="163"/>
    <n v="43000"/>
    <x v="153"/>
  </r>
  <r>
    <x v="34"/>
    <x v="1"/>
    <n v="111000"/>
    <x v="164"/>
    <n v="74000"/>
    <x v="122"/>
  </r>
  <r>
    <x v="34"/>
    <x v="2"/>
    <n v="71000"/>
    <x v="9"/>
    <n v="55000"/>
    <x v="154"/>
  </r>
  <r>
    <x v="34"/>
    <x v="3"/>
    <n v="194000"/>
    <x v="165"/>
    <n v="148000"/>
    <x v="155"/>
  </r>
  <r>
    <x v="34"/>
    <x v="4"/>
    <n v="85000"/>
    <x v="166"/>
    <n v="64000"/>
    <x v="125"/>
  </r>
  <r>
    <x v="35"/>
    <x v="0"/>
    <n v="1145000"/>
    <x v="167"/>
    <n v="629000"/>
    <x v="156"/>
  </r>
  <r>
    <x v="35"/>
    <x v="1"/>
    <n v="1413000"/>
    <x v="168"/>
    <n v="917000"/>
    <x v="157"/>
  </r>
  <r>
    <x v="35"/>
    <x v="2"/>
    <n v="1340000"/>
    <x v="169"/>
    <n v="903000"/>
    <x v="157"/>
  </r>
  <r>
    <x v="35"/>
    <x v="3"/>
    <n v="3213000"/>
    <x v="170"/>
    <n v="2325000"/>
    <x v="158"/>
  </r>
  <r>
    <x v="35"/>
    <x v="4"/>
    <n v="1640000"/>
    <x v="171"/>
    <n v="1302000"/>
    <x v="159"/>
  </r>
  <r>
    <x v="36"/>
    <x v="0"/>
    <n v="325000"/>
    <x v="172"/>
    <n v="130000"/>
    <x v="77"/>
  </r>
  <r>
    <x v="36"/>
    <x v="1"/>
    <n v="567000"/>
    <x v="173"/>
    <n v="296000"/>
    <x v="160"/>
  </r>
  <r>
    <x v="36"/>
    <x v="2"/>
    <n v="433000"/>
    <x v="174"/>
    <n v="281000"/>
    <x v="161"/>
  </r>
  <r>
    <x v="36"/>
    <x v="3"/>
    <n v="1001000"/>
    <x v="175"/>
    <n v="720000"/>
    <x v="162"/>
  </r>
  <r>
    <x v="36"/>
    <x v="4"/>
    <n v="483000"/>
    <x v="176"/>
    <n v="378000"/>
    <x v="163"/>
  </r>
  <r>
    <x v="37"/>
    <x v="0"/>
    <n v="391000"/>
    <x v="177"/>
    <n v="216000"/>
    <x v="164"/>
  </r>
  <r>
    <x v="37"/>
    <x v="1"/>
    <n v="461000"/>
    <x v="178"/>
    <n v="256000"/>
    <x v="165"/>
  </r>
  <r>
    <x v="37"/>
    <x v="2"/>
    <n v="527000"/>
    <x v="179"/>
    <n v="345000"/>
    <x v="166"/>
  </r>
  <r>
    <x v="37"/>
    <x v="3"/>
    <n v="1004000"/>
    <x v="180"/>
    <n v="756000"/>
    <x v="167"/>
  </r>
  <r>
    <x v="37"/>
    <x v="4"/>
    <n v="616000"/>
    <x v="181"/>
    <n v="513000"/>
    <x v="168"/>
  </r>
  <r>
    <x v="38"/>
    <x v="0"/>
    <n v="1198000"/>
    <x v="182"/>
    <n v="645000"/>
    <x v="109"/>
  </r>
  <r>
    <x v="38"/>
    <x v="1"/>
    <n v="1543000"/>
    <x v="183"/>
    <n v="984000"/>
    <x v="169"/>
  </r>
  <r>
    <x v="38"/>
    <x v="2"/>
    <n v="1520000"/>
    <x v="183"/>
    <n v="1054000"/>
    <x v="170"/>
  </r>
  <r>
    <x v="38"/>
    <x v="3"/>
    <n v="3674000"/>
    <x v="184"/>
    <n v="2648000"/>
    <x v="171"/>
  </r>
  <r>
    <x v="38"/>
    <x v="4"/>
    <n v="1913000"/>
    <x v="185"/>
    <n v="1463000"/>
    <x v="172"/>
  </r>
  <r>
    <x v="39"/>
    <x v="0"/>
    <n v="99000"/>
    <x v="186"/>
    <n v="61000"/>
    <x v="173"/>
  </r>
  <r>
    <x v="39"/>
    <x v="1"/>
    <n v="121000"/>
    <x v="187"/>
    <n v="70000"/>
    <x v="174"/>
  </r>
  <r>
    <x v="39"/>
    <x v="2"/>
    <n v="150000"/>
    <x v="188"/>
    <n v="89000"/>
    <x v="175"/>
  </r>
  <r>
    <x v="39"/>
    <x v="3"/>
    <n v="290000"/>
    <x v="189"/>
    <n v="213000"/>
    <x v="176"/>
  </r>
  <r>
    <x v="39"/>
    <x v="4"/>
    <n v="158000"/>
    <x v="190"/>
    <n v="119000"/>
    <x v="177"/>
  </r>
  <r>
    <x v="40"/>
    <x v="0"/>
    <n v="474000"/>
    <x v="191"/>
    <n v="265000"/>
    <x v="178"/>
  </r>
  <r>
    <x v="40"/>
    <x v="1"/>
    <n v="510000"/>
    <x v="192"/>
    <n v="364000"/>
    <x v="179"/>
  </r>
  <r>
    <x v="40"/>
    <x v="2"/>
    <n v="601000"/>
    <x v="193"/>
    <n v="405000"/>
    <x v="180"/>
  </r>
  <r>
    <x v="40"/>
    <x v="3"/>
    <n v="1319000"/>
    <x v="194"/>
    <n v="956000"/>
    <x v="181"/>
  </r>
  <r>
    <x v="40"/>
    <x v="4"/>
    <n v="612000"/>
    <x v="181"/>
    <n v="489000"/>
    <x v="18"/>
  </r>
  <r>
    <x v="41"/>
    <x v="0"/>
    <n v="95000"/>
    <x v="195"/>
    <n v="52000"/>
    <x v="182"/>
  </r>
  <r>
    <x v="41"/>
    <x v="1"/>
    <n v="103000"/>
    <x v="196"/>
    <n v="65000"/>
    <x v="6"/>
  </r>
  <r>
    <x v="41"/>
    <x v="2"/>
    <n v="82000"/>
    <x v="124"/>
    <n v="64000"/>
    <x v="183"/>
  </r>
  <r>
    <x v="41"/>
    <x v="3"/>
    <n v="204000"/>
    <x v="197"/>
    <n v="167000"/>
    <x v="184"/>
  </r>
  <r>
    <x v="41"/>
    <x v="4"/>
    <n v="132000"/>
    <x v="198"/>
    <n v="106000"/>
    <x v="185"/>
  </r>
  <r>
    <x v="42"/>
    <x v="0"/>
    <n v="610000"/>
    <x v="97"/>
    <n v="306000"/>
    <x v="186"/>
  </r>
  <r>
    <x v="42"/>
    <x v="1"/>
    <n v="833000"/>
    <x v="199"/>
    <n v="517000"/>
    <x v="187"/>
  </r>
  <r>
    <x v="42"/>
    <x v="2"/>
    <n v="783000"/>
    <x v="200"/>
    <n v="514000"/>
    <x v="188"/>
  </r>
  <r>
    <x v="42"/>
    <x v="3"/>
    <n v="1607000"/>
    <x v="201"/>
    <n v="1081000"/>
    <x v="189"/>
  </r>
  <r>
    <x v="42"/>
    <x v="4"/>
    <n v="1016000"/>
    <x v="202"/>
    <n v="793000"/>
    <x v="190"/>
  </r>
  <r>
    <x v="43"/>
    <x v="0"/>
    <n v="2538000"/>
    <x v="203"/>
    <n v="971000"/>
    <x v="191"/>
  </r>
  <r>
    <x v="43"/>
    <x v="1"/>
    <n v="3695000"/>
    <x v="204"/>
    <n v="1734000"/>
    <x v="192"/>
  </r>
  <r>
    <x v="43"/>
    <x v="2"/>
    <n v="3445000"/>
    <x v="205"/>
    <n v="1839000"/>
    <x v="193"/>
  </r>
  <r>
    <x v="43"/>
    <x v="3"/>
    <n v="6115000"/>
    <x v="206"/>
    <n v="3981000"/>
    <x v="194"/>
  </r>
  <r>
    <x v="43"/>
    <x v="4"/>
    <n v="2849000"/>
    <x v="207"/>
    <n v="2225000"/>
    <x v="195"/>
  </r>
  <r>
    <x v="44"/>
    <x v="0"/>
    <n v="279000"/>
    <x v="208"/>
    <n v="115000"/>
    <x v="196"/>
  </r>
  <r>
    <x v="44"/>
    <x v="1"/>
    <n v="446000"/>
    <x v="95"/>
    <n v="236000"/>
    <x v="197"/>
  </r>
  <r>
    <x v="44"/>
    <x v="2"/>
    <n v="357000"/>
    <x v="209"/>
    <n v="182000"/>
    <x v="198"/>
  </r>
  <r>
    <x v="44"/>
    <x v="3"/>
    <n v="592000"/>
    <x v="210"/>
    <n v="396000"/>
    <x v="199"/>
  </r>
  <r>
    <x v="44"/>
    <x v="4"/>
    <n v="242000"/>
    <x v="152"/>
    <n v="208000"/>
    <x v="200"/>
  </r>
  <r>
    <x v="45"/>
    <x v="0"/>
    <n v="61000"/>
    <x v="211"/>
    <n v="30000"/>
    <x v="201"/>
  </r>
  <r>
    <x v="45"/>
    <x v="1"/>
    <n v="69000"/>
    <x v="212"/>
    <n v="41000"/>
    <x v="202"/>
  </r>
  <r>
    <x v="45"/>
    <x v="2"/>
    <n v="78000"/>
    <x v="213"/>
    <n v="53000"/>
    <x v="6"/>
  </r>
  <r>
    <x v="45"/>
    <x v="3"/>
    <n v="195000"/>
    <x v="214"/>
    <n v="153000"/>
    <x v="203"/>
  </r>
  <r>
    <x v="45"/>
    <x v="4"/>
    <n v="93000"/>
    <x v="54"/>
    <n v="79000"/>
    <x v="204"/>
  </r>
  <r>
    <x v="46"/>
    <x v="0"/>
    <n v="695000"/>
    <x v="215"/>
    <n v="351000"/>
    <x v="205"/>
  </r>
  <r>
    <x v="46"/>
    <x v="1"/>
    <n v="1192000"/>
    <x v="216"/>
    <n v="698000"/>
    <x v="206"/>
  </r>
  <r>
    <x v="46"/>
    <x v="2"/>
    <n v="989000"/>
    <x v="217"/>
    <n v="717000"/>
    <x v="207"/>
  </r>
  <r>
    <x v="46"/>
    <x v="3"/>
    <n v="2140000"/>
    <x v="218"/>
    <n v="1591000"/>
    <x v="193"/>
  </r>
  <r>
    <x v="46"/>
    <x v="4"/>
    <n v="1079000"/>
    <x v="219"/>
    <n v="853000"/>
    <x v="208"/>
  </r>
  <r>
    <x v="47"/>
    <x v="0"/>
    <n v="563000"/>
    <x v="220"/>
    <n v="275000"/>
    <x v="165"/>
  </r>
  <r>
    <x v="47"/>
    <x v="1"/>
    <n v="1017000"/>
    <x v="221"/>
    <n v="596000"/>
    <x v="209"/>
  </r>
  <r>
    <x v="47"/>
    <x v="2"/>
    <n v="916000"/>
    <x v="120"/>
    <n v="649000"/>
    <x v="210"/>
  </r>
  <r>
    <x v="47"/>
    <x v="3"/>
    <n v="1660000"/>
    <x v="222"/>
    <n v="1183000"/>
    <x v="211"/>
  </r>
  <r>
    <x v="47"/>
    <x v="4"/>
    <n v="1074000"/>
    <x v="223"/>
    <n v="830000"/>
    <x v="212"/>
  </r>
  <r>
    <x v="48"/>
    <x v="0"/>
    <n v="163000"/>
    <x v="224"/>
    <n v="78000"/>
    <x v="213"/>
  </r>
  <r>
    <x v="48"/>
    <x v="1"/>
    <n v="213000"/>
    <x v="225"/>
    <n v="131000"/>
    <x v="140"/>
  </r>
  <r>
    <x v="48"/>
    <x v="2"/>
    <n v="237000"/>
    <x v="226"/>
    <n v="162000"/>
    <x v="214"/>
  </r>
  <r>
    <x v="48"/>
    <x v="3"/>
    <n v="479000"/>
    <x v="227"/>
    <n v="326000"/>
    <x v="215"/>
  </r>
  <r>
    <x v="48"/>
    <x v="4"/>
    <n v="361000"/>
    <x v="78"/>
    <n v="286000"/>
    <x v="114"/>
  </r>
  <r>
    <x v="49"/>
    <x v="0"/>
    <n v="539000"/>
    <x v="228"/>
    <n v="308000"/>
    <x v="216"/>
  </r>
  <r>
    <x v="49"/>
    <x v="1"/>
    <n v="699000"/>
    <x v="229"/>
    <n v="475000"/>
    <x v="217"/>
  </r>
  <r>
    <x v="49"/>
    <x v="2"/>
    <n v="714000"/>
    <x v="230"/>
    <n v="548000"/>
    <x v="218"/>
  </r>
  <r>
    <x v="49"/>
    <x v="3"/>
    <n v="1552000"/>
    <x v="231"/>
    <n v="1224000"/>
    <x v="219"/>
  </r>
  <r>
    <x v="49"/>
    <x v="4"/>
    <n v="847000"/>
    <x v="232"/>
    <n v="763000"/>
    <x v="220"/>
  </r>
  <r>
    <x v="50"/>
    <x v="0"/>
    <n v="56000"/>
    <x v="233"/>
    <n v="21000"/>
    <x v="221"/>
  </r>
  <r>
    <x v="50"/>
    <x v="1"/>
    <n v="73000"/>
    <x v="43"/>
    <n v="44000"/>
    <x v="59"/>
  </r>
  <r>
    <x v="50"/>
    <x v="2"/>
    <n v="68000"/>
    <x v="163"/>
    <n v="41000"/>
    <x v="222"/>
  </r>
  <r>
    <x v="50"/>
    <x v="3"/>
    <n v="155000"/>
    <x v="55"/>
    <n v="101000"/>
    <x v="223"/>
  </r>
  <r>
    <x v="50"/>
    <x v="4"/>
    <n v="74000"/>
    <x v="234"/>
    <n v="61000"/>
    <x v="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4423F-9A2B-4C53-B8A7-C4CDC3A0C885}"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location ref="A3:C9" firstHeaderRow="0" firstDataRow="1" firstDataCol="1"/>
  <pivotFields count="10">
    <pivotField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dataField="1" showAll="0">
      <items count="236">
        <item x="233"/>
        <item x="211"/>
        <item x="5"/>
        <item x="163"/>
        <item x="41"/>
        <item x="212"/>
        <item x="9"/>
        <item x="43"/>
        <item x="234"/>
        <item x="213"/>
        <item x="35"/>
        <item x="124"/>
        <item x="7"/>
        <item x="166"/>
        <item x="36"/>
        <item x="186"/>
        <item x="54"/>
        <item x="195"/>
        <item x="196"/>
        <item x="37"/>
        <item x="6"/>
        <item x="126"/>
        <item x="164"/>
        <item x="187"/>
        <item x="92"/>
        <item x="139"/>
        <item x="59"/>
        <item x="188"/>
        <item x="42"/>
        <item x="198"/>
        <item x="93"/>
        <item x="40"/>
        <item x="125"/>
        <item x="141"/>
        <item x="39"/>
        <item x="140"/>
        <item x="94"/>
        <item x="129"/>
        <item x="56"/>
        <item x="55"/>
        <item x="190"/>
        <item x="224"/>
        <item x="149"/>
        <item x="143"/>
        <item x="60"/>
        <item x="8"/>
        <item x="128"/>
        <item x="61"/>
        <item x="165"/>
        <item x="214"/>
        <item x="62"/>
        <item x="197"/>
        <item x="225"/>
        <item x="58"/>
        <item x="131"/>
        <item x="130"/>
        <item x="38"/>
        <item x="226"/>
        <item x="152"/>
        <item x="72"/>
        <item x="136"/>
        <item x="150"/>
        <item x="127"/>
        <item x="133"/>
        <item x="77"/>
        <item x="208"/>
        <item x="79"/>
        <item x="189"/>
        <item x="15"/>
        <item x="114"/>
        <item x="134"/>
        <item x="209"/>
        <item x="30"/>
        <item x="116"/>
        <item x="135"/>
        <item x="57"/>
        <item x="172"/>
        <item x="31"/>
        <item x="16"/>
        <item x="17"/>
        <item x="138"/>
        <item x="74"/>
        <item x="78"/>
        <item x="81"/>
        <item x="177"/>
        <item x="73"/>
        <item x="32"/>
        <item x="115"/>
        <item x="178"/>
        <item x="95"/>
        <item x="118"/>
        <item x="142"/>
        <item x="87"/>
        <item x="174"/>
        <item x="0"/>
        <item x="82"/>
        <item x="76"/>
        <item x="132"/>
        <item x="19"/>
        <item x="191"/>
        <item x="25"/>
        <item x="83"/>
        <item x="176"/>
        <item x="227"/>
        <item x="192"/>
        <item x="179"/>
        <item x="34"/>
        <item x="109"/>
        <item x="220"/>
        <item x="228"/>
        <item x="119"/>
        <item x="89"/>
        <item x="84"/>
        <item x="1"/>
        <item x="173"/>
        <item x="10"/>
        <item x="151"/>
        <item x="88"/>
        <item x="67"/>
        <item x="193"/>
        <item x="91"/>
        <item x="210"/>
        <item x="29"/>
        <item x="2"/>
        <item x="97"/>
        <item x="110"/>
        <item x="26"/>
        <item x="181"/>
        <item x="137"/>
        <item x="86"/>
        <item x="215"/>
        <item x="27"/>
        <item x="96"/>
        <item x="100"/>
        <item x="121"/>
        <item x="111"/>
        <item x="4"/>
        <item x="229"/>
        <item x="230"/>
        <item x="18"/>
        <item x="101"/>
        <item x="144"/>
        <item x="11"/>
        <item x="12"/>
        <item x="80"/>
        <item x="117"/>
        <item x="200"/>
        <item x="123"/>
        <item x="113"/>
        <item x="199"/>
        <item x="158"/>
        <item x="102"/>
        <item x="99"/>
        <item x="68"/>
        <item x="69"/>
        <item x="120"/>
        <item x="75"/>
        <item x="71"/>
        <item x="145"/>
        <item x="232"/>
        <item x="14"/>
        <item x="49"/>
        <item x="217"/>
        <item x="105"/>
        <item x="221"/>
        <item x="146"/>
        <item x="53"/>
        <item x="180"/>
        <item x="104"/>
        <item x="175"/>
        <item x="33"/>
        <item x="202"/>
        <item x="159"/>
        <item x="216"/>
        <item x="223"/>
        <item x="219"/>
        <item x="167"/>
        <item x="106"/>
        <item x="63"/>
        <item x="107"/>
        <item x="182"/>
        <item x="50"/>
        <item x="85"/>
        <item x="160"/>
        <item x="90"/>
        <item x="148"/>
        <item x="51"/>
        <item x="169"/>
        <item x="3"/>
        <item x="28"/>
        <item x="194"/>
        <item x="168"/>
        <item x="162"/>
        <item x="112"/>
        <item x="183"/>
        <item x="98"/>
        <item x="44"/>
        <item x="64"/>
        <item x="65"/>
        <item x="13"/>
        <item x="231"/>
        <item x="201"/>
        <item x="66"/>
        <item x="222"/>
        <item x="171"/>
        <item x="103"/>
        <item x="122"/>
        <item x="70"/>
        <item x="153"/>
        <item x="155"/>
        <item x="185"/>
        <item x="45"/>
        <item x="46"/>
        <item x="218"/>
        <item x="154"/>
        <item x="147"/>
        <item x="203"/>
        <item x="161"/>
        <item x="157"/>
        <item x="52"/>
        <item x="108"/>
        <item x="207"/>
        <item x="205"/>
        <item x="204"/>
        <item x="170"/>
        <item x="48"/>
        <item x="20"/>
        <item x="184"/>
        <item x="22"/>
        <item x="21"/>
        <item x="24"/>
        <item x="156"/>
        <item x="47"/>
        <item x="206"/>
        <item x="23"/>
        <item t="default"/>
      </items>
    </pivotField>
    <pivotField showAll="0"/>
    <pivotField dataField="1"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baseField="0" baseItem="0"/>
    <dataField name="Sum of Confirmed Voters" fld="5" baseField="0" baseItem="0"/>
  </dataFields>
  <formats count="1">
    <format dxfId="0">
      <pivotArea outline="0" collapsedLevelsAreSubtotals="1" fieldPosition="0"/>
    </format>
  </formats>
  <chartFormats count="7">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1"/>
          </reference>
          <reference field="1" count="1" selected="0">
            <x v="4"/>
          </reference>
        </references>
      </pivotArea>
    </chartFormat>
    <chartFormat chart="7" format="7">
      <pivotArea type="data" outline="0" fieldPosition="0">
        <references count="2">
          <reference field="4294967294" count="1" selected="0">
            <x v="1"/>
          </reference>
          <reference field="1" count="1" selected="0">
            <x v="1"/>
          </reference>
        </references>
      </pivotArea>
    </chartFormat>
    <chartFormat chart="7" format="8">
      <pivotArea type="data" outline="0" fieldPosition="0">
        <references count="2">
          <reference field="4294967294" count="1" selected="0">
            <x v="1"/>
          </reference>
          <reference field="1" count="1" selected="0">
            <x v="0"/>
          </reference>
        </references>
      </pivotArea>
    </chartFormat>
    <chartFormat chart="7" format="9">
      <pivotArea type="data" outline="0" fieldPosition="0">
        <references count="2">
          <reference field="4294967294" count="1" selected="0">
            <x v="1"/>
          </reference>
          <reference field="1" count="1" selected="0">
            <x v="2"/>
          </reference>
        </references>
      </pivotArea>
    </chartFormat>
    <chartFormat chart="7" format="10">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89E85-B03F-4E9C-AF16-A3DFC357AFA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L3:O54" firstHeaderRow="0" firstDataRow="1" firstDataCol="1" rowPageCount="1" colPageCount="1"/>
  <pivotFields count="10">
    <pivotField axis="axisRow" showAll="0"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2"/>
            </reference>
          </references>
        </pivotArea>
      </autoSortScope>
    </pivotField>
    <pivotField axis="axisPage" showAll="0">
      <items count="6">
        <item x="0"/>
        <item x="1"/>
        <item x="2"/>
        <item x="3"/>
        <item x="4"/>
        <item t="default"/>
      </items>
    </pivotField>
    <pivotField showAll="0"/>
    <pivotField dataField="1" showAll="0">
      <items count="236">
        <item x="233"/>
        <item x="211"/>
        <item x="5"/>
        <item x="163"/>
        <item x="41"/>
        <item x="212"/>
        <item x="9"/>
        <item x="43"/>
        <item x="234"/>
        <item x="213"/>
        <item x="35"/>
        <item x="124"/>
        <item x="7"/>
        <item x="166"/>
        <item x="36"/>
        <item x="186"/>
        <item x="54"/>
        <item x="195"/>
        <item x="196"/>
        <item x="37"/>
        <item x="6"/>
        <item x="126"/>
        <item x="164"/>
        <item x="187"/>
        <item x="92"/>
        <item x="139"/>
        <item x="59"/>
        <item x="188"/>
        <item x="42"/>
        <item x="198"/>
        <item x="93"/>
        <item x="40"/>
        <item x="125"/>
        <item x="141"/>
        <item x="39"/>
        <item x="140"/>
        <item x="94"/>
        <item x="129"/>
        <item x="56"/>
        <item x="55"/>
        <item x="190"/>
        <item x="224"/>
        <item x="149"/>
        <item x="143"/>
        <item x="60"/>
        <item x="8"/>
        <item x="128"/>
        <item x="61"/>
        <item x="165"/>
        <item x="214"/>
        <item x="62"/>
        <item x="197"/>
        <item x="225"/>
        <item x="58"/>
        <item x="131"/>
        <item x="130"/>
        <item x="38"/>
        <item x="226"/>
        <item x="152"/>
        <item x="72"/>
        <item x="136"/>
        <item x="150"/>
        <item x="127"/>
        <item x="133"/>
        <item x="77"/>
        <item x="208"/>
        <item x="79"/>
        <item x="189"/>
        <item x="15"/>
        <item x="114"/>
        <item x="134"/>
        <item x="209"/>
        <item x="30"/>
        <item x="116"/>
        <item x="135"/>
        <item x="57"/>
        <item x="172"/>
        <item x="31"/>
        <item x="16"/>
        <item x="17"/>
        <item x="138"/>
        <item x="74"/>
        <item x="78"/>
        <item x="81"/>
        <item x="177"/>
        <item x="73"/>
        <item x="32"/>
        <item x="115"/>
        <item x="178"/>
        <item x="95"/>
        <item x="118"/>
        <item x="142"/>
        <item x="87"/>
        <item x="174"/>
        <item x="0"/>
        <item x="82"/>
        <item x="76"/>
        <item x="132"/>
        <item x="19"/>
        <item x="191"/>
        <item x="25"/>
        <item x="83"/>
        <item x="176"/>
        <item x="227"/>
        <item x="192"/>
        <item x="179"/>
        <item x="34"/>
        <item x="109"/>
        <item x="220"/>
        <item x="228"/>
        <item x="119"/>
        <item x="89"/>
        <item x="84"/>
        <item x="1"/>
        <item x="173"/>
        <item x="10"/>
        <item x="151"/>
        <item x="88"/>
        <item x="67"/>
        <item x="193"/>
        <item x="91"/>
        <item x="210"/>
        <item x="29"/>
        <item x="2"/>
        <item x="97"/>
        <item x="110"/>
        <item x="26"/>
        <item x="181"/>
        <item x="137"/>
        <item x="86"/>
        <item x="215"/>
        <item x="27"/>
        <item x="96"/>
        <item x="100"/>
        <item x="121"/>
        <item x="111"/>
        <item x="4"/>
        <item x="229"/>
        <item x="230"/>
        <item x="18"/>
        <item x="101"/>
        <item x="144"/>
        <item x="11"/>
        <item x="12"/>
        <item x="80"/>
        <item x="117"/>
        <item x="200"/>
        <item x="123"/>
        <item x="113"/>
        <item x="199"/>
        <item x="158"/>
        <item x="102"/>
        <item x="99"/>
        <item x="68"/>
        <item x="69"/>
        <item x="120"/>
        <item x="75"/>
        <item x="71"/>
        <item x="145"/>
        <item x="232"/>
        <item x="14"/>
        <item x="49"/>
        <item x="217"/>
        <item x="105"/>
        <item x="221"/>
        <item x="146"/>
        <item x="53"/>
        <item x="180"/>
        <item x="104"/>
        <item x="175"/>
        <item x="33"/>
        <item x="202"/>
        <item x="159"/>
        <item x="216"/>
        <item x="223"/>
        <item x="219"/>
        <item x="167"/>
        <item x="106"/>
        <item x="63"/>
        <item x="107"/>
        <item x="182"/>
        <item x="50"/>
        <item x="85"/>
        <item x="160"/>
        <item x="90"/>
        <item x="148"/>
        <item x="51"/>
        <item x="169"/>
        <item x="3"/>
        <item x="28"/>
        <item x="194"/>
        <item x="168"/>
        <item x="162"/>
        <item x="112"/>
        <item x="183"/>
        <item x="98"/>
        <item x="44"/>
        <item x="64"/>
        <item x="65"/>
        <item x="13"/>
        <item x="231"/>
        <item x="201"/>
        <item x="66"/>
        <item x="222"/>
        <item x="171"/>
        <item x="103"/>
        <item x="122"/>
        <item x="70"/>
        <item x="153"/>
        <item x="155"/>
        <item x="185"/>
        <item x="45"/>
        <item x="46"/>
        <item x="218"/>
        <item x="154"/>
        <item x="147"/>
        <item x="203"/>
        <item x="161"/>
        <item x="157"/>
        <item x="52"/>
        <item x="108"/>
        <item x="207"/>
        <item x="205"/>
        <item x="204"/>
        <item x="170"/>
        <item x="48"/>
        <item x="20"/>
        <item x="184"/>
        <item x="22"/>
        <item x="21"/>
        <item x="24"/>
        <item x="156"/>
        <item x="47"/>
        <item x="206"/>
        <item x="23"/>
        <item t="default"/>
      </items>
    </pivotField>
    <pivotField showAll="0"/>
    <pivotField dataField="1"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51">
    <i>
      <x v="48"/>
    </i>
    <i>
      <x v="3"/>
    </i>
    <i>
      <x v="43"/>
    </i>
    <i>
      <x v="41"/>
    </i>
    <i>
      <x v="26"/>
    </i>
    <i>
      <x v="1"/>
    </i>
    <i>
      <x v="13"/>
    </i>
    <i>
      <x v="25"/>
    </i>
    <i>
      <x v="42"/>
    </i>
    <i>
      <x v="36"/>
    </i>
    <i>
      <x v="16"/>
    </i>
    <i>
      <x v="11"/>
    </i>
    <i>
      <x v="30"/>
    </i>
    <i>
      <x/>
    </i>
    <i>
      <x v="17"/>
    </i>
    <i>
      <x v="22"/>
    </i>
    <i>
      <x v="39"/>
    </i>
    <i>
      <x v="38"/>
    </i>
    <i>
      <x v="10"/>
    </i>
    <i>
      <x v="34"/>
    </i>
    <i>
      <x v="14"/>
    </i>
    <i>
      <x v="12"/>
    </i>
    <i>
      <x v="45"/>
    </i>
    <i>
      <x v="32"/>
    </i>
    <i>
      <x v="18"/>
    </i>
    <i>
      <x v="2"/>
    </i>
    <i>
      <x v="47"/>
    </i>
    <i>
      <x v="33"/>
    </i>
    <i>
      <x v="31"/>
    </i>
    <i>
      <x v="21"/>
    </i>
    <i>
      <x v="15"/>
    </i>
    <i>
      <x v="4"/>
    </i>
    <i>
      <x v="35"/>
    </i>
    <i>
      <x v="20"/>
    </i>
    <i>
      <x v="9"/>
    </i>
    <i>
      <x v="19"/>
    </i>
    <i>
      <x v="46"/>
    </i>
    <i>
      <x v="28"/>
    </i>
    <i>
      <x v="24"/>
    </i>
    <i>
      <x v="44"/>
    </i>
    <i>
      <x v="6"/>
    </i>
    <i>
      <x v="50"/>
    </i>
    <i>
      <x v="29"/>
    </i>
    <i>
      <x v="27"/>
    </i>
    <i>
      <x v="37"/>
    </i>
    <i>
      <x v="7"/>
    </i>
    <i>
      <x v="8"/>
    </i>
    <i>
      <x v="40"/>
    </i>
    <i>
      <x v="23"/>
    </i>
    <i>
      <x v="5"/>
    </i>
    <i>
      <x v="49"/>
    </i>
  </rowItems>
  <colFields count="1">
    <field x="-2"/>
  </colFields>
  <colItems count="3">
    <i>
      <x/>
    </i>
    <i i="1">
      <x v="1"/>
    </i>
    <i i="2">
      <x v="2"/>
    </i>
  </colItems>
  <pageFields count="1">
    <pageField fld="1" item="0" hier="-1"/>
  </pageFields>
  <dataFields count="3">
    <dataField name="Sum of Citizen Population" fld="3" showDataAs="percentOfCol" baseField="0" baseItem="0" numFmtId="10"/>
    <dataField name="Sum of Confirmed Voters" fld="5" showDataAs="percentOfCol" baseField="0" baseItem="0" numFmtId="10"/>
    <dataField name="Sum of Voter Turnout" fld="9" baseField="0" baseItem="0" numFmtId="10"/>
  </dataFields>
  <formats count="4">
    <format dxfId="4">
      <pivotArea outline="0" collapsedLevelsAreSubtotals="1" fieldPosition="0"/>
    </format>
    <format dxfId="3">
      <pivotArea outline="0" fieldPosition="0">
        <references count="1">
          <reference field="4294967294" count="1">
            <x v="1"/>
          </reference>
        </references>
      </pivotArea>
    </format>
    <format dxfId="2">
      <pivotArea outline="0" fieldPosition="0">
        <references count="1">
          <reference field="4294967294" count="1">
            <x v="0"/>
          </reference>
        </references>
      </pivotArea>
    </format>
    <format dxfId="1">
      <pivotArea outline="0" collapsedLevelsAreSubtotals="1" fieldPosition="0">
        <references count="1">
          <reference field="4294967294" count="1" selected="0">
            <x v="2"/>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37550-279E-4BA9-8B6F-C7F081A1A299}"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location ref="A13:C19" firstHeaderRow="0" firstDataRow="1" firstDataCol="1"/>
  <pivotFields count="10">
    <pivotField showAll="0"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showAll="0">
      <items count="6">
        <item x="0"/>
        <item x="1"/>
        <item x="2"/>
        <item x="3"/>
        <item x="4"/>
        <item t="default"/>
      </items>
    </pivotField>
    <pivotField showAll="0"/>
    <pivotField dataField="1" showAll="0">
      <items count="236">
        <item x="233"/>
        <item x="211"/>
        <item x="5"/>
        <item x="163"/>
        <item x="41"/>
        <item x="212"/>
        <item x="9"/>
        <item x="43"/>
        <item x="234"/>
        <item x="213"/>
        <item x="35"/>
        <item x="124"/>
        <item x="7"/>
        <item x="166"/>
        <item x="36"/>
        <item x="186"/>
        <item x="54"/>
        <item x="195"/>
        <item x="196"/>
        <item x="37"/>
        <item x="6"/>
        <item x="126"/>
        <item x="164"/>
        <item x="187"/>
        <item x="92"/>
        <item x="139"/>
        <item x="59"/>
        <item x="188"/>
        <item x="42"/>
        <item x="198"/>
        <item x="93"/>
        <item x="40"/>
        <item x="125"/>
        <item x="141"/>
        <item x="39"/>
        <item x="140"/>
        <item x="94"/>
        <item x="129"/>
        <item x="56"/>
        <item x="55"/>
        <item x="190"/>
        <item x="224"/>
        <item x="149"/>
        <item x="143"/>
        <item x="60"/>
        <item x="8"/>
        <item x="128"/>
        <item x="61"/>
        <item x="165"/>
        <item x="214"/>
        <item x="62"/>
        <item x="197"/>
        <item x="225"/>
        <item x="58"/>
        <item x="131"/>
        <item x="130"/>
        <item x="38"/>
        <item x="226"/>
        <item x="152"/>
        <item x="72"/>
        <item x="136"/>
        <item x="150"/>
        <item x="127"/>
        <item x="133"/>
        <item x="77"/>
        <item x="208"/>
        <item x="79"/>
        <item x="189"/>
        <item x="15"/>
        <item x="114"/>
        <item x="134"/>
        <item x="209"/>
        <item x="30"/>
        <item x="116"/>
        <item x="135"/>
        <item x="57"/>
        <item x="172"/>
        <item x="31"/>
        <item x="16"/>
        <item x="17"/>
        <item x="138"/>
        <item x="74"/>
        <item x="78"/>
        <item x="81"/>
        <item x="177"/>
        <item x="73"/>
        <item x="32"/>
        <item x="115"/>
        <item x="178"/>
        <item x="95"/>
        <item x="118"/>
        <item x="142"/>
        <item x="87"/>
        <item x="174"/>
        <item x="0"/>
        <item x="82"/>
        <item x="76"/>
        <item x="132"/>
        <item x="19"/>
        <item x="191"/>
        <item x="25"/>
        <item x="83"/>
        <item x="176"/>
        <item x="227"/>
        <item x="192"/>
        <item x="179"/>
        <item x="34"/>
        <item x="109"/>
        <item x="220"/>
        <item x="228"/>
        <item x="119"/>
        <item x="89"/>
        <item x="84"/>
        <item x="1"/>
        <item x="173"/>
        <item x="10"/>
        <item x="151"/>
        <item x="88"/>
        <item x="67"/>
        <item x="193"/>
        <item x="91"/>
        <item x="210"/>
        <item x="29"/>
        <item x="2"/>
        <item x="97"/>
        <item x="110"/>
        <item x="26"/>
        <item x="181"/>
        <item x="137"/>
        <item x="86"/>
        <item x="215"/>
        <item x="27"/>
        <item x="96"/>
        <item x="100"/>
        <item x="121"/>
        <item x="111"/>
        <item x="4"/>
        <item x="229"/>
        <item x="230"/>
        <item x="18"/>
        <item x="101"/>
        <item x="144"/>
        <item x="11"/>
        <item x="12"/>
        <item x="80"/>
        <item x="117"/>
        <item x="200"/>
        <item x="123"/>
        <item x="113"/>
        <item x="199"/>
        <item x="158"/>
        <item x="102"/>
        <item x="99"/>
        <item x="68"/>
        <item x="69"/>
        <item x="120"/>
        <item x="75"/>
        <item x="71"/>
        <item x="145"/>
        <item x="232"/>
        <item x="14"/>
        <item x="49"/>
        <item x="217"/>
        <item x="105"/>
        <item x="221"/>
        <item x="146"/>
        <item x="53"/>
        <item x="180"/>
        <item x="104"/>
        <item x="175"/>
        <item x="33"/>
        <item x="202"/>
        <item x="159"/>
        <item x="216"/>
        <item x="223"/>
        <item x="219"/>
        <item x="167"/>
        <item x="106"/>
        <item x="63"/>
        <item x="107"/>
        <item x="182"/>
        <item x="50"/>
        <item x="85"/>
        <item x="160"/>
        <item x="90"/>
        <item x="148"/>
        <item x="51"/>
        <item x="169"/>
        <item x="3"/>
        <item x="28"/>
        <item x="194"/>
        <item x="168"/>
        <item x="162"/>
        <item x="112"/>
        <item x="183"/>
        <item x="98"/>
        <item x="44"/>
        <item x="64"/>
        <item x="65"/>
        <item x="13"/>
        <item x="231"/>
        <item x="201"/>
        <item x="66"/>
        <item x="222"/>
        <item x="171"/>
        <item x="103"/>
        <item x="122"/>
        <item x="70"/>
        <item x="153"/>
        <item x="155"/>
        <item x="185"/>
        <item x="45"/>
        <item x="46"/>
        <item x="218"/>
        <item x="154"/>
        <item x="147"/>
        <item x="203"/>
        <item x="161"/>
        <item x="157"/>
        <item x="52"/>
        <item x="108"/>
        <item x="207"/>
        <item x="205"/>
        <item x="204"/>
        <item x="170"/>
        <item x="48"/>
        <item x="20"/>
        <item x="184"/>
        <item x="22"/>
        <item x="21"/>
        <item x="24"/>
        <item x="156"/>
        <item x="47"/>
        <item x="206"/>
        <item x="23"/>
        <item t="default"/>
      </items>
    </pivotField>
    <pivotField showAll="0"/>
    <pivotField dataField="1"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 Citizen Population" fld="3" showDataAs="percentOfCol" baseField="0" baseItem="0" numFmtId="10"/>
    <dataField name=" Confirmed Voters" fld="5" showDataAs="percentOfCol" baseField="0" baseItem="0" numFmtId="10"/>
  </dataFields>
  <formats count="5">
    <format dxfId="9">
      <pivotArea outline="0" collapsedLevelsAreSubtotals="1" fieldPosition="0"/>
    </format>
    <format dxfId="8">
      <pivotArea outline="0" fieldPosition="0">
        <references count="1">
          <reference field="4294967294" count="1">
            <x v="1"/>
          </reference>
        </references>
      </pivotArea>
    </format>
    <format dxfId="7">
      <pivotArea outline="0" fieldPosition="0">
        <references count="1">
          <reference field="4294967294" count="1">
            <x v="0"/>
          </reference>
        </references>
      </pivotArea>
    </format>
    <format dxfId="6">
      <pivotArea collapsedLevelsAreSubtotals="1" fieldPosition="0">
        <references count="1">
          <reference field="1" count="1">
            <x v="3"/>
          </reference>
        </references>
      </pivotArea>
    </format>
    <format dxfId="5">
      <pivotArea dataOnly="0" labelOnly="1" fieldPosition="0">
        <references count="1">
          <reference field="1" count="1">
            <x v="3"/>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63E260D-6602-416F-884B-4E45D31E989B}" sourceName="State">
  <pivotTables>
    <pivotTable tabId="3" name="PivotTable1"/>
  </pivotTables>
  <data>
    <tabular pivotCacheId="1567422412">
      <items count="51">
        <i x="0"/>
        <i x="1"/>
        <i x="2"/>
        <i x="3"/>
        <i x="4"/>
        <i x="5"/>
        <i x="6"/>
        <i x="7"/>
        <i x="8"/>
        <i x="9"/>
        <i x="10"/>
        <i x="11"/>
        <i x="12"/>
        <i x="13"/>
        <i x="14"/>
        <i x="15"/>
        <i x="16"/>
        <i x="17"/>
        <i x="18"/>
        <i x="19"/>
        <i x="20"/>
        <i x="21"/>
        <i x="22" s="1"/>
        <i x="23"/>
        <i x="24"/>
        <i x="25"/>
        <i x="26"/>
        <i x="27"/>
        <i x="28"/>
        <i x="29"/>
        <i x="30"/>
        <i x="31"/>
        <i x="32"/>
        <i x="33"/>
        <i x="34"/>
        <i x="35"/>
        <i x="36"/>
        <i x="37"/>
        <i x="38"/>
        <i x="39"/>
        <i x="40"/>
        <i x="41"/>
        <i x="42"/>
        <i x="43"/>
        <i x="44"/>
        <i x="45"/>
        <i x="46"/>
        <i x="47"/>
        <i x="48"/>
        <i x="49"/>
        <i x="5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6CB95AC5-0A78-4A60-979C-261F1E054B77}" cache="Slicer_State" caption="State" startItem="21" showCaption="0" style="Us voters by 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8B03F5B-860F-4A92-BD40-46A90488FEA6}" cache="Slicer_State"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B549-FF98-4B62-A41E-99BA7CB45C34}">
  <dimension ref="B2:P40"/>
  <sheetViews>
    <sheetView showGridLines="0" workbookViewId="0">
      <selection activeCell="D47" sqref="D47"/>
    </sheetView>
  </sheetViews>
  <sheetFormatPr defaultRowHeight="15" x14ac:dyDescent="0.25"/>
  <cols>
    <col min="1" max="1" width="4.85546875" customWidth="1"/>
    <col min="2" max="2" width="2" customWidth="1"/>
    <col min="3" max="3" width="10.28515625" customWidth="1"/>
    <col min="4" max="4" width="23.85546875" customWidth="1"/>
    <col min="5" max="5" width="7.5703125" customWidth="1"/>
    <col min="7" max="7" width="5.7109375" customWidth="1"/>
    <col min="8" max="8" width="56.140625" customWidth="1"/>
    <col min="9" max="9" width="13.5703125" customWidth="1"/>
    <col min="12" max="12" width="6.42578125" customWidth="1"/>
    <col min="13" max="13" width="5.28515625" customWidth="1"/>
    <col min="14" max="14" width="3.85546875" customWidth="1"/>
    <col min="15" max="15" width="5.140625" customWidth="1"/>
    <col min="16" max="16" width="7.85546875" customWidth="1"/>
  </cols>
  <sheetData>
    <row r="2" spans="2:16" x14ac:dyDescent="0.25">
      <c r="B2" s="24"/>
      <c r="C2" s="24"/>
      <c r="D2" s="24"/>
      <c r="E2" s="24"/>
      <c r="F2" s="24"/>
      <c r="G2" s="24"/>
      <c r="H2" s="24"/>
      <c r="I2" s="24"/>
      <c r="J2" s="24"/>
      <c r="K2" s="24"/>
      <c r="L2" s="24"/>
      <c r="M2" s="24"/>
      <c r="N2" s="24"/>
      <c r="O2" s="24"/>
      <c r="P2" s="24"/>
    </row>
    <row r="3" spans="2:16" ht="23.25" x14ac:dyDescent="0.35">
      <c r="B3" s="24"/>
      <c r="C3" s="25" t="s">
        <v>70</v>
      </c>
      <c r="D3" s="24"/>
      <c r="E3" s="24"/>
      <c r="F3" s="24"/>
      <c r="G3" s="24"/>
      <c r="H3" s="24"/>
      <c r="I3" s="24"/>
      <c r="J3" s="24"/>
      <c r="K3" s="24"/>
      <c r="L3" s="24"/>
      <c r="M3" s="24"/>
      <c r="N3" s="24"/>
      <c r="O3" s="24"/>
      <c r="P3" s="24"/>
    </row>
    <row r="4" spans="2:16" x14ac:dyDescent="0.25">
      <c r="B4" s="24"/>
      <c r="C4" s="26"/>
      <c r="D4" s="26"/>
      <c r="E4" s="26"/>
      <c r="F4" s="26"/>
      <c r="G4" s="26"/>
      <c r="H4" s="26"/>
      <c r="I4" s="26"/>
      <c r="J4" s="26"/>
      <c r="K4" s="26"/>
      <c r="L4" s="26"/>
      <c r="M4" s="26"/>
      <c r="N4" s="26"/>
      <c r="O4" s="26"/>
      <c r="P4" s="24"/>
    </row>
    <row r="5" spans="2:16" ht="18.75" x14ac:dyDescent="0.3">
      <c r="B5" s="24"/>
      <c r="C5" s="27"/>
      <c r="D5" s="28" t="s">
        <v>71</v>
      </c>
      <c r="E5" s="29"/>
      <c r="F5" s="29"/>
      <c r="G5" s="29"/>
      <c r="H5" s="29"/>
      <c r="I5" s="29"/>
      <c r="J5" s="29"/>
      <c r="K5" s="29"/>
      <c r="L5" s="29"/>
      <c r="M5" s="29"/>
      <c r="N5" s="29"/>
      <c r="O5" s="29"/>
      <c r="P5" s="24"/>
    </row>
    <row r="6" spans="2:16" x14ac:dyDescent="0.25">
      <c r="B6" s="24"/>
      <c r="C6" s="29"/>
      <c r="D6" s="34" t="s">
        <v>87</v>
      </c>
      <c r="E6" s="34"/>
      <c r="F6" s="34"/>
      <c r="G6" s="34"/>
      <c r="H6" s="34"/>
      <c r="I6" s="34"/>
      <c r="J6" s="29"/>
      <c r="K6" s="29"/>
      <c r="L6" s="29"/>
      <c r="M6" s="29"/>
      <c r="N6" s="29"/>
      <c r="O6" s="29"/>
      <c r="P6" s="24"/>
    </row>
    <row r="7" spans="2:16" x14ac:dyDescent="0.25">
      <c r="B7" s="24"/>
      <c r="C7" s="29"/>
      <c r="D7" s="32" t="s">
        <v>83</v>
      </c>
      <c r="E7" s="32"/>
      <c r="F7" s="32"/>
      <c r="G7" s="32"/>
      <c r="H7" s="32"/>
      <c r="I7" s="32"/>
      <c r="J7" s="29"/>
      <c r="K7" s="29"/>
      <c r="L7" s="29"/>
      <c r="M7" s="29"/>
      <c r="N7" s="29"/>
      <c r="O7" s="29"/>
      <c r="P7" s="24"/>
    </row>
    <row r="8" spans="2:16" x14ac:dyDescent="0.25">
      <c r="B8" s="24"/>
      <c r="C8" s="29"/>
      <c r="D8" s="33" t="s">
        <v>82</v>
      </c>
      <c r="E8" s="32"/>
      <c r="F8" s="32"/>
      <c r="G8" s="32"/>
      <c r="H8" s="32"/>
      <c r="I8" s="32"/>
      <c r="J8" s="29"/>
      <c r="K8" s="29"/>
      <c r="L8" s="29"/>
      <c r="M8" s="29"/>
      <c r="N8" s="29"/>
      <c r="O8" s="29"/>
      <c r="P8" s="24"/>
    </row>
    <row r="9" spans="2:16" x14ac:dyDescent="0.25">
      <c r="B9" s="24"/>
      <c r="C9" s="29"/>
      <c r="D9" s="32" t="s">
        <v>85</v>
      </c>
      <c r="E9" s="32"/>
      <c r="F9" s="32"/>
      <c r="G9" s="32"/>
      <c r="H9" s="32"/>
      <c r="I9" s="32" t="s">
        <v>84</v>
      </c>
      <c r="J9" s="29"/>
      <c r="K9" s="29"/>
      <c r="L9" s="29"/>
      <c r="M9" s="29"/>
      <c r="N9" s="29"/>
      <c r="O9" s="29"/>
      <c r="P9" s="24"/>
    </row>
    <row r="10" spans="2:16" x14ac:dyDescent="0.25">
      <c r="B10" s="24"/>
      <c r="C10" s="29"/>
      <c r="D10" s="32" t="s">
        <v>86</v>
      </c>
      <c r="E10" s="32"/>
      <c r="F10" s="32"/>
      <c r="G10" s="32"/>
      <c r="H10" s="32"/>
      <c r="I10" s="32"/>
      <c r="J10" s="29"/>
      <c r="K10" s="29"/>
      <c r="L10" s="29"/>
      <c r="M10" s="29"/>
      <c r="N10" s="29"/>
      <c r="O10" s="29"/>
      <c r="P10" s="24"/>
    </row>
    <row r="11" spans="2:16" ht="18.75" x14ac:dyDescent="0.3">
      <c r="B11" s="24"/>
      <c r="C11" s="29"/>
      <c r="D11" s="28"/>
      <c r="E11" s="29"/>
      <c r="F11" s="29"/>
      <c r="G11" s="29"/>
      <c r="H11" s="29"/>
      <c r="I11" s="29"/>
      <c r="J11" s="29"/>
      <c r="K11" s="29"/>
      <c r="L11" s="29"/>
      <c r="M11" s="29"/>
      <c r="N11" s="29"/>
      <c r="O11" s="29"/>
      <c r="P11" s="24"/>
    </row>
    <row r="12" spans="2:16" x14ac:dyDescent="0.25">
      <c r="B12" s="24"/>
      <c r="C12" s="29"/>
      <c r="D12" s="29"/>
      <c r="E12" s="29"/>
      <c r="F12" s="29"/>
      <c r="G12" s="29"/>
      <c r="H12" s="29"/>
      <c r="I12" s="29"/>
      <c r="J12" s="29"/>
      <c r="K12" s="29"/>
      <c r="L12" s="29"/>
      <c r="M12" s="29"/>
      <c r="N12" s="29"/>
      <c r="O12" s="29"/>
      <c r="P12" s="24"/>
    </row>
    <row r="13" spans="2:16" x14ac:dyDescent="0.25">
      <c r="B13" s="24"/>
      <c r="C13" s="29"/>
      <c r="D13" s="29"/>
      <c r="E13" s="29"/>
      <c r="F13" s="29"/>
      <c r="G13" s="29"/>
      <c r="H13" s="29"/>
      <c r="I13" s="29"/>
      <c r="J13" s="29"/>
      <c r="K13" s="29"/>
      <c r="L13" s="29"/>
      <c r="M13" s="29"/>
      <c r="N13" s="29"/>
      <c r="O13" s="29"/>
      <c r="P13" s="24"/>
    </row>
    <row r="14" spans="2:16" x14ac:dyDescent="0.25">
      <c r="B14" s="24"/>
      <c r="C14" s="29"/>
      <c r="D14" s="29"/>
      <c r="E14" s="29"/>
      <c r="F14" s="29"/>
      <c r="G14" s="29"/>
      <c r="H14" s="29"/>
      <c r="I14" s="29"/>
      <c r="J14" s="29"/>
      <c r="K14" s="29"/>
      <c r="L14" s="29"/>
      <c r="M14" s="29"/>
      <c r="N14" s="29"/>
      <c r="O14" s="29"/>
      <c r="P14" s="24"/>
    </row>
    <row r="15" spans="2:16" x14ac:dyDescent="0.25">
      <c r="B15" s="24"/>
      <c r="C15" s="29"/>
      <c r="D15" s="29"/>
      <c r="E15" s="29"/>
      <c r="F15" s="29"/>
      <c r="G15" s="29"/>
      <c r="H15" s="29"/>
      <c r="I15" s="29"/>
      <c r="J15" s="29"/>
      <c r="K15" s="29"/>
      <c r="L15" s="29"/>
      <c r="M15" s="29"/>
      <c r="N15" s="29"/>
      <c r="O15" s="29"/>
      <c r="P15" s="24"/>
    </row>
    <row r="16" spans="2:16" x14ac:dyDescent="0.25">
      <c r="B16" s="24"/>
      <c r="C16" s="29"/>
      <c r="D16" s="29"/>
      <c r="E16" s="29"/>
      <c r="F16" s="29"/>
      <c r="G16" s="29"/>
      <c r="H16" s="29"/>
      <c r="I16" s="29"/>
      <c r="J16" s="29"/>
      <c r="K16" s="29"/>
      <c r="L16" s="29"/>
      <c r="M16" s="29"/>
      <c r="N16" s="29"/>
      <c r="O16" s="29"/>
      <c r="P16" s="24"/>
    </row>
    <row r="17" spans="2:16" x14ac:dyDescent="0.25">
      <c r="B17" s="24"/>
      <c r="C17" s="29"/>
      <c r="D17" s="29"/>
      <c r="E17" s="29"/>
      <c r="F17" s="29"/>
      <c r="G17" s="29"/>
      <c r="H17" s="29"/>
      <c r="I17" s="29"/>
      <c r="J17" s="29"/>
      <c r="K17" s="29"/>
      <c r="L17" s="29"/>
      <c r="M17" s="29"/>
      <c r="N17" s="29"/>
      <c r="O17" s="29"/>
      <c r="P17" s="24"/>
    </row>
    <row r="18" spans="2:16" x14ac:dyDescent="0.25">
      <c r="B18" s="24"/>
      <c r="C18" s="24"/>
      <c r="D18" s="24"/>
      <c r="E18" s="24"/>
      <c r="F18" s="24"/>
      <c r="G18" s="24"/>
      <c r="H18" s="24"/>
      <c r="I18" s="24"/>
      <c r="J18" s="24"/>
      <c r="K18" s="24"/>
      <c r="L18" s="24"/>
      <c r="M18" s="24"/>
      <c r="N18" s="24"/>
      <c r="O18" s="24"/>
      <c r="P18" s="24"/>
    </row>
    <row r="20" spans="2:16" ht="23.25" x14ac:dyDescent="0.35">
      <c r="B20" s="24"/>
      <c r="C20" s="25" t="s">
        <v>72</v>
      </c>
      <c r="D20" s="24"/>
      <c r="E20" s="24"/>
      <c r="F20" s="24"/>
      <c r="G20" s="24"/>
      <c r="H20" s="24"/>
      <c r="I20" s="24"/>
      <c r="J20" s="24"/>
      <c r="K20" s="24"/>
      <c r="L20" s="24"/>
      <c r="M20" s="24"/>
      <c r="N20" s="24"/>
      <c r="O20" s="24"/>
      <c r="P20" s="24"/>
    </row>
    <row r="21" spans="2:16" x14ac:dyDescent="0.25">
      <c r="B21" s="24"/>
      <c r="C21" s="26"/>
      <c r="D21" s="26"/>
      <c r="E21" s="26"/>
      <c r="F21" s="26"/>
      <c r="G21" s="26"/>
      <c r="H21" s="26"/>
      <c r="I21" s="26"/>
      <c r="J21" s="26"/>
      <c r="K21" s="26"/>
      <c r="L21" s="26"/>
      <c r="M21" s="26"/>
      <c r="N21" s="26"/>
      <c r="O21" s="26"/>
      <c r="P21" s="24"/>
    </row>
    <row r="22" spans="2:16" x14ac:dyDescent="0.25">
      <c r="B22" s="24"/>
      <c r="C22" s="29"/>
      <c r="D22" s="30" t="s">
        <v>73</v>
      </c>
      <c r="E22" s="29"/>
      <c r="F22" s="29" t="s">
        <v>74</v>
      </c>
      <c r="G22" s="29"/>
      <c r="H22" s="29"/>
      <c r="I22" s="29"/>
      <c r="J22" s="29"/>
      <c r="K22" s="29"/>
      <c r="L22" s="29"/>
      <c r="M22" s="29"/>
      <c r="N22" s="29"/>
      <c r="O22" s="29"/>
      <c r="P22" s="24"/>
    </row>
    <row r="23" spans="2:16" x14ac:dyDescent="0.25">
      <c r="B23" s="24"/>
      <c r="C23" s="29"/>
      <c r="D23" s="30" t="s">
        <v>75</v>
      </c>
      <c r="E23" s="29"/>
      <c r="F23" s="29" t="s">
        <v>76</v>
      </c>
      <c r="G23" s="29"/>
      <c r="H23" s="29"/>
      <c r="I23" s="29"/>
      <c r="J23" s="29"/>
      <c r="K23" s="29"/>
      <c r="L23" s="29"/>
      <c r="M23" s="29"/>
      <c r="N23" s="29"/>
      <c r="O23" s="29"/>
      <c r="P23" s="24"/>
    </row>
    <row r="24" spans="2:16" x14ac:dyDescent="0.25">
      <c r="B24" s="24"/>
      <c r="C24" s="29"/>
      <c r="D24" s="30" t="s">
        <v>77</v>
      </c>
      <c r="E24" s="29"/>
      <c r="F24" s="29" t="s">
        <v>78</v>
      </c>
      <c r="G24" s="29"/>
      <c r="H24" s="29"/>
      <c r="I24" s="29"/>
      <c r="J24" s="29"/>
      <c r="K24" s="29"/>
      <c r="L24" s="29"/>
      <c r="M24" s="29"/>
      <c r="N24" s="29"/>
      <c r="O24" s="29"/>
      <c r="P24" s="24"/>
    </row>
    <row r="25" spans="2:16" x14ac:dyDescent="0.25">
      <c r="B25" s="24"/>
      <c r="C25" s="29"/>
      <c r="D25" s="30"/>
      <c r="E25" s="29"/>
      <c r="F25" s="29"/>
      <c r="G25" s="29"/>
      <c r="H25" s="29"/>
      <c r="I25" s="29"/>
      <c r="J25" s="29"/>
      <c r="K25" s="29"/>
      <c r="L25" s="29"/>
      <c r="M25" s="29"/>
      <c r="N25" s="29"/>
      <c r="O25" s="29"/>
      <c r="P25" s="24"/>
    </row>
    <row r="26" spans="2:16" x14ac:dyDescent="0.25">
      <c r="B26" s="24"/>
      <c r="C26" s="29"/>
      <c r="D26" s="29"/>
      <c r="E26" s="29"/>
      <c r="F26" s="29"/>
      <c r="G26" s="29"/>
      <c r="H26" s="29"/>
      <c r="I26" s="29"/>
      <c r="J26" s="29"/>
      <c r="K26" s="29"/>
      <c r="L26" s="29"/>
      <c r="M26" s="29"/>
      <c r="N26" s="29"/>
      <c r="O26" s="29"/>
      <c r="P26" s="24"/>
    </row>
    <row r="27" spans="2:16" x14ac:dyDescent="0.25">
      <c r="B27" s="24"/>
      <c r="C27" s="24"/>
      <c r="D27" s="24"/>
      <c r="E27" s="24"/>
      <c r="F27" s="24"/>
      <c r="G27" s="24"/>
      <c r="H27" s="24"/>
      <c r="I27" s="24"/>
      <c r="J27" s="24"/>
      <c r="K27" s="24"/>
      <c r="L27" s="24"/>
      <c r="M27" s="24"/>
      <c r="N27" s="24"/>
      <c r="O27" s="24"/>
      <c r="P27" s="24"/>
    </row>
    <row r="29" spans="2:16" ht="23.25" x14ac:dyDescent="0.35">
      <c r="B29" s="24"/>
      <c r="C29" s="25" t="s">
        <v>79</v>
      </c>
      <c r="D29" s="24"/>
      <c r="E29" s="24"/>
      <c r="F29" s="24"/>
      <c r="G29" s="24"/>
      <c r="H29" s="24"/>
      <c r="I29" s="24"/>
      <c r="J29" s="24"/>
      <c r="K29" s="24"/>
      <c r="L29" s="24"/>
      <c r="M29" s="24"/>
      <c r="N29" s="24"/>
      <c r="O29" s="24"/>
      <c r="P29" s="24"/>
    </row>
    <row r="30" spans="2:16" x14ac:dyDescent="0.25">
      <c r="B30" s="24"/>
      <c r="C30" s="26"/>
      <c r="D30" s="26"/>
      <c r="E30" s="26"/>
      <c r="F30" s="26"/>
      <c r="G30" s="26"/>
      <c r="H30" s="26"/>
      <c r="I30" s="26"/>
      <c r="J30" s="26"/>
      <c r="K30" s="26"/>
      <c r="L30" s="26"/>
      <c r="M30" s="26"/>
      <c r="N30" s="26"/>
      <c r="O30" s="26"/>
      <c r="P30" s="24"/>
    </row>
    <row r="31" spans="2:16" x14ac:dyDescent="0.25">
      <c r="B31" s="24"/>
      <c r="C31" s="29"/>
      <c r="D31" s="31"/>
      <c r="E31" s="29"/>
      <c r="F31" s="29"/>
      <c r="G31" s="29"/>
      <c r="H31" s="29"/>
      <c r="I31" s="29"/>
      <c r="J31" s="29"/>
      <c r="K31" s="29"/>
      <c r="L31" s="29"/>
      <c r="M31" s="29"/>
      <c r="N31" s="29"/>
      <c r="O31" s="29"/>
      <c r="P31" s="24"/>
    </row>
    <row r="32" spans="2:16" x14ac:dyDescent="0.25">
      <c r="B32" s="24"/>
      <c r="C32" s="29"/>
      <c r="D32" s="29" t="s">
        <v>80</v>
      </c>
      <c r="E32" s="29"/>
      <c r="F32" s="29"/>
      <c r="G32" s="29"/>
      <c r="H32" s="29"/>
      <c r="I32" s="29"/>
      <c r="J32" s="29"/>
      <c r="K32" s="29"/>
      <c r="L32" s="29"/>
      <c r="M32" s="29"/>
      <c r="N32" s="29"/>
      <c r="O32" s="29"/>
      <c r="P32" s="24"/>
    </row>
    <row r="33" spans="2:16" x14ac:dyDescent="0.25">
      <c r="B33" s="24"/>
      <c r="C33" s="29"/>
      <c r="D33" s="29" t="s">
        <v>81</v>
      </c>
      <c r="E33" s="29"/>
      <c r="F33" s="29"/>
      <c r="G33" s="29"/>
      <c r="H33" s="29"/>
      <c r="I33" s="29"/>
      <c r="J33" s="29"/>
      <c r="K33" s="29"/>
      <c r="L33" s="29"/>
      <c r="M33" s="29"/>
      <c r="N33" s="29"/>
      <c r="O33" s="29"/>
      <c r="P33" s="24"/>
    </row>
    <row r="34" spans="2:16" x14ac:dyDescent="0.25">
      <c r="B34" s="24"/>
      <c r="C34" s="29"/>
      <c r="D34" s="29"/>
      <c r="E34" s="29"/>
      <c r="F34" s="29"/>
      <c r="G34" s="29"/>
      <c r="H34" s="29"/>
      <c r="I34" s="29"/>
      <c r="J34" s="29"/>
      <c r="K34" s="29"/>
      <c r="L34" s="29"/>
      <c r="M34" s="29"/>
      <c r="N34" s="29"/>
      <c r="O34" s="29"/>
      <c r="P34" s="24"/>
    </row>
    <row r="35" spans="2:16" x14ac:dyDescent="0.25">
      <c r="B35" s="24"/>
      <c r="C35" s="29"/>
      <c r="D35" s="31"/>
      <c r="E35" s="29"/>
      <c r="F35" s="29"/>
      <c r="G35" s="29"/>
      <c r="H35" s="29"/>
      <c r="I35" s="29"/>
      <c r="J35" s="29"/>
      <c r="K35" s="29"/>
      <c r="L35" s="29"/>
      <c r="M35" s="29"/>
      <c r="N35" s="29"/>
      <c r="O35" s="29"/>
      <c r="P35" s="24"/>
    </row>
    <row r="36" spans="2:16" x14ac:dyDescent="0.25">
      <c r="B36" s="24"/>
      <c r="C36" s="29"/>
      <c r="D36" s="29"/>
      <c r="E36" s="29"/>
      <c r="F36" s="29"/>
      <c r="G36" s="29"/>
      <c r="H36" s="29"/>
      <c r="I36" s="29"/>
      <c r="J36" s="29"/>
      <c r="K36" s="29"/>
      <c r="L36" s="29"/>
      <c r="M36" s="29"/>
      <c r="N36" s="29"/>
      <c r="O36" s="29"/>
      <c r="P36" s="24"/>
    </row>
    <row r="37" spans="2:16" x14ac:dyDescent="0.25">
      <c r="B37" s="24"/>
      <c r="C37" s="29"/>
      <c r="D37" s="29"/>
      <c r="E37" s="29"/>
      <c r="F37" s="29"/>
      <c r="G37" s="29"/>
      <c r="H37" s="29"/>
      <c r="I37" s="29"/>
      <c r="J37" s="29"/>
      <c r="K37" s="29"/>
      <c r="L37" s="29"/>
      <c r="M37" s="29"/>
      <c r="N37" s="29"/>
      <c r="O37" s="29"/>
      <c r="P37" s="24"/>
    </row>
    <row r="38" spans="2:16" x14ac:dyDescent="0.25">
      <c r="B38" s="24"/>
      <c r="C38" s="29"/>
      <c r="D38" s="29"/>
      <c r="E38" s="29"/>
      <c r="F38" s="29"/>
      <c r="G38" s="29"/>
      <c r="H38" s="29"/>
      <c r="I38" s="29"/>
      <c r="J38" s="29"/>
      <c r="K38" s="29"/>
      <c r="L38" s="29"/>
      <c r="M38" s="29"/>
      <c r="N38" s="29"/>
      <c r="O38" s="29"/>
      <c r="P38" s="24"/>
    </row>
    <row r="39" spans="2:16" x14ac:dyDescent="0.25">
      <c r="B39" s="24"/>
      <c r="C39" s="29"/>
      <c r="D39" s="29"/>
      <c r="E39" s="29"/>
      <c r="F39" s="29"/>
      <c r="G39" s="29"/>
      <c r="H39" s="29"/>
      <c r="I39" s="29"/>
      <c r="J39" s="29"/>
      <c r="K39" s="29"/>
      <c r="L39" s="29"/>
      <c r="M39" s="29"/>
      <c r="N39" s="29"/>
      <c r="O39" s="29"/>
      <c r="P39" s="24"/>
    </row>
    <row r="40" spans="2:16" x14ac:dyDescent="0.25">
      <c r="B40" s="24"/>
      <c r="C40" s="24"/>
      <c r="D40" s="24"/>
      <c r="E40" s="24"/>
      <c r="F40" s="24"/>
      <c r="G40" s="24"/>
      <c r="H40" s="24"/>
      <c r="I40" s="24"/>
      <c r="J40" s="24"/>
      <c r="K40" s="24"/>
      <c r="L40" s="24"/>
      <c r="M40" s="24"/>
      <c r="N40" s="24"/>
      <c r="O40" s="24"/>
      <c r="P40" s="24"/>
    </row>
  </sheetData>
  <hyperlinks>
    <hyperlink ref="D22" location="Dashboard!A1" display="Dashboard" xr:uid="{21881459-31D5-4B25-BEE8-29DAA92AEE15}"/>
    <hyperlink ref="D23" location="'Calculation pivot'!A1" display="Calculation" xr:uid="{2F87B159-26D5-4575-91DF-3C979674F900}"/>
    <hyperlink ref="D24" location="'Raw Data'!A1" display="Raw Data" xr:uid="{6E6186BB-282F-457A-8080-198BE0215E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6F50-1AE2-461E-AE2F-668FF973F135}">
  <sheetPr>
    <pageSetUpPr fitToPage="1"/>
  </sheetPr>
  <dimension ref="A1:P23"/>
  <sheetViews>
    <sheetView showGridLines="0" tabSelected="1" topLeftCell="B1" zoomScaleNormal="100" workbookViewId="0">
      <selection activeCell="I4" sqref="I4"/>
    </sheetView>
  </sheetViews>
  <sheetFormatPr defaultRowHeight="15" x14ac:dyDescent="0.25"/>
  <cols>
    <col min="1" max="1" width="6.5703125" style="17" customWidth="1"/>
    <col min="2" max="2" width="6.85546875" style="17" customWidth="1"/>
    <col min="3" max="3" width="9.140625" style="17"/>
    <col min="4" max="4" width="7.140625" style="17" customWidth="1"/>
    <col min="5" max="5" width="7.5703125" style="17" customWidth="1"/>
    <col min="6" max="6" width="9.140625" style="17"/>
    <col min="7" max="7" width="13.42578125" style="17" customWidth="1"/>
    <col min="8" max="8" width="13.7109375" style="17" customWidth="1"/>
    <col min="9" max="9" width="16.5703125" style="17" customWidth="1"/>
    <col min="10" max="10" width="14.28515625" style="17" customWidth="1"/>
    <col min="11" max="11" width="16.140625" style="17" customWidth="1"/>
    <col min="12" max="12" width="15" style="17" customWidth="1"/>
    <col min="13" max="13" width="9.140625" style="17"/>
    <col min="14" max="14" width="14.85546875" style="17" customWidth="1"/>
    <col min="15" max="15" width="7" style="17" customWidth="1"/>
    <col min="16" max="16" width="7.42578125" style="17" customWidth="1"/>
    <col min="17" max="17" width="6.85546875" style="17" customWidth="1"/>
    <col min="18" max="16384" width="9.140625" style="17"/>
  </cols>
  <sheetData>
    <row r="1" spans="1:16" x14ac:dyDescent="0.25">
      <c r="A1" s="19"/>
      <c r="B1" s="19"/>
      <c r="C1" s="19"/>
      <c r="D1" s="19"/>
      <c r="E1" s="19"/>
      <c r="F1" s="19"/>
      <c r="G1" s="19"/>
      <c r="H1" s="19"/>
      <c r="I1" s="19"/>
      <c r="J1" s="19"/>
      <c r="K1" s="19"/>
      <c r="L1" s="19"/>
      <c r="M1" s="19"/>
      <c r="N1" s="19"/>
      <c r="O1" s="19"/>
      <c r="P1" s="19"/>
    </row>
    <row r="2" spans="1:16" x14ac:dyDescent="0.25">
      <c r="A2" s="19"/>
      <c r="B2" s="19"/>
      <c r="C2" s="19"/>
      <c r="D2" s="19"/>
      <c r="E2" s="19"/>
      <c r="F2" s="19"/>
      <c r="G2" s="19"/>
      <c r="M2" s="18" t="str">
        <f>INDEX('Calculation pivot'!F5:G5,'Calculation pivot'!$E$7)</f>
        <v>Top 5</v>
      </c>
      <c r="N2" s="22"/>
    </row>
    <row r="3" spans="1:16" x14ac:dyDescent="0.25">
      <c r="A3" s="19"/>
      <c r="B3" s="20" t="str">
        <f>IF($F$5,#REF!,"")</f>
        <v/>
      </c>
      <c r="C3" s="19"/>
      <c r="D3" s="19"/>
      <c r="E3" s="19"/>
      <c r="F3" s="19"/>
      <c r="G3" s="19"/>
      <c r="M3" s="21" t="str">
        <f>INDEX('Calculation pivot'!F6:G6,'Calculation pivot'!$E$7)</f>
        <v>District Of Columbia</v>
      </c>
      <c r="N3" s="23">
        <f>INDEX('Calculation pivot'!H6:I6,'Calculation pivot'!$E$7)</f>
        <v>0.76138828633405642</v>
      </c>
    </row>
    <row r="4" spans="1:16" x14ac:dyDescent="0.25">
      <c r="A4" s="19" t="str">
        <f t="shared" ref="A4" si="0">IF($F$5,#REF!,"")</f>
        <v/>
      </c>
      <c r="B4" s="20" t="str">
        <f t="shared" ref="B4" si="1">IF($F$5,#REF!,"")</f>
        <v/>
      </c>
      <c r="C4" s="19"/>
      <c r="D4" s="19"/>
      <c r="E4" s="19"/>
      <c r="F4" s="19"/>
      <c r="G4" s="19"/>
      <c r="M4" s="21" t="str">
        <f>INDEX('Calculation pivot'!F7:G7,'Calculation pivot'!$E$7)</f>
        <v>Mississippi</v>
      </c>
      <c r="N4" s="23">
        <f>INDEX('Calculation pivot'!H7:I7,'Calculation pivot'!$E$7)</f>
        <v>0.74553990610328635</v>
      </c>
    </row>
    <row r="5" spans="1:16" x14ac:dyDescent="0.25">
      <c r="A5" s="19" t="str">
        <f t="shared" ref="A5" si="2">IF($F$5,#REF!,"")</f>
        <v/>
      </c>
      <c r="B5" s="20" t="str">
        <f t="shared" ref="B5" si="3">IF($F$5,#REF!,"")</f>
        <v/>
      </c>
      <c r="C5" s="19"/>
      <c r="D5" s="19"/>
      <c r="E5" s="19"/>
      <c r="F5" s="19"/>
      <c r="G5" s="19"/>
      <c r="M5" s="21" t="str">
        <f>INDEX('Calculation pivot'!F8:G8,'Calculation pivot'!$E$7)</f>
        <v>Wisconsin</v>
      </c>
      <c r="N5" s="23">
        <f>INDEX('Calculation pivot'!H8:I8,'Calculation pivot'!$E$7)</f>
        <v>0.73651989639745707</v>
      </c>
    </row>
    <row r="6" spans="1:16" x14ac:dyDescent="0.25">
      <c r="A6" s="19" t="str">
        <f t="shared" ref="A6" si="4">IF($F$5,#REF!,"")</f>
        <v/>
      </c>
      <c r="B6" s="20" t="str">
        <f t="shared" ref="B6" si="5">IF($F$5,#REF!,"")</f>
        <v/>
      </c>
      <c r="C6" s="19"/>
      <c r="D6" s="19"/>
      <c r="E6" s="19"/>
      <c r="F6" s="19"/>
      <c r="G6" s="19"/>
      <c r="M6" s="21" t="str">
        <f>INDEX('Calculation pivot'!F9:G9,'Calculation pivot'!$E$7)</f>
        <v>Minnesota</v>
      </c>
      <c r="N6" s="23">
        <f>INDEX('Calculation pivot'!H9:I9,'Calculation pivot'!$E$7)</f>
        <v>0.73251345119139122</v>
      </c>
    </row>
    <row r="7" spans="1:16" x14ac:dyDescent="0.25">
      <c r="A7" s="19" t="str">
        <f>IF($F$5,#REF!,"")</f>
        <v/>
      </c>
      <c r="B7" s="20" t="str">
        <f t="shared" ref="B7" si="6">IF($F$5,#REF!,"")</f>
        <v/>
      </c>
      <c r="C7" s="19"/>
      <c r="D7" s="19"/>
      <c r="E7" s="19"/>
      <c r="F7" s="19"/>
      <c r="G7" s="19"/>
      <c r="M7" s="21" t="str">
        <f>INDEX('Calculation pivot'!F10:G10,'Calculation pivot'!$E$7)</f>
        <v>Massachusetts</v>
      </c>
      <c r="N7" s="23">
        <f>INDEX('Calculation pivot'!H10:I10,'Calculation pivot'!$E$7)</f>
        <v>0.70856903415042949</v>
      </c>
    </row>
    <row r="8" spans="1:16" x14ac:dyDescent="0.25">
      <c r="A8" s="19"/>
      <c r="B8" s="19"/>
      <c r="C8" s="19"/>
      <c r="D8" s="19"/>
      <c r="E8" s="19"/>
      <c r="F8" s="19"/>
      <c r="G8" s="19"/>
      <c r="M8" s="19"/>
      <c r="N8" s="19"/>
      <c r="O8" s="19"/>
      <c r="P8" s="19"/>
    </row>
    <row r="9" spans="1:16" x14ac:dyDescent="0.25">
      <c r="A9" s="19"/>
      <c r="B9" s="19"/>
      <c r="C9" s="19"/>
      <c r="D9" s="19"/>
      <c r="E9" s="19"/>
      <c r="F9" s="19"/>
      <c r="G9" s="19"/>
      <c r="M9" s="19"/>
      <c r="N9" s="19"/>
      <c r="O9" s="19"/>
      <c r="P9" s="19"/>
    </row>
    <row r="10" spans="1:16" x14ac:dyDescent="0.25">
      <c r="A10" s="19"/>
      <c r="B10" s="19"/>
      <c r="C10" s="19"/>
      <c r="D10" s="19"/>
      <c r="E10" s="19"/>
      <c r="F10" s="19"/>
      <c r="G10" s="19"/>
      <c r="H10" s="19"/>
      <c r="I10" s="19"/>
      <c r="J10" s="19"/>
      <c r="K10" s="19"/>
      <c r="L10" s="19"/>
      <c r="M10" s="19"/>
      <c r="N10" s="19"/>
      <c r="O10" s="19"/>
      <c r="P10" s="19"/>
    </row>
    <row r="11" spans="1:16" x14ac:dyDescent="0.25">
      <c r="A11" s="19"/>
      <c r="B11" s="19"/>
      <c r="C11" s="19"/>
      <c r="D11" s="19"/>
      <c r="E11" s="19"/>
      <c r="F11" s="19"/>
      <c r="G11" s="19"/>
      <c r="H11" s="19"/>
      <c r="I11" s="19"/>
      <c r="J11" s="19"/>
      <c r="K11" s="19"/>
      <c r="L11" s="19"/>
      <c r="M11" s="19"/>
      <c r="N11" s="19"/>
      <c r="O11" s="19"/>
      <c r="P11" s="19"/>
    </row>
    <row r="12" spans="1:16" x14ac:dyDescent="0.25">
      <c r="A12" s="19"/>
      <c r="B12" s="19"/>
      <c r="C12" s="19"/>
      <c r="D12" s="19"/>
      <c r="E12" s="19"/>
      <c r="F12" s="19"/>
      <c r="G12" s="19"/>
      <c r="H12" s="19"/>
      <c r="I12" s="19"/>
      <c r="J12" s="19"/>
      <c r="K12" s="19"/>
      <c r="L12" s="19"/>
      <c r="M12" s="19"/>
      <c r="N12" s="19"/>
      <c r="O12" s="19"/>
      <c r="P12" s="19"/>
    </row>
    <row r="13" spans="1:16" x14ac:dyDescent="0.25">
      <c r="A13" s="19"/>
      <c r="B13" s="19"/>
      <c r="C13" s="19"/>
      <c r="D13" s="19"/>
      <c r="E13" s="19"/>
      <c r="F13" s="19"/>
      <c r="G13" s="19"/>
      <c r="H13" s="19"/>
      <c r="I13" s="19"/>
      <c r="J13" s="19"/>
      <c r="K13" s="19"/>
      <c r="L13" s="19"/>
      <c r="M13" s="19"/>
      <c r="N13" s="19"/>
      <c r="O13" s="19"/>
      <c r="P13" s="19"/>
    </row>
    <row r="14" spans="1:16" x14ac:dyDescent="0.25">
      <c r="A14" s="19"/>
      <c r="B14" s="19"/>
      <c r="C14" s="19"/>
      <c r="D14" s="19"/>
      <c r="E14" s="19"/>
      <c r="F14" s="19"/>
      <c r="G14" s="19"/>
      <c r="H14" s="19"/>
      <c r="I14" s="19"/>
      <c r="J14" s="19"/>
      <c r="K14" s="19"/>
      <c r="L14" s="19"/>
      <c r="M14" s="19"/>
      <c r="N14" s="19"/>
      <c r="O14" s="19"/>
      <c r="P14" s="19"/>
    </row>
    <row r="15" spans="1:16" x14ac:dyDescent="0.25">
      <c r="A15" s="19"/>
      <c r="B15" s="19"/>
      <c r="C15" s="19"/>
      <c r="D15" s="19"/>
      <c r="E15" s="19"/>
      <c r="F15" s="19"/>
      <c r="G15" s="19"/>
      <c r="H15" s="19"/>
      <c r="I15" s="19"/>
      <c r="J15" s="19"/>
      <c r="K15" s="19"/>
      <c r="L15" s="19"/>
      <c r="M15" s="19"/>
      <c r="N15" s="19"/>
      <c r="O15" s="19"/>
      <c r="P15" s="19"/>
    </row>
    <row r="16" spans="1:16" x14ac:dyDescent="0.25">
      <c r="A16" s="19"/>
      <c r="B16" s="19"/>
      <c r="C16" s="19"/>
      <c r="D16" s="19"/>
      <c r="E16" s="19"/>
      <c r="F16" s="19"/>
      <c r="G16" s="19"/>
      <c r="H16" s="19"/>
      <c r="I16" s="19"/>
      <c r="J16" s="19"/>
      <c r="K16" s="19"/>
      <c r="L16" s="19"/>
      <c r="M16" s="19"/>
      <c r="N16" s="19"/>
      <c r="O16" s="19"/>
      <c r="P16" s="19"/>
    </row>
    <row r="17" spans="1:16" x14ac:dyDescent="0.25">
      <c r="A17" s="19"/>
      <c r="B17" s="19"/>
      <c r="C17" s="19"/>
      <c r="D17" s="19"/>
      <c r="E17" s="19"/>
      <c r="F17" s="19"/>
      <c r="G17" s="19"/>
      <c r="H17" s="19"/>
      <c r="I17" s="19"/>
      <c r="J17" s="19"/>
      <c r="K17" s="19"/>
      <c r="L17" s="19"/>
      <c r="M17" s="19"/>
      <c r="N17" s="19"/>
      <c r="O17" s="19"/>
      <c r="P17" s="19"/>
    </row>
    <row r="18" spans="1:16" x14ac:dyDescent="0.25">
      <c r="A18" s="19"/>
      <c r="B18" s="19"/>
      <c r="C18" s="19"/>
      <c r="D18" s="19"/>
      <c r="E18" s="19"/>
      <c r="F18" s="19"/>
      <c r="G18" s="19"/>
      <c r="H18" s="19"/>
      <c r="I18" s="19"/>
      <c r="J18" s="19"/>
      <c r="K18" s="19"/>
      <c r="L18" s="19"/>
      <c r="M18" s="19"/>
      <c r="N18" s="19"/>
      <c r="O18" s="19"/>
      <c r="P18" s="19"/>
    </row>
    <row r="19" spans="1:16" x14ac:dyDescent="0.25">
      <c r="A19" s="19"/>
      <c r="B19" s="19"/>
      <c r="C19" s="19"/>
      <c r="D19" s="19"/>
      <c r="E19" s="19"/>
      <c r="F19" s="19"/>
      <c r="G19" s="19"/>
      <c r="H19" s="19"/>
      <c r="I19" s="19"/>
      <c r="J19" s="19"/>
      <c r="K19" s="19"/>
      <c r="L19" s="19"/>
      <c r="M19" s="19"/>
      <c r="N19" s="19"/>
      <c r="O19" s="19"/>
      <c r="P19" s="19"/>
    </row>
    <row r="20" spans="1:16" x14ac:dyDescent="0.25">
      <c r="A20" s="19"/>
      <c r="B20" s="19"/>
      <c r="C20" s="19"/>
      <c r="D20" s="19"/>
      <c r="E20" s="19"/>
      <c r="F20" s="19"/>
      <c r="G20" s="19"/>
      <c r="H20" s="19"/>
      <c r="I20" s="19"/>
      <c r="J20" s="19"/>
      <c r="K20" s="19"/>
      <c r="L20" s="19"/>
      <c r="M20" s="19"/>
      <c r="N20" s="19"/>
      <c r="O20" s="19"/>
      <c r="P20" s="19"/>
    </row>
    <row r="21" spans="1:16" x14ac:dyDescent="0.25">
      <c r="A21" s="19"/>
      <c r="B21" s="19"/>
      <c r="C21" s="19"/>
      <c r="D21" s="19"/>
      <c r="E21" s="19"/>
      <c r="F21" s="19"/>
      <c r="G21" s="19"/>
      <c r="H21" s="19"/>
      <c r="I21" s="19"/>
      <c r="J21" s="19"/>
      <c r="K21" s="19"/>
      <c r="L21" s="19"/>
      <c r="M21" s="19"/>
      <c r="N21" s="19"/>
      <c r="O21" s="19"/>
      <c r="P21" s="19"/>
    </row>
    <row r="22" spans="1:16" x14ac:dyDescent="0.25">
      <c r="A22" s="19"/>
      <c r="B22" s="19"/>
      <c r="C22" s="19"/>
      <c r="D22" s="19"/>
      <c r="E22" s="19"/>
      <c r="F22" s="19"/>
      <c r="G22" s="19"/>
      <c r="H22" s="19"/>
      <c r="I22" s="19"/>
      <c r="J22" s="19"/>
      <c r="K22" s="19"/>
      <c r="L22" s="19"/>
      <c r="M22" s="19"/>
      <c r="N22" s="19"/>
      <c r="O22" s="19"/>
      <c r="P22" s="19"/>
    </row>
    <row r="23" spans="1:16" x14ac:dyDescent="0.25">
      <c r="A23" s="19"/>
      <c r="B23" s="19"/>
      <c r="C23" s="19"/>
      <c r="D23" s="19"/>
      <c r="E23" s="19"/>
      <c r="F23" s="19"/>
      <c r="G23" s="19"/>
      <c r="H23" s="19"/>
      <c r="I23" s="19"/>
      <c r="J23" s="19"/>
      <c r="K23" s="19"/>
      <c r="L23" s="19"/>
      <c r="M23" s="19"/>
      <c r="N23" s="19"/>
      <c r="O23" s="19"/>
      <c r="P23" s="19"/>
    </row>
  </sheetData>
  <conditionalFormatting sqref="M2">
    <cfRule type="cellIs" dxfId="15" priority="1" operator="equal">
      <formula>"Low 5"</formula>
    </cfRule>
    <cfRule type="cellIs" dxfId="14" priority="2" operator="equal">
      <formula>"Top 5"</formula>
    </cfRule>
  </conditionalFormatting>
  <pageMargins left="0.23622047244094491" right="0.23622047244094491" top="0.74803149606299213" bottom="0.74803149606299213" header="0.31496062992125984" footer="0.31496062992125984"/>
  <pageSetup paperSize="9" scale="8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11</xdr:col>
                    <xdr:colOff>314325</xdr:colOff>
                    <xdr:row>2</xdr:row>
                    <xdr:rowOff>28575</xdr:rowOff>
                  </from>
                  <to>
                    <xdr:col>12</xdr:col>
                    <xdr:colOff>600075</xdr:colOff>
                    <xdr:row>4</xdr:row>
                    <xdr:rowOff>28575</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11</xdr:col>
                    <xdr:colOff>314325</xdr:colOff>
                    <xdr:row>3</xdr:row>
                    <xdr:rowOff>142875</xdr:rowOff>
                  </from>
                  <to>
                    <xdr:col>13</xdr:col>
                    <xdr:colOff>47625</xdr:colOff>
                    <xdr:row>6</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F4649922-860C-4D30-BA8B-345DC245F82C}">
            <xm:f>'Calculation pivot'!$E$7=2</xm:f>
            <x14:dxf>
              <border>
                <left/>
                <right/>
                <top/>
                <bottom style="thin">
                  <color theme="0" tint="-0.14996795556505021"/>
                </bottom>
                <vertical/>
                <horizontal/>
              </border>
            </x14:dxf>
          </x14:cfRule>
          <x14:cfRule type="expression" priority="4" id="{EE2EC133-5324-4836-9840-F6DFB62FC0D8}">
            <xm:f>'Calculation pivot'!$E$7=1</xm:f>
            <x14:dxf>
              <border>
                <left/>
                <right/>
                <top/>
                <bottom style="thin">
                  <color theme="0" tint="-0.14996795556505021"/>
                </bottom>
                <vertical/>
                <horizontal/>
              </border>
            </x14:dxf>
          </x14:cfRule>
          <xm:sqref>M2:N7</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1FD9-9339-4F6C-B3DD-7191121AF2B3}">
  <dimension ref="A1:S54"/>
  <sheetViews>
    <sheetView workbookViewId="0">
      <selection activeCell="A13" sqref="A13:C19"/>
    </sheetView>
  </sheetViews>
  <sheetFormatPr defaultRowHeight="15" x14ac:dyDescent="0.25"/>
  <cols>
    <col min="1" max="1" width="13.140625" bestFit="1" customWidth="1"/>
    <col min="2" max="2" width="24.28515625" bestFit="1" customWidth="1"/>
    <col min="3" max="3" width="23.7109375" bestFit="1" customWidth="1"/>
    <col min="4" max="4" width="25.28515625" bestFit="1" customWidth="1"/>
    <col min="5" max="5" width="20.28515625" bestFit="1" customWidth="1"/>
    <col min="6" max="6" width="22.42578125" bestFit="1" customWidth="1"/>
    <col min="7" max="7" width="18.42578125" customWidth="1"/>
    <col min="8" max="9" width="19" bestFit="1" customWidth="1"/>
    <col min="10" max="10" width="13.28515625" customWidth="1"/>
    <col min="11" max="12" width="19" bestFit="1" customWidth="1"/>
    <col min="13" max="13" width="24.28515625" bestFit="1" customWidth="1"/>
    <col min="14" max="14" width="23.7109375" bestFit="1" customWidth="1"/>
    <col min="15" max="15" width="20.28515625" bestFit="1" customWidth="1"/>
    <col min="17" max="17" width="18.5703125" customWidth="1"/>
    <col min="18" max="18" width="14.42578125" customWidth="1"/>
  </cols>
  <sheetData>
    <row r="1" spans="1:19" x14ac:dyDescent="0.25">
      <c r="G1" s="1"/>
      <c r="H1" s="11"/>
      <c r="L1" s="2" t="s">
        <v>1</v>
      </c>
      <c r="M1" t="s">
        <v>7</v>
      </c>
    </row>
    <row r="3" spans="1:19" x14ac:dyDescent="0.25">
      <c r="A3" s="2" t="s">
        <v>63</v>
      </c>
      <c r="B3" t="s">
        <v>62</v>
      </c>
      <c r="C3" t="s">
        <v>65</v>
      </c>
      <c r="L3" s="2" t="s">
        <v>63</v>
      </c>
      <c r="M3" t="s">
        <v>62</v>
      </c>
      <c r="N3" t="s">
        <v>65</v>
      </c>
      <c r="O3" t="s">
        <v>68</v>
      </c>
    </row>
    <row r="4" spans="1:19" x14ac:dyDescent="0.25">
      <c r="A4" s="1" t="s">
        <v>7</v>
      </c>
      <c r="B4" s="3">
        <v>894000</v>
      </c>
      <c r="C4" s="3">
        <v>394000</v>
      </c>
      <c r="L4" s="1" t="s">
        <v>59</v>
      </c>
      <c r="M4" s="4">
        <v>5.8829937901732215E-3</v>
      </c>
      <c r="N4" s="4">
        <v>3.2596247026693685E-3</v>
      </c>
      <c r="O4" s="4">
        <v>0.47435897435897434</v>
      </c>
    </row>
    <row r="5" spans="1:19" ht="15.75" thickBot="1" x14ac:dyDescent="0.3">
      <c r="A5" s="1" t="s">
        <v>8</v>
      </c>
      <c r="B5" s="3">
        <v>1107000</v>
      </c>
      <c r="C5" s="3">
        <v>629000</v>
      </c>
      <c r="F5" t="s">
        <v>66</v>
      </c>
      <c r="G5" t="s">
        <v>67</v>
      </c>
      <c r="L5" s="1" t="s">
        <v>14</v>
      </c>
      <c r="M5" s="4">
        <v>1.020445219159676E-2</v>
      </c>
      <c r="N5" s="4">
        <v>6.1668575455906972E-3</v>
      </c>
      <c r="O5" s="4">
        <v>0.55555555555555558</v>
      </c>
    </row>
    <row r="6" spans="1:19" x14ac:dyDescent="0.25">
      <c r="A6" s="1" t="s">
        <v>9</v>
      </c>
      <c r="B6" s="3">
        <v>1136000</v>
      </c>
      <c r="C6" s="3">
        <v>768000</v>
      </c>
      <c r="E6" t="s">
        <v>69</v>
      </c>
      <c r="F6" s="8" t="s">
        <v>19</v>
      </c>
      <c r="G6" s="8" t="s">
        <v>59</v>
      </c>
      <c r="H6" s="13">
        <v>0.76138828633405642</v>
      </c>
      <c r="I6" s="13">
        <v>0.47747747747747749</v>
      </c>
      <c r="L6" s="1" t="s">
        <v>54</v>
      </c>
      <c r="M6" s="4">
        <v>8.1671932309256637E-2</v>
      </c>
      <c r="N6" s="4">
        <v>5.0392035943969696E-2</v>
      </c>
      <c r="O6" s="4">
        <v>0.58908341915550977</v>
      </c>
    </row>
    <row r="7" spans="1:19" x14ac:dyDescent="0.25">
      <c r="A7" s="1" t="s">
        <v>10</v>
      </c>
      <c r="B7" s="3">
        <v>2611000</v>
      </c>
      <c r="C7" s="3">
        <v>1906000</v>
      </c>
      <c r="E7">
        <v>1</v>
      </c>
      <c r="F7" s="9" t="s">
        <v>35</v>
      </c>
      <c r="G7" s="9" t="s">
        <v>22</v>
      </c>
      <c r="H7" s="14">
        <v>0.74553990610328635</v>
      </c>
      <c r="I7" s="14">
        <v>0.51720430107526882</v>
      </c>
      <c r="L7" s="1" t="s">
        <v>52</v>
      </c>
      <c r="M7" s="4">
        <v>3.4135889893597703E-3</v>
      </c>
      <c r="N7" s="4">
        <v>2.7310369130473088E-3</v>
      </c>
      <c r="O7" s="4">
        <v>0.59615384615384615</v>
      </c>
    </row>
    <row r="8" spans="1:19" x14ac:dyDescent="0.25">
      <c r="A8" s="1" t="s">
        <v>11</v>
      </c>
      <c r="B8" s="3">
        <v>1480000</v>
      </c>
      <c r="C8" s="3">
        <v>1134000</v>
      </c>
      <c r="F8" s="9" t="s">
        <v>60</v>
      </c>
      <c r="G8" s="9" t="s">
        <v>47</v>
      </c>
      <c r="H8" s="14">
        <v>0.73651989639745707</v>
      </c>
      <c r="I8" s="14">
        <v>0.52340892465252375</v>
      </c>
      <c r="L8" s="1" t="s">
        <v>37</v>
      </c>
      <c r="M8" s="4">
        <v>2.8688673421215093E-3</v>
      </c>
      <c r="N8" s="4">
        <v>2.9072328429213287E-3</v>
      </c>
      <c r="O8" s="4">
        <v>0.62264150943396224</v>
      </c>
    </row>
    <row r="9" spans="1:19" x14ac:dyDescent="0.25">
      <c r="A9" s="1" t="s">
        <v>64</v>
      </c>
      <c r="B9" s="3">
        <v>7228000</v>
      </c>
      <c r="C9" s="3">
        <v>4831000</v>
      </c>
      <c r="F9" s="9" t="s">
        <v>34</v>
      </c>
      <c r="G9" s="9" t="s">
        <v>14</v>
      </c>
      <c r="H9" s="14">
        <v>0.73251345119139122</v>
      </c>
      <c r="I9" s="14">
        <v>0.53270142180094782</v>
      </c>
      <c r="L9" s="1" t="s">
        <v>12</v>
      </c>
      <c r="M9" s="4">
        <v>2.2152013654355958E-3</v>
      </c>
      <c r="N9" s="4">
        <v>1.761959298740199E-3</v>
      </c>
      <c r="O9" s="4">
        <v>0.64516129032258063</v>
      </c>
    </row>
    <row r="10" spans="1:19" ht="15.75" thickBot="1" x14ac:dyDescent="0.3">
      <c r="F10" s="10" t="s">
        <v>32</v>
      </c>
      <c r="G10" s="10" t="s">
        <v>54</v>
      </c>
      <c r="H10" s="15">
        <v>0.70856903415042949</v>
      </c>
      <c r="I10" s="15">
        <v>0.53810235338064993</v>
      </c>
      <c r="L10" s="1" t="s">
        <v>24</v>
      </c>
      <c r="M10" s="4">
        <v>4.0745179213421939E-2</v>
      </c>
      <c r="N10" s="4">
        <v>3.4886794115055943E-2</v>
      </c>
      <c r="O10" s="4">
        <v>0.65131578947368418</v>
      </c>
    </row>
    <row r="11" spans="1:19" x14ac:dyDescent="0.25">
      <c r="D11" s="2"/>
      <c r="L11" s="1" t="s">
        <v>36</v>
      </c>
      <c r="M11" s="4">
        <v>1.888368377092639E-2</v>
      </c>
      <c r="N11" s="4">
        <v>1.9645846180953219E-2</v>
      </c>
      <c r="O11" s="4">
        <v>0.67168674698795183</v>
      </c>
    </row>
    <row r="12" spans="1:19" x14ac:dyDescent="0.25">
      <c r="L12" s="1" t="s">
        <v>53</v>
      </c>
      <c r="M12" s="4">
        <v>2.1425718124704944E-2</v>
      </c>
      <c r="N12" s="4">
        <v>1.823627874196106E-2</v>
      </c>
      <c r="O12" s="4">
        <v>0.67647058823529416</v>
      </c>
    </row>
    <row r="13" spans="1:19" ht="21" x14ac:dyDescent="0.35">
      <c r="A13" s="2" t="s">
        <v>63</v>
      </c>
      <c r="B13" t="s">
        <v>88</v>
      </c>
      <c r="C13" t="s">
        <v>89</v>
      </c>
      <c r="E13" s="2"/>
      <c r="F13" s="16" t="str">
        <f>SUMIF(A4:A8,A8,C4:C8)&amp;" "&amp; "Voted over the Age of 65"</f>
        <v>1134000 Voted over the Age of 65</v>
      </c>
      <c r="I13" s="2"/>
      <c r="J13" s="2"/>
      <c r="K13" s="2"/>
      <c r="L13" s="1" t="s">
        <v>47</v>
      </c>
      <c r="M13" s="4">
        <v>1.1729672803863892E-2</v>
      </c>
      <c r="N13" s="4">
        <v>7.7526209144568757E-3</v>
      </c>
      <c r="O13" s="4">
        <v>0.67692307692307696</v>
      </c>
      <c r="P13" s="2"/>
      <c r="Q13" s="2"/>
      <c r="R13" s="2"/>
      <c r="S13" s="2"/>
    </row>
    <row r="14" spans="1:19" x14ac:dyDescent="0.25">
      <c r="A14" s="1" t="s">
        <v>7</v>
      </c>
      <c r="B14" s="4">
        <v>0.12802845386707581</v>
      </c>
      <c r="C14" s="4">
        <v>8.5376677297069617E-2</v>
      </c>
      <c r="D14" t="str">
        <f>TEXT(GETPIVOTDATA("Sum of Confirmed Voters",$A$3,"Age","65+"),"$ #,##0")&amp;" "&amp;"Voters are over 65 Years old"</f>
        <v>$ 1,134,000 Voters are over 65 Years old</v>
      </c>
      <c r="L14" s="1" t="s">
        <v>27</v>
      </c>
      <c r="M14" s="4">
        <v>9.5144714384282972E-3</v>
      </c>
      <c r="N14" s="4">
        <v>7.7526209144568757E-3</v>
      </c>
      <c r="O14" s="4">
        <v>0.69291338582677164</v>
      </c>
    </row>
    <row r="15" spans="1:19" x14ac:dyDescent="0.25">
      <c r="A15" s="1" t="s">
        <v>8</v>
      </c>
      <c r="B15" s="4">
        <v>0.16493014389659902</v>
      </c>
      <c r="C15" s="4">
        <v>0.1427432456826524</v>
      </c>
      <c r="L15" s="1" t="s">
        <v>22</v>
      </c>
      <c r="M15" s="4">
        <v>3.3046446599121183E-3</v>
      </c>
      <c r="N15" s="4">
        <v>2.114351158488239E-3</v>
      </c>
      <c r="O15" s="4">
        <v>0.72727272727272729</v>
      </c>
    </row>
    <row r="16" spans="1:19" x14ac:dyDescent="0.25">
      <c r="A16" s="1" t="s">
        <v>9</v>
      </c>
      <c r="B16" s="4">
        <v>0.15931375967640701</v>
      </c>
      <c r="C16" s="4">
        <v>0.15768848907876526</v>
      </c>
      <c r="L16" s="1" t="s">
        <v>41</v>
      </c>
      <c r="M16" s="4">
        <v>2.5674546973163379E-2</v>
      </c>
      <c r="N16" s="4">
        <v>2.4315038322614748E-2</v>
      </c>
      <c r="O16" s="4">
        <v>0.72823218997361483</v>
      </c>
    </row>
    <row r="17" spans="1:15" x14ac:dyDescent="0.25">
      <c r="A17" s="35" t="s">
        <v>10</v>
      </c>
      <c r="B17" s="36">
        <v>0.35632889322825861</v>
      </c>
      <c r="C17" s="36">
        <v>0.39121637884349236</v>
      </c>
      <c r="L17" s="1" t="s">
        <v>6</v>
      </c>
      <c r="M17" s="4">
        <v>1.5542724334531721E-2</v>
      </c>
      <c r="N17" s="4">
        <v>1.3655184565236542E-2</v>
      </c>
      <c r="O17" s="4">
        <v>0.73113207547169812</v>
      </c>
    </row>
    <row r="18" spans="1:15" x14ac:dyDescent="0.25">
      <c r="A18" s="1" t="s">
        <v>11</v>
      </c>
      <c r="B18" s="4">
        <v>0.19139874933165957</v>
      </c>
      <c r="C18" s="4">
        <v>0.22297520909802035</v>
      </c>
      <c r="L18" s="1" t="s">
        <v>28</v>
      </c>
      <c r="M18" s="4">
        <v>1.5869557322874678E-2</v>
      </c>
      <c r="N18" s="4">
        <v>1.4536164214606642E-2</v>
      </c>
      <c r="O18" s="4">
        <v>0.73333333333333328</v>
      </c>
    </row>
    <row r="19" spans="1:15" x14ac:dyDescent="0.25">
      <c r="A19" s="1" t="s">
        <v>64</v>
      </c>
      <c r="B19" s="4">
        <v>1</v>
      </c>
      <c r="C19" s="4">
        <v>1</v>
      </c>
      <c r="L19" s="1" t="s">
        <v>33</v>
      </c>
      <c r="M19" s="4">
        <v>3.2465410175400368E-2</v>
      </c>
      <c r="N19" s="4">
        <v>3.4710598185181921E-2</v>
      </c>
      <c r="O19" s="4">
        <v>0.7350746268656716</v>
      </c>
    </row>
    <row r="20" spans="1:15" x14ac:dyDescent="0.25">
      <c r="L20" s="1" t="s">
        <v>50</v>
      </c>
      <c r="M20" s="4">
        <v>3.2320151069470168E-3</v>
      </c>
      <c r="N20" s="4">
        <v>3.9644084221654476E-3</v>
      </c>
      <c r="O20" s="4">
        <v>0.73770491803278693</v>
      </c>
    </row>
    <row r="21" spans="1:15" x14ac:dyDescent="0.25">
      <c r="L21" s="1" t="s">
        <v>49</v>
      </c>
      <c r="M21" s="4">
        <v>4.12899008606602E-2</v>
      </c>
      <c r="N21" s="4">
        <v>4.2110827239890757E-2</v>
      </c>
      <c r="O21" s="4">
        <v>0.74108527131782942</v>
      </c>
    </row>
    <row r="22" spans="1:15" x14ac:dyDescent="0.25">
      <c r="L22" s="1" t="s">
        <v>21</v>
      </c>
      <c r="M22" s="4">
        <v>3.1484911210371502E-2</v>
      </c>
      <c r="N22" s="4">
        <v>3.0746189763016473E-2</v>
      </c>
      <c r="O22" s="4">
        <v>0.74413646055437099</v>
      </c>
    </row>
    <row r="23" spans="1:15" x14ac:dyDescent="0.25">
      <c r="L23" s="1" t="s">
        <v>45</v>
      </c>
      <c r="M23" s="4">
        <v>2.3967752478483493E-3</v>
      </c>
      <c r="N23" s="4">
        <v>2.8191348779843185E-3</v>
      </c>
      <c r="O23" s="4">
        <v>0.7441860465116279</v>
      </c>
    </row>
    <row r="24" spans="1:15" x14ac:dyDescent="0.25">
      <c r="L24" s="1" t="s">
        <v>25</v>
      </c>
      <c r="M24" s="4">
        <v>2.0263645277263317E-2</v>
      </c>
      <c r="N24" s="4">
        <v>1.788388688221302E-2</v>
      </c>
      <c r="O24" s="4">
        <v>0.75464684014869887</v>
      </c>
    </row>
    <row r="25" spans="1:15" x14ac:dyDescent="0.25">
      <c r="L25" s="1" t="s">
        <v>23</v>
      </c>
      <c r="M25" s="4">
        <v>4.3940879543886407E-3</v>
      </c>
      <c r="N25" s="4">
        <v>3.4358206325433883E-3</v>
      </c>
      <c r="O25" s="4">
        <v>0.76470588235294112</v>
      </c>
    </row>
    <row r="26" spans="1:15" x14ac:dyDescent="0.25">
      <c r="L26" s="1" t="s">
        <v>56</v>
      </c>
      <c r="M26" s="4">
        <v>2.1425718124704943E-3</v>
      </c>
      <c r="N26" s="4">
        <v>2.0262531935512289E-3</v>
      </c>
      <c r="O26" s="4">
        <v>0.76666666666666672</v>
      </c>
    </row>
    <row r="27" spans="1:15" x14ac:dyDescent="0.25">
      <c r="L27" s="1" t="s">
        <v>43</v>
      </c>
      <c r="M27" s="4">
        <v>6.5003449903765845E-2</v>
      </c>
      <c r="N27" s="4">
        <v>6.2549555105277072E-2</v>
      </c>
      <c r="O27" s="4">
        <v>0.76673866090712739</v>
      </c>
    </row>
    <row r="28" spans="1:15" x14ac:dyDescent="0.25">
      <c r="L28" s="1" t="s">
        <v>29</v>
      </c>
      <c r="M28" s="4">
        <v>1.5070632240258562E-2</v>
      </c>
      <c r="N28" s="4">
        <v>1.5329045899039733E-2</v>
      </c>
      <c r="O28" s="4">
        <v>0.76991150442477874</v>
      </c>
    </row>
    <row r="29" spans="1:15" x14ac:dyDescent="0.25">
      <c r="L29" s="1" t="s">
        <v>13</v>
      </c>
      <c r="M29" s="4">
        <v>1.9791553182990158E-2</v>
      </c>
      <c r="N29" s="4">
        <v>2.061492379526033E-2</v>
      </c>
      <c r="O29" s="4">
        <v>0.77740863787375414</v>
      </c>
    </row>
    <row r="30" spans="1:15" x14ac:dyDescent="0.25">
      <c r="L30" s="1" t="s">
        <v>58</v>
      </c>
      <c r="M30" s="4">
        <v>1.8556850782583432E-2</v>
      </c>
      <c r="N30" s="4">
        <v>1.8941062461457141E-2</v>
      </c>
      <c r="O30" s="4">
        <v>0.78181818181818186</v>
      </c>
    </row>
    <row r="31" spans="1:15" x14ac:dyDescent="0.25">
      <c r="L31" s="1" t="s">
        <v>44</v>
      </c>
      <c r="M31" s="4">
        <v>2.8289210879907035E-2</v>
      </c>
      <c r="N31" s="4">
        <v>3.4270108360496876E-2</v>
      </c>
      <c r="O31" s="4">
        <v>0.78427419354838712</v>
      </c>
    </row>
    <row r="32" spans="1:15" x14ac:dyDescent="0.25">
      <c r="L32" s="1" t="s">
        <v>42</v>
      </c>
      <c r="M32" s="4">
        <v>5.9193085666557725E-3</v>
      </c>
      <c r="N32" s="4">
        <v>5.8144656858426574E-3</v>
      </c>
      <c r="O32" s="4">
        <v>0.7857142857142857</v>
      </c>
    </row>
    <row r="33" spans="12:15" x14ac:dyDescent="0.25">
      <c r="L33" s="1" t="s">
        <v>32</v>
      </c>
      <c r="M33" s="4">
        <v>2.2987253513454625E-2</v>
      </c>
      <c r="N33" s="4">
        <v>2.7838956920095147E-2</v>
      </c>
      <c r="O33" s="4">
        <v>0.8</v>
      </c>
    </row>
    <row r="34" spans="12:15" x14ac:dyDescent="0.25">
      <c r="L34" s="1" t="s">
        <v>26</v>
      </c>
      <c r="M34" s="4">
        <v>8.8244906852598323E-3</v>
      </c>
      <c r="N34" s="4">
        <v>1.0659853757378204E-2</v>
      </c>
      <c r="O34" s="4">
        <v>0.80666666666666664</v>
      </c>
    </row>
    <row r="35" spans="12:15" x14ac:dyDescent="0.25">
      <c r="L35" s="1" t="s">
        <v>15</v>
      </c>
      <c r="M35" s="4">
        <v>0.12633910738279405</v>
      </c>
      <c r="N35" s="4">
        <v>0.12747775526385341</v>
      </c>
      <c r="O35" s="4">
        <v>0.80973698936765526</v>
      </c>
    </row>
    <row r="36" spans="12:15" x14ac:dyDescent="0.25">
      <c r="L36" s="1" t="s">
        <v>46</v>
      </c>
      <c r="M36" s="4">
        <v>4.0127828013218576E-2</v>
      </c>
      <c r="N36" s="4">
        <v>4.5018060082812089E-2</v>
      </c>
      <c r="O36" s="4">
        <v>0.81240063593004774</v>
      </c>
    </row>
    <row r="37" spans="12:15" x14ac:dyDescent="0.25">
      <c r="L37" s="1" t="s">
        <v>31</v>
      </c>
      <c r="M37" s="4">
        <v>2.0263645277263317E-2</v>
      </c>
      <c r="N37" s="4">
        <v>2.1672099374504449E-2</v>
      </c>
      <c r="O37" s="4">
        <v>0.81727574750830567</v>
      </c>
    </row>
    <row r="38" spans="12:15" x14ac:dyDescent="0.25">
      <c r="L38" s="1" t="s">
        <v>20</v>
      </c>
      <c r="M38" s="4">
        <v>5.3273777099901949E-2</v>
      </c>
      <c r="N38" s="4">
        <v>5.409215047132411E-2</v>
      </c>
      <c r="O38" s="4">
        <v>0.81757656458055927</v>
      </c>
    </row>
    <row r="39" spans="12:15" x14ac:dyDescent="0.25">
      <c r="L39" s="1" t="s">
        <v>30</v>
      </c>
      <c r="M39" s="4">
        <v>4.2851436249409887E-3</v>
      </c>
      <c r="N39" s="4">
        <v>4.4048982468504975E-3</v>
      </c>
      <c r="O39" s="4">
        <v>0.81967213114754101</v>
      </c>
    </row>
    <row r="40" spans="12:15" x14ac:dyDescent="0.25">
      <c r="L40" s="1" t="s">
        <v>57</v>
      </c>
      <c r="M40" s="4">
        <v>2.2224643207321058E-2</v>
      </c>
      <c r="N40" s="4">
        <v>2.5724605761606907E-2</v>
      </c>
      <c r="O40" s="4">
        <v>0.83190883190883191</v>
      </c>
    </row>
    <row r="41" spans="12:15" x14ac:dyDescent="0.25">
      <c r="L41" s="1" t="s">
        <v>39</v>
      </c>
      <c r="M41" s="4">
        <v>1.0712859062352472E-2</v>
      </c>
      <c r="N41" s="4">
        <v>1.0747951722315215E-2</v>
      </c>
      <c r="O41" s="4">
        <v>0.8413793103448276</v>
      </c>
    </row>
    <row r="42" spans="12:15" x14ac:dyDescent="0.25">
      <c r="L42" s="1" t="s">
        <v>35</v>
      </c>
      <c r="M42" s="4">
        <v>1.0676544285869921E-2</v>
      </c>
      <c r="N42" s="4">
        <v>1.647431944322086E-2</v>
      </c>
      <c r="O42" s="4">
        <v>0.84234234234234229</v>
      </c>
    </row>
    <row r="43" spans="12:15" x14ac:dyDescent="0.25">
      <c r="L43" s="1" t="s">
        <v>55</v>
      </c>
      <c r="M43" s="4">
        <v>9.5507862149108464E-3</v>
      </c>
      <c r="N43" s="4">
        <v>8.5455025988899654E-3</v>
      </c>
      <c r="O43" s="4">
        <v>0.84347826086956523</v>
      </c>
    </row>
    <row r="44" spans="12:15" x14ac:dyDescent="0.25">
      <c r="L44" s="1" t="s">
        <v>17</v>
      </c>
      <c r="M44" s="4">
        <v>1.1184951156625631E-2</v>
      </c>
      <c r="N44" s="4">
        <v>1.0836049687252224E-2</v>
      </c>
      <c r="O44" s="4">
        <v>0.84827586206896555</v>
      </c>
    </row>
    <row r="45" spans="12:15" x14ac:dyDescent="0.25">
      <c r="L45" s="1" t="s">
        <v>61</v>
      </c>
      <c r="M45" s="4">
        <v>1.9973127065402913E-3</v>
      </c>
      <c r="N45" s="4">
        <v>1.5857633688661792E-3</v>
      </c>
      <c r="O45" s="4">
        <v>0.8571428571428571</v>
      </c>
    </row>
    <row r="46" spans="12:15" x14ac:dyDescent="0.25">
      <c r="L46" s="1" t="s">
        <v>40</v>
      </c>
      <c r="M46" s="4">
        <v>4.3214584014235396E-3</v>
      </c>
      <c r="N46" s="4">
        <v>5.3739758611576075E-3</v>
      </c>
      <c r="O46" s="4">
        <v>0.85915492957746475</v>
      </c>
    </row>
    <row r="47" spans="12:15" x14ac:dyDescent="0.25">
      <c r="L47" s="1" t="s">
        <v>38</v>
      </c>
      <c r="M47" s="4">
        <v>5.4835312488651635E-3</v>
      </c>
      <c r="N47" s="4">
        <v>5.3739758611576075E-3</v>
      </c>
      <c r="O47" s="4">
        <v>0.85915492957746475</v>
      </c>
    </row>
    <row r="48" spans="12:15" x14ac:dyDescent="0.25">
      <c r="L48" s="1" t="s">
        <v>48</v>
      </c>
      <c r="M48" s="4">
        <v>1.3218578639648473E-2</v>
      </c>
      <c r="N48" s="4">
        <v>1.6386221478283853E-2</v>
      </c>
      <c r="O48" s="4">
        <v>0.86111111111111116</v>
      </c>
    </row>
    <row r="49" spans="12:15" x14ac:dyDescent="0.25">
      <c r="L49" s="1" t="s">
        <v>18</v>
      </c>
      <c r="M49" s="4">
        <v>2.7962377891564078E-3</v>
      </c>
      <c r="N49" s="4">
        <v>2.9072328429213287E-3</v>
      </c>
      <c r="O49" s="4">
        <v>0.86842105263157898</v>
      </c>
    </row>
    <row r="50" spans="12:15" x14ac:dyDescent="0.25">
      <c r="L50" s="1" t="s">
        <v>19</v>
      </c>
      <c r="M50" s="4">
        <v>2.2152013654355958E-3</v>
      </c>
      <c r="N50" s="4">
        <v>3.3477226676063782E-3</v>
      </c>
      <c r="O50" s="4">
        <v>0.88372093023255816</v>
      </c>
    </row>
    <row r="51" spans="12:15" x14ac:dyDescent="0.25">
      <c r="L51" s="1" t="s">
        <v>51</v>
      </c>
      <c r="M51" s="4">
        <v>1.6377964193630388E-2</v>
      </c>
      <c r="N51" s="4">
        <v>2.1407805479693419E-2</v>
      </c>
      <c r="O51" s="4">
        <v>0.91698113207547172</v>
      </c>
    </row>
    <row r="52" spans="12:15" x14ac:dyDescent="0.25">
      <c r="L52" s="1" t="s">
        <v>34</v>
      </c>
      <c r="M52" s="4">
        <v>1.8520536006100881E-2</v>
      </c>
      <c r="N52" s="4">
        <v>2.6693683375914018E-2</v>
      </c>
      <c r="O52" s="4">
        <v>0.92097264437689974</v>
      </c>
    </row>
    <row r="53" spans="12:15" x14ac:dyDescent="0.25">
      <c r="L53" s="1" t="s">
        <v>16</v>
      </c>
      <c r="M53" s="4">
        <v>1.6741111958455894E-2</v>
      </c>
      <c r="N53" s="4">
        <v>2.2817372918685578E-2</v>
      </c>
      <c r="O53" s="4">
        <v>0.93165467625899279</v>
      </c>
    </row>
    <row r="54" spans="12:15" x14ac:dyDescent="0.25">
      <c r="L54" s="1" t="s">
        <v>60</v>
      </c>
      <c r="M54" s="4">
        <v>1.8629480335548534E-2</v>
      </c>
      <c r="N54" s="4">
        <v>2.5284115936921855E-2</v>
      </c>
      <c r="O54" s="4">
        <v>0.93181818181818177</v>
      </c>
    </row>
  </sheetData>
  <conditionalFormatting sqref="H1">
    <cfRule type="cellIs" dxfId="11" priority="7" operator="equal">
      <formula>"Top 5"</formula>
    </cfRule>
  </conditionalFormatting>
  <conditionalFormatting sqref="J5:K10">
    <cfRule type="expression" dxfId="10" priority="1">
      <formula>$E$7=1</formula>
    </cfRule>
  </conditionalFormatting>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2DE1A-ED96-47BC-9B5B-27130C93C5A9}">
  <dimension ref="A1:K256"/>
  <sheetViews>
    <sheetView workbookViewId="0"/>
  </sheetViews>
  <sheetFormatPr defaultRowHeight="15" x14ac:dyDescent="0.25"/>
  <cols>
    <col min="1" max="1" width="19" bestFit="1" customWidth="1"/>
    <col min="2" max="2" width="11.7109375" customWidth="1"/>
    <col min="3" max="3" width="17.28515625" customWidth="1"/>
    <col min="4" max="4" width="17.5703125" bestFit="1" customWidth="1"/>
    <col min="5" max="5" width="17" bestFit="1" customWidth="1"/>
    <col min="6" max="6" width="16.85546875" bestFit="1" customWidth="1"/>
    <col min="8" max="9" width="19" bestFit="1" customWidth="1"/>
    <col min="10" max="10" width="16.5703125" bestFit="1" customWidth="1"/>
    <col min="11" max="11" width="16.85546875" bestFit="1" customWidth="1"/>
    <col min="12" max="12" width="14.5703125" customWidth="1"/>
    <col min="13" max="13" width="13" customWidth="1"/>
  </cols>
  <sheetData>
    <row r="1" spans="1:11" x14ac:dyDescent="0.25">
      <c r="A1" s="5" t="s">
        <v>0</v>
      </c>
      <c r="B1" s="5" t="s">
        <v>1</v>
      </c>
      <c r="C1" s="6" t="s">
        <v>2</v>
      </c>
      <c r="D1" s="6" t="s">
        <v>3</v>
      </c>
      <c r="E1" s="6" t="s">
        <v>4</v>
      </c>
      <c r="F1" s="6" t="s">
        <v>5</v>
      </c>
    </row>
    <row r="2" spans="1:11" x14ac:dyDescent="0.25">
      <c r="A2" s="7" t="s">
        <v>6</v>
      </c>
      <c r="B2" s="7" t="s">
        <v>7</v>
      </c>
      <c r="C2" s="12">
        <v>439000</v>
      </c>
      <c r="D2" s="12">
        <v>428000</v>
      </c>
      <c r="E2" s="12">
        <v>212000</v>
      </c>
      <c r="F2" s="12">
        <v>155000</v>
      </c>
    </row>
    <row r="3" spans="1:11" x14ac:dyDescent="0.25">
      <c r="A3" s="7" t="s">
        <v>6</v>
      </c>
      <c r="B3" s="7" t="s">
        <v>8</v>
      </c>
      <c r="C3" s="12">
        <v>576000</v>
      </c>
      <c r="D3" s="12">
        <v>535000</v>
      </c>
      <c r="E3" s="12">
        <v>359000</v>
      </c>
      <c r="F3" s="12">
        <v>271000</v>
      </c>
    </row>
    <row r="4" spans="1:11" x14ac:dyDescent="0.25">
      <c r="A4" s="7" t="s">
        <v>6</v>
      </c>
      <c r="B4" s="7" t="s">
        <v>9</v>
      </c>
      <c r="C4" s="12">
        <v>615000</v>
      </c>
      <c r="D4" s="12">
        <v>582000</v>
      </c>
      <c r="E4" s="12">
        <v>410000</v>
      </c>
      <c r="F4" s="12">
        <v>330000</v>
      </c>
    </row>
    <row r="5" spans="1:11" x14ac:dyDescent="0.25">
      <c r="A5" s="7" t="s">
        <v>6</v>
      </c>
      <c r="B5" s="7" t="s">
        <v>10</v>
      </c>
      <c r="C5" s="12">
        <v>1297000</v>
      </c>
      <c r="D5" s="12">
        <v>1275000</v>
      </c>
      <c r="E5" s="12">
        <v>1051000</v>
      </c>
      <c r="F5" s="12">
        <v>939000</v>
      </c>
    </row>
    <row r="6" spans="1:11" x14ac:dyDescent="0.25">
      <c r="A6" s="7" t="s">
        <v>6</v>
      </c>
      <c r="B6" s="7" t="s">
        <v>11</v>
      </c>
      <c r="C6" s="12">
        <v>667000</v>
      </c>
      <c r="D6" s="12">
        <v>660000</v>
      </c>
      <c r="E6" s="12">
        <v>523000</v>
      </c>
      <c r="F6" s="12">
        <v>459000</v>
      </c>
    </row>
    <row r="7" spans="1:11" x14ac:dyDescent="0.25">
      <c r="A7" s="7" t="s">
        <v>12</v>
      </c>
      <c r="B7" s="7" t="s">
        <v>7</v>
      </c>
      <c r="C7" s="12">
        <v>63000</v>
      </c>
      <c r="D7" s="12">
        <v>61000</v>
      </c>
      <c r="E7" s="12">
        <v>31000</v>
      </c>
      <c r="F7" s="12">
        <v>20000</v>
      </c>
    </row>
    <row r="8" spans="1:11" x14ac:dyDescent="0.25">
      <c r="A8" s="7" t="s">
        <v>12</v>
      </c>
      <c r="B8" s="7" t="s">
        <v>8</v>
      </c>
      <c r="C8" s="12">
        <v>109000</v>
      </c>
      <c r="D8" s="12">
        <v>103000</v>
      </c>
      <c r="E8" s="12">
        <v>70000</v>
      </c>
      <c r="F8" s="12">
        <v>46000</v>
      </c>
    </row>
    <row r="9" spans="1:11" x14ac:dyDescent="0.25">
      <c r="A9" s="7" t="s">
        <v>12</v>
      </c>
      <c r="B9" s="7" t="s">
        <v>9</v>
      </c>
      <c r="C9" s="12">
        <v>86000</v>
      </c>
      <c r="D9" s="12">
        <v>80000</v>
      </c>
      <c r="E9" s="12">
        <v>60000</v>
      </c>
      <c r="F9" s="12">
        <v>50000</v>
      </c>
    </row>
    <row r="10" spans="1:11" x14ac:dyDescent="0.25">
      <c r="A10" s="7" t="s">
        <v>12</v>
      </c>
      <c r="B10" s="7" t="s">
        <v>10</v>
      </c>
      <c r="C10" s="12">
        <v>186000</v>
      </c>
      <c r="D10" s="12">
        <v>182000</v>
      </c>
      <c r="E10" s="12">
        <v>144000</v>
      </c>
      <c r="F10" s="12">
        <v>122000</v>
      </c>
      <c r="K10" s="3"/>
    </row>
    <row r="11" spans="1:11" x14ac:dyDescent="0.25">
      <c r="A11" s="7" t="s">
        <v>12</v>
      </c>
      <c r="B11" s="7" t="s">
        <v>11</v>
      </c>
      <c r="C11" s="12">
        <v>72000</v>
      </c>
      <c r="D11" s="12">
        <v>69000</v>
      </c>
      <c r="E11" s="12">
        <v>55000</v>
      </c>
      <c r="F11" s="12">
        <v>51000</v>
      </c>
    </row>
    <row r="12" spans="1:11" x14ac:dyDescent="0.25">
      <c r="A12" s="7" t="s">
        <v>13</v>
      </c>
      <c r="B12" s="7" t="s">
        <v>7</v>
      </c>
      <c r="C12" s="12">
        <v>586000</v>
      </c>
      <c r="D12" s="12">
        <v>545000</v>
      </c>
      <c r="E12" s="12">
        <v>301000</v>
      </c>
      <c r="F12" s="12">
        <v>234000</v>
      </c>
    </row>
    <row r="13" spans="1:11" x14ac:dyDescent="0.25">
      <c r="A13" s="7" t="s">
        <v>13</v>
      </c>
      <c r="B13" s="7" t="s">
        <v>8</v>
      </c>
      <c r="C13" s="12">
        <v>859000</v>
      </c>
      <c r="D13" s="12">
        <v>709000</v>
      </c>
      <c r="E13" s="12">
        <v>399000</v>
      </c>
      <c r="F13" s="12">
        <v>289000</v>
      </c>
    </row>
    <row r="14" spans="1:11" x14ac:dyDescent="0.25">
      <c r="A14" s="7" t="s">
        <v>13</v>
      </c>
      <c r="B14" s="7" t="s">
        <v>9</v>
      </c>
      <c r="C14" s="12">
        <v>870000</v>
      </c>
      <c r="D14" s="12">
        <v>713000</v>
      </c>
      <c r="E14" s="12">
        <v>437000</v>
      </c>
      <c r="F14" s="12">
        <v>382000</v>
      </c>
    </row>
    <row r="15" spans="1:11" x14ac:dyDescent="0.25">
      <c r="A15" s="7" t="s">
        <v>13</v>
      </c>
      <c r="B15" s="7" t="s">
        <v>10</v>
      </c>
      <c r="C15" s="12">
        <v>1656000</v>
      </c>
      <c r="D15" s="12">
        <v>1502000</v>
      </c>
      <c r="E15" s="12">
        <v>1015000</v>
      </c>
      <c r="F15" s="12">
        <v>901000</v>
      </c>
    </row>
    <row r="16" spans="1:11" x14ac:dyDescent="0.25">
      <c r="A16" s="7" t="s">
        <v>13</v>
      </c>
      <c r="B16" s="7" t="s">
        <v>11</v>
      </c>
      <c r="C16" s="12">
        <v>892000</v>
      </c>
      <c r="D16" s="12">
        <v>846000</v>
      </c>
      <c r="E16" s="12">
        <v>659000</v>
      </c>
      <c r="F16" s="12">
        <v>606000</v>
      </c>
    </row>
    <row r="17" spans="1:6" x14ac:dyDescent="0.25">
      <c r="A17" s="7" t="s">
        <v>14</v>
      </c>
      <c r="B17" s="7" t="s">
        <v>7</v>
      </c>
      <c r="C17" s="12">
        <v>288000</v>
      </c>
      <c r="D17" s="12">
        <v>281000</v>
      </c>
      <c r="E17" s="12">
        <v>126000</v>
      </c>
      <c r="F17" s="12">
        <v>70000</v>
      </c>
    </row>
    <row r="18" spans="1:6" x14ac:dyDescent="0.25">
      <c r="A18" s="7" t="s">
        <v>14</v>
      </c>
      <c r="B18" s="7" t="s">
        <v>8</v>
      </c>
      <c r="C18" s="12">
        <v>362000</v>
      </c>
      <c r="D18" s="12">
        <v>336000</v>
      </c>
      <c r="E18" s="12">
        <v>194000</v>
      </c>
      <c r="F18" s="12">
        <v>140000</v>
      </c>
    </row>
    <row r="19" spans="1:6" x14ac:dyDescent="0.25">
      <c r="A19" s="7" t="s">
        <v>14</v>
      </c>
      <c r="B19" s="7" t="s">
        <v>9</v>
      </c>
      <c r="C19" s="12">
        <v>357000</v>
      </c>
      <c r="D19" s="12">
        <v>341000</v>
      </c>
      <c r="E19" s="12">
        <v>234000</v>
      </c>
      <c r="F19" s="12">
        <v>205000</v>
      </c>
    </row>
    <row r="20" spans="1:6" x14ac:dyDescent="0.25">
      <c r="A20" s="7" t="s">
        <v>14</v>
      </c>
      <c r="B20" s="7" t="s">
        <v>10</v>
      </c>
      <c r="C20" s="12">
        <v>742000</v>
      </c>
      <c r="D20" s="12">
        <v>704000</v>
      </c>
      <c r="E20" s="12">
        <v>498000</v>
      </c>
      <c r="F20" s="12">
        <v>442000</v>
      </c>
    </row>
    <row r="21" spans="1:6" x14ac:dyDescent="0.25">
      <c r="A21" s="7" t="s">
        <v>14</v>
      </c>
      <c r="B21" s="7" t="s">
        <v>11</v>
      </c>
      <c r="C21" s="12">
        <v>449000</v>
      </c>
      <c r="D21" s="12">
        <v>448000</v>
      </c>
      <c r="E21" s="12">
        <v>324000</v>
      </c>
      <c r="F21" s="12">
        <v>267000</v>
      </c>
    </row>
    <row r="22" spans="1:6" x14ac:dyDescent="0.25">
      <c r="A22" s="7" t="s">
        <v>15</v>
      </c>
      <c r="B22" s="7" t="s">
        <v>7</v>
      </c>
      <c r="C22" s="12">
        <v>3962000</v>
      </c>
      <c r="D22" s="12">
        <v>3479000</v>
      </c>
      <c r="E22" s="12">
        <v>1787000</v>
      </c>
      <c r="F22" s="12">
        <v>1447000</v>
      </c>
    </row>
    <row r="23" spans="1:6" x14ac:dyDescent="0.25">
      <c r="A23" s="7" t="s">
        <v>15</v>
      </c>
      <c r="B23" s="7" t="s">
        <v>8</v>
      </c>
      <c r="C23" s="12">
        <v>5357000</v>
      </c>
      <c r="D23" s="12">
        <v>4153000</v>
      </c>
      <c r="E23" s="12">
        <v>2548000</v>
      </c>
      <c r="F23" s="12">
        <v>2070000</v>
      </c>
    </row>
    <row r="24" spans="1:6" x14ac:dyDescent="0.25">
      <c r="A24" s="7" t="s">
        <v>15</v>
      </c>
      <c r="B24" s="7" t="s">
        <v>9</v>
      </c>
      <c r="C24" s="12">
        <v>5030000</v>
      </c>
      <c r="D24" s="12">
        <v>3675000</v>
      </c>
      <c r="E24" s="12">
        <v>2478000</v>
      </c>
      <c r="F24" s="12">
        <v>2118000</v>
      </c>
    </row>
    <row r="25" spans="1:6" x14ac:dyDescent="0.25">
      <c r="A25" s="7" t="s">
        <v>15</v>
      </c>
      <c r="B25" s="7" t="s">
        <v>10</v>
      </c>
      <c r="C25" s="12">
        <v>9356000</v>
      </c>
      <c r="D25" s="12">
        <v>7827000</v>
      </c>
      <c r="E25" s="12">
        <v>5459000</v>
      </c>
      <c r="F25" s="12">
        <v>4926000</v>
      </c>
    </row>
    <row r="26" spans="1:6" x14ac:dyDescent="0.25">
      <c r="A26" s="7" t="s">
        <v>15</v>
      </c>
      <c r="B26" s="7" t="s">
        <v>11</v>
      </c>
      <c r="C26" s="12">
        <v>4653000</v>
      </c>
      <c r="D26" s="12">
        <v>4284000</v>
      </c>
      <c r="E26" s="12">
        <v>3084000</v>
      </c>
      <c r="F26" s="12">
        <v>2902000</v>
      </c>
    </row>
    <row r="27" spans="1:6" x14ac:dyDescent="0.25">
      <c r="A27" s="7" t="s">
        <v>16</v>
      </c>
      <c r="B27" s="7" t="s">
        <v>7</v>
      </c>
      <c r="C27" s="12">
        <v>493000</v>
      </c>
      <c r="D27" s="12">
        <v>461000</v>
      </c>
      <c r="E27" s="12">
        <v>278000</v>
      </c>
      <c r="F27" s="12">
        <v>259000</v>
      </c>
    </row>
    <row r="28" spans="1:6" x14ac:dyDescent="0.25">
      <c r="A28" s="7" t="s">
        <v>16</v>
      </c>
      <c r="B28" s="7" t="s">
        <v>8</v>
      </c>
      <c r="C28" s="12">
        <v>693000</v>
      </c>
      <c r="D28" s="12">
        <v>602000</v>
      </c>
      <c r="E28" s="12">
        <v>411000</v>
      </c>
      <c r="F28" s="12">
        <v>363000</v>
      </c>
    </row>
    <row r="29" spans="1:6" x14ac:dyDescent="0.25">
      <c r="A29" s="7" t="s">
        <v>16</v>
      </c>
      <c r="B29" s="7" t="s">
        <v>9</v>
      </c>
      <c r="C29" s="12">
        <v>684000</v>
      </c>
      <c r="D29" s="12">
        <v>616000</v>
      </c>
      <c r="E29" s="12">
        <v>484000</v>
      </c>
      <c r="F29" s="12">
        <v>452000</v>
      </c>
    </row>
    <row r="30" spans="1:6" x14ac:dyDescent="0.25">
      <c r="A30" s="7" t="s">
        <v>16</v>
      </c>
      <c r="B30" s="7" t="s">
        <v>10</v>
      </c>
      <c r="C30" s="12">
        <v>1354000</v>
      </c>
      <c r="D30" s="12">
        <v>1287000</v>
      </c>
      <c r="E30" s="12">
        <v>1025000</v>
      </c>
      <c r="F30" s="12">
        <v>989000</v>
      </c>
    </row>
    <row r="31" spans="1:6" x14ac:dyDescent="0.25">
      <c r="A31" s="7" t="s">
        <v>16</v>
      </c>
      <c r="B31" s="7" t="s">
        <v>11</v>
      </c>
      <c r="C31" s="12">
        <v>593000</v>
      </c>
      <c r="D31" s="12">
        <v>577000</v>
      </c>
      <c r="E31" s="12">
        <v>437000</v>
      </c>
      <c r="F31" s="12">
        <v>432000</v>
      </c>
    </row>
    <row r="32" spans="1:6" x14ac:dyDescent="0.25">
      <c r="A32" s="7" t="s">
        <v>17</v>
      </c>
      <c r="B32" s="7" t="s">
        <v>7</v>
      </c>
      <c r="C32" s="12">
        <v>333000</v>
      </c>
      <c r="D32" s="12">
        <v>308000</v>
      </c>
      <c r="E32" s="12">
        <v>145000</v>
      </c>
      <c r="F32" s="12">
        <v>123000</v>
      </c>
    </row>
    <row r="33" spans="1:6" x14ac:dyDescent="0.25">
      <c r="A33" s="7" t="s">
        <v>17</v>
      </c>
      <c r="B33" s="7" t="s">
        <v>8</v>
      </c>
      <c r="C33" s="12">
        <v>402000</v>
      </c>
      <c r="D33" s="12">
        <v>331000</v>
      </c>
      <c r="E33" s="12">
        <v>210000</v>
      </c>
      <c r="F33" s="12">
        <v>177000</v>
      </c>
    </row>
    <row r="34" spans="1:6" x14ac:dyDescent="0.25">
      <c r="A34" s="7" t="s">
        <v>17</v>
      </c>
      <c r="B34" s="7" t="s">
        <v>9</v>
      </c>
      <c r="C34" s="12">
        <v>441000</v>
      </c>
      <c r="D34" s="12">
        <v>382000</v>
      </c>
      <c r="E34" s="12">
        <v>255000</v>
      </c>
      <c r="F34" s="12">
        <v>223000</v>
      </c>
    </row>
    <row r="35" spans="1:6" x14ac:dyDescent="0.25">
      <c r="A35" s="7" t="s">
        <v>17</v>
      </c>
      <c r="B35" s="7" t="s">
        <v>10</v>
      </c>
      <c r="C35" s="12">
        <v>1047000</v>
      </c>
      <c r="D35" s="12">
        <v>993000</v>
      </c>
      <c r="E35" s="12">
        <v>768000</v>
      </c>
      <c r="F35" s="12">
        <v>695000</v>
      </c>
    </row>
    <row r="36" spans="1:6" x14ac:dyDescent="0.25">
      <c r="A36" s="7" t="s">
        <v>17</v>
      </c>
      <c r="B36" s="7" t="s">
        <v>11</v>
      </c>
      <c r="C36" s="12">
        <v>503000</v>
      </c>
      <c r="D36" s="12">
        <v>486000</v>
      </c>
      <c r="E36" s="12">
        <v>383000</v>
      </c>
      <c r="F36" s="12">
        <v>351000</v>
      </c>
    </row>
    <row r="37" spans="1:6" x14ac:dyDescent="0.25">
      <c r="A37" s="7" t="s">
        <v>18</v>
      </c>
      <c r="B37" s="7" t="s">
        <v>7</v>
      </c>
      <c r="C37" s="12">
        <v>82000</v>
      </c>
      <c r="D37" s="12">
        <v>77000</v>
      </c>
      <c r="E37" s="12">
        <v>38000</v>
      </c>
      <c r="F37" s="12">
        <v>33000</v>
      </c>
    </row>
    <row r="38" spans="1:6" x14ac:dyDescent="0.25">
      <c r="A38" s="7" t="s">
        <v>18</v>
      </c>
      <c r="B38" s="7" t="s">
        <v>8</v>
      </c>
      <c r="C38" s="12">
        <v>106000</v>
      </c>
      <c r="D38" s="12">
        <v>86000</v>
      </c>
      <c r="E38" s="12">
        <v>54000</v>
      </c>
      <c r="F38" s="12">
        <v>49000</v>
      </c>
    </row>
    <row r="39" spans="1:6" x14ac:dyDescent="0.25">
      <c r="A39" s="7" t="s">
        <v>18</v>
      </c>
      <c r="B39" s="7" t="s">
        <v>9</v>
      </c>
      <c r="C39" s="12">
        <v>119000</v>
      </c>
      <c r="D39" s="12">
        <v>102000</v>
      </c>
      <c r="E39" s="12">
        <v>77000</v>
      </c>
      <c r="F39" s="12">
        <v>67000</v>
      </c>
    </row>
    <row r="40" spans="1:6" x14ac:dyDescent="0.25">
      <c r="A40" s="7" t="s">
        <v>18</v>
      </c>
      <c r="B40" s="7" t="s">
        <v>10</v>
      </c>
      <c r="C40" s="12">
        <v>240000</v>
      </c>
      <c r="D40" s="12">
        <v>232000</v>
      </c>
      <c r="E40" s="12">
        <v>182000</v>
      </c>
      <c r="F40" s="12">
        <v>168000</v>
      </c>
    </row>
    <row r="41" spans="1:6" x14ac:dyDescent="0.25">
      <c r="A41" s="7" t="s">
        <v>18</v>
      </c>
      <c r="B41" s="7" t="s">
        <v>11</v>
      </c>
      <c r="C41" s="12">
        <v>146000</v>
      </c>
      <c r="D41" s="12">
        <v>145000</v>
      </c>
      <c r="E41" s="12">
        <v>118000</v>
      </c>
      <c r="F41" s="12">
        <v>113000</v>
      </c>
    </row>
    <row r="42" spans="1:6" x14ac:dyDescent="0.25">
      <c r="A42" s="7" t="s">
        <v>19</v>
      </c>
      <c r="B42" s="7" t="s">
        <v>7</v>
      </c>
      <c r="C42" s="12">
        <v>71000</v>
      </c>
      <c r="D42" s="12">
        <v>61000</v>
      </c>
      <c r="E42" s="12">
        <v>43000</v>
      </c>
      <c r="F42" s="12">
        <v>38000</v>
      </c>
    </row>
    <row r="43" spans="1:6" x14ac:dyDescent="0.25">
      <c r="A43" s="7" t="s">
        <v>19</v>
      </c>
      <c r="B43" s="7" t="s">
        <v>8</v>
      </c>
      <c r="C43" s="12">
        <v>154000</v>
      </c>
      <c r="D43" s="12">
        <v>133000</v>
      </c>
      <c r="E43" s="12">
        <v>114000</v>
      </c>
      <c r="F43" s="12">
        <v>102000</v>
      </c>
    </row>
    <row r="44" spans="1:6" x14ac:dyDescent="0.25">
      <c r="A44" s="7" t="s">
        <v>19</v>
      </c>
      <c r="B44" s="7" t="s">
        <v>9</v>
      </c>
      <c r="C44" s="12">
        <v>79000</v>
      </c>
      <c r="D44" s="12">
        <v>67000</v>
      </c>
      <c r="E44" s="12">
        <v>59000</v>
      </c>
      <c r="F44" s="12">
        <v>55000</v>
      </c>
    </row>
    <row r="45" spans="1:6" x14ac:dyDescent="0.25">
      <c r="A45" s="7" t="s">
        <v>19</v>
      </c>
      <c r="B45" s="7" t="s">
        <v>10</v>
      </c>
      <c r="C45" s="12">
        <v>140000</v>
      </c>
      <c r="D45" s="12">
        <v>129000</v>
      </c>
      <c r="E45" s="12">
        <v>109000</v>
      </c>
      <c r="F45" s="12">
        <v>99000</v>
      </c>
    </row>
    <row r="46" spans="1:6" x14ac:dyDescent="0.25">
      <c r="A46" s="7" t="s">
        <v>19</v>
      </c>
      <c r="B46" s="7" t="s">
        <v>11</v>
      </c>
      <c r="C46" s="12">
        <v>73000</v>
      </c>
      <c r="D46" s="12">
        <v>71000</v>
      </c>
      <c r="E46" s="12">
        <v>60000</v>
      </c>
      <c r="F46" s="12">
        <v>57000</v>
      </c>
    </row>
    <row r="47" spans="1:6" x14ac:dyDescent="0.25">
      <c r="A47" s="7" t="s">
        <v>20</v>
      </c>
      <c r="B47" s="7" t="s">
        <v>7</v>
      </c>
      <c r="C47" s="12">
        <v>1669000</v>
      </c>
      <c r="D47" s="12">
        <v>1467000</v>
      </c>
      <c r="E47" s="12">
        <v>751000</v>
      </c>
      <c r="F47" s="12">
        <v>614000</v>
      </c>
    </row>
    <row r="48" spans="1:6" x14ac:dyDescent="0.25">
      <c r="A48" s="7" t="s">
        <v>20</v>
      </c>
      <c r="B48" s="7" t="s">
        <v>8</v>
      </c>
      <c r="C48" s="12">
        <v>2259000</v>
      </c>
      <c r="D48" s="12">
        <v>1903000</v>
      </c>
      <c r="E48" s="12">
        <v>1158000</v>
      </c>
      <c r="F48" s="12">
        <v>987000</v>
      </c>
    </row>
    <row r="49" spans="1:6" x14ac:dyDescent="0.25">
      <c r="A49" s="7" t="s">
        <v>20</v>
      </c>
      <c r="B49" s="7" t="s">
        <v>9</v>
      </c>
      <c r="C49" s="12">
        <v>2456000</v>
      </c>
      <c r="D49" s="12">
        <v>1960000</v>
      </c>
      <c r="E49" s="12">
        <v>1335000</v>
      </c>
      <c r="F49" s="12">
        <v>1177000</v>
      </c>
    </row>
    <row r="50" spans="1:6" x14ac:dyDescent="0.25">
      <c r="A50" s="7" t="s">
        <v>20</v>
      </c>
      <c r="B50" s="7" t="s">
        <v>10</v>
      </c>
      <c r="C50" s="12">
        <v>5345000</v>
      </c>
      <c r="D50" s="12">
        <v>4814000</v>
      </c>
      <c r="E50" s="12">
        <v>3474000</v>
      </c>
      <c r="F50" s="12">
        <v>3107000</v>
      </c>
    </row>
    <row r="51" spans="1:6" x14ac:dyDescent="0.25">
      <c r="A51" s="7" t="s">
        <v>20</v>
      </c>
      <c r="B51" s="7" t="s">
        <v>11</v>
      </c>
      <c r="C51" s="12">
        <v>3304000</v>
      </c>
      <c r="D51" s="12">
        <v>3182000</v>
      </c>
      <c r="E51" s="12">
        <v>2384000</v>
      </c>
      <c r="F51" s="12">
        <v>2222000</v>
      </c>
    </row>
    <row r="52" spans="1:6" x14ac:dyDescent="0.25">
      <c r="A52" s="7" t="s">
        <v>21</v>
      </c>
      <c r="B52" s="7" t="s">
        <v>7</v>
      </c>
      <c r="C52" s="12">
        <v>920000</v>
      </c>
      <c r="D52" s="12">
        <v>867000</v>
      </c>
      <c r="E52" s="12">
        <v>469000</v>
      </c>
      <c r="F52" s="12">
        <v>349000</v>
      </c>
    </row>
    <row r="53" spans="1:6" x14ac:dyDescent="0.25">
      <c r="A53" s="7" t="s">
        <v>21</v>
      </c>
      <c r="B53" s="7" t="s">
        <v>8</v>
      </c>
      <c r="C53" s="12">
        <v>1308000</v>
      </c>
      <c r="D53" s="12">
        <v>1148000</v>
      </c>
      <c r="E53" s="12">
        <v>847000</v>
      </c>
      <c r="F53" s="12">
        <v>700000</v>
      </c>
    </row>
    <row r="54" spans="1:6" x14ac:dyDescent="0.25">
      <c r="A54" s="7" t="s">
        <v>21</v>
      </c>
      <c r="B54" s="7" t="s">
        <v>9</v>
      </c>
      <c r="C54" s="12">
        <v>1341000</v>
      </c>
      <c r="D54" s="12">
        <v>1228000</v>
      </c>
      <c r="E54" s="12">
        <v>825000</v>
      </c>
      <c r="F54" s="12">
        <v>726000</v>
      </c>
    </row>
    <row r="55" spans="1:6" x14ac:dyDescent="0.25">
      <c r="A55" s="7" t="s">
        <v>21</v>
      </c>
      <c r="B55" s="7" t="s">
        <v>10</v>
      </c>
      <c r="C55" s="12">
        <v>2658000</v>
      </c>
      <c r="D55" s="12">
        <v>2547000</v>
      </c>
      <c r="E55" s="12">
        <v>1886000</v>
      </c>
      <c r="F55" s="12">
        <v>1741000</v>
      </c>
    </row>
    <row r="56" spans="1:6" x14ac:dyDescent="0.25">
      <c r="A56" s="7" t="s">
        <v>21</v>
      </c>
      <c r="B56" s="7" t="s">
        <v>11</v>
      </c>
      <c r="C56" s="12">
        <v>951000</v>
      </c>
      <c r="D56" s="12">
        <v>948000</v>
      </c>
      <c r="E56" s="12">
        <v>739000</v>
      </c>
      <c r="F56" s="12">
        <v>652000</v>
      </c>
    </row>
    <row r="57" spans="1:6" x14ac:dyDescent="0.25">
      <c r="A57" s="7" t="s">
        <v>22</v>
      </c>
      <c r="B57" s="7" t="s">
        <v>7</v>
      </c>
      <c r="C57" s="12">
        <v>107000</v>
      </c>
      <c r="D57" s="12">
        <v>91000</v>
      </c>
      <c r="E57" s="12">
        <v>33000</v>
      </c>
      <c r="F57" s="12">
        <v>24000</v>
      </c>
    </row>
    <row r="58" spans="1:6" x14ac:dyDescent="0.25">
      <c r="A58" s="7" t="s">
        <v>22</v>
      </c>
      <c r="B58" s="7" t="s">
        <v>8</v>
      </c>
      <c r="C58" s="12">
        <v>172000</v>
      </c>
      <c r="D58" s="12">
        <v>154000</v>
      </c>
      <c r="E58" s="12">
        <v>65000</v>
      </c>
      <c r="F58" s="12">
        <v>55000</v>
      </c>
    </row>
    <row r="59" spans="1:6" x14ac:dyDescent="0.25">
      <c r="A59" s="7" t="s">
        <v>22</v>
      </c>
      <c r="B59" s="7" t="s">
        <v>9</v>
      </c>
      <c r="C59" s="12">
        <v>166000</v>
      </c>
      <c r="D59" s="12">
        <v>153000</v>
      </c>
      <c r="E59" s="12">
        <v>83000</v>
      </c>
      <c r="F59" s="12">
        <v>69000</v>
      </c>
    </row>
    <row r="60" spans="1:6" x14ac:dyDescent="0.25">
      <c r="A60" s="7" t="s">
        <v>22</v>
      </c>
      <c r="B60" s="7" t="s">
        <v>10</v>
      </c>
      <c r="C60" s="12">
        <v>343000</v>
      </c>
      <c r="D60" s="12">
        <v>317000</v>
      </c>
      <c r="E60" s="12">
        <v>217000</v>
      </c>
      <c r="F60" s="12">
        <v>196000</v>
      </c>
    </row>
    <row r="61" spans="1:6" x14ac:dyDescent="0.25">
      <c r="A61" s="7" t="s">
        <v>22</v>
      </c>
      <c r="B61" s="7" t="s">
        <v>11</v>
      </c>
      <c r="C61" s="12">
        <v>224000</v>
      </c>
      <c r="D61" s="12">
        <v>215000</v>
      </c>
      <c r="E61" s="12">
        <v>149000</v>
      </c>
      <c r="F61" s="12">
        <v>137000</v>
      </c>
    </row>
    <row r="62" spans="1:6" x14ac:dyDescent="0.25">
      <c r="A62" s="7" t="s">
        <v>23</v>
      </c>
      <c r="B62" s="7" t="s">
        <v>7</v>
      </c>
      <c r="C62" s="12">
        <v>130000</v>
      </c>
      <c r="D62" s="12">
        <v>121000</v>
      </c>
      <c r="E62" s="12">
        <v>51000</v>
      </c>
      <c r="F62" s="12">
        <v>39000</v>
      </c>
    </row>
    <row r="63" spans="1:6" x14ac:dyDescent="0.25">
      <c r="A63" s="7" t="s">
        <v>23</v>
      </c>
      <c r="B63" s="7" t="s">
        <v>8</v>
      </c>
      <c r="C63" s="12">
        <v>194000</v>
      </c>
      <c r="D63" s="12">
        <v>173000</v>
      </c>
      <c r="E63" s="12">
        <v>114000</v>
      </c>
      <c r="F63" s="12">
        <v>99000</v>
      </c>
    </row>
    <row r="64" spans="1:6" x14ac:dyDescent="0.25">
      <c r="A64" s="7" t="s">
        <v>23</v>
      </c>
      <c r="B64" s="7" t="s">
        <v>9</v>
      </c>
      <c r="C64" s="12">
        <v>203000</v>
      </c>
      <c r="D64" s="12">
        <v>187000</v>
      </c>
      <c r="E64" s="12">
        <v>141000</v>
      </c>
      <c r="F64" s="12">
        <v>132000</v>
      </c>
    </row>
    <row r="65" spans="1:6" x14ac:dyDescent="0.25">
      <c r="A65" s="7" t="s">
        <v>23</v>
      </c>
      <c r="B65" s="7" t="s">
        <v>10</v>
      </c>
      <c r="C65" s="12">
        <v>401000</v>
      </c>
      <c r="D65" s="12">
        <v>382000</v>
      </c>
      <c r="E65" s="12">
        <v>274000</v>
      </c>
      <c r="F65" s="12">
        <v>250000</v>
      </c>
    </row>
    <row r="66" spans="1:6" x14ac:dyDescent="0.25">
      <c r="A66" s="7" t="s">
        <v>23</v>
      </c>
      <c r="B66" s="7" t="s">
        <v>11</v>
      </c>
      <c r="C66" s="12">
        <v>201000</v>
      </c>
      <c r="D66" s="12">
        <v>201000</v>
      </c>
      <c r="E66" s="12">
        <v>164000</v>
      </c>
      <c r="F66" s="12">
        <v>160000</v>
      </c>
    </row>
    <row r="67" spans="1:6" x14ac:dyDescent="0.25">
      <c r="A67" s="7" t="s">
        <v>24</v>
      </c>
      <c r="B67" s="7" t="s">
        <v>7</v>
      </c>
      <c r="C67" s="12">
        <v>1228000</v>
      </c>
      <c r="D67" s="12">
        <v>1122000</v>
      </c>
      <c r="E67" s="12">
        <v>608000</v>
      </c>
      <c r="F67" s="12">
        <v>396000</v>
      </c>
    </row>
    <row r="68" spans="1:6" x14ac:dyDescent="0.25">
      <c r="A68" s="7" t="s">
        <v>24</v>
      </c>
      <c r="B68" s="7" t="s">
        <v>8</v>
      </c>
      <c r="C68" s="12">
        <v>1707000</v>
      </c>
      <c r="D68" s="12">
        <v>1480000</v>
      </c>
      <c r="E68" s="12">
        <v>1020000</v>
      </c>
      <c r="F68" s="12">
        <v>846000</v>
      </c>
    </row>
    <row r="69" spans="1:6" x14ac:dyDescent="0.25">
      <c r="A69" s="7" t="s">
        <v>24</v>
      </c>
      <c r="B69" s="7" t="s">
        <v>9</v>
      </c>
      <c r="C69" s="12">
        <v>1688000</v>
      </c>
      <c r="D69" s="12">
        <v>1481000</v>
      </c>
      <c r="E69" s="12">
        <v>1066000</v>
      </c>
      <c r="F69" s="12">
        <v>872000</v>
      </c>
    </row>
    <row r="70" spans="1:6" x14ac:dyDescent="0.25">
      <c r="A70" s="7" t="s">
        <v>24</v>
      </c>
      <c r="B70" s="7" t="s">
        <v>10</v>
      </c>
      <c r="C70" s="12">
        <v>3407000</v>
      </c>
      <c r="D70" s="12">
        <v>3182000</v>
      </c>
      <c r="E70" s="12">
        <v>2471000</v>
      </c>
      <c r="F70" s="12">
        <v>2206000</v>
      </c>
    </row>
    <row r="71" spans="1:6" x14ac:dyDescent="0.25">
      <c r="A71" s="7" t="s">
        <v>24</v>
      </c>
      <c r="B71" s="7" t="s">
        <v>11</v>
      </c>
      <c r="C71" s="12">
        <v>1620000</v>
      </c>
      <c r="D71" s="12">
        <v>1566000</v>
      </c>
      <c r="E71" s="12">
        <v>1259000</v>
      </c>
      <c r="F71" s="12">
        <v>1108000</v>
      </c>
    </row>
    <row r="72" spans="1:6" x14ac:dyDescent="0.25">
      <c r="A72" s="7" t="s">
        <v>25</v>
      </c>
      <c r="B72" s="7" t="s">
        <v>7</v>
      </c>
      <c r="C72" s="12">
        <v>570000</v>
      </c>
      <c r="D72" s="12">
        <v>558000</v>
      </c>
      <c r="E72" s="12">
        <v>269000</v>
      </c>
      <c r="F72" s="12">
        <v>203000</v>
      </c>
    </row>
    <row r="73" spans="1:6" x14ac:dyDescent="0.25">
      <c r="A73" s="7" t="s">
        <v>25</v>
      </c>
      <c r="B73" s="7" t="s">
        <v>8</v>
      </c>
      <c r="C73" s="12">
        <v>861000</v>
      </c>
      <c r="D73" s="12">
        <v>800000</v>
      </c>
      <c r="E73" s="12">
        <v>462000</v>
      </c>
      <c r="F73" s="12">
        <v>356000</v>
      </c>
    </row>
    <row r="74" spans="1:6" x14ac:dyDescent="0.25">
      <c r="A74" s="7" t="s">
        <v>25</v>
      </c>
      <c r="B74" s="7" t="s">
        <v>9</v>
      </c>
      <c r="C74" s="12">
        <v>828000</v>
      </c>
      <c r="D74" s="12">
        <v>801000</v>
      </c>
      <c r="E74" s="12">
        <v>550000</v>
      </c>
      <c r="F74" s="12">
        <v>420000</v>
      </c>
    </row>
    <row r="75" spans="1:6" x14ac:dyDescent="0.25">
      <c r="A75" s="7" t="s">
        <v>25</v>
      </c>
      <c r="B75" s="7" t="s">
        <v>10</v>
      </c>
      <c r="C75" s="12">
        <v>1754000</v>
      </c>
      <c r="D75" s="12">
        <v>1733000</v>
      </c>
      <c r="E75" s="12">
        <v>1329000</v>
      </c>
      <c r="F75" s="12">
        <v>1212000</v>
      </c>
    </row>
    <row r="76" spans="1:6" x14ac:dyDescent="0.25">
      <c r="A76" s="7" t="s">
        <v>25</v>
      </c>
      <c r="B76" s="7" t="s">
        <v>11</v>
      </c>
      <c r="C76" s="12">
        <v>840000</v>
      </c>
      <c r="D76" s="12">
        <v>832000</v>
      </c>
      <c r="E76" s="12">
        <v>660000</v>
      </c>
      <c r="F76" s="12">
        <v>610000</v>
      </c>
    </row>
    <row r="77" spans="1:6" x14ac:dyDescent="0.25">
      <c r="A77" s="7" t="s">
        <v>26</v>
      </c>
      <c r="B77" s="7" t="s">
        <v>7</v>
      </c>
      <c r="C77" s="12">
        <v>260000</v>
      </c>
      <c r="D77" s="12">
        <v>243000</v>
      </c>
      <c r="E77" s="12">
        <v>150000</v>
      </c>
      <c r="F77" s="12">
        <v>121000</v>
      </c>
    </row>
    <row r="78" spans="1:6" x14ac:dyDescent="0.25">
      <c r="A78" s="7" t="s">
        <v>26</v>
      </c>
      <c r="B78" s="7" t="s">
        <v>8</v>
      </c>
      <c r="C78" s="12">
        <v>402000</v>
      </c>
      <c r="D78" s="12">
        <v>379000</v>
      </c>
      <c r="E78" s="12">
        <v>276000</v>
      </c>
      <c r="F78" s="12">
        <v>238000</v>
      </c>
    </row>
    <row r="79" spans="1:6" x14ac:dyDescent="0.25">
      <c r="A79" s="7" t="s">
        <v>26</v>
      </c>
      <c r="B79" s="7" t="s">
        <v>9</v>
      </c>
      <c r="C79" s="12">
        <v>385000</v>
      </c>
      <c r="D79" s="12">
        <v>358000</v>
      </c>
      <c r="E79" s="12">
        <v>275000</v>
      </c>
      <c r="F79" s="12">
        <v>238000</v>
      </c>
    </row>
    <row r="80" spans="1:6" x14ac:dyDescent="0.25">
      <c r="A80" s="7" t="s">
        <v>26</v>
      </c>
      <c r="B80" s="7" t="s">
        <v>10</v>
      </c>
      <c r="C80" s="12">
        <v>828000</v>
      </c>
      <c r="D80" s="12">
        <v>812000</v>
      </c>
      <c r="E80" s="12">
        <v>652000</v>
      </c>
      <c r="F80" s="12">
        <v>586000</v>
      </c>
    </row>
    <row r="81" spans="1:6" x14ac:dyDescent="0.25">
      <c r="A81" s="7" t="s">
        <v>26</v>
      </c>
      <c r="B81" s="7" t="s">
        <v>11</v>
      </c>
      <c r="C81" s="12">
        <v>444000</v>
      </c>
      <c r="D81" s="12">
        <v>440000</v>
      </c>
      <c r="E81" s="12">
        <v>392000</v>
      </c>
      <c r="F81" s="12">
        <v>365000</v>
      </c>
    </row>
    <row r="82" spans="1:6" x14ac:dyDescent="0.25">
      <c r="A82" s="7" t="s">
        <v>27</v>
      </c>
      <c r="B82" s="7" t="s">
        <v>7</v>
      </c>
      <c r="C82" s="12">
        <v>294000</v>
      </c>
      <c r="D82" s="12">
        <v>262000</v>
      </c>
      <c r="E82" s="12">
        <v>127000</v>
      </c>
      <c r="F82" s="12">
        <v>88000</v>
      </c>
    </row>
    <row r="83" spans="1:6" x14ac:dyDescent="0.25">
      <c r="A83" s="7" t="s">
        <v>27</v>
      </c>
      <c r="B83" s="7" t="s">
        <v>8</v>
      </c>
      <c r="C83" s="12">
        <v>406000</v>
      </c>
      <c r="D83" s="12">
        <v>359000</v>
      </c>
      <c r="E83" s="12">
        <v>236000</v>
      </c>
      <c r="F83" s="12">
        <v>172000</v>
      </c>
    </row>
    <row r="84" spans="1:6" x14ac:dyDescent="0.25">
      <c r="A84" s="7" t="s">
        <v>27</v>
      </c>
      <c r="B84" s="7" t="s">
        <v>9</v>
      </c>
      <c r="C84" s="12">
        <v>300000</v>
      </c>
      <c r="D84" s="12">
        <v>269000</v>
      </c>
      <c r="E84" s="12">
        <v>203000</v>
      </c>
      <c r="F84" s="12">
        <v>169000</v>
      </c>
    </row>
    <row r="85" spans="1:6" x14ac:dyDescent="0.25">
      <c r="A85" s="7" t="s">
        <v>27</v>
      </c>
      <c r="B85" s="7" t="s">
        <v>10</v>
      </c>
      <c r="C85" s="12">
        <v>757000</v>
      </c>
      <c r="D85" s="12">
        <v>721000</v>
      </c>
      <c r="E85" s="12">
        <v>583000</v>
      </c>
      <c r="F85" s="12">
        <v>535000</v>
      </c>
    </row>
    <row r="86" spans="1:6" x14ac:dyDescent="0.25">
      <c r="A86" s="7" t="s">
        <v>27</v>
      </c>
      <c r="B86" s="7" t="s">
        <v>11</v>
      </c>
      <c r="C86" s="12">
        <v>363000</v>
      </c>
      <c r="D86" s="12">
        <v>363000</v>
      </c>
      <c r="E86" s="12">
        <v>318000</v>
      </c>
      <c r="F86" s="12">
        <v>285000</v>
      </c>
    </row>
    <row r="87" spans="1:6" x14ac:dyDescent="0.25">
      <c r="A87" s="7" t="s">
        <v>28</v>
      </c>
      <c r="B87" s="7" t="s">
        <v>7</v>
      </c>
      <c r="C87" s="12">
        <v>446000</v>
      </c>
      <c r="D87" s="12">
        <v>437000</v>
      </c>
      <c r="E87" s="12">
        <v>225000</v>
      </c>
      <c r="F87" s="12">
        <v>165000</v>
      </c>
    </row>
    <row r="88" spans="1:6" x14ac:dyDescent="0.25">
      <c r="A88" s="7" t="s">
        <v>28</v>
      </c>
      <c r="B88" s="7" t="s">
        <v>8</v>
      </c>
      <c r="C88" s="12">
        <v>513000</v>
      </c>
      <c r="D88" s="12">
        <v>462000</v>
      </c>
      <c r="E88" s="12">
        <v>320000</v>
      </c>
      <c r="F88" s="12">
        <v>235000</v>
      </c>
    </row>
    <row r="89" spans="1:6" x14ac:dyDescent="0.25">
      <c r="A89" s="7" t="s">
        <v>28</v>
      </c>
      <c r="B89" s="7" t="s">
        <v>9</v>
      </c>
      <c r="C89" s="12">
        <v>547000</v>
      </c>
      <c r="D89" s="12">
        <v>534000</v>
      </c>
      <c r="E89" s="12">
        <v>411000</v>
      </c>
      <c r="F89" s="12">
        <v>330000</v>
      </c>
    </row>
    <row r="90" spans="1:6" x14ac:dyDescent="0.25">
      <c r="A90" s="7" t="s">
        <v>28</v>
      </c>
      <c r="B90" s="7" t="s">
        <v>10</v>
      </c>
      <c r="C90" s="12">
        <v>1173000</v>
      </c>
      <c r="D90" s="12">
        <v>1152000</v>
      </c>
      <c r="E90" s="12">
        <v>879000</v>
      </c>
      <c r="F90" s="12">
        <v>757000</v>
      </c>
    </row>
    <row r="91" spans="1:6" x14ac:dyDescent="0.25">
      <c r="A91" s="7" t="s">
        <v>28</v>
      </c>
      <c r="B91" s="7" t="s">
        <v>11</v>
      </c>
      <c r="C91" s="12">
        <v>613000</v>
      </c>
      <c r="D91" s="12">
        <v>608000</v>
      </c>
      <c r="E91" s="12">
        <v>468000</v>
      </c>
      <c r="F91" s="12">
        <v>408000</v>
      </c>
    </row>
    <row r="92" spans="1:6" x14ac:dyDescent="0.25">
      <c r="A92" s="7" t="s">
        <v>29</v>
      </c>
      <c r="B92" s="7" t="s">
        <v>7</v>
      </c>
      <c r="C92" s="12">
        <v>431000</v>
      </c>
      <c r="D92" s="12">
        <v>415000</v>
      </c>
      <c r="E92" s="12">
        <v>226000</v>
      </c>
      <c r="F92" s="12">
        <v>174000</v>
      </c>
    </row>
    <row r="93" spans="1:6" x14ac:dyDescent="0.25">
      <c r="A93" s="7" t="s">
        <v>29</v>
      </c>
      <c r="B93" s="7" t="s">
        <v>8</v>
      </c>
      <c r="C93" s="12">
        <v>579000</v>
      </c>
      <c r="D93" s="12">
        <v>552000</v>
      </c>
      <c r="E93" s="12">
        <v>422000</v>
      </c>
      <c r="F93" s="12">
        <v>369000</v>
      </c>
    </row>
    <row r="94" spans="1:6" x14ac:dyDescent="0.25">
      <c r="A94" s="7" t="s">
        <v>29</v>
      </c>
      <c r="B94" s="7" t="s">
        <v>9</v>
      </c>
      <c r="C94" s="12">
        <v>543000</v>
      </c>
      <c r="D94" s="12">
        <v>526000</v>
      </c>
      <c r="E94" s="12">
        <v>399000</v>
      </c>
      <c r="F94" s="12">
        <v>340000</v>
      </c>
    </row>
    <row r="95" spans="1:6" x14ac:dyDescent="0.25">
      <c r="A95" s="7" t="s">
        <v>29</v>
      </c>
      <c r="B95" s="7" t="s">
        <v>10</v>
      </c>
      <c r="C95" s="12">
        <v>1199000</v>
      </c>
      <c r="D95" s="12">
        <v>1184000</v>
      </c>
      <c r="E95" s="12">
        <v>968000</v>
      </c>
      <c r="F95" s="12">
        <v>846000</v>
      </c>
    </row>
    <row r="96" spans="1:6" x14ac:dyDescent="0.25">
      <c r="A96" s="7" t="s">
        <v>29</v>
      </c>
      <c r="B96" s="7" t="s">
        <v>11</v>
      </c>
      <c r="C96" s="12">
        <v>568000</v>
      </c>
      <c r="D96" s="12">
        <v>562000</v>
      </c>
      <c r="E96" s="12">
        <v>483000</v>
      </c>
      <c r="F96" s="12">
        <v>420000</v>
      </c>
    </row>
    <row r="97" spans="1:6" x14ac:dyDescent="0.25">
      <c r="A97" s="7" t="s">
        <v>30</v>
      </c>
      <c r="B97" s="7" t="s">
        <v>7</v>
      </c>
      <c r="C97" s="12">
        <v>118000</v>
      </c>
      <c r="D97" s="12">
        <v>118000</v>
      </c>
      <c r="E97" s="12">
        <v>61000</v>
      </c>
      <c r="F97" s="12">
        <v>50000</v>
      </c>
    </row>
    <row r="98" spans="1:6" x14ac:dyDescent="0.25">
      <c r="A98" s="7" t="s">
        <v>30</v>
      </c>
      <c r="B98" s="7" t="s">
        <v>8</v>
      </c>
      <c r="C98" s="12">
        <v>134000</v>
      </c>
      <c r="D98" s="12">
        <v>131000</v>
      </c>
      <c r="E98" s="12">
        <v>93000</v>
      </c>
      <c r="F98" s="12">
        <v>78000</v>
      </c>
    </row>
    <row r="99" spans="1:6" x14ac:dyDescent="0.25">
      <c r="A99" s="7" t="s">
        <v>30</v>
      </c>
      <c r="B99" s="7" t="s">
        <v>9</v>
      </c>
      <c r="C99" s="12">
        <v>157000</v>
      </c>
      <c r="D99" s="12">
        <v>149000</v>
      </c>
      <c r="E99" s="12">
        <v>117000</v>
      </c>
      <c r="F99" s="12">
        <v>101000</v>
      </c>
    </row>
    <row r="100" spans="1:6" x14ac:dyDescent="0.25">
      <c r="A100" s="7" t="s">
        <v>30</v>
      </c>
      <c r="B100" s="7" t="s">
        <v>10</v>
      </c>
      <c r="C100" s="12">
        <v>413000</v>
      </c>
      <c r="D100" s="12">
        <v>407000</v>
      </c>
      <c r="E100" s="12">
        <v>329000</v>
      </c>
      <c r="F100" s="12">
        <v>300000</v>
      </c>
    </row>
    <row r="101" spans="1:6" x14ac:dyDescent="0.25">
      <c r="A101" s="7" t="s">
        <v>30</v>
      </c>
      <c r="B101" s="7" t="s">
        <v>11</v>
      </c>
      <c r="C101" s="12">
        <v>219000</v>
      </c>
      <c r="D101" s="12">
        <v>215000</v>
      </c>
      <c r="E101" s="12">
        <v>187000</v>
      </c>
      <c r="F101" s="12">
        <v>170000</v>
      </c>
    </row>
    <row r="102" spans="1:6" x14ac:dyDescent="0.25">
      <c r="A102" s="7" t="s">
        <v>31</v>
      </c>
      <c r="B102" s="7" t="s">
        <v>7</v>
      </c>
      <c r="C102" s="12">
        <v>585000</v>
      </c>
      <c r="D102" s="12">
        <v>558000</v>
      </c>
      <c r="E102" s="12">
        <v>301000</v>
      </c>
      <c r="F102" s="12">
        <v>246000</v>
      </c>
    </row>
    <row r="103" spans="1:6" x14ac:dyDescent="0.25">
      <c r="A103" s="7" t="s">
        <v>31</v>
      </c>
      <c r="B103" s="7" t="s">
        <v>8</v>
      </c>
      <c r="C103" s="12">
        <v>777000</v>
      </c>
      <c r="D103" s="12">
        <v>621000</v>
      </c>
      <c r="E103" s="12">
        <v>439000</v>
      </c>
      <c r="F103" s="12">
        <v>393000</v>
      </c>
    </row>
    <row r="104" spans="1:6" x14ac:dyDescent="0.25">
      <c r="A104" s="7" t="s">
        <v>31</v>
      </c>
      <c r="B104" s="7" t="s">
        <v>9</v>
      </c>
      <c r="C104" s="12">
        <v>721000</v>
      </c>
      <c r="D104" s="12">
        <v>590000</v>
      </c>
      <c r="E104" s="12">
        <v>434000</v>
      </c>
      <c r="F104" s="12">
        <v>396000</v>
      </c>
    </row>
    <row r="105" spans="1:6" x14ac:dyDescent="0.25">
      <c r="A105" s="7" t="s">
        <v>31</v>
      </c>
      <c r="B105" s="7" t="s">
        <v>10</v>
      </c>
      <c r="C105" s="12">
        <v>1557000</v>
      </c>
      <c r="D105" s="12">
        <v>1450000</v>
      </c>
      <c r="E105" s="12">
        <v>1107000</v>
      </c>
      <c r="F105" s="12">
        <v>1025000</v>
      </c>
    </row>
    <row r="106" spans="1:6" x14ac:dyDescent="0.25">
      <c r="A106" s="7" t="s">
        <v>31</v>
      </c>
      <c r="B106" s="7" t="s">
        <v>11</v>
      </c>
      <c r="C106" s="12">
        <v>809000</v>
      </c>
      <c r="D106" s="12">
        <v>787000</v>
      </c>
      <c r="E106" s="12">
        <v>607000</v>
      </c>
      <c r="F106" s="12">
        <v>550000</v>
      </c>
    </row>
    <row r="107" spans="1:6" x14ac:dyDescent="0.25">
      <c r="A107" s="7" t="s">
        <v>32</v>
      </c>
      <c r="B107" s="7" t="s">
        <v>7</v>
      </c>
      <c r="C107" s="12">
        <v>694000</v>
      </c>
      <c r="D107" s="12">
        <v>633000</v>
      </c>
      <c r="E107" s="12">
        <v>395000</v>
      </c>
      <c r="F107" s="12">
        <v>316000</v>
      </c>
    </row>
    <row r="108" spans="1:6" x14ac:dyDescent="0.25">
      <c r="A108" s="7" t="s">
        <v>32</v>
      </c>
      <c r="B108" s="7" t="s">
        <v>8</v>
      </c>
      <c r="C108" s="12">
        <v>810000</v>
      </c>
      <c r="D108" s="12">
        <v>705000</v>
      </c>
      <c r="E108" s="12">
        <v>526000</v>
      </c>
      <c r="F108" s="12">
        <v>450000</v>
      </c>
    </row>
    <row r="109" spans="1:6" x14ac:dyDescent="0.25">
      <c r="A109" s="7" t="s">
        <v>32</v>
      </c>
      <c r="B109" s="7" t="s">
        <v>9</v>
      </c>
      <c r="C109" s="12">
        <v>888000</v>
      </c>
      <c r="D109" s="12">
        <v>783000</v>
      </c>
      <c r="E109" s="12">
        <v>580000</v>
      </c>
      <c r="F109" s="12">
        <v>530000</v>
      </c>
    </row>
    <row r="110" spans="1:6" x14ac:dyDescent="0.25">
      <c r="A110" s="7" t="s">
        <v>32</v>
      </c>
      <c r="B110" s="7" t="s">
        <v>10</v>
      </c>
      <c r="C110" s="12">
        <v>1784000</v>
      </c>
      <c r="D110" s="12">
        <v>1677000</v>
      </c>
      <c r="E110" s="12">
        <v>1424000</v>
      </c>
      <c r="F110" s="12">
        <v>1327000</v>
      </c>
    </row>
    <row r="111" spans="1:6" x14ac:dyDescent="0.25">
      <c r="A111" s="7" t="s">
        <v>32</v>
      </c>
      <c r="B111" s="7" t="s">
        <v>11</v>
      </c>
      <c r="C111" s="12">
        <v>994000</v>
      </c>
      <c r="D111" s="12">
        <v>975000</v>
      </c>
      <c r="E111" s="12">
        <v>833000</v>
      </c>
      <c r="F111" s="12">
        <v>759000</v>
      </c>
    </row>
    <row r="112" spans="1:6" x14ac:dyDescent="0.25">
      <c r="A112" s="7" t="s">
        <v>33</v>
      </c>
      <c r="B112" s="7" t="s">
        <v>7</v>
      </c>
      <c r="C112" s="12">
        <v>905000</v>
      </c>
      <c r="D112" s="12">
        <v>894000</v>
      </c>
      <c r="E112" s="12">
        <v>536000</v>
      </c>
      <c r="F112" s="12">
        <v>394000</v>
      </c>
    </row>
    <row r="113" spans="1:6" x14ac:dyDescent="0.25">
      <c r="A113" s="7" t="s">
        <v>33</v>
      </c>
      <c r="B113" s="7" t="s">
        <v>8</v>
      </c>
      <c r="C113" s="12">
        <v>1182000</v>
      </c>
      <c r="D113" s="12">
        <v>1107000</v>
      </c>
      <c r="E113" s="12">
        <v>830000</v>
      </c>
      <c r="F113" s="12">
        <v>629000</v>
      </c>
    </row>
    <row r="114" spans="1:6" x14ac:dyDescent="0.25">
      <c r="A114" s="7" t="s">
        <v>33</v>
      </c>
      <c r="B114" s="7" t="s">
        <v>9</v>
      </c>
      <c r="C114" s="12">
        <v>1221000</v>
      </c>
      <c r="D114" s="12">
        <v>1136000</v>
      </c>
      <c r="E114" s="12">
        <v>900000</v>
      </c>
      <c r="F114" s="12">
        <v>768000</v>
      </c>
    </row>
    <row r="115" spans="1:6" x14ac:dyDescent="0.25">
      <c r="A115" s="7" t="s">
        <v>33</v>
      </c>
      <c r="B115" s="7" t="s">
        <v>10</v>
      </c>
      <c r="C115" s="12">
        <v>2676000</v>
      </c>
      <c r="D115" s="12">
        <v>2611000</v>
      </c>
      <c r="E115" s="12">
        <v>2141000</v>
      </c>
      <c r="F115" s="12">
        <v>1906000</v>
      </c>
    </row>
    <row r="116" spans="1:6" x14ac:dyDescent="0.25">
      <c r="A116" s="7" t="s">
        <v>33</v>
      </c>
      <c r="B116" s="7" t="s">
        <v>11</v>
      </c>
      <c r="C116" s="12">
        <v>1512000</v>
      </c>
      <c r="D116" s="12">
        <v>1480000</v>
      </c>
      <c r="E116" s="12">
        <v>1214000</v>
      </c>
      <c r="F116" s="12">
        <v>1134000</v>
      </c>
    </row>
    <row r="117" spans="1:6" x14ac:dyDescent="0.25">
      <c r="A117" s="7" t="s">
        <v>34</v>
      </c>
      <c r="B117" s="7" t="s">
        <v>7</v>
      </c>
      <c r="C117" s="12">
        <v>531000</v>
      </c>
      <c r="D117" s="12">
        <v>510000</v>
      </c>
      <c r="E117" s="12">
        <v>329000</v>
      </c>
      <c r="F117" s="12">
        <v>303000</v>
      </c>
    </row>
    <row r="118" spans="1:6" x14ac:dyDescent="0.25">
      <c r="A118" s="7" t="s">
        <v>34</v>
      </c>
      <c r="B118" s="7" t="s">
        <v>8</v>
      </c>
      <c r="C118" s="12">
        <v>650000</v>
      </c>
      <c r="D118" s="12">
        <v>596000</v>
      </c>
      <c r="E118" s="12">
        <v>435000</v>
      </c>
      <c r="F118" s="12">
        <v>384000</v>
      </c>
    </row>
    <row r="119" spans="1:6" x14ac:dyDescent="0.25">
      <c r="A119" s="7" t="s">
        <v>34</v>
      </c>
      <c r="B119" s="7" t="s">
        <v>9</v>
      </c>
      <c r="C119" s="12">
        <v>701000</v>
      </c>
      <c r="D119" s="12">
        <v>659000</v>
      </c>
      <c r="E119" s="12">
        <v>518000</v>
      </c>
      <c r="F119" s="12">
        <v>478000</v>
      </c>
    </row>
    <row r="120" spans="1:6" x14ac:dyDescent="0.25">
      <c r="A120" s="7" t="s">
        <v>34</v>
      </c>
      <c r="B120" s="7" t="s">
        <v>10</v>
      </c>
      <c r="C120" s="12">
        <v>1410000</v>
      </c>
      <c r="D120" s="12">
        <v>1387000</v>
      </c>
      <c r="E120" s="12">
        <v>1151000</v>
      </c>
      <c r="F120" s="12">
        <v>1081000</v>
      </c>
    </row>
    <row r="121" spans="1:6" x14ac:dyDescent="0.25">
      <c r="A121" s="7" t="s">
        <v>34</v>
      </c>
      <c r="B121" s="7" t="s">
        <v>11</v>
      </c>
      <c r="C121" s="12">
        <v>762000</v>
      </c>
      <c r="D121" s="12">
        <v>751000</v>
      </c>
      <c r="E121" s="12">
        <v>652000</v>
      </c>
      <c r="F121" s="12">
        <v>613000</v>
      </c>
    </row>
    <row r="122" spans="1:6" x14ac:dyDescent="0.25">
      <c r="A122" s="7" t="s">
        <v>35</v>
      </c>
      <c r="B122" s="7" t="s">
        <v>7</v>
      </c>
      <c r="C122" s="12">
        <v>300000</v>
      </c>
      <c r="D122" s="12">
        <v>294000</v>
      </c>
      <c r="E122" s="12">
        <v>222000</v>
      </c>
      <c r="F122" s="12">
        <v>187000</v>
      </c>
    </row>
    <row r="123" spans="1:6" x14ac:dyDescent="0.25">
      <c r="A123" s="7" t="s">
        <v>35</v>
      </c>
      <c r="B123" s="7" t="s">
        <v>8</v>
      </c>
      <c r="C123" s="12">
        <v>397000</v>
      </c>
      <c r="D123" s="12">
        <v>390000</v>
      </c>
      <c r="E123" s="12">
        <v>333000</v>
      </c>
      <c r="F123" s="12">
        <v>279000</v>
      </c>
    </row>
    <row r="124" spans="1:6" x14ac:dyDescent="0.25">
      <c r="A124" s="7" t="s">
        <v>35</v>
      </c>
      <c r="B124" s="7" t="s">
        <v>9</v>
      </c>
      <c r="C124" s="12">
        <v>320000</v>
      </c>
      <c r="D124" s="12">
        <v>309000</v>
      </c>
      <c r="E124" s="12">
        <v>255000</v>
      </c>
      <c r="F124" s="12">
        <v>222000</v>
      </c>
    </row>
    <row r="125" spans="1:6" x14ac:dyDescent="0.25">
      <c r="A125" s="7" t="s">
        <v>35</v>
      </c>
      <c r="B125" s="7" t="s">
        <v>10</v>
      </c>
      <c r="C125" s="12">
        <v>734000</v>
      </c>
      <c r="D125" s="12">
        <v>727000</v>
      </c>
      <c r="E125" s="12">
        <v>614000</v>
      </c>
      <c r="F125" s="12">
        <v>563000</v>
      </c>
    </row>
    <row r="126" spans="1:6" x14ac:dyDescent="0.25">
      <c r="A126" s="7" t="s">
        <v>35</v>
      </c>
      <c r="B126" s="7" t="s">
        <v>11</v>
      </c>
      <c r="C126" s="12">
        <v>416000</v>
      </c>
      <c r="D126" s="12">
        <v>410000</v>
      </c>
      <c r="E126" s="12">
        <v>371000</v>
      </c>
      <c r="F126" s="12">
        <v>337000</v>
      </c>
    </row>
    <row r="127" spans="1:6" x14ac:dyDescent="0.25">
      <c r="A127" s="7" t="s">
        <v>36</v>
      </c>
      <c r="B127" s="7" t="s">
        <v>7</v>
      </c>
      <c r="C127" s="12">
        <v>525000</v>
      </c>
      <c r="D127" s="12">
        <v>520000</v>
      </c>
      <c r="E127" s="12">
        <v>332000</v>
      </c>
      <c r="F127" s="12">
        <v>223000</v>
      </c>
    </row>
    <row r="128" spans="1:6" x14ac:dyDescent="0.25">
      <c r="A128" s="7" t="s">
        <v>36</v>
      </c>
      <c r="B128" s="7" t="s">
        <v>8</v>
      </c>
      <c r="C128" s="12">
        <v>857000</v>
      </c>
      <c r="D128" s="12">
        <v>809000</v>
      </c>
      <c r="E128" s="12">
        <v>585000</v>
      </c>
      <c r="F128" s="12">
        <v>448000</v>
      </c>
    </row>
    <row r="129" spans="1:6" x14ac:dyDescent="0.25">
      <c r="A129" s="7" t="s">
        <v>36</v>
      </c>
      <c r="B129" s="7" t="s">
        <v>9</v>
      </c>
      <c r="C129" s="12">
        <v>669000</v>
      </c>
      <c r="D129" s="12">
        <v>651000</v>
      </c>
      <c r="E129" s="12">
        <v>498000</v>
      </c>
      <c r="F129" s="12">
        <v>427000</v>
      </c>
    </row>
    <row r="130" spans="1:6" x14ac:dyDescent="0.25">
      <c r="A130" s="7" t="s">
        <v>36</v>
      </c>
      <c r="B130" s="7" t="s">
        <v>10</v>
      </c>
      <c r="C130" s="12">
        <v>1714000</v>
      </c>
      <c r="D130" s="12">
        <v>1684000</v>
      </c>
      <c r="E130" s="12">
        <v>1344000</v>
      </c>
      <c r="F130" s="12">
        <v>1175000</v>
      </c>
    </row>
    <row r="131" spans="1:6" x14ac:dyDescent="0.25">
      <c r="A131" s="7" t="s">
        <v>36</v>
      </c>
      <c r="B131" s="7" t="s">
        <v>11</v>
      </c>
      <c r="C131" s="12">
        <v>755000</v>
      </c>
      <c r="D131" s="12">
        <v>745000</v>
      </c>
      <c r="E131" s="12">
        <v>624000</v>
      </c>
      <c r="F131" s="12">
        <v>545000</v>
      </c>
    </row>
    <row r="132" spans="1:6" x14ac:dyDescent="0.25">
      <c r="A132" s="7" t="s">
        <v>37</v>
      </c>
      <c r="B132" s="7" t="s">
        <v>7</v>
      </c>
      <c r="C132" s="12">
        <v>82000</v>
      </c>
      <c r="D132" s="12">
        <v>79000</v>
      </c>
      <c r="E132" s="12">
        <v>53000</v>
      </c>
      <c r="F132" s="12">
        <v>33000</v>
      </c>
    </row>
    <row r="133" spans="1:6" x14ac:dyDescent="0.25">
      <c r="A133" s="7" t="s">
        <v>37</v>
      </c>
      <c r="B133" s="7" t="s">
        <v>8</v>
      </c>
      <c r="C133" s="12">
        <v>138000</v>
      </c>
      <c r="D133" s="12">
        <v>137000</v>
      </c>
      <c r="E133" s="12">
        <v>77000</v>
      </c>
      <c r="F133" s="12">
        <v>65000</v>
      </c>
    </row>
    <row r="134" spans="1:6" x14ac:dyDescent="0.25">
      <c r="A134" s="7" t="s">
        <v>37</v>
      </c>
      <c r="B134" s="7" t="s">
        <v>9</v>
      </c>
      <c r="C134" s="12">
        <v>109000</v>
      </c>
      <c r="D134" s="12">
        <v>105000</v>
      </c>
      <c r="E134" s="12">
        <v>69000</v>
      </c>
      <c r="F134" s="12">
        <v>62000</v>
      </c>
    </row>
    <row r="135" spans="1:6" x14ac:dyDescent="0.25">
      <c r="A135" s="7" t="s">
        <v>37</v>
      </c>
      <c r="B135" s="7" t="s">
        <v>10</v>
      </c>
      <c r="C135" s="12">
        <v>254000</v>
      </c>
      <c r="D135" s="12">
        <v>249000</v>
      </c>
      <c r="E135" s="12">
        <v>201000</v>
      </c>
      <c r="F135" s="12">
        <v>189000</v>
      </c>
    </row>
    <row r="136" spans="1:6" x14ac:dyDescent="0.25">
      <c r="A136" s="7" t="s">
        <v>37</v>
      </c>
      <c r="B136" s="7" t="s">
        <v>11</v>
      </c>
      <c r="C136" s="12">
        <v>186000</v>
      </c>
      <c r="D136" s="12">
        <v>184000</v>
      </c>
      <c r="E136" s="12">
        <v>153000</v>
      </c>
      <c r="F136" s="12">
        <v>146000</v>
      </c>
    </row>
    <row r="137" spans="1:6" x14ac:dyDescent="0.25">
      <c r="A137" s="7" t="s">
        <v>38</v>
      </c>
      <c r="B137" s="7" t="s">
        <v>7</v>
      </c>
      <c r="C137" s="12">
        <v>168000</v>
      </c>
      <c r="D137" s="12">
        <v>151000</v>
      </c>
      <c r="E137" s="12">
        <v>71000</v>
      </c>
      <c r="F137" s="12">
        <v>61000</v>
      </c>
    </row>
    <row r="138" spans="1:6" x14ac:dyDescent="0.25">
      <c r="A138" s="7" t="s">
        <v>38</v>
      </c>
      <c r="B138" s="7" t="s">
        <v>8</v>
      </c>
      <c r="C138" s="12">
        <v>242000</v>
      </c>
      <c r="D138" s="12">
        <v>224000</v>
      </c>
      <c r="E138" s="12">
        <v>137000</v>
      </c>
      <c r="F138" s="12">
        <v>110000</v>
      </c>
    </row>
    <row r="139" spans="1:6" x14ac:dyDescent="0.25">
      <c r="A139" s="7" t="s">
        <v>38</v>
      </c>
      <c r="B139" s="7" t="s">
        <v>9</v>
      </c>
      <c r="C139" s="12">
        <v>235000</v>
      </c>
      <c r="D139" s="12">
        <v>218000</v>
      </c>
      <c r="E139" s="12">
        <v>145000</v>
      </c>
      <c r="F139" s="12">
        <v>128000</v>
      </c>
    </row>
    <row r="140" spans="1:6" x14ac:dyDescent="0.25">
      <c r="A140" s="7" t="s">
        <v>38</v>
      </c>
      <c r="B140" s="7" t="s">
        <v>10</v>
      </c>
      <c r="C140" s="12">
        <v>462000</v>
      </c>
      <c r="D140" s="12">
        <v>445000</v>
      </c>
      <c r="E140" s="12">
        <v>331000</v>
      </c>
      <c r="F140" s="12">
        <v>300000</v>
      </c>
    </row>
    <row r="141" spans="1:6" x14ac:dyDescent="0.25">
      <c r="A141" s="7" t="s">
        <v>38</v>
      </c>
      <c r="B141" s="7" t="s">
        <v>11</v>
      </c>
      <c r="C141" s="12">
        <v>264000</v>
      </c>
      <c r="D141" s="12">
        <v>259000</v>
      </c>
      <c r="E141" s="12">
        <v>217000</v>
      </c>
      <c r="F141" s="12">
        <v>200000</v>
      </c>
    </row>
    <row r="142" spans="1:6" x14ac:dyDescent="0.25">
      <c r="A142" s="7" t="s">
        <v>39</v>
      </c>
      <c r="B142" s="7" t="s">
        <v>7</v>
      </c>
      <c r="C142" s="12">
        <v>320000</v>
      </c>
      <c r="D142" s="12">
        <v>295000</v>
      </c>
      <c r="E142" s="12">
        <v>145000</v>
      </c>
      <c r="F142" s="12">
        <v>122000</v>
      </c>
    </row>
    <row r="143" spans="1:6" x14ac:dyDescent="0.25">
      <c r="A143" s="7" t="s">
        <v>39</v>
      </c>
      <c r="B143" s="7" t="s">
        <v>8</v>
      </c>
      <c r="C143" s="12">
        <v>364000</v>
      </c>
      <c r="D143" s="12">
        <v>310000</v>
      </c>
      <c r="E143" s="12">
        <v>189000</v>
      </c>
      <c r="F143" s="12">
        <v>158000</v>
      </c>
    </row>
    <row r="144" spans="1:6" x14ac:dyDescent="0.25">
      <c r="A144" s="7" t="s">
        <v>39</v>
      </c>
      <c r="B144" s="7" t="s">
        <v>9</v>
      </c>
      <c r="C144" s="12">
        <v>307000</v>
      </c>
      <c r="D144" s="12">
        <v>247000</v>
      </c>
      <c r="E144" s="12">
        <v>158000</v>
      </c>
      <c r="F144" s="12">
        <v>146000</v>
      </c>
    </row>
    <row r="145" spans="1:6" x14ac:dyDescent="0.25">
      <c r="A145" s="7" t="s">
        <v>39</v>
      </c>
      <c r="B145" s="7" t="s">
        <v>10</v>
      </c>
      <c r="C145" s="12">
        <v>680000</v>
      </c>
      <c r="D145" s="12">
        <v>606000</v>
      </c>
      <c r="E145" s="12">
        <v>413000</v>
      </c>
      <c r="F145" s="12">
        <v>376000</v>
      </c>
    </row>
    <row r="146" spans="1:6" x14ac:dyDescent="0.25">
      <c r="A146" s="7" t="s">
        <v>39</v>
      </c>
      <c r="B146" s="7" t="s">
        <v>11</v>
      </c>
      <c r="C146" s="12">
        <v>369000</v>
      </c>
      <c r="D146" s="12">
        <v>350000</v>
      </c>
      <c r="E146" s="12">
        <v>270000</v>
      </c>
      <c r="F146" s="12">
        <v>246000</v>
      </c>
    </row>
    <row r="147" spans="1:6" x14ac:dyDescent="0.25">
      <c r="A147" s="7" t="s">
        <v>40</v>
      </c>
      <c r="B147" s="7" t="s">
        <v>7</v>
      </c>
      <c r="C147" s="12">
        <v>123000</v>
      </c>
      <c r="D147" s="12">
        <v>119000</v>
      </c>
      <c r="E147" s="12">
        <v>71000</v>
      </c>
      <c r="F147" s="12">
        <v>61000</v>
      </c>
    </row>
    <row r="148" spans="1:6" x14ac:dyDescent="0.25">
      <c r="A148" s="7" t="s">
        <v>40</v>
      </c>
      <c r="B148" s="7" t="s">
        <v>8</v>
      </c>
      <c r="C148" s="12">
        <v>160000</v>
      </c>
      <c r="D148" s="12">
        <v>147000</v>
      </c>
      <c r="E148" s="12">
        <v>99000</v>
      </c>
      <c r="F148" s="12">
        <v>91000</v>
      </c>
    </row>
    <row r="149" spans="1:6" x14ac:dyDescent="0.25">
      <c r="A149" s="7" t="s">
        <v>40</v>
      </c>
      <c r="B149" s="7" t="s">
        <v>9</v>
      </c>
      <c r="C149" s="12">
        <v>150000</v>
      </c>
      <c r="D149" s="12">
        <v>143000</v>
      </c>
      <c r="E149" s="12">
        <v>100000</v>
      </c>
      <c r="F149" s="12">
        <v>90000</v>
      </c>
    </row>
    <row r="150" spans="1:6" x14ac:dyDescent="0.25">
      <c r="A150" s="7" t="s">
        <v>40</v>
      </c>
      <c r="B150" s="7" t="s">
        <v>10</v>
      </c>
      <c r="C150" s="12">
        <v>425000</v>
      </c>
      <c r="D150" s="12">
        <v>414000</v>
      </c>
      <c r="E150" s="12">
        <v>337000</v>
      </c>
      <c r="F150" s="12">
        <v>312000</v>
      </c>
    </row>
    <row r="151" spans="1:6" x14ac:dyDescent="0.25">
      <c r="A151" s="7" t="s">
        <v>40</v>
      </c>
      <c r="B151" s="7" t="s">
        <v>11</v>
      </c>
      <c r="C151" s="12">
        <v>171000</v>
      </c>
      <c r="D151" s="12">
        <v>169000</v>
      </c>
      <c r="E151" s="12">
        <v>145000</v>
      </c>
      <c r="F151" s="12">
        <v>134000</v>
      </c>
    </row>
    <row r="152" spans="1:6" x14ac:dyDescent="0.25">
      <c r="A152" s="7" t="s">
        <v>41</v>
      </c>
      <c r="B152" s="7" t="s">
        <v>7</v>
      </c>
      <c r="C152" s="12">
        <v>792000</v>
      </c>
      <c r="D152" s="12">
        <v>707000</v>
      </c>
      <c r="E152" s="12">
        <v>379000</v>
      </c>
      <c r="F152" s="12">
        <v>276000</v>
      </c>
    </row>
    <row r="153" spans="1:6" x14ac:dyDescent="0.25">
      <c r="A153" s="7" t="s">
        <v>41</v>
      </c>
      <c r="B153" s="7" t="s">
        <v>8</v>
      </c>
      <c r="C153" s="12">
        <v>1068000</v>
      </c>
      <c r="D153" s="12">
        <v>842000</v>
      </c>
      <c r="E153" s="12">
        <v>556000</v>
      </c>
      <c r="F153" s="12">
        <v>475000</v>
      </c>
    </row>
    <row r="154" spans="1:6" x14ac:dyDescent="0.25">
      <c r="A154" s="7" t="s">
        <v>41</v>
      </c>
      <c r="B154" s="7" t="s">
        <v>9</v>
      </c>
      <c r="C154" s="12">
        <v>1186000</v>
      </c>
      <c r="D154" s="12">
        <v>939000</v>
      </c>
      <c r="E154" s="12">
        <v>655000</v>
      </c>
      <c r="F154" s="12">
        <v>536000</v>
      </c>
    </row>
    <row r="155" spans="1:6" x14ac:dyDescent="0.25">
      <c r="A155" s="7" t="s">
        <v>41</v>
      </c>
      <c r="B155" s="7" t="s">
        <v>10</v>
      </c>
      <c r="C155" s="12">
        <v>2424000</v>
      </c>
      <c r="D155" s="12">
        <v>2217000</v>
      </c>
      <c r="E155" s="12">
        <v>1732000</v>
      </c>
      <c r="F155" s="12">
        <v>1545000</v>
      </c>
    </row>
    <row r="156" spans="1:6" x14ac:dyDescent="0.25">
      <c r="A156" s="7" t="s">
        <v>41</v>
      </c>
      <c r="B156" s="7" t="s">
        <v>11</v>
      </c>
      <c r="C156" s="12">
        <v>1259000</v>
      </c>
      <c r="D156" s="12">
        <v>1224000</v>
      </c>
      <c r="E156" s="12">
        <v>1004000</v>
      </c>
      <c r="F156" s="12">
        <v>838000</v>
      </c>
    </row>
    <row r="157" spans="1:6" x14ac:dyDescent="0.25">
      <c r="A157" s="7" t="s">
        <v>42</v>
      </c>
      <c r="B157" s="7" t="s">
        <v>7</v>
      </c>
      <c r="C157" s="12">
        <v>177000</v>
      </c>
      <c r="D157" s="12">
        <v>163000</v>
      </c>
      <c r="E157" s="12">
        <v>84000</v>
      </c>
      <c r="F157" s="12">
        <v>66000</v>
      </c>
    </row>
    <row r="158" spans="1:6" x14ac:dyDescent="0.25">
      <c r="A158" s="7" t="s">
        <v>42</v>
      </c>
      <c r="B158" s="7" t="s">
        <v>8</v>
      </c>
      <c r="C158" s="12">
        <v>286000</v>
      </c>
      <c r="D158" s="12">
        <v>248000</v>
      </c>
      <c r="E158" s="12">
        <v>157000</v>
      </c>
      <c r="F158" s="12">
        <v>130000</v>
      </c>
    </row>
    <row r="159" spans="1:6" x14ac:dyDescent="0.25">
      <c r="A159" s="7" t="s">
        <v>42</v>
      </c>
      <c r="B159" s="7" t="s">
        <v>9</v>
      </c>
      <c r="C159" s="12">
        <v>257000</v>
      </c>
      <c r="D159" s="12">
        <v>224000</v>
      </c>
      <c r="E159" s="12">
        <v>139000</v>
      </c>
      <c r="F159" s="12">
        <v>123000</v>
      </c>
    </row>
    <row r="160" spans="1:6" x14ac:dyDescent="0.25">
      <c r="A160" s="7" t="s">
        <v>42</v>
      </c>
      <c r="B160" s="7" t="s">
        <v>10</v>
      </c>
      <c r="C160" s="12">
        <v>588000</v>
      </c>
      <c r="D160" s="12">
        <v>551000</v>
      </c>
      <c r="E160" s="12">
        <v>414000</v>
      </c>
      <c r="F160" s="12">
        <v>390000</v>
      </c>
    </row>
    <row r="161" spans="1:6" x14ac:dyDescent="0.25">
      <c r="A161" s="7" t="s">
        <v>42</v>
      </c>
      <c r="B161" s="7" t="s">
        <v>11</v>
      </c>
      <c r="C161" s="12">
        <v>246000</v>
      </c>
      <c r="D161" s="12">
        <v>240000</v>
      </c>
      <c r="E161" s="12">
        <v>185000</v>
      </c>
      <c r="F161" s="12">
        <v>169000</v>
      </c>
    </row>
    <row r="162" spans="1:6" x14ac:dyDescent="0.25">
      <c r="A162" s="7" t="s">
        <v>43</v>
      </c>
      <c r="B162" s="7" t="s">
        <v>7</v>
      </c>
      <c r="C162" s="12">
        <v>2028000</v>
      </c>
      <c r="D162" s="12">
        <v>1790000</v>
      </c>
      <c r="E162" s="12">
        <v>926000</v>
      </c>
      <c r="F162" s="12">
        <v>710000</v>
      </c>
    </row>
    <row r="163" spans="1:6" x14ac:dyDescent="0.25">
      <c r="A163" s="7" t="s">
        <v>43</v>
      </c>
      <c r="B163" s="7" t="s">
        <v>8</v>
      </c>
      <c r="C163" s="12">
        <v>2775000</v>
      </c>
      <c r="D163" s="12">
        <v>2171000</v>
      </c>
      <c r="E163" s="12">
        <v>1387000</v>
      </c>
      <c r="F163" s="12">
        <v>1145000</v>
      </c>
    </row>
    <row r="164" spans="1:6" x14ac:dyDescent="0.25">
      <c r="A164" s="7" t="s">
        <v>43</v>
      </c>
      <c r="B164" s="7" t="s">
        <v>9</v>
      </c>
      <c r="C164" s="12">
        <v>2334000</v>
      </c>
      <c r="D164" s="12">
        <v>1871000</v>
      </c>
      <c r="E164" s="12">
        <v>1288000</v>
      </c>
      <c r="F164" s="12">
        <v>1133000</v>
      </c>
    </row>
    <row r="165" spans="1:6" x14ac:dyDescent="0.25">
      <c r="A165" s="7" t="s">
        <v>43</v>
      </c>
      <c r="B165" s="7" t="s">
        <v>10</v>
      </c>
      <c r="C165" s="12">
        <v>5217000</v>
      </c>
      <c r="D165" s="12">
        <v>4706000</v>
      </c>
      <c r="E165" s="12">
        <v>3381000</v>
      </c>
      <c r="F165" s="12">
        <v>3046000</v>
      </c>
    </row>
    <row r="166" spans="1:6" x14ac:dyDescent="0.25">
      <c r="A166" s="7" t="s">
        <v>43</v>
      </c>
      <c r="B166" s="7" t="s">
        <v>11</v>
      </c>
      <c r="C166" s="12">
        <v>2712000</v>
      </c>
      <c r="D166" s="12">
        <v>2543000</v>
      </c>
      <c r="E166" s="12">
        <v>1904000</v>
      </c>
      <c r="F166" s="12">
        <v>1642000</v>
      </c>
    </row>
    <row r="167" spans="1:6" x14ac:dyDescent="0.25">
      <c r="A167" s="7" t="s">
        <v>44</v>
      </c>
      <c r="B167" s="7" t="s">
        <v>7</v>
      </c>
      <c r="C167" s="12">
        <v>863000</v>
      </c>
      <c r="D167" s="12">
        <v>779000</v>
      </c>
      <c r="E167" s="12">
        <v>496000</v>
      </c>
      <c r="F167" s="12">
        <v>389000</v>
      </c>
    </row>
    <row r="168" spans="1:6" x14ac:dyDescent="0.25">
      <c r="A168" s="7" t="s">
        <v>44</v>
      </c>
      <c r="B168" s="7" t="s">
        <v>8</v>
      </c>
      <c r="C168" s="12">
        <v>1220000</v>
      </c>
      <c r="D168" s="12">
        <v>1021000</v>
      </c>
      <c r="E168" s="12">
        <v>816000</v>
      </c>
      <c r="F168" s="12">
        <v>676000</v>
      </c>
    </row>
    <row r="169" spans="1:6" x14ac:dyDescent="0.25">
      <c r="A169" s="7" t="s">
        <v>44</v>
      </c>
      <c r="B169" s="7" t="s">
        <v>9</v>
      </c>
      <c r="C169" s="12">
        <v>1320000</v>
      </c>
      <c r="D169" s="12">
        <v>1172000</v>
      </c>
      <c r="E169" s="12">
        <v>919000</v>
      </c>
      <c r="F169" s="12">
        <v>792000</v>
      </c>
    </row>
    <row r="170" spans="1:6" x14ac:dyDescent="0.25">
      <c r="A170" s="7" t="s">
        <v>44</v>
      </c>
      <c r="B170" s="7" t="s">
        <v>10</v>
      </c>
      <c r="C170" s="12">
        <v>2470000</v>
      </c>
      <c r="D170" s="12">
        <v>2373000</v>
      </c>
      <c r="E170" s="12">
        <v>1925000</v>
      </c>
      <c r="F170" s="12">
        <v>1710000</v>
      </c>
    </row>
    <row r="171" spans="1:6" x14ac:dyDescent="0.25">
      <c r="A171" s="7" t="s">
        <v>44</v>
      </c>
      <c r="B171" s="7" t="s">
        <v>11</v>
      </c>
      <c r="C171" s="12">
        <v>1390000</v>
      </c>
      <c r="D171" s="12">
        <v>1366000</v>
      </c>
      <c r="E171" s="12">
        <v>1138000</v>
      </c>
      <c r="F171" s="12">
        <v>1057000</v>
      </c>
    </row>
    <row r="172" spans="1:6" x14ac:dyDescent="0.25">
      <c r="A172" s="7" t="s">
        <v>45</v>
      </c>
      <c r="B172" s="7" t="s">
        <v>7</v>
      </c>
      <c r="C172" s="12">
        <v>67000</v>
      </c>
      <c r="D172" s="12">
        <v>66000</v>
      </c>
      <c r="E172" s="12">
        <v>43000</v>
      </c>
      <c r="F172" s="12">
        <v>32000</v>
      </c>
    </row>
    <row r="173" spans="1:6" x14ac:dyDescent="0.25">
      <c r="A173" s="7" t="s">
        <v>45</v>
      </c>
      <c r="B173" s="7" t="s">
        <v>8</v>
      </c>
      <c r="C173" s="12">
        <v>111000</v>
      </c>
      <c r="D173" s="12">
        <v>106000</v>
      </c>
      <c r="E173" s="12">
        <v>74000</v>
      </c>
      <c r="F173" s="12">
        <v>62000</v>
      </c>
    </row>
    <row r="174" spans="1:6" x14ac:dyDescent="0.25">
      <c r="A174" s="7" t="s">
        <v>45</v>
      </c>
      <c r="B174" s="7" t="s">
        <v>9</v>
      </c>
      <c r="C174" s="12">
        <v>71000</v>
      </c>
      <c r="D174" s="12">
        <v>69000</v>
      </c>
      <c r="E174" s="12">
        <v>55000</v>
      </c>
      <c r="F174" s="12">
        <v>44000</v>
      </c>
    </row>
    <row r="175" spans="1:6" x14ac:dyDescent="0.25">
      <c r="A175" s="7" t="s">
        <v>45</v>
      </c>
      <c r="B175" s="7" t="s">
        <v>10</v>
      </c>
      <c r="C175" s="12">
        <v>194000</v>
      </c>
      <c r="D175" s="12">
        <v>190000</v>
      </c>
      <c r="E175" s="12">
        <v>148000</v>
      </c>
      <c r="F175" s="12">
        <v>129000</v>
      </c>
    </row>
    <row r="176" spans="1:6" x14ac:dyDescent="0.25">
      <c r="A176" s="7" t="s">
        <v>45</v>
      </c>
      <c r="B176" s="7" t="s">
        <v>11</v>
      </c>
      <c r="C176" s="12">
        <v>85000</v>
      </c>
      <c r="D176" s="12">
        <v>84000</v>
      </c>
      <c r="E176" s="12">
        <v>64000</v>
      </c>
      <c r="F176" s="12">
        <v>61000</v>
      </c>
    </row>
    <row r="177" spans="1:6" x14ac:dyDescent="0.25">
      <c r="A177" s="7" t="s">
        <v>46</v>
      </c>
      <c r="B177" s="7" t="s">
        <v>7</v>
      </c>
      <c r="C177" s="12">
        <v>1145000</v>
      </c>
      <c r="D177" s="12">
        <v>1105000</v>
      </c>
      <c r="E177" s="12">
        <v>629000</v>
      </c>
      <c r="F177" s="12">
        <v>511000</v>
      </c>
    </row>
    <row r="178" spans="1:6" x14ac:dyDescent="0.25">
      <c r="A178" s="7" t="s">
        <v>46</v>
      </c>
      <c r="B178" s="7" t="s">
        <v>8</v>
      </c>
      <c r="C178" s="12">
        <v>1413000</v>
      </c>
      <c r="D178" s="12">
        <v>1352000</v>
      </c>
      <c r="E178" s="12">
        <v>917000</v>
      </c>
      <c r="F178" s="12">
        <v>772000</v>
      </c>
    </row>
    <row r="179" spans="1:6" x14ac:dyDescent="0.25">
      <c r="A179" s="7" t="s">
        <v>46</v>
      </c>
      <c r="B179" s="7" t="s">
        <v>9</v>
      </c>
      <c r="C179" s="12">
        <v>1340000</v>
      </c>
      <c r="D179" s="12">
        <v>1274000</v>
      </c>
      <c r="E179" s="12">
        <v>903000</v>
      </c>
      <c r="F179" s="12">
        <v>772000</v>
      </c>
    </row>
    <row r="180" spans="1:6" x14ac:dyDescent="0.25">
      <c r="A180" s="7" t="s">
        <v>46</v>
      </c>
      <c r="B180" s="7" t="s">
        <v>10</v>
      </c>
      <c r="C180" s="12">
        <v>3213000</v>
      </c>
      <c r="D180" s="12">
        <v>3179000</v>
      </c>
      <c r="E180" s="12">
        <v>2325000</v>
      </c>
      <c r="F180" s="12">
        <v>2159000</v>
      </c>
    </row>
    <row r="181" spans="1:6" x14ac:dyDescent="0.25">
      <c r="A181" s="7" t="s">
        <v>46</v>
      </c>
      <c r="B181" s="7" t="s">
        <v>11</v>
      </c>
      <c r="C181" s="12">
        <v>1640000</v>
      </c>
      <c r="D181" s="12">
        <v>1640000</v>
      </c>
      <c r="E181" s="12">
        <v>1302000</v>
      </c>
      <c r="F181" s="12">
        <v>1181000</v>
      </c>
    </row>
    <row r="182" spans="1:6" x14ac:dyDescent="0.25">
      <c r="A182" s="7" t="s">
        <v>47</v>
      </c>
      <c r="B182" s="7" t="s">
        <v>7</v>
      </c>
      <c r="C182" s="12">
        <v>325000</v>
      </c>
      <c r="D182" s="12">
        <v>323000</v>
      </c>
      <c r="E182" s="12">
        <v>130000</v>
      </c>
      <c r="F182" s="12">
        <v>88000</v>
      </c>
    </row>
    <row r="183" spans="1:6" x14ac:dyDescent="0.25">
      <c r="A183" s="7" t="s">
        <v>47</v>
      </c>
      <c r="B183" s="7" t="s">
        <v>8</v>
      </c>
      <c r="C183" s="12">
        <v>567000</v>
      </c>
      <c r="D183" s="12">
        <v>540000</v>
      </c>
      <c r="E183" s="12">
        <v>296000</v>
      </c>
      <c r="F183" s="12">
        <v>184000</v>
      </c>
    </row>
    <row r="184" spans="1:6" x14ac:dyDescent="0.25">
      <c r="A184" s="7" t="s">
        <v>47</v>
      </c>
      <c r="B184" s="7" t="s">
        <v>9</v>
      </c>
      <c r="C184" s="12">
        <v>433000</v>
      </c>
      <c r="D184" s="12">
        <v>418000</v>
      </c>
      <c r="E184" s="12">
        <v>281000</v>
      </c>
      <c r="F184" s="12">
        <v>212000</v>
      </c>
    </row>
    <row r="185" spans="1:6" x14ac:dyDescent="0.25">
      <c r="A185" s="7" t="s">
        <v>47</v>
      </c>
      <c r="B185" s="7" t="s">
        <v>10</v>
      </c>
      <c r="C185" s="12">
        <v>1001000</v>
      </c>
      <c r="D185" s="12">
        <v>980000</v>
      </c>
      <c r="E185" s="12">
        <v>720000</v>
      </c>
      <c r="F185" s="12">
        <v>602000</v>
      </c>
    </row>
    <row r="186" spans="1:6" x14ac:dyDescent="0.25">
      <c r="A186" s="7" t="s">
        <v>47</v>
      </c>
      <c r="B186" s="7" t="s">
        <v>11</v>
      </c>
      <c r="C186" s="12">
        <v>483000</v>
      </c>
      <c r="D186" s="12">
        <v>473000</v>
      </c>
      <c r="E186" s="12">
        <v>378000</v>
      </c>
      <c r="F186" s="12">
        <v>345000</v>
      </c>
    </row>
    <row r="187" spans="1:6" x14ac:dyDescent="0.25">
      <c r="A187" s="7" t="s">
        <v>48</v>
      </c>
      <c r="B187" s="7" t="s">
        <v>7</v>
      </c>
      <c r="C187" s="12">
        <v>391000</v>
      </c>
      <c r="D187" s="12">
        <v>364000</v>
      </c>
      <c r="E187" s="12">
        <v>216000</v>
      </c>
      <c r="F187" s="12">
        <v>186000</v>
      </c>
    </row>
    <row r="188" spans="1:6" x14ac:dyDescent="0.25">
      <c r="A188" s="7" t="s">
        <v>48</v>
      </c>
      <c r="B188" s="7" t="s">
        <v>8</v>
      </c>
      <c r="C188" s="12">
        <v>461000</v>
      </c>
      <c r="D188" s="12">
        <v>399000</v>
      </c>
      <c r="E188" s="12">
        <v>256000</v>
      </c>
      <c r="F188" s="12">
        <v>215000</v>
      </c>
    </row>
    <row r="189" spans="1:6" x14ac:dyDescent="0.25">
      <c r="A189" s="7" t="s">
        <v>48</v>
      </c>
      <c r="B189" s="7" t="s">
        <v>9</v>
      </c>
      <c r="C189" s="12">
        <v>527000</v>
      </c>
      <c r="D189" s="12">
        <v>479000</v>
      </c>
      <c r="E189" s="12">
        <v>345000</v>
      </c>
      <c r="F189" s="12">
        <v>296000</v>
      </c>
    </row>
    <row r="190" spans="1:6" x14ac:dyDescent="0.25">
      <c r="A190" s="7" t="s">
        <v>48</v>
      </c>
      <c r="B190" s="7" t="s">
        <v>10</v>
      </c>
      <c r="C190" s="12">
        <v>1004000</v>
      </c>
      <c r="D190" s="12">
        <v>961000</v>
      </c>
      <c r="E190" s="12">
        <v>756000</v>
      </c>
      <c r="F190" s="12">
        <v>709000</v>
      </c>
    </row>
    <row r="191" spans="1:6" x14ac:dyDescent="0.25">
      <c r="A191" s="7" t="s">
        <v>48</v>
      </c>
      <c r="B191" s="7" t="s">
        <v>11</v>
      </c>
      <c r="C191" s="12">
        <v>616000</v>
      </c>
      <c r="D191" s="12">
        <v>604000</v>
      </c>
      <c r="E191" s="12">
        <v>513000</v>
      </c>
      <c r="F191" s="12">
        <v>491000</v>
      </c>
    </row>
    <row r="192" spans="1:6" x14ac:dyDescent="0.25">
      <c r="A192" s="7" t="s">
        <v>49</v>
      </c>
      <c r="B192" s="7" t="s">
        <v>7</v>
      </c>
      <c r="C192" s="12">
        <v>1198000</v>
      </c>
      <c r="D192" s="12">
        <v>1137000</v>
      </c>
      <c r="E192" s="12">
        <v>645000</v>
      </c>
      <c r="F192" s="12">
        <v>478000</v>
      </c>
    </row>
    <row r="193" spans="1:6" x14ac:dyDescent="0.25">
      <c r="A193" s="7" t="s">
        <v>49</v>
      </c>
      <c r="B193" s="7" t="s">
        <v>8</v>
      </c>
      <c r="C193" s="12">
        <v>1543000</v>
      </c>
      <c r="D193" s="12">
        <v>1442000</v>
      </c>
      <c r="E193" s="12">
        <v>984000</v>
      </c>
      <c r="F193" s="12">
        <v>790000</v>
      </c>
    </row>
    <row r="194" spans="1:6" x14ac:dyDescent="0.25">
      <c r="A194" s="7" t="s">
        <v>49</v>
      </c>
      <c r="B194" s="7" t="s">
        <v>9</v>
      </c>
      <c r="C194" s="12">
        <v>1520000</v>
      </c>
      <c r="D194" s="12">
        <v>1442000</v>
      </c>
      <c r="E194" s="12">
        <v>1054000</v>
      </c>
      <c r="F194" s="12">
        <v>928000</v>
      </c>
    </row>
    <row r="195" spans="1:6" x14ac:dyDescent="0.25">
      <c r="A195" s="7" t="s">
        <v>49</v>
      </c>
      <c r="B195" s="7" t="s">
        <v>10</v>
      </c>
      <c r="C195" s="12">
        <v>3674000</v>
      </c>
      <c r="D195" s="12">
        <v>3547000</v>
      </c>
      <c r="E195" s="12">
        <v>2648000</v>
      </c>
      <c r="F195" s="12">
        <v>2331000</v>
      </c>
    </row>
    <row r="196" spans="1:6" x14ac:dyDescent="0.25">
      <c r="A196" s="7" t="s">
        <v>49</v>
      </c>
      <c r="B196" s="7" t="s">
        <v>11</v>
      </c>
      <c r="C196" s="12">
        <v>1913000</v>
      </c>
      <c r="D196" s="12">
        <v>1883000</v>
      </c>
      <c r="E196" s="12">
        <v>1463000</v>
      </c>
      <c r="F196" s="12">
        <v>1297000</v>
      </c>
    </row>
    <row r="197" spans="1:6" x14ac:dyDescent="0.25">
      <c r="A197" s="7" t="s">
        <v>50</v>
      </c>
      <c r="B197" s="7" t="s">
        <v>7</v>
      </c>
      <c r="C197" s="12">
        <v>99000</v>
      </c>
      <c r="D197" s="12">
        <v>89000</v>
      </c>
      <c r="E197" s="12">
        <v>61000</v>
      </c>
      <c r="F197" s="12">
        <v>45000</v>
      </c>
    </row>
    <row r="198" spans="1:6" x14ac:dyDescent="0.25">
      <c r="A198" s="7" t="s">
        <v>50</v>
      </c>
      <c r="B198" s="7" t="s">
        <v>8</v>
      </c>
      <c r="C198" s="12">
        <v>121000</v>
      </c>
      <c r="D198" s="12">
        <v>108000</v>
      </c>
      <c r="E198" s="12">
        <v>70000</v>
      </c>
      <c r="F198" s="12">
        <v>58000</v>
      </c>
    </row>
    <row r="199" spans="1:6" x14ac:dyDescent="0.25">
      <c r="A199" s="7" t="s">
        <v>50</v>
      </c>
      <c r="B199" s="7" t="s">
        <v>9</v>
      </c>
      <c r="C199" s="12">
        <v>150000</v>
      </c>
      <c r="D199" s="12">
        <v>127000</v>
      </c>
      <c r="E199" s="12">
        <v>89000</v>
      </c>
      <c r="F199" s="12">
        <v>76000</v>
      </c>
    </row>
    <row r="200" spans="1:6" x14ac:dyDescent="0.25">
      <c r="A200" s="7" t="s">
        <v>50</v>
      </c>
      <c r="B200" s="7" t="s">
        <v>10</v>
      </c>
      <c r="C200" s="12">
        <v>290000</v>
      </c>
      <c r="D200" s="12">
        <v>272000</v>
      </c>
      <c r="E200" s="12">
        <v>213000</v>
      </c>
      <c r="F200" s="12">
        <v>185000</v>
      </c>
    </row>
    <row r="201" spans="1:6" x14ac:dyDescent="0.25">
      <c r="A201" s="7" t="s">
        <v>50</v>
      </c>
      <c r="B201" s="7" t="s">
        <v>11</v>
      </c>
      <c r="C201" s="12">
        <v>158000</v>
      </c>
      <c r="D201" s="12">
        <v>155000</v>
      </c>
      <c r="E201" s="12">
        <v>119000</v>
      </c>
      <c r="F201" s="12">
        <v>105000</v>
      </c>
    </row>
    <row r="202" spans="1:6" x14ac:dyDescent="0.25">
      <c r="A202" s="7" t="s">
        <v>51</v>
      </c>
      <c r="B202" s="7" t="s">
        <v>7</v>
      </c>
      <c r="C202" s="12">
        <v>474000</v>
      </c>
      <c r="D202" s="12">
        <v>451000</v>
      </c>
      <c r="E202" s="12">
        <v>265000</v>
      </c>
      <c r="F202" s="12">
        <v>243000</v>
      </c>
    </row>
    <row r="203" spans="1:6" x14ac:dyDescent="0.25">
      <c r="A203" s="7" t="s">
        <v>51</v>
      </c>
      <c r="B203" s="7" t="s">
        <v>8</v>
      </c>
      <c r="C203" s="12">
        <v>510000</v>
      </c>
      <c r="D203" s="12">
        <v>476000</v>
      </c>
      <c r="E203" s="12">
        <v>364000</v>
      </c>
      <c r="F203" s="12">
        <v>293000</v>
      </c>
    </row>
    <row r="204" spans="1:6" x14ac:dyDescent="0.25">
      <c r="A204" s="7" t="s">
        <v>51</v>
      </c>
      <c r="B204" s="7" t="s">
        <v>9</v>
      </c>
      <c r="C204" s="12">
        <v>601000</v>
      </c>
      <c r="D204" s="12">
        <v>561000</v>
      </c>
      <c r="E204" s="12">
        <v>405000</v>
      </c>
      <c r="F204" s="12">
        <v>343000</v>
      </c>
    </row>
    <row r="205" spans="1:6" x14ac:dyDescent="0.25">
      <c r="A205" s="7" t="s">
        <v>51</v>
      </c>
      <c r="B205" s="7" t="s">
        <v>10</v>
      </c>
      <c r="C205" s="12">
        <v>1319000</v>
      </c>
      <c r="D205" s="12">
        <v>1289000</v>
      </c>
      <c r="E205" s="12">
        <v>956000</v>
      </c>
      <c r="F205" s="12">
        <v>866000</v>
      </c>
    </row>
    <row r="206" spans="1:6" x14ac:dyDescent="0.25">
      <c r="A206" s="7" t="s">
        <v>51</v>
      </c>
      <c r="B206" s="7" t="s">
        <v>11</v>
      </c>
      <c r="C206" s="12">
        <v>612000</v>
      </c>
      <c r="D206" s="12">
        <v>604000</v>
      </c>
      <c r="E206" s="12">
        <v>489000</v>
      </c>
      <c r="F206" s="12">
        <v>442000</v>
      </c>
    </row>
    <row r="207" spans="1:6" x14ac:dyDescent="0.25">
      <c r="A207" s="7" t="s">
        <v>52</v>
      </c>
      <c r="B207" s="7" t="s">
        <v>7</v>
      </c>
      <c r="C207" s="12">
        <v>95000</v>
      </c>
      <c r="D207" s="12">
        <v>94000</v>
      </c>
      <c r="E207" s="12">
        <v>52000</v>
      </c>
      <c r="F207" s="12">
        <v>31000</v>
      </c>
    </row>
    <row r="208" spans="1:6" x14ac:dyDescent="0.25">
      <c r="A208" s="7" t="s">
        <v>52</v>
      </c>
      <c r="B208" s="7" t="s">
        <v>8</v>
      </c>
      <c r="C208" s="12">
        <v>103000</v>
      </c>
      <c r="D208" s="12">
        <v>101000</v>
      </c>
      <c r="E208" s="12">
        <v>65000</v>
      </c>
      <c r="F208" s="12">
        <v>46000</v>
      </c>
    </row>
    <row r="209" spans="1:6" x14ac:dyDescent="0.25">
      <c r="A209" s="7" t="s">
        <v>52</v>
      </c>
      <c r="B209" s="7" t="s">
        <v>9</v>
      </c>
      <c r="C209" s="12">
        <v>82000</v>
      </c>
      <c r="D209" s="12">
        <v>79000</v>
      </c>
      <c r="E209" s="12">
        <v>64000</v>
      </c>
      <c r="F209" s="12">
        <v>53000</v>
      </c>
    </row>
    <row r="210" spans="1:6" x14ac:dyDescent="0.25">
      <c r="A210" s="7" t="s">
        <v>52</v>
      </c>
      <c r="B210" s="7" t="s">
        <v>10</v>
      </c>
      <c r="C210" s="12">
        <v>204000</v>
      </c>
      <c r="D210" s="12">
        <v>202000</v>
      </c>
      <c r="E210" s="12">
        <v>167000</v>
      </c>
      <c r="F210" s="12">
        <v>145000</v>
      </c>
    </row>
    <row r="211" spans="1:6" x14ac:dyDescent="0.25">
      <c r="A211" s="7" t="s">
        <v>52</v>
      </c>
      <c r="B211" s="7" t="s">
        <v>11</v>
      </c>
      <c r="C211" s="12">
        <v>132000</v>
      </c>
      <c r="D211" s="12">
        <v>130000</v>
      </c>
      <c r="E211" s="12">
        <v>106000</v>
      </c>
      <c r="F211" s="12">
        <v>96000</v>
      </c>
    </row>
    <row r="212" spans="1:6" x14ac:dyDescent="0.25">
      <c r="A212" s="7" t="s">
        <v>53</v>
      </c>
      <c r="B212" s="7" t="s">
        <v>7</v>
      </c>
      <c r="C212" s="12">
        <v>610000</v>
      </c>
      <c r="D212" s="12">
        <v>590000</v>
      </c>
      <c r="E212" s="12">
        <v>306000</v>
      </c>
      <c r="F212" s="12">
        <v>207000</v>
      </c>
    </row>
    <row r="213" spans="1:6" x14ac:dyDescent="0.25">
      <c r="A213" s="7" t="s">
        <v>53</v>
      </c>
      <c r="B213" s="7" t="s">
        <v>8</v>
      </c>
      <c r="C213" s="12">
        <v>833000</v>
      </c>
      <c r="D213" s="12">
        <v>773000</v>
      </c>
      <c r="E213" s="12">
        <v>517000</v>
      </c>
      <c r="F213" s="12">
        <v>395000</v>
      </c>
    </row>
    <row r="214" spans="1:6" x14ac:dyDescent="0.25">
      <c r="A214" s="7" t="s">
        <v>53</v>
      </c>
      <c r="B214" s="7" t="s">
        <v>9</v>
      </c>
      <c r="C214" s="12">
        <v>783000</v>
      </c>
      <c r="D214" s="12">
        <v>739000</v>
      </c>
      <c r="E214" s="12">
        <v>514000</v>
      </c>
      <c r="F214" s="12">
        <v>402000</v>
      </c>
    </row>
    <row r="215" spans="1:6" x14ac:dyDescent="0.25">
      <c r="A215" s="7" t="s">
        <v>53</v>
      </c>
      <c r="B215" s="7" t="s">
        <v>10</v>
      </c>
      <c r="C215" s="12">
        <v>1607000</v>
      </c>
      <c r="D215" s="12">
        <v>1563000</v>
      </c>
      <c r="E215" s="12">
        <v>1081000</v>
      </c>
      <c r="F215" s="12">
        <v>904000</v>
      </c>
    </row>
    <row r="216" spans="1:6" x14ac:dyDescent="0.25">
      <c r="A216" s="7" t="s">
        <v>53</v>
      </c>
      <c r="B216" s="7" t="s">
        <v>11</v>
      </c>
      <c r="C216" s="12">
        <v>1016000</v>
      </c>
      <c r="D216" s="12">
        <v>1013000</v>
      </c>
      <c r="E216" s="12">
        <v>793000</v>
      </c>
      <c r="F216" s="12">
        <v>698000</v>
      </c>
    </row>
    <row r="217" spans="1:6" x14ac:dyDescent="0.25">
      <c r="A217" s="7" t="s">
        <v>54</v>
      </c>
      <c r="B217" s="7" t="s">
        <v>7</v>
      </c>
      <c r="C217" s="12">
        <v>2538000</v>
      </c>
      <c r="D217" s="12">
        <v>2249000</v>
      </c>
      <c r="E217" s="12">
        <v>971000</v>
      </c>
      <c r="F217" s="12">
        <v>572000</v>
      </c>
    </row>
    <row r="218" spans="1:6" x14ac:dyDescent="0.25">
      <c r="A218" s="7" t="s">
        <v>54</v>
      </c>
      <c r="B218" s="7" t="s">
        <v>8</v>
      </c>
      <c r="C218" s="12">
        <v>3695000</v>
      </c>
      <c r="D218" s="12">
        <v>2965000</v>
      </c>
      <c r="E218" s="12">
        <v>1734000</v>
      </c>
      <c r="F218" s="12">
        <v>1228000</v>
      </c>
    </row>
    <row r="219" spans="1:6" x14ac:dyDescent="0.25">
      <c r="A219" s="7" t="s">
        <v>54</v>
      </c>
      <c r="B219" s="7" t="s">
        <v>9</v>
      </c>
      <c r="C219" s="12">
        <v>3445000</v>
      </c>
      <c r="D219" s="12">
        <v>2748000</v>
      </c>
      <c r="E219" s="12">
        <v>1839000</v>
      </c>
      <c r="F219" s="12">
        <v>1473000</v>
      </c>
    </row>
    <row r="220" spans="1:6" x14ac:dyDescent="0.25">
      <c r="A220" s="7" t="s">
        <v>54</v>
      </c>
      <c r="B220" s="7" t="s">
        <v>10</v>
      </c>
      <c r="C220" s="12">
        <v>6115000</v>
      </c>
      <c r="D220" s="12">
        <v>5429000</v>
      </c>
      <c r="E220" s="12">
        <v>3981000</v>
      </c>
      <c r="F220" s="12">
        <v>3399000</v>
      </c>
    </row>
    <row r="221" spans="1:6" x14ac:dyDescent="0.25">
      <c r="A221" s="7" t="s">
        <v>54</v>
      </c>
      <c r="B221" s="7" t="s">
        <v>11</v>
      </c>
      <c r="C221" s="12">
        <v>2849000</v>
      </c>
      <c r="D221" s="12">
        <v>2671000</v>
      </c>
      <c r="E221" s="12">
        <v>2225000</v>
      </c>
      <c r="F221" s="12">
        <v>1971000</v>
      </c>
    </row>
    <row r="222" spans="1:6" x14ac:dyDescent="0.25">
      <c r="A222" s="7" t="s">
        <v>55</v>
      </c>
      <c r="B222" s="7" t="s">
        <v>7</v>
      </c>
      <c r="C222" s="12">
        <v>279000</v>
      </c>
      <c r="D222" s="12">
        <v>263000</v>
      </c>
      <c r="E222" s="12">
        <v>115000</v>
      </c>
      <c r="F222" s="12">
        <v>97000</v>
      </c>
    </row>
    <row r="223" spans="1:6" x14ac:dyDescent="0.25">
      <c r="A223" s="7" t="s">
        <v>55</v>
      </c>
      <c r="B223" s="7" t="s">
        <v>8</v>
      </c>
      <c r="C223" s="12">
        <v>446000</v>
      </c>
      <c r="D223" s="12">
        <v>407000</v>
      </c>
      <c r="E223" s="12">
        <v>236000</v>
      </c>
      <c r="F223" s="12">
        <v>194000</v>
      </c>
    </row>
    <row r="224" spans="1:6" x14ac:dyDescent="0.25">
      <c r="A224" s="7" t="s">
        <v>55</v>
      </c>
      <c r="B224" s="7" t="s">
        <v>9</v>
      </c>
      <c r="C224" s="12">
        <v>357000</v>
      </c>
      <c r="D224" s="12">
        <v>307000</v>
      </c>
      <c r="E224" s="12">
        <v>182000</v>
      </c>
      <c r="F224" s="12">
        <v>161000</v>
      </c>
    </row>
    <row r="225" spans="1:6" x14ac:dyDescent="0.25">
      <c r="A225" s="7" t="s">
        <v>55</v>
      </c>
      <c r="B225" s="7" t="s">
        <v>10</v>
      </c>
      <c r="C225" s="12">
        <v>592000</v>
      </c>
      <c r="D225" s="12">
        <v>576000</v>
      </c>
      <c r="E225" s="12">
        <v>396000</v>
      </c>
      <c r="F225" s="12">
        <v>375000</v>
      </c>
    </row>
    <row r="226" spans="1:6" x14ac:dyDescent="0.25">
      <c r="A226" s="7" t="s">
        <v>55</v>
      </c>
      <c r="B226" s="7" t="s">
        <v>11</v>
      </c>
      <c r="C226" s="12">
        <v>242000</v>
      </c>
      <c r="D226" s="12">
        <v>240000</v>
      </c>
      <c r="E226" s="12">
        <v>208000</v>
      </c>
      <c r="F226" s="12">
        <v>195000</v>
      </c>
    </row>
    <row r="227" spans="1:6" x14ac:dyDescent="0.25">
      <c r="A227" s="7" t="s">
        <v>56</v>
      </c>
      <c r="B227" s="7" t="s">
        <v>7</v>
      </c>
      <c r="C227" s="12">
        <v>61000</v>
      </c>
      <c r="D227" s="12">
        <v>59000</v>
      </c>
      <c r="E227" s="12">
        <v>30000</v>
      </c>
      <c r="F227" s="12">
        <v>23000</v>
      </c>
    </row>
    <row r="228" spans="1:6" x14ac:dyDescent="0.25">
      <c r="A228" s="7" t="s">
        <v>56</v>
      </c>
      <c r="B228" s="7" t="s">
        <v>8</v>
      </c>
      <c r="C228" s="12">
        <v>69000</v>
      </c>
      <c r="D228" s="12">
        <v>68000</v>
      </c>
      <c r="E228" s="12">
        <v>41000</v>
      </c>
      <c r="F228" s="12">
        <v>30000</v>
      </c>
    </row>
    <row r="229" spans="1:6" x14ac:dyDescent="0.25">
      <c r="A229" s="7" t="s">
        <v>56</v>
      </c>
      <c r="B229" s="7" t="s">
        <v>9</v>
      </c>
      <c r="C229" s="12">
        <v>78000</v>
      </c>
      <c r="D229" s="12">
        <v>76000</v>
      </c>
      <c r="E229" s="12">
        <v>53000</v>
      </c>
      <c r="F229" s="12">
        <v>46000</v>
      </c>
    </row>
    <row r="230" spans="1:6" x14ac:dyDescent="0.25">
      <c r="A230" s="7" t="s">
        <v>56</v>
      </c>
      <c r="B230" s="7" t="s">
        <v>10</v>
      </c>
      <c r="C230" s="12">
        <v>195000</v>
      </c>
      <c r="D230" s="12">
        <v>193000</v>
      </c>
      <c r="E230" s="12">
        <v>153000</v>
      </c>
      <c r="F230" s="12">
        <v>133000</v>
      </c>
    </row>
    <row r="231" spans="1:6" x14ac:dyDescent="0.25">
      <c r="A231" s="7" t="s">
        <v>56</v>
      </c>
      <c r="B231" s="7" t="s">
        <v>11</v>
      </c>
      <c r="C231" s="12">
        <v>93000</v>
      </c>
      <c r="D231" s="12">
        <v>91000</v>
      </c>
      <c r="E231" s="12">
        <v>79000</v>
      </c>
      <c r="F231" s="12">
        <v>75000</v>
      </c>
    </row>
    <row r="232" spans="1:6" x14ac:dyDescent="0.25">
      <c r="A232" s="7" t="s">
        <v>57</v>
      </c>
      <c r="B232" s="7" t="s">
        <v>7</v>
      </c>
      <c r="C232" s="12">
        <v>695000</v>
      </c>
      <c r="D232" s="12">
        <v>612000</v>
      </c>
      <c r="E232" s="12">
        <v>351000</v>
      </c>
      <c r="F232" s="12">
        <v>292000</v>
      </c>
    </row>
    <row r="233" spans="1:6" x14ac:dyDescent="0.25">
      <c r="A233" s="7" t="s">
        <v>57</v>
      </c>
      <c r="B233" s="7" t="s">
        <v>8</v>
      </c>
      <c r="C233" s="12">
        <v>1192000</v>
      </c>
      <c r="D233" s="12">
        <v>1026000</v>
      </c>
      <c r="E233" s="12">
        <v>698000</v>
      </c>
      <c r="F233" s="12">
        <v>605000</v>
      </c>
    </row>
    <row r="234" spans="1:6" x14ac:dyDescent="0.25">
      <c r="A234" s="7" t="s">
        <v>57</v>
      </c>
      <c r="B234" s="7" t="s">
        <v>9</v>
      </c>
      <c r="C234" s="12">
        <v>989000</v>
      </c>
      <c r="D234" s="12">
        <v>889000</v>
      </c>
      <c r="E234" s="12">
        <v>717000</v>
      </c>
      <c r="F234" s="12">
        <v>634000</v>
      </c>
    </row>
    <row r="235" spans="1:6" x14ac:dyDescent="0.25">
      <c r="A235" s="7" t="s">
        <v>57</v>
      </c>
      <c r="B235" s="7" t="s">
        <v>10</v>
      </c>
      <c r="C235" s="12">
        <v>2140000</v>
      </c>
      <c r="D235" s="12">
        <v>2050000</v>
      </c>
      <c r="E235" s="12">
        <v>1591000</v>
      </c>
      <c r="F235" s="12">
        <v>1473000</v>
      </c>
    </row>
    <row r="236" spans="1:6" x14ac:dyDescent="0.25">
      <c r="A236" s="7" t="s">
        <v>57</v>
      </c>
      <c r="B236" s="7" t="s">
        <v>11</v>
      </c>
      <c r="C236" s="12">
        <v>1079000</v>
      </c>
      <c r="D236" s="12">
        <v>1069000</v>
      </c>
      <c r="E236" s="12">
        <v>853000</v>
      </c>
      <c r="F236" s="12">
        <v>774000</v>
      </c>
    </row>
    <row r="237" spans="1:6" x14ac:dyDescent="0.25">
      <c r="A237" s="7" t="s">
        <v>58</v>
      </c>
      <c r="B237" s="7" t="s">
        <v>7</v>
      </c>
      <c r="C237" s="12">
        <v>563000</v>
      </c>
      <c r="D237" s="12">
        <v>511000</v>
      </c>
      <c r="E237" s="12">
        <v>275000</v>
      </c>
      <c r="F237" s="12">
        <v>215000</v>
      </c>
    </row>
    <row r="238" spans="1:6" x14ac:dyDescent="0.25">
      <c r="A238" s="7" t="s">
        <v>58</v>
      </c>
      <c r="B238" s="7" t="s">
        <v>8</v>
      </c>
      <c r="C238" s="12">
        <v>1017000</v>
      </c>
      <c r="D238" s="12">
        <v>911000</v>
      </c>
      <c r="E238" s="12">
        <v>596000</v>
      </c>
      <c r="F238" s="12">
        <v>488000</v>
      </c>
    </row>
    <row r="239" spans="1:6" x14ac:dyDescent="0.25">
      <c r="A239" s="7" t="s">
        <v>58</v>
      </c>
      <c r="B239" s="7" t="s">
        <v>9</v>
      </c>
      <c r="C239" s="12">
        <v>916000</v>
      </c>
      <c r="D239" s="12">
        <v>809000</v>
      </c>
      <c r="E239" s="12">
        <v>649000</v>
      </c>
      <c r="F239" s="12">
        <v>577000</v>
      </c>
    </row>
    <row r="240" spans="1:6" x14ac:dyDescent="0.25">
      <c r="A240" s="7" t="s">
        <v>58</v>
      </c>
      <c r="B240" s="7" t="s">
        <v>10</v>
      </c>
      <c r="C240" s="12">
        <v>1660000</v>
      </c>
      <c r="D240" s="12">
        <v>1570000</v>
      </c>
      <c r="E240" s="12">
        <v>1183000</v>
      </c>
      <c r="F240" s="12">
        <v>1101000</v>
      </c>
    </row>
    <row r="241" spans="1:6" x14ac:dyDescent="0.25">
      <c r="A241" s="7" t="s">
        <v>58</v>
      </c>
      <c r="B241" s="7" t="s">
        <v>11</v>
      </c>
      <c r="C241" s="12">
        <v>1074000</v>
      </c>
      <c r="D241" s="12">
        <v>1032000</v>
      </c>
      <c r="E241" s="12">
        <v>830000</v>
      </c>
      <c r="F241" s="12">
        <v>791000</v>
      </c>
    </row>
    <row r="242" spans="1:6" x14ac:dyDescent="0.25">
      <c r="A242" s="7" t="s">
        <v>59</v>
      </c>
      <c r="B242" s="7" t="s">
        <v>7</v>
      </c>
      <c r="C242" s="12">
        <v>163000</v>
      </c>
      <c r="D242" s="12">
        <v>162000</v>
      </c>
      <c r="E242" s="12">
        <v>78000</v>
      </c>
      <c r="F242" s="12">
        <v>37000</v>
      </c>
    </row>
    <row r="243" spans="1:6" x14ac:dyDescent="0.25">
      <c r="A243" s="7" t="s">
        <v>59</v>
      </c>
      <c r="B243" s="7" t="s">
        <v>8</v>
      </c>
      <c r="C243" s="12">
        <v>213000</v>
      </c>
      <c r="D243" s="12">
        <v>210000</v>
      </c>
      <c r="E243" s="12">
        <v>131000</v>
      </c>
      <c r="F243" s="12">
        <v>66000</v>
      </c>
    </row>
    <row r="244" spans="1:6" x14ac:dyDescent="0.25">
      <c r="A244" s="7" t="s">
        <v>59</v>
      </c>
      <c r="B244" s="7" t="s">
        <v>9</v>
      </c>
      <c r="C244" s="12">
        <v>237000</v>
      </c>
      <c r="D244" s="12">
        <v>237000</v>
      </c>
      <c r="E244" s="12">
        <v>162000</v>
      </c>
      <c r="F244" s="12">
        <v>111000</v>
      </c>
    </row>
    <row r="245" spans="1:6" x14ac:dyDescent="0.25">
      <c r="A245" s="7" t="s">
        <v>59</v>
      </c>
      <c r="B245" s="7" t="s">
        <v>10</v>
      </c>
      <c r="C245" s="12">
        <v>479000</v>
      </c>
      <c r="D245" s="12">
        <v>475000</v>
      </c>
      <c r="E245" s="12">
        <v>326000</v>
      </c>
      <c r="F245" s="12">
        <v>253000</v>
      </c>
    </row>
    <row r="246" spans="1:6" x14ac:dyDescent="0.25">
      <c r="A246" s="7" t="s">
        <v>59</v>
      </c>
      <c r="B246" s="7" t="s">
        <v>11</v>
      </c>
      <c r="C246" s="12">
        <v>361000</v>
      </c>
      <c r="D246" s="12">
        <v>359000</v>
      </c>
      <c r="E246" s="12">
        <v>286000</v>
      </c>
      <c r="F246" s="12">
        <v>222000</v>
      </c>
    </row>
    <row r="247" spans="1:6" x14ac:dyDescent="0.25">
      <c r="A247" s="7" t="s">
        <v>60</v>
      </c>
      <c r="B247" s="7" t="s">
        <v>7</v>
      </c>
      <c r="C247" s="12">
        <v>539000</v>
      </c>
      <c r="D247" s="12">
        <v>513000</v>
      </c>
      <c r="E247" s="12">
        <v>308000</v>
      </c>
      <c r="F247" s="12">
        <v>287000</v>
      </c>
    </row>
    <row r="248" spans="1:6" x14ac:dyDescent="0.25">
      <c r="A248" s="7" t="s">
        <v>60</v>
      </c>
      <c r="B248" s="7" t="s">
        <v>8</v>
      </c>
      <c r="C248" s="12">
        <v>699000</v>
      </c>
      <c r="D248" s="12">
        <v>662000</v>
      </c>
      <c r="E248" s="12">
        <v>475000</v>
      </c>
      <c r="F248" s="12">
        <v>438000</v>
      </c>
    </row>
    <row r="249" spans="1:6" x14ac:dyDescent="0.25">
      <c r="A249" s="7" t="s">
        <v>60</v>
      </c>
      <c r="B249" s="7" t="s">
        <v>9</v>
      </c>
      <c r="C249" s="12">
        <v>714000</v>
      </c>
      <c r="D249" s="12">
        <v>695000</v>
      </c>
      <c r="E249" s="12">
        <v>548000</v>
      </c>
      <c r="F249" s="12">
        <v>514000</v>
      </c>
    </row>
    <row r="250" spans="1:6" x14ac:dyDescent="0.25">
      <c r="A250" s="7" t="s">
        <v>60</v>
      </c>
      <c r="B250" s="7" t="s">
        <v>10</v>
      </c>
      <c r="C250" s="12">
        <v>1552000</v>
      </c>
      <c r="D250" s="12">
        <v>1532000</v>
      </c>
      <c r="E250" s="12">
        <v>1224000</v>
      </c>
      <c r="F250" s="12">
        <v>1192000</v>
      </c>
    </row>
    <row r="251" spans="1:6" x14ac:dyDescent="0.25">
      <c r="A251" s="7" t="s">
        <v>60</v>
      </c>
      <c r="B251" s="7" t="s">
        <v>11</v>
      </c>
      <c r="C251" s="12">
        <v>847000</v>
      </c>
      <c r="D251" s="12">
        <v>845000</v>
      </c>
      <c r="E251" s="12">
        <v>763000</v>
      </c>
      <c r="F251" s="12">
        <v>697000</v>
      </c>
    </row>
    <row r="252" spans="1:6" x14ac:dyDescent="0.25">
      <c r="A252" s="7" t="s">
        <v>61</v>
      </c>
      <c r="B252" s="7" t="s">
        <v>7</v>
      </c>
      <c r="C252" s="12">
        <v>56000</v>
      </c>
      <c r="D252" s="12">
        <v>55000</v>
      </c>
      <c r="E252" s="12">
        <v>21000</v>
      </c>
      <c r="F252" s="12">
        <v>18000</v>
      </c>
    </row>
    <row r="253" spans="1:6" x14ac:dyDescent="0.25">
      <c r="A253" s="7" t="s">
        <v>61</v>
      </c>
      <c r="B253" s="7" t="s">
        <v>8</v>
      </c>
      <c r="C253" s="12">
        <v>73000</v>
      </c>
      <c r="D253" s="12">
        <v>71000</v>
      </c>
      <c r="E253" s="12">
        <v>44000</v>
      </c>
      <c r="F253" s="12">
        <v>39000</v>
      </c>
    </row>
    <row r="254" spans="1:6" x14ac:dyDescent="0.25">
      <c r="A254" s="7" t="s">
        <v>61</v>
      </c>
      <c r="B254" s="7" t="s">
        <v>9</v>
      </c>
      <c r="C254" s="12">
        <v>68000</v>
      </c>
      <c r="D254" s="12">
        <v>66000</v>
      </c>
      <c r="E254" s="12">
        <v>41000</v>
      </c>
      <c r="F254" s="12">
        <v>36000</v>
      </c>
    </row>
    <row r="255" spans="1:6" x14ac:dyDescent="0.25">
      <c r="A255" s="7" t="s">
        <v>61</v>
      </c>
      <c r="B255" s="7" t="s">
        <v>10</v>
      </c>
      <c r="C255" s="12">
        <v>155000</v>
      </c>
      <c r="D255" s="12">
        <v>154000</v>
      </c>
      <c r="E255" s="12">
        <v>101000</v>
      </c>
      <c r="F255" s="12">
        <v>95000</v>
      </c>
    </row>
    <row r="256" spans="1:6" x14ac:dyDescent="0.25">
      <c r="A256" s="7" t="s">
        <v>61</v>
      </c>
      <c r="B256" s="7" t="s">
        <v>11</v>
      </c>
      <c r="C256" s="12">
        <v>74000</v>
      </c>
      <c r="D256" s="12">
        <v>73000</v>
      </c>
      <c r="E256" s="12">
        <v>61000</v>
      </c>
      <c r="F256" s="12">
        <v>59000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Control sheet</vt:lpstr>
      <vt:lpstr>Dashboard</vt:lpstr>
      <vt:lpstr>Calculation pivot</vt:lpstr>
      <vt:lpstr>Raw Data</vt:lpstr>
      <vt:lpstr>age</vt:lpstr>
      <vt:lpstr>Alabama</vt:lpstr>
      <vt:lpstr>Alaska</vt:lpstr>
      <vt:lpstr>Arizona</vt:lpstr>
      <vt:lpstr>Arkansas</vt:lpstr>
      <vt:lpstr>State</vt:lpstr>
      <vt:lpstr>Textf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dc:creator>
  <cp:lastModifiedBy>Aellawah</cp:lastModifiedBy>
  <cp:lastPrinted>2020-10-11T16:32:09Z</cp:lastPrinted>
  <dcterms:created xsi:type="dcterms:W3CDTF">2020-10-04T16:46:31Z</dcterms:created>
  <dcterms:modified xsi:type="dcterms:W3CDTF">2020-10-27T12:46:29Z</dcterms:modified>
</cp:coreProperties>
</file>