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0" documentId="8_{334E3852-CF10-4442-A1A7-C8CC0B45942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4" i="1"/>
  <c r="I5" i="1"/>
  <c r="I3" i="1"/>
  <c r="N14" i="1"/>
  <c r="N9" i="1"/>
  <c r="B1" i="1"/>
  <c r="O14" i="1" l="1"/>
  <c r="O9" i="1"/>
</calcChain>
</file>

<file path=xl/sharedStrings.xml><?xml version="1.0" encoding="utf-8"?>
<sst xmlns="http://schemas.openxmlformats.org/spreadsheetml/2006/main" count="135" uniqueCount="62">
  <si>
    <t>qtd</t>
  </si>
  <si>
    <t>Requisito</t>
  </si>
  <si>
    <t>Descrição</t>
  </si>
  <si>
    <t>Responsável</t>
  </si>
  <si>
    <t>Classificação</t>
  </si>
  <si>
    <t>Prioridade</t>
  </si>
  <si>
    <t>Tamanho</t>
  </si>
  <si>
    <t>Tam (#)</t>
  </si>
  <si>
    <t>Sprint</t>
  </si>
  <si>
    <t>Status</t>
  </si>
  <si>
    <t>Projeto criado</t>
  </si>
  <si>
    <t>Criar o projeto e obter a aprovação do cliente</t>
  </si>
  <si>
    <t>Eduardo</t>
  </si>
  <si>
    <t>Essencial</t>
  </si>
  <si>
    <t>M</t>
  </si>
  <si>
    <t>OK</t>
  </si>
  <si>
    <t>Documentação do projeto</t>
  </si>
  <si>
    <t>Fazer a documentação do projeto com contexto , justificativa, objetivo, escopo, premissa e restrições</t>
  </si>
  <si>
    <t>Diego</t>
  </si>
  <si>
    <t>Em Andamento</t>
  </si>
  <si>
    <t>StoryBoard</t>
  </si>
  <si>
    <t>Criar a história do usuário com base no Crazy8 criado por cada integrante</t>
  </si>
  <si>
    <t>P</t>
  </si>
  <si>
    <t>Backlog</t>
  </si>
  <si>
    <t>Usar uma ferramenta de gestão de projeto para separar e atualizar as etapas do projeto</t>
  </si>
  <si>
    <t>Proto-Persona</t>
  </si>
  <si>
    <t xml:space="preserve">Personagem fictício e específico que buscaremos "curar a dor" com a nossa solução </t>
  </si>
  <si>
    <t>Natália</t>
  </si>
  <si>
    <t>Configurações no GitHub</t>
  </si>
  <si>
    <t>Configurar o projeto no GitHub</t>
  </si>
  <si>
    <t>Planejado</t>
  </si>
  <si>
    <t>Realizado</t>
  </si>
  <si>
    <t>Log via console com Datas</t>
  </si>
  <si>
    <t>Kauan</t>
  </si>
  <si>
    <t>TOTAL</t>
  </si>
  <si>
    <t>Mapa do problema</t>
  </si>
  <si>
    <t>Danilo</t>
  </si>
  <si>
    <t>SPRINT 1</t>
  </si>
  <si>
    <t>Site Institucional estático (responsivo)</t>
  </si>
  <si>
    <t>Configurar o site de forma responsiva (ainda sem conexão com Back-End), em JS, HTML e CSS</t>
  </si>
  <si>
    <t>G</t>
  </si>
  <si>
    <t>SPRINT 2</t>
  </si>
  <si>
    <t>UserStories</t>
  </si>
  <si>
    <t>SPRINT 3</t>
  </si>
  <si>
    <t>Lean UX Canvas</t>
  </si>
  <si>
    <t>Pedro</t>
  </si>
  <si>
    <t>SPRINT 4</t>
  </si>
  <si>
    <t>WireFrame das telas</t>
  </si>
  <si>
    <t>MÉDIA</t>
  </si>
  <si>
    <t>Configuração de ambiente Linux em nuvem</t>
  </si>
  <si>
    <t>Configuração de acesso remoto ao ambiente em nuvem</t>
  </si>
  <si>
    <t>Definição de usuários e papéis (roles) com camada de segurança</t>
  </si>
  <si>
    <t>Visita</t>
  </si>
  <si>
    <t>Dicionário de dados - Lista de dados necessários</t>
  </si>
  <si>
    <t>A Fazer</t>
  </si>
  <si>
    <t>Simbiose</t>
  </si>
  <si>
    <t>Conexão do projeto com seu respectivo trabalho</t>
  </si>
  <si>
    <t xml:space="preserve">UML - Diagrama de Caso de Uso </t>
  </si>
  <si>
    <t>BPMN - Micro e Macro Processos</t>
  </si>
  <si>
    <t>D.E.R</t>
  </si>
  <si>
    <t>UML - Diagrama de Sequência</t>
  </si>
  <si>
    <t>UML - Diagrama de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</si>
</sst>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6C9E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7" borderId="0" xfId="0" applyFill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rgb="FF000000"/>
          <bgColor rgb="FFC6EFCE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A6C9E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rgb="FFFFFF81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3D987B-7B68-4754-97D0-A251B008F7BF}" name="Tabela1" displayName="Tabela1" ref="C2:K25" totalsRowShown="0" headerRowDxfId="13" dataDxfId="12" headerRowBorderDxfId="10" tableBorderDxfId="11" totalsRowBorderDxfId="9">
  <autoFilter ref="C2:K25" xr:uid="{353D987B-7B68-4754-97D0-A251B008F7BF}"/>
  <sortState xmlns:xlrd2="http://schemas.microsoft.com/office/spreadsheetml/2017/richdata2" ref="C3:K25">
    <sortCondition ref="J2:J25"/>
  </sortState>
  <tableColumns count="9">
    <tableColumn id="1" xr3:uid="{8A9D5AA1-ECDB-433A-A8FB-74921DA9CA9A}" name="Requisito" dataDxfId="8"/>
    <tableColumn id="2" xr3:uid="{7CF6C2D3-3DEF-488D-8DC1-3CA315061F8C}" name="Descrição" dataDxfId="7"/>
    <tableColumn id="10" xr3:uid="{13E5AD36-97D0-43D1-BD74-38E270E93741}" name="Responsável" dataDxfId="6"/>
    <tableColumn id="3" xr3:uid="{70214418-E66E-483D-B5CF-8E1E1C5B5176}" name="Classificação" dataDxfId="5"/>
    <tableColumn id="4" xr3:uid="{400CA146-A5B0-4F7B-8B20-4CAA96F7842D}" name="Prioridade" dataDxfId="4"/>
    <tableColumn id="5" xr3:uid="{C92F3C6E-D90A-4254-9930-C3EDA9D2F727}" name="Tamanho" dataDxfId="3"/>
    <tableColumn id="6" xr3:uid="{479E5343-6AAB-4FDB-8693-1F43287A19D5}" name="Tam (#)" dataDxfId="2">
      <calculatedColumnFormula>IF(Tabela1[[#This Row],[Tamanho]]="PP",3,IF(Tabela1[[#This Row],[Tamanho]]="P",5,IF(Tabela1[[#This Row],[Tamanho]]="M",8,IF(Tabela1[[#This Row],[Tamanho]]="G",13,IF(Tabela1[[#This Row],[Tamanho]]="GG",21,"")))))</calculatedColumnFormula>
    </tableColumn>
    <tableColumn id="7" xr3:uid="{18119BB1-DDD7-405D-A9D8-333EDC68EF78}" name="Sprint" dataDxfId="1"/>
    <tableColumn id="8" xr3:uid="{4E14A463-6E6A-466A-B24D-8047117C2C7B}" name="Statu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5"/>
  <sheetViews>
    <sheetView tabSelected="1" topLeftCell="A3" workbookViewId="0">
      <selection activeCell="D9" sqref="D9"/>
    </sheetView>
  </sheetViews>
  <sheetFormatPr defaultRowHeight="15"/>
  <cols>
    <col min="3" max="5" width="29.28515625" customWidth="1"/>
    <col min="6" max="6" width="17.7109375" customWidth="1"/>
    <col min="7" max="7" width="15.140625" customWidth="1"/>
    <col min="8" max="8" width="13.85546875" customWidth="1"/>
    <col min="9" max="9" width="14.85546875" customWidth="1"/>
    <col min="10" max="10" width="11.42578125" customWidth="1"/>
    <col min="11" max="11" width="13.7109375" customWidth="1"/>
    <col min="13" max="14" width="13.5703125" customWidth="1"/>
    <col min="15" max="15" width="13.140625" customWidth="1"/>
    <col min="16" max="16" width="9.7109375" bestFit="1" customWidth="1"/>
  </cols>
  <sheetData>
    <row r="1" spans="2:16">
      <c r="B1" s="1">
        <f>MAX(B3:B138)</f>
        <v>23</v>
      </c>
    </row>
    <row r="2" spans="2:16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  <c r="L2" s="6"/>
    </row>
    <row r="3" spans="2:16" ht="29.25">
      <c r="B3" s="7">
        <v>1</v>
      </c>
      <c r="C3" s="8" t="s">
        <v>10</v>
      </c>
      <c r="D3" s="9" t="s">
        <v>11</v>
      </c>
      <c r="E3" s="9" t="s">
        <v>12</v>
      </c>
      <c r="F3" s="9" t="s">
        <v>13</v>
      </c>
      <c r="G3" s="9">
        <v>1</v>
      </c>
      <c r="H3" s="9" t="s">
        <v>14</v>
      </c>
      <c r="I3" s="9">
        <f>IF(Tabela1[[#This Row],[Tamanho]]="PP",3,IF(Tabela1[[#This Row],[Tamanho]]="P",5,IF(Tabela1[[#This Row],[Tamanho]]="M",8,IF(Tabela1[[#This Row],[Tamanho]]="G",13,IF(Tabela1[[#This Row],[Tamanho]]="GG",21,"")))))</f>
        <v>8</v>
      </c>
      <c r="J3" s="10">
        <v>1</v>
      </c>
      <c r="K3" s="11" t="s">
        <v>15</v>
      </c>
      <c r="L3" s="12"/>
    </row>
    <row r="4" spans="2:16" ht="57.75">
      <c r="B4" s="7">
        <v>2</v>
      </c>
      <c r="C4" s="8" t="s">
        <v>16</v>
      </c>
      <c r="D4" s="9" t="s">
        <v>17</v>
      </c>
      <c r="E4" s="9" t="s">
        <v>18</v>
      </c>
      <c r="F4" s="9" t="s">
        <v>13</v>
      </c>
      <c r="G4" s="9">
        <v>1</v>
      </c>
      <c r="H4" s="9" t="s">
        <v>14</v>
      </c>
      <c r="I4" s="9">
        <f>IF(Tabela1[[#This Row],[Tamanho]]="PP",3,IF(Tabela1[[#This Row],[Tamanho]]="P",5,IF(Tabela1[[#This Row],[Tamanho]]="M",8,IF(Tabela1[[#This Row],[Tamanho]]="G",13,IF(Tabela1[[#This Row],[Tamanho]]="GG",21,"")))))</f>
        <v>8</v>
      </c>
      <c r="J4" s="10">
        <v>1</v>
      </c>
      <c r="K4" s="11" t="s">
        <v>19</v>
      </c>
      <c r="L4" s="12"/>
    </row>
    <row r="5" spans="2:16" ht="43.5">
      <c r="B5" s="7">
        <v>3</v>
      </c>
      <c r="C5" s="8" t="s">
        <v>20</v>
      </c>
      <c r="D5" s="9" t="s">
        <v>21</v>
      </c>
      <c r="E5" s="9" t="s">
        <v>18</v>
      </c>
      <c r="F5" s="9" t="s">
        <v>13</v>
      </c>
      <c r="G5" s="9">
        <v>2</v>
      </c>
      <c r="H5" s="9" t="s">
        <v>22</v>
      </c>
      <c r="I5" s="9">
        <f>IF(Tabela1[[#This Row],[Tamanho]]="PP",3,IF(Tabela1[[#This Row],[Tamanho]]="P",5,IF(Tabela1[[#This Row],[Tamanho]]="M",8,IF(Tabela1[[#This Row],[Tamanho]]="G",13,IF(Tabela1[[#This Row],[Tamanho]]="GG",21,"")))))</f>
        <v>5</v>
      </c>
      <c r="J5" s="10">
        <v>1</v>
      </c>
      <c r="K5" s="11" t="s">
        <v>15</v>
      </c>
      <c r="L5" s="12"/>
    </row>
    <row r="6" spans="2:16" ht="43.5">
      <c r="B6" s="7">
        <v>4</v>
      </c>
      <c r="C6" s="8" t="s">
        <v>23</v>
      </c>
      <c r="D6" s="9" t="s">
        <v>24</v>
      </c>
      <c r="E6" s="9" t="s">
        <v>18</v>
      </c>
      <c r="F6" s="9" t="s">
        <v>13</v>
      </c>
      <c r="G6" s="9">
        <v>1</v>
      </c>
      <c r="H6" s="9" t="s">
        <v>14</v>
      </c>
      <c r="I6" s="9">
        <f>IF(Tabela1[[#This Row],[Tamanho]]="PP",3,IF(Tabela1[[#This Row],[Tamanho]]="P",5,IF(Tabela1[[#This Row],[Tamanho]]="M",8,IF(Tabela1[[#This Row],[Tamanho]]="G",13,IF(Tabela1[[#This Row],[Tamanho]]="GG",21,"")))))</f>
        <v>8</v>
      </c>
      <c r="J6" s="10">
        <v>1</v>
      </c>
      <c r="K6" s="11" t="s">
        <v>19</v>
      </c>
      <c r="L6" s="12"/>
      <c r="M6">
        <f>8+8+5+8+8+5+5+8+13+5+8+8+8+8+8+13+13+13</f>
        <v>152</v>
      </c>
    </row>
    <row r="7" spans="2:16" ht="43.5">
      <c r="B7" s="7">
        <v>5</v>
      </c>
      <c r="C7" s="8" t="s">
        <v>25</v>
      </c>
      <c r="D7" s="9" t="s">
        <v>26</v>
      </c>
      <c r="E7" s="9" t="s">
        <v>27</v>
      </c>
      <c r="F7" s="9" t="s">
        <v>13</v>
      </c>
      <c r="G7" s="9">
        <v>1</v>
      </c>
      <c r="H7" s="9" t="s">
        <v>14</v>
      </c>
      <c r="I7" s="9">
        <f>IF(Tabela1[[#This Row],[Tamanho]]="PP",3,IF(Tabela1[[#This Row],[Tamanho]]="P",5,IF(Tabela1[[#This Row],[Tamanho]]="M",8,IF(Tabela1[[#This Row],[Tamanho]]="G",13,IF(Tabela1[[#This Row],[Tamanho]]="GG",21,"")))))</f>
        <v>8</v>
      </c>
      <c r="J7" s="10">
        <v>1</v>
      </c>
      <c r="K7" s="11" t="s">
        <v>15</v>
      </c>
      <c r="L7" s="12"/>
    </row>
    <row r="8" spans="2:16" ht="15" customHeight="1">
      <c r="B8" s="7">
        <v>6</v>
      </c>
      <c r="C8" s="8" t="s">
        <v>28</v>
      </c>
      <c r="D8" s="9" t="s">
        <v>29</v>
      </c>
      <c r="E8" s="9" t="s">
        <v>27</v>
      </c>
      <c r="F8" s="9" t="s">
        <v>13</v>
      </c>
      <c r="G8" s="9">
        <v>2</v>
      </c>
      <c r="H8" s="9" t="s">
        <v>22</v>
      </c>
      <c r="I8" s="9">
        <f>IF(Tabela1[[#This Row],[Tamanho]]="PP",3,IF(Tabela1[[#This Row],[Tamanho]]="P",5,IF(Tabela1[[#This Row],[Tamanho]]="M",8,IF(Tabela1[[#This Row],[Tamanho]]="G",13,IF(Tabela1[[#This Row],[Tamanho]]="GG",21,"")))))</f>
        <v>5</v>
      </c>
      <c r="J8" s="10">
        <v>1</v>
      </c>
      <c r="K8" s="11" t="s">
        <v>15</v>
      </c>
      <c r="L8" s="12"/>
      <c r="N8" s="13" t="s">
        <v>30</v>
      </c>
      <c r="O8" s="13" t="s">
        <v>31</v>
      </c>
    </row>
    <row r="9" spans="2:16" ht="15" customHeight="1">
      <c r="B9" s="7">
        <v>7</v>
      </c>
      <c r="C9" s="8" t="s">
        <v>32</v>
      </c>
      <c r="D9" s="9"/>
      <c r="E9" s="9" t="s">
        <v>33</v>
      </c>
      <c r="F9" s="9" t="s">
        <v>13</v>
      </c>
      <c r="G9" s="9">
        <v>2</v>
      </c>
      <c r="H9" s="9" t="s">
        <v>22</v>
      </c>
      <c r="I9" s="9">
        <f>IF(Tabela1[[#This Row],[Tamanho]]="PP",3,IF(Tabela1[[#This Row],[Tamanho]]="P",5,IF(Tabela1[[#This Row],[Tamanho]]="M",8,IF(Tabela1[[#This Row],[Tamanho]]="G",13,IF(Tabela1[[#This Row],[Tamanho]]="GG",21,"")))))</f>
        <v>5</v>
      </c>
      <c r="J9" s="10">
        <v>1</v>
      </c>
      <c r="K9" s="11" t="s">
        <v>15</v>
      </c>
      <c r="L9" s="12"/>
      <c r="M9" s="14" t="s">
        <v>34</v>
      </c>
      <c r="N9" s="15">
        <f>SUM(N10:N12)</f>
        <v>152</v>
      </c>
      <c r="O9" s="15">
        <f>SUM(O10:O12)</f>
        <v>0</v>
      </c>
      <c r="P9" s="16"/>
    </row>
    <row r="10" spans="2:16" ht="15" customHeight="1">
      <c r="B10" s="7">
        <v>8</v>
      </c>
      <c r="C10" s="8" t="s">
        <v>35</v>
      </c>
      <c r="D10" s="9"/>
      <c r="E10" s="9" t="s">
        <v>36</v>
      </c>
      <c r="F10" s="9" t="s">
        <v>13</v>
      </c>
      <c r="G10" s="9">
        <v>1</v>
      </c>
      <c r="H10" s="9" t="s">
        <v>14</v>
      </c>
      <c r="I10" s="9">
        <f>IF(Tabela1[[#This Row],[Tamanho]]="PP",3,IF(Tabela1[[#This Row],[Tamanho]]="P",5,IF(Tabela1[[#This Row],[Tamanho]]="M",8,IF(Tabela1[[#This Row],[Tamanho]]="G",13,IF(Tabela1[[#This Row],[Tamanho]]="GG",21,"")))))</f>
        <v>8</v>
      </c>
      <c r="J10" s="10">
        <v>1</v>
      </c>
      <c r="K10" s="11" t="s">
        <v>19</v>
      </c>
      <c r="L10" s="12"/>
      <c r="M10" s="17" t="s">
        <v>37</v>
      </c>
      <c r="N10" s="17">
        <v>152</v>
      </c>
      <c r="O10" s="17">
        <v>0</v>
      </c>
    </row>
    <row r="11" spans="2:16" ht="57.75">
      <c r="B11" s="7">
        <v>9</v>
      </c>
      <c r="C11" s="8" t="s">
        <v>38</v>
      </c>
      <c r="D11" s="9" t="s">
        <v>39</v>
      </c>
      <c r="E11" s="9" t="s">
        <v>27</v>
      </c>
      <c r="F11" s="9" t="s">
        <v>13</v>
      </c>
      <c r="G11" s="9">
        <v>1</v>
      </c>
      <c r="H11" s="9" t="s">
        <v>40</v>
      </c>
      <c r="I11" s="9">
        <f>IF(Tabela1[[#This Row],[Tamanho]]="PP",3,IF(Tabela1[[#This Row],[Tamanho]]="P",5,IF(Tabela1[[#This Row],[Tamanho]]="M",8,IF(Tabela1[[#This Row],[Tamanho]]="G",13,IF(Tabela1[[#This Row],[Tamanho]]="GG",21,"")))))</f>
        <v>13</v>
      </c>
      <c r="J11" s="10">
        <v>1</v>
      </c>
      <c r="K11" s="11" t="s">
        <v>15</v>
      </c>
      <c r="L11" s="12"/>
      <c r="M11" s="18" t="s">
        <v>41</v>
      </c>
      <c r="N11" s="18">
        <v>0</v>
      </c>
      <c r="O11" s="18">
        <v>0</v>
      </c>
    </row>
    <row r="12" spans="2:16" ht="29.25">
      <c r="B12" s="7">
        <v>10</v>
      </c>
      <c r="C12" s="8" t="s">
        <v>42</v>
      </c>
      <c r="D12" s="9"/>
      <c r="E12" s="9" t="s">
        <v>12</v>
      </c>
      <c r="F12" s="9" t="s">
        <v>13</v>
      </c>
      <c r="G12" s="9">
        <v>2</v>
      </c>
      <c r="H12" s="9" t="s">
        <v>22</v>
      </c>
      <c r="I12" s="9">
        <f>IF(Tabela1[[#This Row],[Tamanho]]="PP",3,IF(Tabela1[[#This Row],[Tamanho]]="P",5,IF(Tabela1[[#This Row],[Tamanho]]="M",8,IF(Tabela1[[#This Row],[Tamanho]]="G",13,IF(Tabela1[[#This Row],[Tamanho]]="GG",21,"")))))</f>
        <v>5</v>
      </c>
      <c r="J12" s="10">
        <v>1</v>
      </c>
      <c r="K12" s="11" t="s">
        <v>19</v>
      </c>
      <c r="L12" s="12"/>
      <c r="M12" s="18" t="s">
        <v>43</v>
      </c>
      <c r="N12" s="18">
        <v>0</v>
      </c>
      <c r="O12" s="18">
        <v>0</v>
      </c>
    </row>
    <row r="13" spans="2:16" ht="15" customHeight="1">
      <c r="B13" s="7">
        <v>11</v>
      </c>
      <c r="C13" s="8" t="s">
        <v>44</v>
      </c>
      <c r="D13" s="9"/>
      <c r="E13" s="9" t="s">
        <v>45</v>
      </c>
      <c r="F13" s="9" t="s">
        <v>13</v>
      </c>
      <c r="G13" s="9">
        <v>2</v>
      </c>
      <c r="H13" s="9" t="s">
        <v>14</v>
      </c>
      <c r="I13" s="9">
        <f>IF(Tabela1[[#This Row],[Tamanho]]="PP",3,IF(Tabela1[[#This Row],[Tamanho]]="P",5,IF(Tabela1[[#This Row],[Tamanho]]="M",8,IF(Tabela1[[#This Row],[Tamanho]]="G",13,IF(Tabela1[[#This Row],[Tamanho]]="GG",21,"")))))</f>
        <v>8</v>
      </c>
      <c r="J13" s="10">
        <v>1</v>
      </c>
      <c r="K13" s="11" t="s">
        <v>15</v>
      </c>
      <c r="L13" s="12"/>
      <c r="M13" s="18" t="s">
        <v>46</v>
      </c>
      <c r="N13" s="18">
        <v>0</v>
      </c>
      <c r="O13" s="18">
        <v>0</v>
      </c>
      <c r="P13" s="16"/>
    </row>
    <row r="14" spans="2:16">
      <c r="B14" s="7">
        <v>12</v>
      </c>
      <c r="C14" s="8" t="s">
        <v>47</v>
      </c>
      <c r="D14" s="9"/>
      <c r="E14" s="9" t="s">
        <v>12</v>
      </c>
      <c r="F14" s="9" t="s">
        <v>13</v>
      </c>
      <c r="G14" s="9">
        <v>1</v>
      </c>
      <c r="H14" s="9" t="s">
        <v>14</v>
      </c>
      <c r="I14" s="9">
        <f>IF(Tabela1[[#This Row],[Tamanho]]="PP",3,IF(Tabela1[[#This Row],[Tamanho]]="P",5,IF(Tabela1[[#This Row],[Tamanho]]="M",8,IF(Tabela1[[#This Row],[Tamanho]]="G",13,IF(Tabela1[[#This Row],[Tamanho]]="GG",21,"")))))</f>
        <v>8</v>
      </c>
      <c r="J14" s="10">
        <v>1</v>
      </c>
      <c r="K14" s="11" t="s">
        <v>15</v>
      </c>
      <c r="L14" s="12"/>
      <c r="M14" s="14" t="s">
        <v>48</v>
      </c>
      <c r="N14" s="14">
        <f>AVERAGE(N10:N12)</f>
        <v>50.666666666666664</v>
      </c>
      <c r="O14" s="14">
        <f>AVERAGE(O10:O12)</f>
        <v>0</v>
      </c>
    </row>
    <row r="15" spans="2:16" ht="29.25">
      <c r="B15" s="7">
        <v>13</v>
      </c>
      <c r="C15" s="8" t="s">
        <v>49</v>
      </c>
      <c r="D15" s="9"/>
      <c r="E15" s="9" t="s">
        <v>45</v>
      </c>
      <c r="F15" s="9" t="s">
        <v>13</v>
      </c>
      <c r="G15" s="9">
        <v>1</v>
      </c>
      <c r="H15" s="9" t="s">
        <v>14</v>
      </c>
      <c r="I15" s="9">
        <f>IF(Tabela1[[#This Row],[Tamanho]]="PP",3,IF(Tabela1[[#This Row],[Tamanho]]="P",5,IF(Tabela1[[#This Row],[Tamanho]]="M",8,IF(Tabela1[[#This Row],[Tamanho]]="G",13,IF(Tabela1[[#This Row],[Tamanho]]="GG",21,"")))))</f>
        <v>8</v>
      </c>
      <c r="J15" s="10">
        <v>1</v>
      </c>
      <c r="K15" s="11" t="s">
        <v>15</v>
      </c>
      <c r="L15" s="12"/>
    </row>
    <row r="16" spans="2:16" ht="29.25">
      <c r="B16" s="7">
        <v>14</v>
      </c>
      <c r="C16" s="8" t="s">
        <v>50</v>
      </c>
      <c r="D16" s="9"/>
      <c r="E16" s="9" t="s">
        <v>45</v>
      </c>
      <c r="F16" s="9" t="s">
        <v>13</v>
      </c>
      <c r="G16" s="9">
        <v>1</v>
      </c>
      <c r="H16" s="9" t="s">
        <v>14</v>
      </c>
      <c r="I16" s="9">
        <f>IF(Tabela1[[#This Row],[Tamanho]]="PP",3,IF(Tabela1[[#This Row],[Tamanho]]="P",5,IF(Tabela1[[#This Row],[Tamanho]]="M",8,IF(Tabela1[[#This Row],[Tamanho]]="G",13,IF(Tabela1[[#This Row],[Tamanho]]="GG",21,"")))))</f>
        <v>8</v>
      </c>
      <c r="J16" s="19">
        <v>1</v>
      </c>
      <c r="K16" s="11" t="s">
        <v>15</v>
      </c>
      <c r="L16" s="12"/>
    </row>
    <row r="17" spans="2:12" ht="43.5">
      <c r="B17" s="7">
        <v>15</v>
      </c>
      <c r="C17" s="8" t="s">
        <v>51</v>
      </c>
      <c r="D17" s="9"/>
      <c r="E17" s="9" t="s">
        <v>45</v>
      </c>
      <c r="F17" s="9" t="s">
        <v>13</v>
      </c>
      <c r="G17" s="9">
        <v>1</v>
      </c>
      <c r="H17" s="9" t="s">
        <v>14</v>
      </c>
      <c r="I17" s="9">
        <f>IF(Tabela1[[#This Row],[Tamanho]]="PP",3,IF(Tabela1[[#This Row],[Tamanho]]="P",5,IF(Tabela1[[#This Row],[Tamanho]]="M",8,IF(Tabela1[[#This Row],[Tamanho]]="G",13,IF(Tabela1[[#This Row],[Tamanho]]="GG",21,"")))))</f>
        <v>8</v>
      </c>
      <c r="J17" s="19">
        <v>1</v>
      </c>
      <c r="K17" s="11" t="s">
        <v>15</v>
      </c>
      <c r="L17" s="12"/>
    </row>
    <row r="18" spans="2:12">
      <c r="B18" s="7">
        <v>16</v>
      </c>
      <c r="C18" s="8" t="s">
        <v>52</v>
      </c>
      <c r="D18" s="9"/>
      <c r="E18" s="9" t="s">
        <v>36</v>
      </c>
      <c r="F18" s="9" t="s">
        <v>13</v>
      </c>
      <c r="G18" s="9">
        <v>2</v>
      </c>
      <c r="H18" s="9" t="s">
        <v>40</v>
      </c>
      <c r="I18" s="9">
        <f>IF(Tabela1[[#This Row],[Tamanho]]="PP",3,IF(Tabela1[[#This Row],[Tamanho]]="P",5,IF(Tabela1[[#This Row],[Tamanho]]="M",8,IF(Tabela1[[#This Row],[Tamanho]]="G",13,IF(Tabela1[[#This Row],[Tamanho]]="GG",21,"")))))</f>
        <v>13</v>
      </c>
      <c r="J18" s="19">
        <v>1</v>
      </c>
      <c r="K18" s="11" t="s">
        <v>15</v>
      </c>
      <c r="L18" s="12"/>
    </row>
    <row r="19" spans="2:12" ht="29.25">
      <c r="B19" s="7">
        <v>17</v>
      </c>
      <c r="C19" s="8" t="s">
        <v>53</v>
      </c>
      <c r="D19" s="9"/>
      <c r="E19" s="9" t="s">
        <v>18</v>
      </c>
      <c r="F19" s="9" t="s">
        <v>13</v>
      </c>
      <c r="G19" s="9">
        <v>2</v>
      </c>
      <c r="H19" s="9" t="s">
        <v>40</v>
      </c>
      <c r="I19" s="9">
        <f>IF(Tabela1[[#This Row],[Tamanho]]="PP",3,IF(Tabela1[[#This Row],[Tamanho]]="P",5,IF(Tabela1[[#This Row],[Tamanho]]="M",8,IF(Tabela1[[#This Row],[Tamanho]]="G",13,IF(Tabela1[[#This Row],[Tamanho]]="GG",21,"")))))</f>
        <v>13</v>
      </c>
      <c r="J19" s="19">
        <v>1</v>
      </c>
      <c r="K19" s="11" t="s">
        <v>54</v>
      </c>
      <c r="L19" s="12"/>
    </row>
    <row r="20" spans="2:12" ht="29.25">
      <c r="B20" s="7">
        <v>18</v>
      </c>
      <c r="C20" s="8" t="s">
        <v>55</v>
      </c>
      <c r="D20" s="9" t="s">
        <v>56</v>
      </c>
      <c r="E20" s="9"/>
      <c r="F20" s="9" t="s">
        <v>13</v>
      </c>
      <c r="G20" s="9">
        <v>1</v>
      </c>
      <c r="H20" s="9" t="s">
        <v>40</v>
      </c>
      <c r="I20" s="9">
        <f>IF(Tabela1[[#This Row],[Tamanho]]="PP",3,IF(Tabela1[[#This Row],[Tamanho]]="P",5,IF(Tabela1[[#This Row],[Tamanho]]="M",8,IF(Tabela1[[#This Row],[Tamanho]]="G",13,IF(Tabela1[[#This Row],[Tamanho]]="GG",21,"")))))</f>
        <v>13</v>
      </c>
      <c r="J20" s="19">
        <v>1</v>
      </c>
      <c r="K20" s="11" t="s">
        <v>19</v>
      </c>
      <c r="L20" s="12"/>
    </row>
    <row r="21" spans="2:12">
      <c r="B21" s="7">
        <v>19</v>
      </c>
      <c r="C21" s="8" t="s">
        <v>57</v>
      </c>
      <c r="D21" s="9"/>
      <c r="E21" s="9"/>
      <c r="F21" s="9" t="s">
        <v>13</v>
      </c>
      <c r="G21" s="9">
        <v>2</v>
      </c>
      <c r="H21" s="9" t="s">
        <v>40</v>
      </c>
      <c r="I21" s="9">
        <f>IF(Tabela1[[#This Row],[Tamanho]]="PP",3,IF(Tabela1[[#This Row],[Tamanho]]="P",5,IF(Tabela1[[#This Row],[Tamanho]]="M",8,IF(Tabela1[[#This Row],[Tamanho]]="G",13,IF(Tabela1[[#This Row],[Tamanho]]="GG",21,"")))))</f>
        <v>13</v>
      </c>
      <c r="J21" s="19">
        <v>2</v>
      </c>
      <c r="K21" s="11" t="s">
        <v>54</v>
      </c>
      <c r="L21" s="12"/>
    </row>
    <row r="22" spans="2:12">
      <c r="B22" s="7">
        <v>20</v>
      </c>
      <c r="C22" s="8" t="s">
        <v>58</v>
      </c>
      <c r="D22" s="9"/>
      <c r="E22" s="20"/>
      <c r="F22" s="9" t="s">
        <v>13</v>
      </c>
      <c r="G22" s="9">
        <v>1</v>
      </c>
      <c r="H22" s="9" t="s">
        <v>40</v>
      </c>
      <c r="I22" s="9">
        <f>IF(Tabela1[[#This Row],[Tamanho]]="PP",3,IF(Tabela1[[#This Row],[Tamanho]]="P",5,IF(Tabela1[[#This Row],[Tamanho]]="M",8,IF(Tabela1[[#This Row],[Tamanho]]="G",13,IF(Tabela1[[#This Row],[Tamanho]]="GG",21,"")))))</f>
        <v>13</v>
      </c>
      <c r="J22" s="19">
        <v>2</v>
      </c>
      <c r="K22" s="11" t="s">
        <v>54</v>
      </c>
      <c r="L22" s="12"/>
    </row>
    <row r="23" spans="2:12">
      <c r="B23" s="7">
        <v>21</v>
      </c>
      <c r="C23" s="8" t="s">
        <v>59</v>
      </c>
      <c r="D23" s="9"/>
      <c r="E23" s="9"/>
      <c r="F23" s="9" t="s">
        <v>13</v>
      </c>
      <c r="G23" s="9">
        <v>1</v>
      </c>
      <c r="H23" s="9" t="s">
        <v>40</v>
      </c>
      <c r="I23" s="9">
        <f>IF(Tabela1[[#This Row],[Tamanho]]="PP",3,IF(Tabela1[[#This Row],[Tamanho]]="P",5,IF(Tabela1[[#This Row],[Tamanho]]="M",8,IF(Tabela1[[#This Row],[Tamanho]]="G",13,IF(Tabela1[[#This Row],[Tamanho]]="GG",21,"")))))</f>
        <v>13</v>
      </c>
      <c r="J23" s="19">
        <v>2</v>
      </c>
      <c r="K23" s="11" t="s">
        <v>54</v>
      </c>
      <c r="L23" s="12"/>
    </row>
    <row r="24" spans="2:12">
      <c r="B24" s="7">
        <v>22</v>
      </c>
      <c r="C24" s="8" t="s">
        <v>60</v>
      </c>
      <c r="D24" s="9"/>
      <c r="E24" s="9"/>
      <c r="F24" s="9" t="s">
        <v>13</v>
      </c>
      <c r="G24" s="9">
        <v>1</v>
      </c>
      <c r="H24" s="9" t="s">
        <v>40</v>
      </c>
      <c r="I24" s="9">
        <f>IF(Tabela1[[#This Row],[Tamanho]]="PP",3,IF(Tabela1[[#This Row],[Tamanho]]="P",5,IF(Tabela1[[#This Row],[Tamanho]]="M",8,IF(Tabela1[[#This Row],[Tamanho]]="G",13,IF(Tabela1[[#This Row],[Tamanho]]="GG",21,"")))))</f>
        <v>13</v>
      </c>
      <c r="J24" s="19">
        <v>3</v>
      </c>
      <c r="K24" s="11" t="s">
        <v>54</v>
      </c>
      <c r="L24" s="12"/>
    </row>
    <row r="25" spans="2:12">
      <c r="B25" s="7">
        <v>23</v>
      </c>
      <c r="C25" s="8" t="s">
        <v>61</v>
      </c>
      <c r="D25" s="9"/>
      <c r="E25" s="9"/>
      <c r="F25" s="9" t="s">
        <v>13</v>
      </c>
      <c r="G25" s="9">
        <v>1</v>
      </c>
      <c r="H25" s="9" t="s">
        <v>40</v>
      </c>
      <c r="I25" s="9">
        <f>IF(Tabela1[[#This Row],[Tamanho]]="PP",3,IF(Tabela1[[#This Row],[Tamanho]]="P",5,IF(Tabela1[[#This Row],[Tamanho]]="M",8,IF(Tabela1[[#This Row],[Tamanho]]="G",13,IF(Tabela1[[#This Row],[Tamanho]]="GG",21,"")))))</f>
        <v>13</v>
      </c>
      <c r="J25" s="19">
        <v>3</v>
      </c>
      <c r="K25" s="11" t="s">
        <v>54</v>
      </c>
      <c r="L25" s="12"/>
    </row>
  </sheetData>
  <conditionalFormatting sqref="C3:E3">
    <cfRule type="cellIs" dxfId="23" priority="4" operator="equal">
      <formula>$K$3="ok"</formula>
    </cfRule>
  </conditionalFormatting>
  <conditionalFormatting sqref="C3:E1048576">
    <cfRule type="expression" dxfId="22" priority="1">
      <formula>$K3="A Fazer"</formula>
    </cfRule>
    <cfRule type="expression" dxfId="21" priority="2">
      <formula>$K3="Em Andamento"</formula>
    </cfRule>
    <cfRule type="expression" dxfId="20" priority="3">
      <formula>$K3="OK"</formula>
    </cfRule>
  </conditionalFormatting>
  <conditionalFormatting sqref="J1:J1048576">
    <cfRule type="cellIs" dxfId="19" priority="5" operator="equal">
      <formula>3</formula>
    </cfRule>
    <cfRule type="cellIs" dxfId="18" priority="6" operator="equal">
      <formula>2</formula>
    </cfRule>
    <cfRule type="cellIs" dxfId="17" priority="7" operator="equal">
      <formula>1</formula>
    </cfRule>
  </conditionalFormatting>
  <conditionalFormatting sqref="K1:K1048576">
    <cfRule type="cellIs" dxfId="16" priority="8" operator="equal">
      <formula>"a fazer"</formula>
    </cfRule>
    <cfRule type="cellIs" dxfId="15" priority="9" operator="equal">
      <formula>"em andamento"</formula>
    </cfRule>
    <cfRule type="cellIs" dxfId="14" priority="10" operator="equal">
      <formula>"ok"</formula>
    </cfRule>
  </conditionalFormatting>
  <dataValidations count="4">
    <dataValidation type="list" allowBlank="1" showInputMessage="1" showErrorMessage="1" sqref="K26:K1048576" xr:uid="{3C77B7D3-A5F8-43CF-9634-A8F2D6F831A8}">
      <formula1>"ok, em andamento, a fazer"</formula1>
    </dataValidation>
    <dataValidation type="list" allowBlank="1" showInputMessage="1" showErrorMessage="1" sqref="G3:G25" xr:uid="{82906986-8663-47A3-8F73-51F40F308295}">
      <formula1>"1, 2, 3"</formula1>
    </dataValidation>
    <dataValidation type="list" allowBlank="1" showInputMessage="1" showErrorMessage="1" sqref="H3:H25" xr:uid="{DC5AB906-E186-47CA-B060-748E1C801C4E}">
      <formula1>"PP, P, M, G, GG"</formula1>
    </dataValidation>
    <dataValidation type="list" allowBlank="1" showInputMessage="1" showErrorMessage="1" sqref="K3:K25" xr:uid="{1EEA62D7-782D-4FA5-AB1F-C9B2CD2AF4E9}">
      <formula1>"OK, Em Andamento, A Fazer"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2025-03-11T15:37:31Z</dcterms:created>
  <dcterms:modified xsi:type="dcterms:W3CDTF">2025-03-17T00:02:48Z</dcterms:modified>
  <cp:category/>
  <cp:contentStatus/>
</cp:coreProperties>
</file>