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Study\Sql\"/>
    </mc:Choice>
  </mc:AlternateContent>
  <xr:revisionPtr revIDLastSave="0" documentId="8_{630717F5-1C24-4C39-8AFC-782B889B03A4}" xr6:coauthVersionLast="47" xr6:coauthVersionMax="47" xr10:uidLastSave="{00000000-0000-0000-0000-000000000000}"/>
  <bookViews>
    <workbookView xWindow="-120" yWindow="-120" windowWidth="29040" windowHeight="15840" firstSheet="1" activeTab="1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3" l="1"/>
  <c r="J4" i="13"/>
  <c r="J5" i="13"/>
  <c r="J6" i="13"/>
  <c r="J7" i="13"/>
  <c r="J8" i="13"/>
  <c r="J9" i="13"/>
  <c r="J10" i="13"/>
  <c r="J2" i="13"/>
  <c r="K3" i="13"/>
  <c r="K4" i="13"/>
  <c r="K5" i="13"/>
  <c r="K6" i="13"/>
  <c r="K7" i="13"/>
  <c r="K8" i="13"/>
  <c r="K9" i="13"/>
  <c r="K10" i="13"/>
  <c r="K2" i="13"/>
  <c r="J3" i="1"/>
  <c r="J4" i="1"/>
  <c r="J5" i="1"/>
  <c r="J6" i="1"/>
  <c r="J7" i="1"/>
  <c r="J8" i="1"/>
  <c r="J9" i="1"/>
  <c r="J10" i="1"/>
  <c r="J11" i="1"/>
  <c r="J12" i="1"/>
  <c r="J2" i="1"/>
  <c r="L2" i="5"/>
  <c r="K2" i="5"/>
  <c r="J2" i="5"/>
  <c r="L2" i="12"/>
  <c r="K2" i="12"/>
  <c r="J2" i="12"/>
  <c r="K2" i="7" a="1"/>
  <c r="K2" i="7" s="1"/>
  <c r="J2" i="7" a="1"/>
  <c r="J2" i="7" s="1"/>
  <c r="L2" i="7" s="1" a="1"/>
  <c r="L2" i="7" s="1"/>
  <c r="J2" i="6" a="1"/>
  <c r="J2" i="6" s="1"/>
  <c r="J3" i="3"/>
  <c r="J4" i="3"/>
  <c r="J5" i="3"/>
  <c r="J6" i="3"/>
  <c r="J7" i="3"/>
  <c r="J8" i="3"/>
  <c r="J9" i="3"/>
  <c r="J10" i="3"/>
  <c r="J2" i="3"/>
  <c r="M2" i="4" a="1"/>
  <c r="M2" i="4" s="1"/>
  <c r="L2" i="4" a="1"/>
  <c r="L2" i="4" s="1"/>
  <c r="K2" i="4" a="1"/>
  <c r="K2" i="4" s="1"/>
  <c r="K3" i="2"/>
  <c r="K4" i="2"/>
  <c r="K5" i="2"/>
  <c r="K6" i="2"/>
  <c r="K7" i="2"/>
  <c r="K8" i="2"/>
  <c r="K9" i="2"/>
  <c r="K10" i="2"/>
  <c r="K2" i="2"/>
  <c r="K3" i="8" a="1"/>
  <c r="K3" i="8" s="1"/>
  <c r="K4" i="8" a="1"/>
  <c r="K4" i="8"/>
  <c r="K5" i="8" a="1"/>
  <c r="K5" i="8" s="1"/>
  <c r="K6" i="8" a="1"/>
  <c r="K6" i="8"/>
  <c r="K7" i="8" a="1"/>
  <c r="K7" i="8" s="1"/>
  <c r="K8" i="8" a="1"/>
  <c r="K8" i="8"/>
  <c r="K9" i="8" a="1"/>
  <c r="K9" i="8" s="1"/>
  <c r="K10" i="8" a="1"/>
  <c r="K10" i="8" s="1"/>
  <c r="K2" i="8" a="1"/>
  <c r="K2" i="8" s="1"/>
  <c r="J3" i="8"/>
  <c r="J4" i="8"/>
  <c r="J5" i="8"/>
  <c r="J6" i="8"/>
  <c r="J7" i="8"/>
  <c r="J8" i="8"/>
  <c r="J9" i="8"/>
  <c r="J10" i="8"/>
  <c r="J2" i="8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<sst xmlns="http://schemas.openxmlformats.org/spreadsheetml/2006/main" count="592" uniqueCount="97">
  <si>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</si>
  <si>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</si>
  <si>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</si>
  <si>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</si>
  <si>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</si>
  <si>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</si>
  <si>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</si>
  <si>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</si>
  <si>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</si>
  <si>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</si>
  <si>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</si>
  <si>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</si>
  <si>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</si>
  <si>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</si>
  <si>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</si>
  <si>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</si>
  <si>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</si>
  <si>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</si>
  <si>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</si>
  <si>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</si>
  <si>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</si>
  <si>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</si>
  <si>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</si>
  <si>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</si>
  <si>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</si>
  <si>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</si>
  <si>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</si>
  <si>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</si>
  <si>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</si>
  <si>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</si>
  <si>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</si>
  <si>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</si>
  <si>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</si>
  <si>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</si>
  <si>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</si>
  <si>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</si>
  <si>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</si>
  <si>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</si>
  <si>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</si>
  <si>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</si>
  <si>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</si>
  <si>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</si>
  <si>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</si>
  <si>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</si>
  <si>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</si>
  <si>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</si>
  <si>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</si>
  <si>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</si>
  <si>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</si>
  <si>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</si>
  <si>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</si>
  <si>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</si>
  <si>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</si>
  <si>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</si>
  <si>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</si>
  <si>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</si>
  <si>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</si>
  <si>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</si>
  <si>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</si>
  <si>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</si>
  <si>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</si>
  <si>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</si>
  <si>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</si>
  <si>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</si>
  <si>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</si>
  <si>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</si>
  <si>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</si>
  <si>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</si>
  <si>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</si>
  <si>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</si>
  <si>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</si>
  <si>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</si>
  <si>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</si>
  <si>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</si>
  <si>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</si>
  <si>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</si>
  <si>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</si>
  <si>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</si>
  <si>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</si>
  <si>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</si>
  <si>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</si>
  <si>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</si>
  <si>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</si>
  <si>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</si>
  <si>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</si>
  <si>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MobileNo.</t>
  </si>
  <si>
    <t>09215551723</t>
  </si>
  <si>
    <t>09753642815</t>
  </si>
  <si>
    <t>09733041827</t>
  </si>
  <si>
    <t>09185723591</t>
  </si>
  <si>
    <t>09560560406</t>
  </si>
  <si>
    <t>09360453573</t>
  </si>
  <si>
    <t>09028510335</t>
  </si>
  <si>
    <t>09-314374113</t>
  </si>
  <si>
    <t>09192313211</t>
  </si>
  <si>
    <t>TRIM</t>
  </si>
  <si>
    <t>CONCATENATE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</si>
</sst>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4" fontId="2" fillId="0" borderId="0" xfId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m.Beasley@DunderMiffl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zoomScale="130" zoomScaleNormal="130" workbookViewId="0">
      <selection activeCell="H18" sqref="H18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77</v>
      </c>
      <c r="K1" t="s">
        <v>78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MIN(I2:I10)</f>
        <v>40800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abSelected="1" topLeftCell="I1" zoomScaleNormal="100" workbookViewId="0">
      <selection activeCell="M11" sqref="M11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22.28515625" bestFit="1" customWidth="1"/>
    <col min="11" max="11" width="18.855468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79</v>
      </c>
      <c r="K1" t="s">
        <v>80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IF(OR(F2="Salesman",F2="Receptionist"),"Sales Department",IF(OR(F2="ACCOUNTANT",F2="Supplier Relations"),"Marketing Department","UpperManagement"))</f>
        <v>Sales Department</v>
      </c>
      <c r="K2" t="str" cm="1">
        <f t="array" ref="K2">_xlfn.IFS(F2="Salesman","Sales Department",F2="HR","Hr Department",TRUE,"Not Register")</f>
        <v>Sales Department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 t="shared" ref="J3:J10" si="0">IF(OR(F3="Salesman",F3="Receptionist"),"Sales Department",IF(OR(F3="ACCOUNTANT",F3="Supplier Relations"),"Marketing Department","UpperManagement"))</f>
        <v>Sales Department</v>
      </c>
      <c r="K3" t="str" cm="1">
        <f t="array" ref="K3">_xlfn.IFS(F3="Salesman","Sales Department",F3="HR","Hr Department",TRUE,"Not Register")</f>
        <v>Not Register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si="0"/>
        <v>Sales Department</v>
      </c>
      <c r="K4" t="str" cm="1">
        <f t="array" ref="K4">_xlfn.IFS(F4="Salesman","Sales Department",F4="HR","Hr Department",TRUE,"Not Register")</f>
        <v>Sales Department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Marketing Department</v>
      </c>
      <c r="K5" t="str" cm="1">
        <f t="array" ref="K5">_xlfn.IFS(F5="Salesman","Sales Department",F5="HR","Hr Department",TRUE,"Not Register")</f>
        <v>Not Register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UpperManagement</v>
      </c>
      <c r="K6" t="str" cm="1">
        <f t="array" ref="K6">_xlfn.IFS(F6="Salesman","Sales Department",F6="HR","Hr Department",TRUE,"Not Register")</f>
        <v>Hr Department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UpperManagement</v>
      </c>
      <c r="K7" t="str" cm="1">
        <f t="array" ref="K7">_xlfn.IFS(F7="Salesman","Sales Department",F7="HR","Hr Department",TRUE,"Not Register")</f>
        <v>Not Register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Marketing Department</v>
      </c>
      <c r="K8" t="str" cm="1">
        <f t="array" ref="K8">_xlfn.IFS(F8="Salesman","Sales Department",F8="HR","Hr Department",TRUE,"Not Register")</f>
        <v>Not Register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Sales Department</v>
      </c>
      <c r="K9" t="str" cm="1">
        <f t="array" ref="K9">_xlfn.IFS(F9="Salesman","Sales Department",F9="HR","Hr Department",TRUE,"Not Register")</f>
        <v>Sales Department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Marketing Department</v>
      </c>
      <c r="K10" t="str" cm="1">
        <f t="array" ref="K10">_xlfn.IFS(F10="Salesman","Sales Department",F10="HR","Hr Department",TRUE,"Not Register")</f>
        <v>Not Register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M10"/>
  <sheetViews>
    <sheetView topLeftCell="H1" workbookViewId="0">
      <selection activeCell="M17" sqref="M17"/>
    </sheetView>
  </sheetViews>
  <sheetFormatPr defaultColWidth="10.85546875" defaultRowHeight="15" x14ac:dyDescent="0.25"/>
  <cols>
    <col min="1" max="1" width="10.7109375" bestFit="1" customWidth="1"/>
    <col min="6" max="6" width="17.7109375" customWidth="1"/>
    <col min="11" max="11" width="12.85546875" bestFit="1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85</v>
      </c>
      <c r="G1" t="s">
        <v>20</v>
      </c>
      <c r="H1" t="s">
        <v>21</v>
      </c>
      <c r="I1" t="s">
        <v>35</v>
      </c>
      <c r="J1" t="s">
        <v>36</v>
      </c>
      <c r="K1" t="s">
        <v>18</v>
      </c>
      <c r="M1" t="s">
        <v>34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s="4" t="s">
        <v>94</v>
      </c>
      <c r="G2" t="s">
        <v>24</v>
      </c>
      <c r="H2">
        <v>45000</v>
      </c>
      <c r="I2" s="1">
        <v>37197</v>
      </c>
      <c r="J2" s="1">
        <v>42253</v>
      </c>
      <c r="K2" t="str">
        <f>IF(LEN(F2)=11,F2,"Incorrect No#")</f>
        <v>09192313211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86</v>
      </c>
      <c r="G3" t="s">
        <v>26</v>
      </c>
      <c r="H3">
        <v>36000</v>
      </c>
      <c r="I3" s="1">
        <v>36436</v>
      </c>
      <c r="J3" s="1">
        <v>42287</v>
      </c>
      <c r="K3" t="str">
        <f t="shared" ref="K3:K10" si="0">IF(LEN(F3)=11,F3,"Incorrect No#")</f>
        <v>09215551723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87</v>
      </c>
      <c r="G4" t="s">
        <v>24</v>
      </c>
      <c r="H4">
        <v>63000</v>
      </c>
      <c r="I4" s="1">
        <v>36711</v>
      </c>
      <c r="J4" s="1">
        <v>42986</v>
      </c>
      <c r="K4" t="str">
        <f t="shared" si="0"/>
        <v>09753642815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88</v>
      </c>
      <c r="G5" t="s">
        <v>28</v>
      </c>
      <c r="H5">
        <v>47000</v>
      </c>
      <c r="I5" s="1">
        <v>36530</v>
      </c>
      <c r="J5" s="1">
        <v>42341</v>
      </c>
      <c r="K5" t="str">
        <f t="shared" si="0"/>
        <v>09733041827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89</v>
      </c>
      <c r="G6" t="s">
        <v>29</v>
      </c>
      <c r="H6">
        <v>50000</v>
      </c>
      <c r="I6" s="1">
        <v>37017</v>
      </c>
      <c r="J6" s="1">
        <v>42977</v>
      </c>
      <c r="K6" t="str">
        <f t="shared" si="0"/>
        <v>09185723591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90</v>
      </c>
      <c r="G7" t="s">
        <v>30</v>
      </c>
      <c r="H7">
        <v>65000</v>
      </c>
      <c r="I7" s="1">
        <v>35040</v>
      </c>
      <c r="J7" s="1">
        <v>41528</v>
      </c>
      <c r="K7" t="str">
        <f t="shared" si="0"/>
        <v>09560560406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91</v>
      </c>
      <c r="G8" t="s">
        <v>31</v>
      </c>
      <c r="H8">
        <v>41000</v>
      </c>
      <c r="I8" s="1">
        <v>37933</v>
      </c>
      <c r="J8" s="1">
        <v>41551</v>
      </c>
      <c r="K8" t="str">
        <f t="shared" si="0"/>
        <v>09360453573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92</v>
      </c>
      <c r="G9" t="s">
        <v>24</v>
      </c>
      <c r="H9">
        <v>48000</v>
      </c>
      <c r="I9" s="1">
        <v>37416</v>
      </c>
      <c r="J9" s="1">
        <v>42116</v>
      </c>
      <c r="K9" t="str">
        <f t="shared" si="0"/>
        <v>09028510335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93</v>
      </c>
      <c r="G10" t="s">
        <v>28</v>
      </c>
      <c r="H10">
        <v>42000</v>
      </c>
      <c r="I10" s="1">
        <v>37843</v>
      </c>
      <c r="J10" s="1">
        <v>40800</v>
      </c>
      <c r="K10" t="str">
        <f t="shared" si="0"/>
        <v>Incorrect No#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zoomScale="130" zoomScaleNormal="130" workbookViewId="0">
      <selection activeCell="N3" sqref="N3"/>
    </sheetView>
  </sheetViews>
  <sheetFormatPr defaultColWidth="14.570312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5703125" bestFit="1" customWidth="1"/>
    <col min="8" max="8" width="10.28515625" bestFit="1" customWidth="1"/>
    <col min="9" max="9" width="11.28515625" bestFit="1" customWidth="1"/>
    <col min="10" max="10" width="44.5703125" bestFit="1" customWidth="1"/>
    <col min="11" max="11" width="4.42578125" bestFit="1" customWidth="1"/>
    <col min="12" max="13" width="5.5703125" bestFit="1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37</v>
      </c>
      <c r="K1" t="s">
        <v>83</v>
      </c>
      <c r="L1" t="s">
        <v>84</v>
      </c>
      <c r="M1" t="s">
        <v>84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s="1" t="s">
        <v>38</v>
      </c>
      <c r="K2" t="str" cm="1">
        <f t="array" ref="K2:K10">LEFT(A2:A10,1)</f>
        <v>1</v>
      </c>
      <c r="L2" t="str" cm="1">
        <f t="array" ref="L2:L10">RIGHT(A2:A10,1)</f>
        <v>1</v>
      </c>
      <c r="M2" t="str" cm="1">
        <f t="array" ref="M2:M10">RIGHT(I2:I10,4)</f>
        <v>2015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s="3" t="s">
        <v>39</v>
      </c>
      <c r="K3" t="str">
        <v>1</v>
      </c>
      <c r="L3" t="str">
        <v>2</v>
      </c>
      <c r="M3" t="str">
        <v>2015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s="1" t="s">
        <v>40</v>
      </c>
      <c r="K4" t="str">
        <v>1</v>
      </c>
      <c r="L4" t="str">
        <v>3</v>
      </c>
      <c r="M4" t="str">
        <v>2017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s="1" t="s">
        <v>41</v>
      </c>
      <c r="K5" t="str">
        <v>1</v>
      </c>
      <c r="L5" t="str">
        <v>4</v>
      </c>
      <c r="M5" t="str">
        <v>2015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s="1" t="s">
        <v>42</v>
      </c>
      <c r="K6" t="str">
        <v>1</v>
      </c>
      <c r="L6" t="str">
        <v>5</v>
      </c>
      <c r="M6" t="str">
        <v>2017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s="1" t="s">
        <v>43</v>
      </c>
      <c r="K7" t="str">
        <v>1</v>
      </c>
      <c r="L7" t="str">
        <v>6</v>
      </c>
      <c r="M7" t="str">
        <v>2013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s="1" t="s">
        <v>44</v>
      </c>
      <c r="K8" t="str">
        <v>1</v>
      </c>
      <c r="L8" t="str">
        <v>7</v>
      </c>
      <c r="M8" t="str">
        <v>2013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s="1" t="s">
        <v>45</v>
      </c>
      <c r="K9" t="str">
        <v>1</v>
      </c>
      <c r="L9" t="str">
        <v>8</v>
      </c>
      <c r="M9" t="str">
        <v>2015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s="1" t="s">
        <v>46</v>
      </c>
      <c r="K10" t="str">
        <v>1</v>
      </c>
      <c r="L10" t="str">
        <v>9</v>
      </c>
      <c r="M10" t="str">
        <v>2015</v>
      </c>
    </row>
  </sheetData>
  <hyperlinks>
    <hyperlink ref="J3" r:id="rId1" xr:uid="{390E23B6-95F3-497E-B293-F49CE183A5B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zoomScale="130" zoomScaleNormal="130" workbookViewId="0">
      <selection activeCell="J4" sqref="J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67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TEXT(H2,"dd/mm/yyyy")</f>
        <v>02/11/2001</v>
      </c>
      <c r="K2" s="2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 t="shared" ref="J3:J10" si="0">TEXT(H3,"dd/mm/yyyy")</f>
        <v>03/10/1999</v>
      </c>
      <c r="K3" s="2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si="0"/>
        <v>04/07/2000</v>
      </c>
      <c r="K4" s="2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05/01/2000</v>
      </c>
      <c r="K5" s="2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06/05/2001</v>
      </c>
      <c r="K6" s="2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07/12/1995</v>
      </c>
      <c r="K7" s="2"/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08/11/2003</v>
      </c>
      <c r="K8" s="2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09/06/2002</v>
      </c>
      <c r="K9" s="2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10/08/2003</v>
      </c>
      <c r="K10" s="2"/>
    </row>
    <row r="12" spans="1:11" x14ac:dyDescent="0.25">
      <c r="H12" s="1"/>
    </row>
    <row r="13" spans="1:11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J10"/>
  <sheetViews>
    <sheetView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0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95</v>
      </c>
    </row>
    <row r="2" spans="1:10" x14ac:dyDescent="0.25">
      <c r="A2">
        <v>1001</v>
      </c>
      <c r="B2" s="2" t="s">
        <v>2</v>
      </c>
      <c r="C2" s="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0" x14ac:dyDescent="0.25">
      <c r="A3">
        <v>1002</v>
      </c>
      <c r="B3" s="2" t="s">
        <v>4</v>
      </c>
      <c r="C3" s="2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Beasley</v>
      </c>
    </row>
    <row r="4" spans="1:10" x14ac:dyDescent="0.25">
      <c r="A4">
        <v>1003</v>
      </c>
      <c r="B4" s="2" t="s">
        <v>6</v>
      </c>
      <c r="C4" s="2" t="s">
        <v>66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Schrute</v>
      </c>
    </row>
    <row r="5" spans="1:10" x14ac:dyDescent="0.25">
      <c r="A5">
        <v>1004</v>
      </c>
      <c r="B5" s="2" t="s">
        <v>13</v>
      </c>
      <c r="C5" s="2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Martin</v>
      </c>
    </row>
    <row r="6" spans="1:10" x14ac:dyDescent="0.25">
      <c r="A6">
        <v>1005</v>
      </c>
      <c r="B6" s="2" t="s">
        <v>14</v>
      </c>
      <c r="C6" s="2" t="s">
        <v>65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Flenderson</v>
      </c>
    </row>
    <row r="7" spans="1:10" x14ac:dyDescent="0.25">
      <c r="A7">
        <v>1006</v>
      </c>
      <c r="B7" s="2" t="s">
        <v>8</v>
      </c>
      <c r="C7" s="2" t="s">
        <v>64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Scott</v>
      </c>
    </row>
    <row r="8" spans="1:10" x14ac:dyDescent="0.25">
      <c r="A8">
        <v>1007</v>
      </c>
      <c r="B8" s="2" t="s">
        <v>32</v>
      </c>
      <c r="C8" s="2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Palmer</v>
      </c>
    </row>
    <row r="9" spans="1:10" x14ac:dyDescent="0.25">
      <c r="A9">
        <v>1008</v>
      </c>
      <c r="B9" s="2" t="s">
        <v>16</v>
      </c>
      <c r="C9" s="2" t="s">
        <v>63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Hudson</v>
      </c>
    </row>
    <row r="10" spans="1:10" x14ac:dyDescent="0.25">
      <c r="A10">
        <v>1009</v>
      </c>
      <c r="B10" s="2" t="s">
        <v>10</v>
      </c>
      <c r="C10" s="2" t="s">
        <v>62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M8" sqref="M8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68</v>
      </c>
      <c r="K1" t="s">
        <v>69</v>
      </c>
      <c r="L1" t="s">
        <v>70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t="str" cm="1">
        <f t="array" ref="J2:J10">SUBSTITUTE(H2:H10,"/","-",1)</f>
        <v>11-2/2001</v>
      </c>
      <c r="K2" t="str" cm="1">
        <f t="array" ref="K2:K10">SUBSTITUTE(I2:I10,"/","-",2)</f>
        <v>9/6-2015</v>
      </c>
      <c r="L2" t="str" cm="1">
        <f t="array" ref="L2:L10">SUBSTITUTE(J2:J10,"/","-")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t="str">
        <v>10-3/1999</v>
      </c>
      <c r="K3" t="str">
        <v>10/10-2015</v>
      </c>
      <c r="L3" t="str"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t="str">
        <v>7-4/2000</v>
      </c>
      <c r="K4" t="str">
        <v>9/8-2017</v>
      </c>
      <c r="L4" t="str"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t="str">
        <v>1-5/2000</v>
      </c>
      <c r="K5" t="str">
        <v>12/3-2015</v>
      </c>
      <c r="L5" t="str"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t="str">
        <v>5-6/2001</v>
      </c>
      <c r="K6" t="str">
        <v>8/30-2017</v>
      </c>
      <c r="L6" t="str"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t="str">
        <v>5-6/2001</v>
      </c>
      <c r="K7" t="str">
        <v>9/11-2013</v>
      </c>
      <c r="L7" t="str">
        <v>5-6-2001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t="str">
        <v>11-8/2003</v>
      </c>
      <c r="K8" t="str">
        <v>9/11-2013</v>
      </c>
      <c r="L8" t="str"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t="str">
        <v>6-9/2002</v>
      </c>
      <c r="K9" t="str">
        <v>4/22-2015</v>
      </c>
      <c r="L9" t="str"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t="str">
        <v>8-10/2003</v>
      </c>
      <c r="K10" t="str">
        <v>4/22-2015</v>
      </c>
      <c r="L10" t="str">
        <v>8-10-2003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J22" sqref="J22"/>
    </sheetView>
  </sheetViews>
  <sheetFormatPr defaultColWidth="13" defaultRowHeight="15" x14ac:dyDescent="0.25"/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SUMIFS(G2:G10,F2:F10,"Salesman",D2:D10,"&gt;30")</f>
        <v>48000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COUNTIF(E2:E10,"Male")</f>
        <v>6</v>
      </c>
      <c r="L2">
        <f>COUNTIFS(E2:E10,"Male",F2:F10,"Accountant")</f>
        <v>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L3" sqref="L3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0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96</v>
      </c>
    </row>
    <row r="2" spans="1:10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_xlfn.CONCAT(B2," ",C2)</f>
        <v>Jim Halpert</v>
      </c>
    </row>
    <row r="3" spans="1:10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 t="shared" ref="J3:J12" si="0">_xlfn.CONCAT(B3," ",C3)</f>
        <v>Pam Beasley</v>
      </c>
    </row>
    <row r="4" spans="1:10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25">
      <c r="H11" t="str">
        <f t="shared" ref="H11:H12" si="1">CONCATENATE(B11," ",C11)</f>
        <v xml:space="preserve"> </v>
      </c>
      <c r="J11" t="str">
        <f t="shared" si="0"/>
        <v xml:space="preserve"> </v>
      </c>
    </row>
    <row r="12" spans="1:10" x14ac:dyDescent="0.25">
      <c r="H12" t="str">
        <f t="shared" si="1"/>
        <v xml:space="preserve"> </v>
      </c>
      <c r="J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L37" sqref="L37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81</v>
      </c>
      <c r="K1" t="s">
        <v>82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>
        <f>_xlfn.DAYS(I2,H2)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>
        <f t="shared" si="0"/>
        <v>6275</v>
      </c>
      <c r="K4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>
        <f t="shared" si="0"/>
        <v>5811</v>
      </c>
      <c r="K5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>
        <f t="shared" si="0"/>
        <v>5960</v>
      </c>
      <c r="K6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>
        <f t="shared" si="0"/>
        <v>4511</v>
      </c>
      <c r="K7">
        <f t="shared" si="1"/>
        <v>3223</v>
      </c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>
        <f t="shared" si="0"/>
        <v>3595</v>
      </c>
      <c r="K8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>
        <f t="shared" si="0"/>
        <v>4700</v>
      </c>
      <c r="K9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0AC0161FAD0347BADC6D4E699AFE4E" ma:contentTypeVersion="6" ma:contentTypeDescription="Create a new document." ma:contentTypeScope="" ma:versionID="81d93a3816a00cfd33ca09af2b6cfe87">
  <xsd:schema xmlns:xsd="http://www.w3.org/2001/XMLSchema" xmlns:xs="http://www.w3.org/2001/XMLSchema" xmlns:p="http://schemas.microsoft.com/office/2006/metadata/properties" xmlns:ns3="d8497750-d008-4da4-b469-cfd68ef14e92" targetNamespace="http://schemas.microsoft.com/office/2006/metadata/properties" ma:root="true" ma:fieldsID="d7cbb80f8d793a4f5dfdebf7d1f6af6f" ns3:_="">
    <xsd:import namespace="d8497750-d008-4da4-b469-cfd68ef14e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97750-d008-4da4-b469-cfd68ef14e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51CE4E-516A-4A5F-BD5D-3444510B9A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98EB36-332B-4194-AC16-D72DAD7BAB9B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d8497750-d008-4da4-b469-cfd68ef14e9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BF743EB-C074-4DCB-BE65-44C0ECB773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97750-d008-4da4-b469-cfd68ef14e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Aeron Christ G. Talaro</cp:lastModifiedBy>
  <dcterms:created xsi:type="dcterms:W3CDTF">2021-12-16T14:18:34Z</dcterms:created>
  <dcterms:modified xsi:type="dcterms:W3CDTF">2024-12-06T08:19:47Z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0x010100C40AC0161FAD0347BADC6D4E699AFE4E</vt:lpwstr>
  </property>
</Properties>
</file>