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emery\OneDrive - Congruex\Documents\Project Tracking\"/>
    </mc:Choice>
  </mc:AlternateContent>
  <xr:revisionPtr revIDLastSave="0" documentId="13_ncr:1_{97D0F7DB-14F8-4EDD-BEB5-4D70951F4664}" xr6:coauthVersionLast="47" xr6:coauthVersionMax="47" xr10:uidLastSave="{00000000-0000-0000-0000-000000000000}"/>
  <bookViews>
    <workbookView xWindow="-108" yWindow="-108" windowWidth="23256" windowHeight="12720" activeTab="7" xr2:uid="{383AA45F-29CA-4363-B665-013E6CAF5724}"/>
  </bookViews>
  <sheets>
    <sheet name="Summary" sheetId="6" r:id="rId1"/>
    <sheet name="Feb 22" sheetId="29" r:id="rId2"/>
    <sheet name="Jan 22" sheetId="27" r:id="rId3"/>
    <sheet name="Dec 21" sheetId="7" r:id="rId4"/>
    <sheet name="Nov 21" sheetId="1" r:id="rId5"/>
    <sheet name="63-00003" sheetId="3" r:id="rId6"/>
    <sheet name="63-00021" sheetId="20" r:id="rId7"/>
    <sheet name="63-00022" sheetId="2" r:id="rId8"/>
    <sheet name="63-00028" sheetId="4" r:id="rId9"/>
    <sheet name="63-00031" sheetId="23" r:id="rId10"/>
    <sheet name="63-00033" sheetId="12" r:id="rId11"/>
    <sheet name="63-00034" sheetId="11" r:id="rId12"/>
    <sheet name="63-00035" sheetId="15" r:id="rId13"/>
    <sheet name="63-00036" sheetId="8" r:id="rId14"/>
    <sheet name="63-00038" sheetId="24" r:id="rId15"/>
    <sheet name="63-00040" sheetId="10" r:id="rId16"/>
    <sheet name="63-00041" sheetId="9" r:id="rId17"/>
    <sheet name="63-00045" sheetId="17" r:id="rId18"/>
    <sheet name="63-00046" sheetId="16" r:id="rId19"/>
    <sheet name="63-00047" sheetId="14" r:id="rId20"/>
    <sheet name="63-00049" sheetId="21" r:id="rId21"/>
    <sheet name="63-00050" sheetId="22" r:id="rId22"/>
    <sheet name="63-00051" sheetId="25" r:id="rId23"/>
    <sheet name="63-00052" sheetId="26" r:id="rId24"/>
    <sheet name="63-00053" sheetId="28" r:id="rId25"/>
    <sheet name="Template" sheetId="13" r:id="rId26"/>
  </sheets>
  <definedNames>
    <definedName name="_xlnm._FilterDatabase" localSheetId="3" hidden="1">'Dec 21'!$B$5:$Y$5</definedName>
    <definedName name="_xlnm._FilterDatabase" localSheetId="1" hidden="1">'Feb 22'!$B$5:$X$5</definedName>
    <definedName name="_xlnm._FilterDatabase" localSheetId="2" hidden="1">'Jan 22'!$B$5:$Y$5</definedName>
    <definedName name="_xlnm._FilterDatabase" localSheetId="4" hidden="1">'Nov 21'!$B$5:$W$5</definedName>
    <definedName name="_xlnm._FilterDatabase" localSheetId="0" hidden="1">Summary!$B$5:$T$5</definedName>
    <definedName name="_xlnm.Print_Area" localSheetId="24">'63-00053'!$9:$9</definedName>
    <definedName name="_xlnm.Print_Area" localSheetId="4">'Nov 21'!$B$5:$W$27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1" i="6" l="1"/>
  <c r="F39" i="6" s="1"/>
  <c r="F27" i="6"/>
  <c r="F16" i="29"/>
  <c r="W10" i="24"/>
  <c r="W11" i="24"/>
  <c r="W12" i="24"/>
  <c r="W13" i="24"/>
  <c r="W14" i="24"/>
  <c r="W15" i="24"/>
  <c r="W16" i="24"/>
  <c r="W17" i="24"/>
  <c r="W18" i="24"/>
  <c r="W19" i="24"/>
  <c r="W20" i="24"/>
  <c r="W21" i="24"/>
  <c r="W22" i="24"/>
  <c r="W23" i="24"/>
  <c r="W24" i="24"/>
  <c r="W25" i="24"/>
  <c r="W26" i="24"/>
  <c r="W27" i="24"/>
  <c r="W28" i="24"/>
  <c r="W29" i="24"/>
  <c r="W30" i="24"/>
  <c r="W31" i="24"/>
  <c r="W32" i="24"/>
  <c r="W33" i="24"/>
  <c r="W34" i="24"/>
  <c r="W35" i="24"/>
  <c r="W36" i="24"/>
  <c r="W37" i="24"/>
  <c r="W38" i="24"/>
  <c r="W39" i="24"/>
  <c r="W40" i="24"/>
  <c r="W41" i="24"/>
  <c r="W42" i="24"/>
  <c r="W43" i="24"/>
  <c r="W44" i="24"/>
  <c r="W45" i="24"/>
  <c r="W46" i="24"/>
  <c r="W47" i="24"/>
  <c r="W48" i="24"/>
  <c r="W49" i="24"/>
  <c r="W50" i="24"/>
  <c r="W51" i="24"/>
  <c r="W52" i="24"/>
  <c r="W53" i="24"/>
  <c r="W54" i="24"/>
  <c r="W55" i="24"/>
  <c r="W56" i="24"/>
  <c r="W57" i="24"/>
  <c r="W58" i="24"/>
  <c r="W59" i="24"/>
  <c r="W60" i="24"/>
  <c r="W61" i="24"/>
  <c r="W62" i="24"/>
  <c r="W63" i="24"/>
  <c r="W64" i="24"/>
  <c r="W65" i="24"/>
  <c r="W66" i="24"/>
  <c r="W67" i="24"/>
  <c r="W68" i="24"/>
  <c r="W69" i="24"/>
  <c r="W70" i="24"/>
  <c r="W71" i="24"/>
  <c r="W72" i="24"/>
  <c r="W73" i="24"/>
  <c r="W74" i="24"/>
  <c r="W75" i="24"/>
  <c r="W76" i="24"/>
  <c r="W77" i="24"/>
  <c r="W78" i="24"/>
  <c r="W79" i="24"/>
  <c r="W80" i="24"/>
  <c r="W81" i="24"/>
  <c r="W82" i="24"/>
  <c r="W83" i="24"/>
  <c r="W84" i="24"/>
  <c r="W85" i="24"/>
  <c r="W86" i="24"/>
  <c r="W87" i="24"/>
  <c r="W88" i="24"/>
  <c r="W89" i="24"/>
  <c r="W90" i="24"/>
  <c r="W91" i="24"/>
  <c r="W92" i="24"/>
  <c r="W93" i="24"/>
  <c r="W94" i="24"/>
  <c r="W95" i="24"/>
  <c r="W96" i="24"/>
  <c r="W97" i="24"/>
  <c r="W9" i="24"/>
  <c r="W99" i="24"/>
  <c r="B100" i="28"/>
  <c r="B100" i="20"/>
  <c r="S99" i="20"/>
  <c r="S10" i="20"/>
  <c r="S11" i="20"/>
  <c r="S12" i="20"/>
  <c r="S13" i="20"/>
  <c r="S14" i="20"/>
  <c r="S15" i="20"/>
  <c r="S16" i="20"/>
  <c r="S17" i="20"/>
  <c r="S18" i="20"/>
  <c r="S19" i="20"/>
  <c r="S20" i="20"/>
  <c r="S21" i="20"/>
  <c r="S22" i="20"/>
  <c r="S23" i="20"/>
  <c r="S24" i="20"/>
  <c r="S25" i="20"/>
  <c r="S26" i="20"/>
  <c r="S27" i="20"/>
  <c r="S28" i="20"/>
  <c r="S29" i="20"/>
  <c r="S30" i="20"/>
  <c r="S31" i="20"/>
  <c r="S32" i="20"/>
  <c r="S33" i="20"/>
  <c r="S34" i="20"/>
  <c r="S35" i="20"/>
  <c r="S36" i="20"/>
  <c r="S37" i="20"/>
  <c r="S38" i="20"/>
  <c r="S39" i="20"/>
  <c r="S40" i="20"/>
  <c r="S41" i="20"/>
  <c r="S42" i="20"/>
  <c r="S43" i="20"/>
  <c r="S44" i="20"/>
  <c r="S45" i="20"/>
  <c r="S46" i="20"/>
  <c r="S47" i="20"/>
  <c r="S48" i="20"/>
  <c r="S49" i="20"/>
  <c r="S50" i="20"/>
  <c r="S51" i="20"/>
  <c r="S52" i="20"/>
  <c r="S53" i="20"/>
  <c r="S54" i="20"/>
  <c r="S55" i="20"/>
  <c r="S56" i="20"/>
  <c r="S57" i="20"/>
  <c r="S58" i="20"/>
  <c r="S59" i="20"/>
  <c r="S60" i="20"/>
  <c r="S61" i="20"/>
  <c r="S62" i="20"/>
  <c r="S63" i="20"/>
  <c r="S64" i="20"/>
  <c r="S65" i="20"/>
  <c r="S66" i="20"/>
  <c r="S67" i="20"/>
  <c r="S68" i="20"/>
  <c r="S69" i="20"/>
  <c r="S70" i="20"/>
  <c r="S71" i="20"/>
  <c r="S72" i="20"/>
  <c r="S73" i="20"/>
  <c r="S74" i="20"/>
  <c r="S75" i="20"/>
  <c r="S76" i="20"/>
  <c r="S77" i="20"/>
  <c r="S78" i="20"/>
  <c r="S79" i="20"/>
  <c r="S80" i="20"/>
  <c r="S81" i="20"/>
  <c r="S82" i="20"/>
  <c r="S83" i="20"/>
  <c r="S84" i="20"/>
  <c r="S85" i="20"/>
  <c r="S86" i="20"/>
  <c r="S87" i="20"/>
  <c r="S88" i="20"/>
  <c r="S89" i="20"/>
  <c r="S90" i="20"/>
  <c r="S91" i="20"/>
  <c r="S92" i="20"/>
  <c r="S93" i="20"/>
  <c r="S94" i="20"/>
  <c r="S95" i="20"/>
  <c r="S96" i="20"/>
  <c r="S97" i="20"/>
  <c r="S9" i="20"/>
  <c r="B100" i="14"/>
  <c r="B100" i="21"/>
  <c r="Y99" i="14"/>
  <c r="Y10" i="14"/>
  <c r="Y11" i="14"/>
  <c r="Y12" i="14"/>
  <c r="Y13" i="14"/>
  <c r="Y14" i="14"/>
  <c r="Y15" i="14"/>
  <c r="Y16" i="14"/>
  <c r="Y17" i="14"/>
  <c r="Y18" i="14"/>
  <c r="Y19" i="14"/>
  <c r="Y20" i="14"/>
  <c r="Y21" i="14"/>
  <c r="Y22" i="14"/>
  <c r="Y23" i="14"/>
  <c r="Y24" i="14"/>
  <c r="Y25" i="14"/>
  <c r="Y26" i="14"/>
  <c r="Y27" i="14"/>
  <c r="Y28" i="14"/>
  <c r="Y29" i="14"/>
  <c r="Y30" i="14"/>
  <c r="Y31" i="14"/>
  <c r="Y32" i="14"/>
  <c r="Y33" i="14"/>
  <c r="Y34" i="14"/>
  <c r="Y35" i="14"/>
  <c r="Y36" i="14"/>
  <c r="Y37" i="14"/>
  <c r="Y38" i="14"/>
  <c r="Y39" i="14"/>
  <c r="Y40" i="14"/>
  <c r="Y41" i="14"/>
  <c r="Y42" i="14"/>
  <c r="Y43" i="14"/>
  <c r="Y44" i="14"/>
  <c r="Y45" i="14"/>
  <c r="Y46" i="14"/>
  <c r="Y47" i="14"/>
  <c r="Y48" i="14"/>
  <c r="Y49" i="14"/>
  <c r="Y50" i="14"/>
  <c r="Y51" i="14"/>
  <c r="Y52" i="14"/>
  <c r="Y53" i="14"/>
  <c r="Y54" i="14"/>
  <c r="Y55" i="14"/>
  <c r="Y56" i="14"/>
  <c r="Y57" i="14"/>
  <c r="Y58" i="14"/>
  <c r="Y59" i="14"/>
  <c r="Y60" i="14"/>
  <c r="Y61" i="14"/>
  <c r="Y62" i="14"/>
  <c r="Y63" i="14"/>
  <c r="Y64" i="14"/>
  <c r="Y65" i="14"/>
  <c r="Y66" i="14"/>
  <c r="Y67" i="14"/>
  <c r="Y68" i="14"/>
  <c r="Y69" i="14"/>
  <c r="Y70" i="14"/>
  <c r="Y71" i="14"/>
  <c r="Y72" i="14"/>
  <c r="Y73" i="14"/>
  <c r="Y74" i="14"/>
  <c r="Y75" i="14"/>
  <c r="Y76" i="14"/>
  <c r="Y77" i="14"/>
  <c r="Y78" i="14"/>
  <c r="Y79" i="14"/>
  <c r="Y80" i="14"/>
  <c r="Y81" i="14"/>
  <c r="Y82" i="14"/>
  <c r="Y83" i="14"/>
  <c r="Y84" i="14"/>
  <c r="Y85" i="14"/>
  <c r="Y86" i="14"/>
  <c r="Y87" i="14"/>
  <c r="Y88" i="14"/>
  <c r="Y89" i="14"/>
  <c r="Y90" i="14"/>
  <c r="Y91" i="14"/>
  <c r="Y92" i="14"/>
  <c r="Y93" i="14"/>
  <c r="Y94" i="14"/>
  <c r="Y95" i="14"/>
  <c r="Y96" i="14"/>
  <c r="Y97" i="14"/>
  <c r="Y9" i="14"/>
  <c r="AJ10" i="21"/>
  <c r="AJ11" i="21"/>
  <c r="AJ12" i="21"/>
  <c r="AJ13" i="21"/>
  <c r="AJ14" i="21"/>
  <c r="AJ15" i="21"/>
  <c r="AJ16" i="21"/>
  <c r="AJ17" i="21"/>
  <c r="AJ18" i="21"/>
  <c r="AJ19" i="21"/>
  <c r="AJ20" i="21"/>
  <c r="AJ21" i="21"/>
  <c r="AJ22" i="21"/>
  <c r="AJ23" i="21"/>
  <c r="AJ24" i="21"/>
  <c r="AJ25" i="21"/>
  <c r="AJ26" i="21"/>
  <c r="AJ27" i="21"/>
  <c r="AJ28" i="21"/>
  <c r="AJ29" i="21"/>
  <c r="AJ30" i="21"/>
  <c r="AJ31" i="21"/>
  <c r="AJ32" i="21"/>
  <c r="AJ33" i="21"/>
  <c r="AJ34" i="21"/>
  <c r="AJ35" i="21"/>
  <c r="AJ36" i="21"/>
  <c r="AJ37" i="21"/>
  <c r="AJ38" i="21"/>
  <c r="AJ39" i="21"/>
  <c r="AJ40" i="21"/>
  <c r="AJ41" i="21"/>
  <c r="AJ42" i="21"/>
  <c r="AJ43" i="21"/>
  <c r="AJ44" i="21"/>
  <c r="AJ45" i="21"/>
  <c r="AJ46" i="21"/>
  <c r="AJ47" i="21"/>
  <c r="AJ48" i="21"/>
  <c r="AJ49" i="21"/>
  <c r="AJ50" i="21"/>
  <c r="AJ51" i="21"/>
  <c r="AJ52" i="21"/>
  <c r="AJ53" i="21"/>
  <c r="AJ54" i="21"/>
  <c r="AJ55" i="21"/>
  <c r="AJ56" i="21"/>
  <c r="AJ57" i="21"/>
  <c r="AJ58" i="21"/>
  <c r="AJ59" i="21"/>
  <c r="AJ60" i="21"/>
  <c r="AJ61" i="21"/>
  <c r="AJ62" i="21"/>
  <c r="AJ63" i="21"/>
  <c r="AJ64" i="21"/>
  <c r="AJ65" i="21"/>
  <c r="AJ66" i="21"/>
  <c r="AJ67" i="21"/>
  <c r="AJ68" i="21"/>
  <c r="AJ69" i="21"/>
  <c r="AJ70" i="21"/>
  <c r="AJ71" i="21"/>
  <c r="AJ72" i="21"/>
  <c r="AJ73" i="21"/>
  <c r="AJ74" i="21"/>
  <c r="AJ75" i="21"/>
  <c r="AJ76" i="21"/>
  <c r="AJ77" i="21"/>
  <c r="AJ78" i="21"/>
  <c r="AJ79" i="21"/>
  <c r="AJ80" i="21"/>
  <c r="AJ81" i="21"/>
  <c r="AJ82" i="21"/>
  <c r="AJ83" i="21"/>
  <c r="AJ84" i="21"/>
  <c r="AJ85" i="21"/>
  <c r="AJ86" i="21"/>
  <c r="AJ87" i="21"/>
  <c r="AJ88" i="21"/>
  <c r="AJ89" i="21"/>
  <c r="AJ90" i="21"/>
  <c r="AJ91" i="21"/>
  <c r="AJ92" i="21"/>
  <c r="AJ93" i="21"/>
  <c r="AJ94" i="21"/>
  <c r="AJ95" i="21"/>
  <c r="AJ96" i="21"/>
  <c r="AJ97" i="21"/>
  <c r="AJ9" i="21"/>
  <c r="Z9" i="14"/>
  <c r="Q10" i="24"/>
  <c r="Q11" i="24"/>
  <c r="Q12" i="24"/>
  <c r="Q13" i="24"/>
  <c r="Q14" i="24"/>
  <c r="Q15" i="24"/>
  <c r="Q16" i="24"/>
  <c r="Q17" i="24"/>
  <c r="Q18" i="24"/>
  <c r="Q19" i="24"/>
  <c r="Q20" i="24"/>
  <c r="Q21" i="24"/>
  <c r="Q22" i="24"/>
  <c r="Q23" i="24"/>
  <c r="Q24" i="24"/>
  <c r="Q25" i="24"/>
  <c r="Q26" i="24"/>
  <c r="Q27" i="24"/>
  <c r="Q28" i="24"/>
  <c r="Q29" i="24"/>
  <c r="Q30" i="24"/>
  <c r="Q31" i="24"/>
  <c r="Q32" i="24"/>
  <c r="Q33" i="24"/>
  <c r="Q34" i="24"/>
  <c r="Q35" i="24"/>
  <c r="Q36" i="24"/>
  <c r="Q37" i="24"/>
  <c r="Q38" i="24"/>
  <c r="Q39" i="24"/>
  <c r="Q40" i="24"/>
  <c r="Q41" i="24"/>
  <c r="Q42" i="24"/>
  <c r="Q43" i="24"/>
  <c r="Q44" i="24"/>
  <c r="Q45" i="24"/>
  <c r="Q46" i="24"/>
  <c r="Q47" i="24"/>
  <c r="Q48" i="24"/>
  <c r="Q49" i="24"/>
  <c r="Q50" i="24"/>
  <c r="Q51" i="24"/>
  <c r="Q52" i="24"/>
  <c r="Q53" i="24"/>
  <c r="Q54" i="24"/>
  <c r="Q55" i="24"/>
  <c r="Q56" i="24"/>
  <c r="Q57" i="24"/>
  <c r="Q58" i="24"/>
  <c r="Q59" i="24"/>
  <c r="Q60" i="24"/>
  <c r="Q61" i="24"/>
  <c r="Q62" i="24"/>
  <c r="Q63" i="24"/>
  <c r="Q64" i="24"/>
  <c r="Q65" i="24"/>
  <c r="Q66" i="24"/>
  <c r="Q67" i="24"/>
  <c r="Q68" i="24"/>
  <c r="Q69" i="24"/>
  <c r="Q70" i="24"/>
  <c r="Q71" i="24"/>
  <c r="Q72" i="24"/>
  <c r="Q73" i="24"/>
  <c r="Q74" i="24"/>
  <c r="Q75" i="24"/>
  <c r="Q76" i="24"/>
  <c r="Q77" i="24"/>
  <c r="Q78" i="24"/>
  <c r="Q79" i="24"/>
  <c r="Q80" i="24"/>
  <c r="Q81" i="24"/>
  <c r="Q82" i="24"/>
  <c r="Q83" i="24"/>
  <c r="Q84" i="24"/>
  <c r="Q85" i="24"/>
  <c r="Q86" i="24"/>
  <c r="Q87" i="24"/>
  <c r="Q88" i="24"/>
  <c r="Q89" i="24"/>
  <c r="Q90" i="24"/>
  <c r="Q91" i="24"/>
  <c r="Q92" i="24"/>
  <c r="Q93" i="24"/>
  <c r="Q94" i="24"/>
  <c r="Q95" i="24"/>
  <c r="Q96" i="24"/>
  <c r="Q9" i="24"/>
  <c r="S26" i="27"/>
  <c r="N10" i="28"/>
  <c r="N11" i="28"/>
  <c r="N12" i="28"/>
  <c r="N13" i="28"/>
  <c r="N14" i="28"/>
  <c r="N15" i="28"/>
  <c r="N16" i="28"/>
  <c r="N17" i="28"/>
  <c r="N18" i="28"/>
  <c r="N19" i="28"/>
  <c r="N20" i="28"/>
  <c r="N21" i="28"/>
  <c r="N22" i="28"/>
  <c r="N23" i="28"/>
  <c r="N24" i="28"/>
  <c r="N25" i="28"/>
  <c r="N26" i="28"/>
  <c r="N27" i="28"/>
  <c r="N28" i="28"/>
  <c r="N29" i="28"/>
  <c r="N30" i="28"/>
  <c r="N31" i="28"/>
  <c r="N32" i="28"/>
  <c r="N33" i="28"/>
  <c r="N34" i="28"/>
  <c r="N35" i="28"/>
  <c r="N36" i="28"/>
  <c r="N37" i="28"/>
  <c r="N38" i="28"/>
  <c r="N39" i="28"/>
  <c r="N40" i="28"/>
  <c r="N41" i="28"/>
  <c r="N42" i="28"/>
  <c r="N43" i="28"/>
  <c r="N44" i="28"/>
  <c r="N45" i="28"/>
  <c r="N46" i="28"/>
  <c r="N47" i="28"/>
  <c r="N48" i="28"/>
  <c r="N49" i="28"/>
  <c r="N50" i="28"/>
  <c r="N51" i="28"/>
  <c r="N52" i="28"/>
  <c r="N53" i="28"/>
  <c r="N54" i="28"/>
  <c r="N55" i="28"/>
  <c r="N56" i="28"/>
  <c r="N57" i="28"/>
  <c r="N58" i="28"/>
  <c r="N59" i="28"/>
  <c r="N60" i="28"/>
  <c r="N61" i="28"/>
  <c r="N62" i="28"/>
  <c r="N63" i="28"/>
  <c r="N64" i="28"/>
  <c r="N65" i="28"/>
  <c r="N66" i="28"/>
  <c r="N67" i="28"/>
  <c r="N68" i="28"/>
  <c r="N69" i="28"/>
  <c r="N70" i="28"/>
  <c r="N71" i="28"/>
  <c r="N72" i="28"/>
  <c r="N73" i="28"/>
  <c r="N74" i="28"/>
  <c r="N75" i="28"/>
  <c r="N76" i="28"/>
  <c r="N77" i="28"/>
  <c r="N78" i="28"/>
  <c r="N79" i="28"/>
  <c r="N80" i="28"/>
  <c r="N81" i="28"/>
  <c r="N82" i="28"/>
  <c r="N83" i="28"/>
  <c r="N84" i="28"/>
  <c r="N85" i="28"/>
  <c r="N86" i="28"/>
  <c r="N87" i="28"/>
  <c r="N88" i="28"/>
  <c r="N89" i="28"/>
  <c r="N90" i="28"/>
  <c r="N91" i="28"/>
  <c r="N92" i="28"/>
  <c r="N93" i="28"/>
  <c r="N94" i="28"/>
  <c r="N95" i="28"/>
  <c r="N96" i="28"/>
  <c r="N97" i="28"/>
  <c r="N9" i="28"/>
  <c r="P9" i="26"/>
  <c r="AG10" i="21"/>
  <c r="AG11" i="21"/>
  <c r="AG12" i="21"/>
  <c r="AG13" i="21"/>
  <c r="AG14" i="21"/>
  <c r="AG15" i="21"/>
  <c r="AG16" i="21"/>
  <c r="AG17" i="21"/>
  <c r="AG18" i="21"/>
  <c r="AG19" i="21"/>
  <c r="AG20" i="21"/>
  <c r="AG21" i="21"/>
  <c r="AG22" i="21"/>
  <c r="AG23" i="21"/>
  <c r="AG24" i="21"/>
  <c r="AG25" i="21"/>
  <c r="AG26" i="21"/>
  <c r="AG27" i="21"/>
  <c r="AG28" i="21"/>
  <c r="AG29" i="21"/>
  <c r="AG30" i="21"/>
  <c r="AG31" i="21"/>
  <c r="AG32" i="21"/>
  <c r="AG33" i="21"/>
  <c r="AG34" i="21"/>
  <c r="AG35" i="21"/>
  <c r="AG36" i="21"/>
  <c r="AG37" i="21"/>
  <c r="AG38" i="21"/>
  <c r="AG39" i="21"/>
  <c r="AG40" i="21"/>
  <c r="AG41" i="21"/>
  <c r="AG42" i="21"/>
  <c r="AG43" i="21"/>
  <c r="AG44" i="21"/>
  <c r="AG45" i="21"/>
  <c r="AG46" i="21"/>
  <c r="AG47" i="21"/>
  <c r="AG48" i="21"/>
  <c r="AG49" i="21"/>
  <c r="AG50" i="21"/>
  <c r="AG51" i="21"/>
  <c r="AG52" i="21"/>
  <c r="AG53" i="21"/>
  <c r="AG54" i="21"/>
  <c r="AG55" i="21"/>
  <c r="AG56" i="21"/>
  <c r="AG57" i="21"/>
  <c r="AG58" i="21"/>
  <c r="AG59" i="21"/>
  <c r="AG60" i="21"/>
  <c r="AG61" i="21"/>
  <c r="AG62" i="21"/>
  <c r="AG63" i="21"/>
  <c r="AG64" i="21"/>
  <c r="AG65" i="21"/>
  <c r="AG66" i="21"/>
  <c r="AG67" i="21"/>
  <c r="AG68" i="21"/>
  <c r="AG69" i="21"/>
  <c r="AG70" i="21"/>
  <c r="AG71" i="21"/>
  <c r="AG72" i="21"/>
  <c r="AG73" i="21"/>
  <c r="AG74" i="21"/>
  <c r="AG75" i="21"/>
  <c r="AG76" i="21"/>
  <c r="AG77" i="21"/>
  <c r="AG78" i="21"/>
  <c r="AG79" i="21"/>
  <c r="AG80" i="21"/>
  <c r="AG81" i="21"/>
  <c r="AG82" i="21"/>
  <c r="AG83" i="21"/>
  <c r="AG84" i="21"/>
  <c r="AG85" i="21"/>
  <c r="AG86" i="21"/>
  <c r="AG87" i="21"/>
  <c r="AG88" i="21"/>
  <c r="AG89" i="21"/>
  <c r="AG90" i="21"/>
  <c r="AG91" i="21"/>
  <c r="AG92" i="21"/>
  <c r="AG93" i="21"/>
  <c r="AG94" i="21"/>
  <c r="AG95" i="21"/>
  <c r="AG96" i="21"/>
  <c r="AG9" i="21"/>
  <c r="Y6" i="7"/>
  <c r="Y24" i="7"/>
  <c r="Z11" i="7"/>
  <c r="Y7" i="7"/>
  <c r="Z7" i="7"/>
  <c r="Z14" i="7"/>
  <c r="Z16" i="7"/>
  <c r="Z17" i="7"/>
  <c r="Z18" i="7"/>
  <c r="Z19" i="7"/>
  <c r="Z21" i="7"/>
  <c r="Z23" i="7"/>
  <c r="Z24" i="7"/>
  <c r="Y21" i="27"/>
  <c r="Y24" i="27"/>
  <c r="Y18" i="27"/>
  <c r="E29" i="6"/>
  <c r="E26" i="6"/>
  <c r="E23" i="6"/>
  <c r="W99" i="14"/>
  <c r="I99" i="9"/>
  <c r="G28" i="27"/>
  <c r="H28" i="27"/>
  <c r="J28" i="27"/>
  <c r="N28" i="27"/>
  <c r="O28" i="27"/>
  <c r="P28" i="27"/>
  <c r="Q28" i="27"/>
  <c r="Q10" i="21"/>
  <c r="Q11" i="21"/>
  <c r="Q12" i="21"/>
  <c r="Q13" i="21"/>
  <c r="Q14" i="21"/>
  <c r="Q15" i="21"/>
  <c r="Q16" i="21"/>
  <c r="Q17" i="21"/>
  <c r="Q18" i="21"/>
  <c r="Q19" i="21"/>
  <c r="Q20" i="21"/>
  <c r="Q21" i="21"/>
  <c r="Q22" i="21"/>
  <c r="Q23" i="21"/>
  <c r="Q24" i="21"/>
  <c r="Q25" i="21"/>
  <c r="Q26" i="21"/>
  <c r="Q27" i="21"/>
  <c r="Q28" i="21"/>
  <c r="Q29" i="21"/>
  <c r="Q30" i="21"/>
  <c r="Q31" i="21"/>
  <c r="Q32" i="21"/>
  <c r="Q33" i="21"/>
  <c r="Q34" i="21"/>
  <c r="Q35" i="21"/>
  <c r="Q36" i="21"/>
  <c r="Q37" i="21"/>
  <c r="Q38" i="21"/>
  <c r="Q39" i="21"/>
  <c r="Q40" i="21"/>
  <c r="Q41" i="21"/>
  <c r="Q42" i="21"/>
  <c r="Q43" i="21"/>
  <c r="Q44" i="21"/>
  <c r="Q45" i="21"/>
  <c r="Q46" i="21"/>
  <c r="Q47" i="21"/>
  <c r="Q48" i="21"/>
  <c r="Q49" i="21"/>
  <c r="Q50" i="21"/>
  <c r="Q51" i="21"/>
  <c r="Q52" i="21"/>
  <c r="Q53" i="21"/>
  <c r="Q54" i="21"/>
  <c r="Q55" i="21"/>
  <c r="Q56" i="21"/>
  <c r="Q57" i="21"/>
  <c r="Q58" i="21"/>
  <c r="Q59" i="21"/>
  <c r="Q60" i="21"/>
  <c r="Q61" i="21"/>
  <c r="Q62" i="21"/>
  <c r="Q63" i="21"/>
  <c r="Q64" i="21"/>
  <c r="Q65" i="21"/>
  <c r="Q66" i="21"/>
  <c r="Q67" i="21"/>
  <c r="Q68" i="21"/>
  <c r="Q69" i="21"/>
  <c r="Q70" i="21"/>
  <c r="Q71" i="21"/>
  <c r="Q72" i="21"/>
  <c r="Q73" i="21"/>
  <c r="Q74" i="21"/>
  <c r="Q75" i="21"/>
  <c r="Q76" i="21"/>
  <c r="Q77" i="21"/>
  <c r="Q78" i="21"/>
  <c r="Q79" i="21"/>
  <c r="Q80" i="21"/>
  <c r="Q81" i="21"/>
  <c r="Q82" i="21"/>
  <c r="Q83" i="21"/>
  <c r="Q84" i="21"/>
  <c r="Q85" i="21"/>
  <c r="Q86" i="21"/>
  <c r="Q87" i="21"/>
  <c r="Q88" i="21"/>
  <c r="Q89" i="21"/>
  <c r="Q90" i="21"/>
  <c r="Q91" i="21"/>
  <c r="Q92" i="21"/>
  <c r="Q93" i="21"/>
  <c r="Q94" i="21"/>
  <c r="Q95" i="21"/>
  <c r="Q96" i="21"/>
  <c r="Q9" i="21"/>
  <c r="U10" i="24"/>
  <c r="U11" i="24"/>
  <c r="U12" i="24"/>
  <c r="U13" i="24"/>
  <c r="U14" i="24"/>
  <c r="U15" i="24"/>
  <c r="U16" i="24"/>
  <c r="U17" i="24"/>
  <c r="U18" i="24"/>
  <c r="U19" i="24"/>
  <c r="U20" i="24"/>
  <c r="U21" i="24"/>
  <c r="U22" i="24"/>
  <c r="U23" i="24"/>
  <c r="U24" i="24"/>
  <c r="U25" i="24"/>
  <c r="U26" i="24"/>
  <c r="U27" i="24"/>
  <c r="U28" i="24"/>
  <c r="U29" i="24"/>
  <c r="U30" i="24"/>
  <c r="U31" i="24"/>
  <c r="U32" i="24"/>
  <c r="U33" i="24"/>
  <c r="U34" i="24"/>
  <c r="U35" i="24"/>
  <c r="U36" i="24"/>
  <c r="U37" i="24"/>
  <c r="U38" i="24"/>
  <c r="U39" i="24"/>
  <c r="U40" i="24"/>
  <c r="U41" i="24"/>
  <c r="U42" i="24"/>
  <c r="U43" i="24"/>
  <c r="U44" i="24"/>
  <c r="U45" i="24"/>
  <c r="U46" i="24"/>
  <c r="U47" i="24"/>
  <c r="U48" i="24"/>
  <c r="U49" i="24"/>
  <c r="U50" i="24"/>
  <c r="U51" i="24"/>
  <c r="U52" i="24"/>
  <c r="U53" i="24"/>
  <c r="U54" i="24"/>
  <c r="U55" i="24"/>
  <c r="U56" i="24"/>
  <c r="U57" i="24"/>
  <c r="U58" i="24"/>
  <c r="U59" i="24"/>
  <c r="U60" i="24"/>
  <c r="U61" i="24"/>
  <c r="U62" i="24"/>
  <c r="U63" i="24"/>
  <c r="U64" i="24"/>
  <c r="U65" i="24"/>
  <c r="U66" i="24"/>
  <c r="U67" i="24"/>
  <c r="U68" i="24"/>
  <c r="U69" i="24"/>
  <c r="U70" i="24"/>
  <c r="U71" i="24"/>
  <c r="U72" i="24"/>
  <c r="U73" i="24"/>
  <c r="U74" i="24"/>
  <c r="U75" i="24"/>
  <c r="U76" i="24"/>
  <c r="U77" i="24"/>
  <c r="U78" i="24"/>
  <c r="U79" i="24"/>
  <c r="U80" i="24"/>
  <c r="U81" i="24"/>
  <c r="U82" i="24"/>
  <c r="U83" i="24"/>
  <c r="U84" i="24"/>
  <c r="U85" i="24"/>
  <c r="U86" i="24"/>
  <c r="U87" i="24"/>
  <c r="U88" i="24"/>
  <c r="U89" i="24"/>
  <c r="U90" i="24"/>
  <c r="U91" i="24"/>
  <c r="U92" i="24"/>
  <c r="U93" i="24"/>
  <c r="U94" i="24"/>
  <c r="U95" i="24"/>
  <c r="U96" i="24"/>
  <c r="U9" i="24"/>
  <c r="AE10" i="21"/>
  <c r="AE11" i="21"/>
  <c r="AE12" i="21"/>
  <c r="AE13" i="21"/>
  <c r="AE14" i="21"/>
  <c r="AE15" i="21"/>
  <c r="AE16" i="21"/>
  <c r="AE17" i="21"/>
  <c r="AE18" i="21"/>
  <c r="AE19" i="21"/>
  <c r="AE20" i="21"/>
  <c r="AE21" i="21"/>
  <c r="AE22" i="21"/>
  <c r="AE23" i="21"/>
  <c r="AE24" i="21"/>
  <c r="AE25" i="21"/>
  <c r="AE26" i="21"/>
  <c r="AE27" i="21"/>
  <c r="AE28" i="21"/>
  <c r="AE29" i="21"/>
  <c r="AE30" i="21"/>
  <c r="AE31" i="21"/>
  <c r="AE32" i="21"/>
  <c r="AE33" i="21"/>
  <c r="AE34" i="21"/>
  <c r="AE35" i="21"/>
  <c r="AE36" i="21"/>
  <c r="AE37" i="21"/>
  <c r="AE38" i="21"/>
  <c r="AE39" i="21"/>
  <c r="AE40" i="21"/>
  <c r="AE41" i="21"/>
  <c r="AE42" i="21"/>
  <c r="AE43" i="21"/>
  <c r="AE44" i="21"/>
  <c r="AE45" i="21"/>
  <c r="AE46" i="21"/>
  <c r="AE47" i="21"/>
  <c r="AE48" i="21"/>
  <c r="AE49" i="21"/>
  <c r="AE50" i="21"/>
  <c r="AE51" i="21"/>
  <c r="AE52" i="21"/>
  <c r="AE53" i="21"/>
  <c r="AE54" i="21"/>
  <c r="AE55" i="21"/>
  <c r="AE56" i="21"/>
  <c r="AE57" i="21"/>
  <c r="AE58" i="21"/>
  <c r="AE59" i="21"/>
  <c r="AE60" i="21"/>
  <c r="AE61" i="21"/>
  <c r="AE62" i="21"/>
  <c r="AE63" i="21"/>
  <c r="AE64" i="21"/>
  <c r="AE65" i="21"/>
  <c r="AE66" i="21"/>
  <c r="AE67" i="21"/>
  <c r="AE68" i="21"/>
  <c r="AE69" i="21"/>
  <c r="AE70" i="21"/>
  <c r="AE71" i="21"/>
  <c r="AE72" i="21"/>
  <c r="AE73" i="21"/>
  <c r="AE74" i="21"/>
  <c r="AE75" i="21"/>
  <c r="AE76" i="21"/>
  <c r="AE77" i="21"/>
  <c r="AE78" i="21"/>
  <c r="AE79" i="21"/>
  <c r="AE80" i="21"/>
  <c r="AE81" i="21"/>
  <c r="AE82" i="21"/>
  <c r="AE83" i="21"/>
  <c r="AE84" i="21"/>
  <c r="AE85" i="21"/>
  <c r="AE86" i="21"/>
  <c r="AE87" i="21"/>
  <c r="AE88" i="21"/>
  <c r="AE89" i="21"/>
  <c r="AE90" i="21"/>
  <c r="AE91" i="21"/>
  <c r="AE92" i="21"/>
  <c r="AE93" i="21"/>
  <c r="AE94" i="21"/>
  <c r="AE95" i="21"/>
  <c r="AE96" i="21"/>
  <c r="AE9" i="21"/>
  <c r="S10" i="24"/>
  <c r="S11" i="24"/>
  <c r="S12" i="24"/>
  <c r="S13" i="24"/>
  <c r="S14" i="24"/>
  <c r="S15" i="24"/>
  <c r="S16" i="24"/>
  <c r="S17" i="24"/>
  <c r="S18" i="24"/>
  <c r="S19" i="24"/>
  <c r="S20" i="24"/>
  <c r="S21" i="24"/>
  <c r="S22" i="24"/>
  <c r="S23" i="24"/>
  <c r="S24" i="24"/>
  <c r="S25" i="24"/>
  <c r="S26" i="24"/>
  <c r="S27" i="24"/>
  <c r="S28" i="24"/>
  <c r="S29" i="24"/>
  <c r="S30" i="24"/>
  <c r="S31" i="24"/>
  <c r="S32" i="24"/>
  <c r="S33" i="24"/>
  <c r="S34" i="24"/>
  <c r="S35" i="24"/>
  <c r="S36" i="24"/>
  <c r="S37" i="24"/>
  <c r="S38" i="24"/>
  <c r="S39" i="24"/>
  <c r="S40" i="24"/>
  <c r="S41" i="24"/>
  <c r="S42" i="24"/>
  <c r="S43" i="24"/>
  <c r="S44" i="24"/>
  <c r="S45" i="24"/>
  <c r="S46" i="24"/>
  <c r="S47" i="24"/>
  <c r="S48" i="24"/>
  <c r="S49" i="24"/>
  <c r="S50" i="24"/>
  <c r="S51" i="24"/>
  <c r="S52" i="24"/>
  <c r="S53" i="24"/>
  <c r="S54" i="24"/>
  <c r="S55" i="24"/>
  <c r="S56" i="24"/>
  <c r="S57" i="24"/>
  <c r="S58" i="24"/>
  <c r="S59" i="24"/>
  <c r="S60" i="24"/>
  <c r="S61" i="24"/>
  <c r="S62" i="24"/>
  <c r="S63" i="24"/>
  <c r="S64" i="24"/>
  <c r="S65" i="24"/>
  <c r="S66" i="24"/>
  <c r="S67" i="24"/>
  <c r="S68" i="24"/>
  <c r="S69" i="24"/>
  <c r="S70" i="24"/>
  <c r="S71" i="24"/>
  <c r="S72" i="24"/>
  <c r="S73" i="24"/>
  <c r="S74" i="24"/>
  <c r="S75" i="24"/>
  <c r="S76" i="24"/>
  <c r="S77" i="24"/>
  <c r="S78" i="24"/>
  <c r="S79" i="24"/>
  <c r="S80" i="24"/>
  <c r="S81" i="24"/>
  <c r="S82" i="24"/>
  <c r="S83" i="24"/>
  <c r="S84" i="24"/>
  <c r="S85" i="24"/>
  <c r="S86" i="24"/>
  <c r="S87" i="24"/>
  <c r="S88" i="24"/>
  <c r="S89" i="24"/>
  <c r="S90" i="24"/>
  <c r="S91" i="24"/>
  <c r="S92" i="24"/>
  <c r="S93" i="24"/>
  <c r="S94" i="24"/>
  <c r="S95" i="24"/>
  <c r="S96" i="24"/>
  <c r="S9" i="24"/>
  <c r="U28" i="29"/>
  <c r="Q28" i="29"/>
  <c r="P28" i="29"/>
  <c r="O28" i="29"/>
  <c r="N28" i="29"/>
  <c r="M28" i="29"/>
  <c r="L28" i="29"/>
  <c r="K28" i="29"/>
  <c r="J28" i="29"/>
  <c r="I28" i="29"/>
  <c r="H28" i="29"/>
  <c r="G28" i="29"/>
  <c r="F28" i="29"/>
  <c r="X7" i="29"/>
  <c r="X10" i="29"/>
  <c r="V28" i="29"/>
  <c r="S28" i="29"/>
  <c r="W25" i="29"/>
  <c r="X25" i="29" s="1"/>
  <c r="W15" i="29"/>
  <c r="X15" i="29" s="1"/>
  <c r="W10" i="29"/>
  <c r="T28" i="29"/>
  <c r="R28" i="29"/>
  <c r="W23" i="29"/>
  <c r="X23" i="29" s="1"/>
  <c r="W20" i="29"/>
  <c r="X20" i="29" s="1"/>
  <c r="W19" i="29"/>
  <c r="X19" i="29" s="1"/>
  <c r="W14" i="29"/>
  <c r="X14" i="29" s="1"/>
  <c r="W13" i="29"/>
  <c r="X13" i="29" s="1"/>
  <c r="W12" i="29"/>
  <c r="X12" i="29" s="1"/>
  <c r="W11" i="29"/>
  <c r="X11" i="29" s="1"/>
  <c r="W9" i="29"/>
  <c r="X9" i="29" s="1"/>
  <c r="W8" i="29"/>
  <c r="X8" i="29" s="1"/>
  <c r="W7" i="29"/>
  <c r="W6" i="29"/>
  <c r="X6" i="29" s="1"/>
  <c r="O10" i="24"/>
  <c r="O11" i="24"/>
  <c r="O12" i="24"/>
  <c r="O13" i="24"/>
  <c r="O14" i="24"/>
  <c r="O15" i="24"/>
  <c r="O16" i="24"/>
  <c r="O17" i="24"/>
  <c r="O18" i="24"/>
  <c r="O19" i="24"/>
  <c r="O20" i="24"/>
  <c r="O21" i="24"/>
  <c r="O22" i="24"/>
  <c r="O23" i="24"/>
  <c r="O24" i="24"/>
  <c r="O25" i="24"/>
  <c r="O26" i="24"/>
  <c r="O27" i="24"/>
  <c r="O28" i="24"/>
  <c r="O29" i="24"/>
  <c r="O30" i="24"/>
  <c r="O31" i="24"/>
  <c r="O32" i="24"/>
  <c r="O33" i="24"/>
  <c r="O34" i="24"/>
  <c r="O35" i="24"/>
  <c r="O36" i="24"/>
  <c r="O37" i="24"/>
  <c r="O38" i="24"/>
  <c r="O39" i="24"/>
  <c r="O40" i="24"/>
  <c r="O41" i="24"/>
  <c r="O42" i="24"/>
  <c r="O43" i="24"/>
  <c r="O44" i="24"/>
  <c r="O45" i="24"/>
  <c r="O46" i="24"/>
  <c r="O47" i="24"/>
  <c r="O48" i="24"/>
  <c r="O49" i="24"/>
  <c r="O50" i="24"/>
  <c r="O51" i="24"/>
  <c r="O52" i="24"/>
  <c r="O53" i="24"/>
  <c r="O54" i="24"/>
  <c r="O55" i="24"/>
  <c r="O56" i="24"/>
  <c r="O57" i="24"/>
  <c r="O58" i="24"/>
  <c r="O59" i="24"/>
  <c r="O60" i="24"/>
  <c r="O61" i="24"/>
  <c r="O62" i="24"/>
  <c r="O63" i="24"/>
  <c r="O64" i="24"/>
  <c r="O65" i="24"/>
  <c r="O66" i="24"/>
  <c r="O67" i="24"/>
  <c r="O68" i="24"/>
  <c r="O69" i="24"/>
  <c r="O70" i="24"/>
  <c r="O71" i="24"/>
  <c r="O72" i="24"/>
  <c r="O73" i="24"/>
  <c r="O74" i="24"/>
  <c r="O75" i="24"/>
  <c r="O76" i="24"/>
  <c r="O77" i="24"/>
  <c r="O78" i="24"/>
  <c r="O79" i="24"/>
  <c r="O80" i="24"/>
  <c r="O81" i="24"/>
  <c r="O82" i="24"/>
  <c r="O83" i="24"/>
  <c r="O84" i="24"/>
  <c r="O85" i="24"/>
  <c r="O86" i="24"/>
  <c r="O87" i="24"/>
  <c r="O88" i="24"/>
  <c r="O89" i="24"/>
  <c r="O90" i="24"/>
  <c r="O91" i="24"/>
  <c r="O92" i="24"/>
  <c r="O93" i="24"/>
  <c r="O94" i="24"/>
  <c r="O95" i="24"/>
  <c r="O96" i="24"/>
  <c r="O9" i="24"/>
  <c r="AC10" i="21"/>
  <c r="AC11" i="21"/>
  <c r="AC12" i="21"/>
  <c r="AC13" i="21"/>
  <c r="AC14" i="21"/>
  <c r="AC15" i="21"/>
  <c r="AC16" i="21"/>
  <c r="AC17" i="21"/>
  <c r="AC18" i="21"/>
  <c r="AC19" i="21"/>
  <c r="AC20" i="21"/>
  <c r="AC21" i="21"/>
  <c r="AC22" i="21"/>
  <c r="AC23" i="21"/>
  <c r="AC24" i="21"/>
  <c r="AC25" i="21"/>
  <c r="AC26" i="21"/>
  <c r="AC27" i="21"/>
  <c r="AC28" i="21"/>
  <c r="AC29" i="21"/>
  <c r="AC30" i="21"/>
  <c r="AC31" i="21"/>
  <c r="AC32" i="21"/>
  <c r="AC33" i="21"/>
  <c r="AC34" i="21"/>
  <c r="AC35" i="21"/>
  <c r="AC36" i="21"/>
  <c r="AC37" i="21"/>
  <c r="AC38" i="21"/>
  <c r="AC39" i="21"/>
  <c r="AC40" i="21"/>
  <c r="AC41" i="21"/>
  <c r="AC42" i="21"/>
  <c r="AC43" i="21"/>
  <c r="AC44" i="21"/>
  <c r="AC45" i="21"/>
  <c r="AC46" i="21"/>
  <c r="AC47" i="21"/>
  <c r="AC48" i="21"/>
  <c r="AC49" i="21"/>
  <c r="AC50" i="21"/>
  <c r="AC51" i="21"/>
  <c r="AC52" i="21"/>
  <c r="AC53" i="21"/>
  <c r="AC54" i="21"/>
  <c r="AC55" i="21"/>
  <c r="AC56" i="21"/>
  <c r="AC57" i="21"/>
  <c r="AC58" i="21"/>
  <c r="AC59" i="21"/>
  <c r="AC60" i="21"/>
  <c r="AC61" i="21"/>
  <c r="AC62" i="21"/>
  <c r="AC63" i="21"/>
  <c r="AC64" i="21"/>
  <c r="AC65" i="21"/>
  <c r="AC66" i="21"/>
  <c r="AC67" i="21"/>
  <c r="AC68" i="21"/>
  <c r="AC69" i="21"/>
  <c r="AC70" i="21"/>
  <c r="AC71" i="21"/>
  <c r="AC72" i="21"/>
  <c r="AC73" i="21"/>
  <c r="AC74" i="21"/>
  <c r="AC75" i="21"/>
  <c r="AC76" i="21"/>
  <c r="AC77" i="21"/>
  <c r="AC78" i="21"/>
  <c r="AC79" i="21"/>
  <c r="AC80" i="21"/>
  <c r="AC81" i="21"/>
  <c r="AC82" i="21"/>
  <c r="AC83" i="21"/>
  <c r="AC84" i="21"/>
  <c r="AC85" i="21"/>
  <c r="AC86" i="21"/>
  <c r="AC87" i="21"/>
  <c r="AC88" i="21"/>
  <c r="AC89" i="21"/>
  <c r="AC90" i="21"/>
  <c r="AC91" i="21"/>
  <c r="AC92" i="21"/>
  <c r="AC93" i="21"/>
  <c r="AC94" i="21"/>
  <c r="AC95" i="21"/>
  <c r="AC96" i="21"/>
  <c r="AC9" i="21"/>
  <c r="AA10" i="21"/>
  <c r="AA11" i="21"/>
  <c r="AA12" i="21"/>
  <c r="AA13" i="21"/>
  <c r="AA14" i="21"/>
  <c r="AA15" i="21"/>
  <c r="AA16" i="21"/>
  <c r="AA17" i="21"/>
  <c r="AA18" i="21"/>
  <c r="AA19" i="21"/>
  <c r="AA20" i="21"/>
  <c r="AA21" i="21"/>
  <c r="AA22" i="21"/>
  <c r="AA23" i="21"/>
  <c r="AA24" i="21"/>
  <c r="AA25" i="21"/>
  <c r="AA26" i="21"/>
  <c r="AA27" i="21"/>
  <c r="AA28" i="21"/>
  <c r="AA29" i="21"/>
  <c r="AA30" i="21"/>
  <c r="AA31" i="21"/>
  <c r="AA32" i="21"/>
  <c r="AA33" i="21"/>
  <c r="AA34" i="21"/>
  <c r="AA35" i="21"/>
  <c r="AA36" i="21"/>
  <c r="AA37" i="21"/>
  <c r="AA38" i="21"/>
  <c r="AA39" i="21"/>
  <c r="AA40" i="21"/>
  <c r="AA41" i="21"/>
  <c r="AA42" i="21"/>
  <c r="AA43" i="21"/>
  <c r="AA44" i="21"/>
  <c r="AA45" i="21"/>
  <c r="AA46" i="21"/>
  <c r="AA47" i="21"/>
  <c r="AA48" i="21"/>
  <c r="AA49" i="21"/>
  <c r="AA50" i="21"/>
  <c r="AA51" i="21"/>
  <c r="AA52" i="21"/>
  <c r="AA53" i="21"/>
  <c r="AA54" i="21"/>
  <c r="AA55" i="21"/>
  <c r="AA56" i="21"/>
  <c r="AA57" i="21"/>
  <c r="AA58" i="21"/>
  <c r="AA59" i="21"/>
  <c r="AA60" i="21"/>
  <c r="AA61" i="21"/>
  <c r="AA62" i="21"/>
  <c r="AA63" i="21"/>
  <c r="AA64" i="21"/>
  <c r="AA65" i="21"/>
  <c r="AA66" i="21"/>
  <c r="AA67" i="21"/>
  <c r="AA68" i="21"/>
  <c r="AA69" i="21"/>
  <c r="AA70" i="21"/>
  <c r="AA71" i="21"/>
  <c r="AA72" i="21"/>
  <c r="AA73" i="21"/>
  <c r="AA74" i="21"/>
  <c r="AA75" i="21"/>
  <c r="AA76" i="21"/>
  <c r="AA77" i="21"/>
  <c r="AA78" i="21"/>
  <c r="AA79" i="21"/>
  <c r="AA80" i="21"/>
  <c r="AA81" i="21"/>
  <c r="AA82" i="21"/>
  <c r="AA83" i="21"/>
  <c r="AA84" i="21"/>
  <c r="AA85" i="21"/>
  <c r="AA86" i="21"/>
  <c r="AA87" i="21"/>
  <c r="AA88" i="21"/>
  <c r="AA89" i="21"/>
  <c r="AA90" i="21"/>
  <c r="AA91" i="21"/>
  <c r="AA92" i="21"/>
  <c r="AA93" i="21"/>
  <c r="AA94" i="21"/>
  <c r="AA95" i="21"/>
  <c r="AA96" i="21"/>
  <c r="AA9" i="21"/>
  <c r="Y10" i="21"/>
  <c r="Y11" i="21"/>
  <c r="Y12" i="21"/>
  <c r="Y13" i="21"/>
  <c r="Y14" i="21"/>
  <c r="Y15" i="21"/>
  <c r="Y16" i="21"/>
  <c r="Y17" i="21"/>
  <c r="Y18" i="21"/>
  <c r="Y19" i="21"/>
  <c r="Y20" i="21"/>
  <c r="Y21" i="21"/>
  <c r="Y22" i="21"/>
  <c r="Y23" i="21"/>
  <c r="Y24" i="21"/>
  <c r="Y25" i="21"/>
  <c r="Y26" i="21"/>
  <c r="Y27" i="21"/>
  <c r="Y28" i="21"/>
  <c r="Y29" i="21"/>
  <c r="Y30" i="21"/>
  <c r="Y31" i="21"/>
  <c r="Y32" i="21"/>
  <c r="Y33" i="21"/>
  <c r="Y34" i="21"/>
  <c r="Y35" i="21"/>
  <c r="Y36" i="21"/>
  <c r="Y37" i="21"/>
  <c r="Y38" i="21"/>
  <c r="Y39" i="21"/>
  <c r="Y40" i="21"/>
  <c r="Y41" i="21"/>
  <c r="Y42" i="21"/>
  <c r="Y43" i="21"/>
  <c r="Y44" i="21"/>
  <c r="Y45" i="21"/>
  <c r="Y46" i="21"/>
  <c r="Y47" i="21"/>
  <c r="Y48" i="21"/>
  <c r="Y49" i="21"/>
  <c r="Y50" i="21"/>
  <c r="Y51" i="21"/>
  <c r="Y52" i="21"/>
  <c r="Y53" i="21"/>
  <c r="Y54" i="21"/>
  <c r="Y55" i="21"/>
  <c r="Y56" i="21"/>
  <c r="Y57" i="21"/>
  <c r="Y58" i="21"/>
  <c r="Y59" i="21"/>
  <c r="Y60" i="21"/>
  <c r="Y61" i="21"/>
  <c r="Y62" i="21"/>
  <c r="Y63" i="21"/>
  <c r="Y64" i="21"/>
  <c r="Y65" i="21"/>
  <c r="Y66" i="21"/>
  <c r="Y67" i="21"/>
  <c r="Y68" i="21"/>
  <c r="Y69" i="21"/>
  <c r="Y70" i="21"/>
  <c r="Y71" i="21"/>
  <c r="Y72" i="21"/>
  <c r="Y73" i="21"/>
  <c r="Y74" i="21"/>
  <c r="Y75" i="21"/>
  <c r="Y76" i="21"/>
  <c r="Y77" i="21"/>
  <c r="Y78" i="21"/>
  <c r="Y79" i="21"/>
  <c r="Y80" i="21"/>
  <c r="Y81" i="21"/>
  <c r="Y82" i="21"/>
  <c r="Y83" i="21"/>
  <c r="Y84" i="21"/>
  <c r="Y85" i="21"/>
  <c r="Y86" i="21"/>
  <c r="Y87" i="21"/>
  <c r="Y88" i="21"/>
  <c r="Y89" i="21"/>
  <c r="Y90" i="21"/>
  <c r="Y91" i="21"/>
  <c r="Y92" i="21"/>
  <c r="Y93" i="21"/>
  <c r="Y94" i="21"/>
  <c r="Y95" i="21"/>
  <c r="Y96" i="21"/>
  <c r="Y9" i="21"/>
  <c r="W10" i="21"/>
  <c r="W11" i="21"/>
  <c r="W12" i="21"/>
  <c r="W13" i="21"/>
  <c r="W14" i="21"/>
  <c r="W15" i="21"/>
  <c r="W16" i="21"/>
  <c r="W17" i="21"/>
  <c r="W18" i="21"/>
  <c r="W19" i="21"/>
  <c r="W20" i="21"/>
  <c r="W21" i="21"/>
  <c r="W22" i="21"/>
  <c r="W23" i="21"/>
  <c r="W24" i="21"/>
  <c r="W25" i="21"/>
  <c r="W26" i="21"/>
  <c r="W27" i="21"/>
  <c r="W28" i="21"/>
  <c r="W29" i="21"/>
  <c r="W30" i="21"/>
  <c r="W31" i="21"/>
  <c r="W32" i="21"/>
  <c r="W33" i="21"/>
  <c r="W34" i="21"/>
  <c r="W35" i="21"/>
  <c r="W36" i="21"/>
  <c r="W37" i="21"/>
  <c r="W38" i="21"/>
  <c r="W39" i="21"/>
  <c r="W40" i="21"/>
  <c r="W41" i="21"/>
  <c r="W42" i="21"/>
  <c r="W43" i="21"/>
  <c r="W44" i="21"/>
  <c r="W45" i="21"/>
  <c r="W46" i="21"/>
  <c r="W47" i="21"/>
  <c r="W48" i="21"/>
  <c r="W49" i="21"/>
  <c r="W50" i="21"/>
  <c r="W51" i="21"/>
  <c r="W52" i="21"/>
  <c r="W53" i="21"/>
  <c r="W54" i="21"/>
  <c r="W55" i="21"/>
  <c r="W56" i="21"/>
  <c r="W57" i="21"/>
  <c r="W58" i="21"/>
  <c r="W59" i="21"/>
  <c r="W60" i="21"/>
  <c r="W61" i="21"/>
  <c r="W62" i="21"/>
  <c r="W63" i="21"/>
  <c r="W64" i="21"/>
  <c r="W65" i="21"/>
  <c r="W66" i="21"/>
  <c r="W67" i="21"/>
  <c r="W68" i="21"/>
  <c r="W69" i="21"/>
  <c r="W70" i="21"/>
  <c r="W71" i="21"/>
  <c r="W72" i="21"/>
  <c r="W73" i="21"/>
  <c r="W74" i="21"/>
  <c r="W75" i="21"/>
  <c r="W76" i="21"/>
  <c r="W77" i="21"/>
  <c r="W78" i="21"/>
  <c r="W79" i="21"/>
  <c r="W80" i="21"/>
  <c r="W81" i="21"/>
  <c r="W82" i="21"/>
  <c r="W83" i="21"/>
  <c r="W84" i="21"/>
  <c r="W85" i="21"/>
  <c r="W86" i="21"/>
  <c r="W87" i="21"/>
  <c r="W88" i="21"/>
  <c r="W89" i="21"/>
  <c r="W90" i="21"/>
  <c r="W91" i="21"/>
  <c r="W92" i="21"/>
  <c r="W93" i="21"/>
  <c r="W94" i="21"/>
  <c r="W95" i="21"/>
  <c r="W96" i="21"/>
  <c r="W9" i="21"/>
  <c r="U10" i="21"/>
  <c r="U11" i="21"/>
  <c r="U12" i="21"/>
  <c r="U13" i="21"/>
  <c r="U14" i="21"/>
  <c r="U15" i="21"/>
  <c r="U16" i="21"/>
  <c r="U17" i="21"/>
  <c r="U18" i="21"/>
  <c r="U19" i="21"/>
  <c r="U20" i="21"/>
  <c r="U21" i="21"/>
  <c r="U22" i="21"/>
  <c r="U23" i="21"/>
  <c r="U24" i="21"/>
  <c r="U25" i="21"/>
  <c r="U26" i="21"/>
  <c r="U27" i="21"/>
  <c r="U28" i="21"/>
  <c r="U29" i="21"/>
  <c r="U30" i="21"/>
  <c r="U31" i="21"/>
  <c r="U32" i="21"/>
  <c r="U33" i="21"/>
  <c r="U34" i="21"/>
  <c r="U35" i="21"/>
  <c r="U36" i="21"/>
  <c r="U37" i="21"/>
  <c r="U38" i="21"/>
  <c r="U39" i="21"/>
  <c r="U40" i="21"/>
  <c r="U41" i="21"/>
  <c r="U42" i="21"/>
  <c r="U43" i="21"/>
  <c r="U44" i="21"/>
  <c r="U45" i="21"/>
  <c r="U46" i="21"/>
  <c r="U47" i="21"/>
  <c r="U48" i="21"/>
  <c r="U49" i="21"/>
  <c r="U50" i="21"/>
  <c r="U51" i="21"/>
  <c r="U52" i="21"/>
  <c r="U53" i="21"/>
  <c r="U54" i="21"/>
  <c r="U55" i="21"/>
  <c r="U56" i="21"/>
  <c r="U57" i="21"/>
  <c r="U58" i="21"/>
  <c r="U59" i="21"/>
  <c r="U60" i="21"/>
  <c r="U61" i="21"/>
  <c r="U62" i="21"/>
  <c r="U63" i="21"/>
  <c r="U64" i="21"/>
  <c r="U65" i="21"/>
  <c r="U66" i="21"/>
  <c r="U67" i="21"/>
  <c r="U68" i="21"/>
  <c r="U69" i="21"/>
  <c r="U70" i="21"/>
  <c r="U71" i="21"/>
  <c r="U72" i="21"/>
  <c r="U73" i="21"/>
  <c r="U74" i="21"/>
  <c r="U75" i="21"/>
  <c r="U76" i="21"/>
  <c r="U77" i="21"/>
  <c r="U78" i="21"/>
  <c r="U79" i="21"/>
  <c r="U80" i="21"/>
  <c r="U81" i="21"/>
  <c r="U82" i="21"/>
  <c r="U83" i="21"/>
  <c r="U84" i="21"/>
  <c r="U85" i="21"/>
  <c r="U86" i="21"/>
  <c r="U87" i="21"/>
  <c r="U88" i="21"/>
  <c r="U89" i="21"/>
  <c r="U90" i="21"/>
  <c r="U91" i="21"/>
  <c r="U92" i="21"/>
  <c r="U93" i="21"/>
  <c r="U94" i="21"/>
  <c r="U95" i="21"/>
  <c r="U96" i="21"/>
  <c r="U9" i="21"/>
  <c r="S10" i="21"/>
  <c r="S11" i="21"/>
  <c r="S12" i="21"/>
  <c r="S13" i="21"/>
  <c r="S14" i="21"/>
  <c r="S15" i="21"/>
  <c r="S16" i="21"/>
  <c r="S17" i="21"/>
  <c r="S18" i="21"/>
  <c r="S19" i="21"/>
  <c r="S20" i="21"/>
  <c r="S21" i="21"/>
  <c r="S22" i="21"/>
  <c r="S23" i="21"/>
  <c r="S24" i="21"/>
  <c r="S25" i="21"/>
  <c r="S26" i="21"/>
  <c r="S27" i="21"/>
  <c r="S28" i="21"/>
  <c r="S29" i="21"/>
  <c r="S30" i="21"/>
  <c r="S31" i="21"/>
  <c r="S32" i="21"/>
  <c r="S33" i="21"/>
  <c r="S34" i="21"/>
  <c r="S35" i="21"/>
  <c r="S36" i="21"/>
  <c r="S37" i="21"/>
  <c r="S38" i="21"/>
  <c r="S39" i="21"/>
  <c r="S40" i="21"/>
  <c r="S41" i="21"/>
  <c r="S42" i="21"/>
  <c r="S43" i="21"/>
  <c r="S44" i="21"/>
  <c r="S45" i="21"/>
  <c r="S46" i="21"/>
  <c r="S47" i="21"/>
  <c r="S48" i="21"/>
  <c r="S49" i="21"/>
  <c r="S50" i="21"/>
  <c r="S51" i="21"/>
  <c r="S52" i="21"/>
  <c r="S53" i="21"/>
  <c r="S54" i="21"/>
  <c r="S55" i="21"/>
  <c r="S56" i="21"/>
  <c r="S57" i="21"/>
  <c r="S58" i="21"/>
  <c r="S59" i="21"/>
  <c r="S60" i="21"/>
  <c r="S61" i="21"/>
  <c r="S62" i="21"/>
  <c r="S63" i="21"/>
  <c r="S64" i="21"/>
  <c r="S65" i="21"/>
  <c r="S66" i="21"/>
  <c r="S67" i="21"/>
  <c r="S68" i="21"/>
  <c r="S69" i="21"/>
  <c r="S70" i="21"/>
  <c r="S71" i="21"/>
  <c r="S72" i="21"/>
  <c r="S73" i="21"/>
  <c r="S74" i="21"/>
  <c r="S75" i="21"/>
  <c r="S76" i="21"/>
  <c r="S77" i="21"/>
  <c r="S78" i="21"/>
  <c r="S79" i="21"/>
  <c r="S80" i="21"/>
  <c r="S81" i="21"/>
  <c r="S82" i="21"/>
  <c r="S83" i="21"/>
  <c r="S84" i="21"/>
  <c r="S85" i="21"/>
  <c r="S86" i="21"/>
  <c r="S87" i="21"/>
  <c r="S88" i="21"/>
  <c r="S89" i="21"/>
  <c r="S90" i="21"/>
  <c r="S91" i="21"/>
  <c r="S92" i="21"/>
  <c r="S93" i="21"/>
  <c r="S94" i="21"/>
  <c r="S95" i="21"/>
  <c r="S96" i="21"/>
  <c r="S9" i="21"/>
  <c r="AI89" i="21"/>
  <c r="AI10" i="21"/>
  <c r="AI11" i="21"/>
  <c r="AI12" i="21"/>
  <c r="AI13" i="21"/>
  <c r="AI14" i="21"/>
  <c r="AI15" i="21"/>
  <c r="AI16" i="21"/>
  <c r="AI17" i="21"/>
  <c r="AI18" i="21"/>
  <c r="AI19" i="21"/>
  <c r="AI20" i="21"/>
  <c r="AI21" i="21"/>
  <c r="AI22" i="21"/>
  <c r="AI23" i="21"/>
  <c r="AI24" i="21"/>
  <c r="AI25" i="21"/>
  <c r="AI26" i="21"/>
  <c r="AI27" i="21"/>
  <c r="AI28" i="21"/>
  <c r="AI29" i="21"/>
  <c r="AI30" i="21"/>
  <c r="AI31" i="21"/>
  <c r="AI32" i="21"/>
  <c r="AI33" i="21"/>
  <c r="AI34" i="21"/>
  <c r="AI35" i="21"/>
  <c r="AI36" i="21"/>
  <c r="AI37" i="21"/>
  <c r="AI38" i="21"/>
  <c r="AI39" i="21"/>
  <c r="AI40" i="21"/>
  <c r="AI41" i="21"/>
  <c r="AI42" i="21"/>
  <c r="AI43" i="21"/>
  <c r="AI44" i="21"/>
  <c r="AI45" i="21"/>
  <c r="AI46" i="21"/>
  <c r="AI47" i="21"/>
  <c r="AI48" i="21"/>
  <c r="AI49" i="21"/>
  <c r="AI50" i="21"/>
  <c r="AI51" i="21"/>
  <c r="AI52" i="21"/>
  <c r="AI53" i="21"/>
  <c r="AI54" i="21"/>
  <c r="AI55" i="21"/>
  <c r="AI56" i="21"/>
  <c r="AI57" i="21"/>
  <c r="AI58" i="21"/>
  <c r="AI59" i="21"/>
  <c r="AI60" i="21"/>
  <c r="AI61" i="21"/>
  <c r="AI62" i="21"/>
  <c r="AI63" i="21"/>
  <c r="AI64" i="21"/>
  <c r="AI65" i="21"/>
  <c r="AI66" i="21"/>
  <c r="AI67" i="21"/>
  <c r="AI68" i="21"/>
  <c r="AI69" i="21"/>
  <c r="AI70" i="21"/>
  <c r="AI71" i="21"/>
  <c r="AI72" i="21"/>
  <c r="AI73" i="21"/>
  <c r="AI74" i="21"/>
  <c r="AI75" i="21"/>
  <c r="AI76" i="21"/>
  <c r="AI77" i="21"/>
  <c r="AI78" i="21"/>
  <c r="AI79" i="21"/>
  <c r="AI80" i="21"/>
  <c r="AI81" i="21"/>
  <c r="AI82" i="21"/>
  <c r="AI83" i="21"/>
  <c r="AI84" i="21"/>
  <c r="AI85" i="21"/>
  <c r="AI86" i="21"/>
  <c r="AI87" i="21"/>
  <c r="AI88" i="21"/>
  <c r="AI90" i="21"/>
  <c r="AI91" i="21"/>
  <c r="AI92" i="21"/>
  <c r="AI93" i="21"/>
  <c r="AI94" i="21"/>
  <c r="AI95" i="21"/>
  <c r="AI96" i="21"/>
  <c r="AI9" i="21"/>
  <c r="G39" i="6"/>
  <c r="H39" i="6"/>
  <c r="I39" i="6"/>
  <c r="J39" i="6"/>
  <c r="K39" i="6"/>
  <c r="L39" i="6"/>
  <c r="M39" i="6"/>
  <c r="N39" i="6"/>
  <c r="O39" i="6"/>
  <c r="P39" i="6"/>
  <c r="O99" i="13"/>
  <c r="M99" i="13"/>
  <c r="K99" i="13"/>
  <c r="I99" i="13"/>
  <c r="G99" i="13"/>
  <c r="E99" i="13"/>
  <c r="C97" i="28"/>
  <c r="M96" i="28"/>
  <c r="K96" i="28"/>
  <c r="I96" i="28"/>
  <c r="G96" i="28"/>
  <c r="E96" i="28"/>
  <c r="M95" i="28"/>
  <c r="K95" i="28"/>
  <c r="I95" i="28"/>
  <c r="G95" i="28"/>
  <c r="E95" i="28"/>
  <c r="M94" i="28"/>
  <c r="K94" i="28"/>
  <c r="I94" i="28"/>
  <c r="G94" i="28"/>
  <c r="E94" i="28"/>
  <c r="M93" i="28"/>
  <c r="K93" i="28"/>
  <c r="I93" i="28"/>
  <c r="G93" i="28"/>
  <c r="E93" i="28"/>
  <c r="M92" i="28"/>
  <c r="K92" i="28"/>
  <c r="I92" i="28"/>
  <c r="G92" i="28"/>
  <c r="E92" i="28"/>
  <c r="M91" i="28"/>
  <c r="K91" i="28"/>
  <c r="I91" i="28"/>
  <c r="G91" i="28"/>
  <c r="E91" i="28"/>
  <c r="M90" i="28"/>
  <c r="K90" i="28"/>
  <c r="I90" i="28"/>
  <c r="G90" i="28"/>
  <c r="E90" i="28"/>
  <c r="M89" i="28"/>
  <c r="K89" i="28"/>
  <c r="I89" i="28"/>
  <c r="G89" i="28"/>
  <c r="E89" i="28"/>
  <c r="M88" i="28"/>
  <c r="K88" i="28"/>
  <c r="I88" i="28"/>
  <c r="G88" i="28"/>
  <c r="E88" i="28"/>
  <c r="M87" i="28"/>
  <c r="K87" i="28"/>
  <c r="I87" i="28"/>
  <c r="G87" i="28"/>
  <c r="E87" i="28"/>
  <c r="M86" i="28"/>
  <c r="K86" i="28"/>
  <c r="I86" i="28"/>
  <c r="G86" i="28"/>
  <c r="E86" i="28"/>
  <c r="M85" i="28"/>
  <c r="K85" i="28"/>
  <c r="I85" i="28"/>
  <c r="G85" i="28"/>
  <c r="E85" i="28"/>
  <c r="M84" i="28"/>
  <c r="K84" i="28"/>
  <c r="I84" i="28"/>
  <c r="G84" i="28"/>
  <c r="E84" i="28"/>
  <c r="M83" i="28"/>
  <c r="K83" i="28"/>
  <c r="I83" i="28"/>
  <c r="G83" i="28"/>
  <c r="E83" i="28"/>
  <c r="M82" i="28"/>
  <c r="K82" i="28"/>
  <c r="I82" i="28"/>
  <c r="G82" i="28"/>
  <c r="E82" i="28"/>
  <c r="M81" i="28"/>
  <c r="K81" i="28"/>
  <c r="I81" i="28"/>
  <c r="G81" i="28"/>
  <c r="E81" i="28"/>
  <c r="M80" i="28"/>
  <c r="K80" i="28"/>
  <c r="I80" i="28"/>
  <c r="G80" i="28"/>
  <c r="E80" i="28"/>
  <c r="M79" i="28"/>
  <c r="K79" i="28"/>
  <c r="I79" i="28"/>
  <c r="G79" i="28"/>
  <c r="E79" i="28"/>
  <c r="M78" i="28"/>
  <c r="K78" i="28"/>
  <c r="I78" i="28"/>
  <c r="G78" i="28"/>
  <c r="E78" i="28"/>
  <c r="M77" i="28"/>
  <c r="K77" i="28"/>
  <c r="I77" i="28"/>
  <c r="G77" i="28"/>
  <c r="E77" i="28"/>
  <c r="M76" i="28"/>
  <c r="K76" i="28"/>
  <c r="I76" i="28"/>
  <c r="G76" i="28"/>
  <c r="E76" i="28"/>
  <c r="M75" i="28"/>
  <c r="K75" i="28"/>
  <c r="I75" i="28"/>
  <c r="G75" i="28"/>
  <c r="E75" i="28"/>
  <c r="M74" i="28"/>
  <c r="K74" i="28"/>
  <c r="I74" i="28"/>
  <c r="G74" i="28"/>
  <c r="E74" i="28"/>
  <c r="M73" i="28"/>
  <c r="K73" i="28"/>
  <c r="I73" i="28"/>
  <c r="G73" i="28"/>
  <c r="E73" i="28"/>
  <c r="M72" i="28"/>
  <c r="K72" i="28"/>
  <c r="I72" i="28"/>
  <c r="G72" i="28"/>
  <c r="E72" i="28"/>
  <c r="M71" i="28"/>
  <c r="K71" i="28"/>
  <c r="I71" i="28"/>
  <c r="G71" i="28"/>
  <c r="E71" i="28"/>
  <c r="M70" i="28"/>
  <c r="K70" i="28"/>
  <c r="I70" i="28"/>
  <c r="G70" i="28"/>
  <c r="E70" i="28"/>
  <c r="M69" i="28"/>
  <c r="K69" i="28"/>
  <c r="I69" i="28"/>
  <c r="G69" i="28"/>
  <c r="E69" i="28"/>
  <c r="M68" i="28"/>
  <c r="K68" i="28"/>
  <c r="I68" i="28"/>
  <c r="G68" i="28"/>
  <c r="E68" i="28"/>
  <c r="M67" i="28"/>
  <c r="K67" i="28"/>
  <c r="I67" i="28"/>
  <c r="G67" i="28"/>
  <c r="E67" i="28"/>
  <c r="M66" i="28"/>
  <c r="K66" i="28"/>
  <c r="I66" i="28"/>
  <c r="G66" i="28"/>
  <c r="E66" i="28"/>
  <c r="M65" i="28"/>
  <c r="K65" i="28"/>
  <c r="I65" i="28"/>
  <c r="G65" i="28"/>
  <c r="E65" i="28"/>
  <c r="M64" i="28"/>
  <c r="K64" i="28"/>
  <c r="I64" i="28"/>
  <c r="G64" i="28"/>
  <c r="E64" i="28"/>
  <c r="M63" i="28"/>
  <c r="K63" i="28"/>
  <c r="I63" i="28"/>
  <c r="G63" i="28"/>
  <c r="E63" i="28"/>
  <c r="M62" i="28"/>
  <c r="K62" i="28"/>
  <c r="I62" i="28"/>
  <c r="G62" i="28"/>
  <c r="E62" i="28"/>
  <c r="M61" i="28"/>
  <c r="K61" i="28"/>
  <c r="I61" i="28"/>
  <c r="G61" i="28"/>
  <c r="E61" i="28"/>
  <c r="M60" i="28"/>
  <c r="K60" i="28"/>
  <c r="I60" i="28"/>
  <c r="G60" i="28"/>
  <c r="E60" i="28"/>
  <c r="M59" i="28"/>
  <c r="K59" i="28"/>
  <c r="I59" i="28"/>
  <c r="G59" i="28"/>
  <c r="E59" i="28"/>
  <c r="M58" i="28"/>
  <c r="K58" i="28"/>
  <c r="I58" i="28"/>
  <c r="G58" i="28"/>
  <c r="E58" i="28"/>
  <c r="M57" i="28"/>
  <c r="K57" i="28"/>
  <c r="I57" i="28"/>
  <c r="G57" i="28"/>
  <c r="E57" i="28"/>
  <c r="M56" i="28"/>
  <c r="K56" i="28"/>
  <c r="I56" i="28"/>
  <c r="G56" i="28"/>
  <c r="E56" i="28"/>
  <c r="M55" i="28"/>
  <c r="K55" i="28"/>
  <c r="I55" i="28"/>
  <c r="G55" i="28"/>
  <c r="E55" i="28"/>
  <c r="M54" i="28"/>
  <c r="K54" i="28"/>
  <c r="I54" i="28"/>
  <c r="G54" i="28"/>
  <c r="E54" i="28"/>
  <c r="M53" i="28"/>
  <c r="K53" i="28"/>
  <c r="I53" i="28"/>
  <c r="G53" i="28"/>
  <c r="E53" i="28"/>
  <c r="M52" i="28"/>
  <c r="K52" i="28"/>
  <c r="I52" i="28"/>
  <c r="G52" i="28"/>
  <c r="E52" i="28"/>
  <c r="M51" i="28"/>
  <c r="K51" i="28"/>
  <c r="I51" i="28"/>
  <c r="G51" i="28"/>
  <c r="E51" i="28"/>
  <c r="M50" i="28"/>
  <c r="K50" i="28"/>
  <c r="I50" i="28"/>
  <c r="G50" i="28"/>
  <c r="E50" i="28"/>
  <c r="M49" i="28"/>
  <c r="K49" i="28"/>
  <c r="I49" i="28"/>
  <c r="G49" i="28"/>
  <c r="E49" i="28"/>
  <c r="M48" i="28"/>
  <c r="K48" i="28"/>
  <c r="I48" i="28"/>
  <c r="G48" i="28"/>
  <c r="E48" i="28"/>
  <c r="M47" i="28"/>
  <c r="K47" i="28"/>
  <c r="I47" i="28"/>
  <c r="G47" i="28"/>
  <c r="E47" i="28"/>
  <c r="M46" i="28"/>
  <c r="K46" i="28"/>
  <c r="I46" i="28"/>
  <c r="G46" i="28"/>
  <c r="E46" i="28"/>
  <c r="M45" i="28"/>
  <c r="K45" i="28"/>
  <c r="I45" i="28"/>
  <c r="G45" i="28"/>
  <c r="E45" i="28"/>
  <c r="M44" i="28"/>
  <c r="K44" i="28"/>
  <c r="I44" i="28"/>
  <c r="G44" i="28"/>
  <c r="E44" i="28"/>
  <c r="M43" i="28"/>
  <c r="K43" i="28"/>
  <c r="I43" i="28"/>
  <c r="G43" i="28"/>
  <c r="E43" i="28"/>
  <c r="M42" i="28"/>
  <c r="K42" i="28"/>
  <c r="I42" i="28"/>
  <c r="G42" i="28"/>
  <c r="E42" i="28"/>
  <c r="M41" i="28"/>
  <c r="K41" i="28"/>
  <c r="I41" i="28"/>
  <c r="G41" i="28"/>
  <c r="E41" i="28"/>
  <c r="M40" i="28"/>
  <c r="K40" i="28"/>
  <c r="I40" i="28"/>
  <c r="G40" i="28"/>
  <c r="E40" i="28"/>
  <c r="M39" i="28"/>
  <c r="K39" i="28"/>
  <c r="I39" i="28"/>
  <c r="G39" i="28"/>
  <c r="E39" i="28"/>
  <c r="M38" i="28"/>
  <c r="K38" i="28"/>
  <c r="I38" i="28"/>
  <c r="G38" i="28"/>
  <c r="E38" i="28"/>
  <c r="M37" i="28"/>
  <c r="K37" i="28"/>
  <c r="I37" i="28"/>
  <c r="G37" i="28"/>
  <c r="E37" i="28"/>
  <c r="M36" i="28"/>
  <c r="K36" i="28"/>
  <c r="I36" i="28"/>
  <c r="G36" i="28"/>
  <c r="E36" i="28"/>
  <c r="M35" i="28"/>
  <c r="K35" i="28"/>
  <c r="I35" i="28"/>
  <c r="G35" i="28"/>
  <c r="E35" i="28"/>
  <c r="M34" i="28"/>
  <c r="K34" i="28"/>
  <c r="I34" i="28"/>
  <c r="G34" i="28"/>
  <c r="E34" i="28"/>
  <c r="M33" i="28"/>
  <c r="K33" i="28"/>
  <c r="I33" i="28"/>
  <c r="G33" i="28"/>
  <c r="E33" i="28"/>
  <c r="M32" i="28"/>
  <c r="K32" i="28"/>
  <c r="I32" i="28"/>
  <c r="G32" i="28"/>
  <c r="E32" i="28"/>
  <c r="M31" i="28"/>
  <c r="K31" i="28"/>
  <c r="I31" i="28"/>
  <c r="G31" i="28"/>
  <c r="E31" i="28"/>
  <c r="M30" i="28"/>
  <c r="K30" i="28"/>
  <c r="I30" i="28"/>
  <c r="G30" i="28"/>
  <c r="E30" i="28"/>
  <c r="M29" i="28"/>
  <c r="K29" i="28"/>
  <c r="I29" i="28"/>
  <c r="G29" i="28"/>
  <c r="E29" i="28"/>
  <c r="M28" i="28"/>
  <c r="K28" i="28"/>
  <c r="I28" i="28"/>
  <c r="G28" i="28"/>
  <c r="E28" i="28"/>
  <c r="M27" i="28"/>
  <c r="K27" i="28"/>
  <c r="I27" i="28"/>
  <c r="G27" i="28"/>
  <c r="E27" i="28"/>
  <c r="M26" i="28"/>
  <c r="K26" i="28"/>
  <c r="I26" i="28"/>
  <c r="G26" i="28"/>
  <c r="E26" i="28"/>
  <c r="M25" i="28"/>
  <c r="K25" i="28"/>
  <c r="I25" i="28"/>
  <c r="G25" i="28"/>
  <c r="E25" i="28"/>
  <c r="M24" i="28"/>
  <c r="K24" i="28"/>
  <c r="I24" i="28"/>
  <c r="G24" i="28"/>
  <c r="E24" i="28"/>
  <c r="M23" i="28"/>
  <c r="K23" i="28"/>
  <c r="I23" i="28"/>
  <c r="G23" i="28"/>
  <c r="E23" i="28"/>
  <c r="M22" i="28"/>
  <c r="K22" i="28"/>
  <c r="I22" i="28"/>
  <c r="G22" i="28"/>
  <c r="E22" i="28"/>
  <c r="M21" i="28"/>
  <c r="K21" i="28"/>
  <c r="I21" i="28"/>
  <c r="G21" i="28"/>
  <c r="E21" i="28"/>
  <c r="M20" i="28"/>
  <c r="K20" i="28"/>
  <c r="I20" i="28"/>
  <c r="G20" i="28"/>
  <c r="E20" i="28"/>
  <c r="M19" i="28"/>
  <c r="K19" i="28"/>
  <c r="I19" i="28"/>
  <c r="G19" i="28"/>
  <c r="E19" i="28"/>
  <c r="M18" i="28"/>
  <c r="K18" i="28"/>
  <c r="I18" i="28"/>
  <c r="G18" i="28"/>
  <c r="E18" i="28"/>
  <c r="M17" i="28"/>
  <c r="K17" i="28"/>
  <c r="I17" i="28"/>
  <c r="G17" i="28"/>
  <c r="E17" i="28"/>
  <c r="M16" i="28"/>
  <c r="K16" i="28"/>
  <c r="I16" i="28"/>
  <c r="G16" i="28"/>
  <c r="E16" i="28"/>
  <c r="M15" i="28"/>
  <c r="K15" i="28"/>
  <c r="I15" i="28"/>
  <c r="G15" i="28"/>
  <c r="E15" i="28"/>
  <c r="M14" i="28"/>
  <c r="K14" i="28"/>
  <c r="I14" i="28"/>
  <c r="G14" i="28"/>
  <c r="E14" i="28"/>
  <c r="M13" i="28"/>
  <c r="K13" i="28"/>
  <c r="I13" i="28"/>
  <c r="G13" i="28"/>
  <c r="E13" i="28"/>
  <c r="M12" i="28"/>
  <c r="K12" i="28"/>
  <c r="I12" i="28"/>
  <c r="G12" i="28"/>
  <c r="E12" i="28"/>
  <c r="M11" i="28"/>
  <c r="K11" i="28"/>
  <c r="I11" i="28"/>
  <c r="G11" i="28"/>
  <c r="E11" i="28"/>
  <c r="M10" i="28"/>
  <c r="K10" i="28"/>
  <c r="I10" i="28"/>
  <c r="G10" i="28"/>
  <c r="E10" i="28"/>
  <c r="M9" i="28"/>
  <c r="K9" i="28"/>
  <c r="I9" i="28"/>
  <c r="G9" i="28"/>
  <c r="E9" i="28"/>
  <c r="M99" i="10"/>
  <c r="O10" i="10"/>
  <c r="O11" i="10"/>
  <c r="O12" i="10"/>
  <c r="O13" i="10"/>
  <c r="O14" i="10"/>
  <c r="O15" i="10"/>
  <c r="O16" i="10"/>
  <c r="O17" i="10"/>
  <c r="O18" i="10"/>
  <c r="O19" i="10"/>
  <c r="O20" i="10"/>
  <c r="O21" i="10"/>
  <c r="O22" i="10"/>
  <c r="O23" i="10"/>
  <c r="O24" i="10"/>
  <c r="O25" i="10"/>
  <c r="O26" i="10"/>
  <c r="O27" i="10"/>
  <c r="O28" i="10"/>
  <c r="O29" i="10"/>
  <c r="O30" i="10"/>
  <c r="O31" i="10"/>
  <c r="O32" i="10"/>
  <c r="O33" i="10"/>
  <c r="O34" i="10"/>
  <c r="O35" i="10"/>
  <c r="O36" i="10"/>
  <c r="O37" i="10"/>
  <c r="O38" i="10"/>
  <c r="O39" i="10"/>
  <c r="O40" i="10"/>
  <c r="O41" i="10"/>
  <c r="O42" i="10"/>
  <c r="O43" i="10"/>
  <c r="O44" i="10"/>
  <c r="O45" i="10"/>
  <c r="O46" i="10"/>
  <c r="O47" i="10"/>
  <c r="O48" i="10"/>
  <c r="O49" i="10"/>
  <c r="O50" i="10"/>
  <c r="O51" i="10"/>
  <c r="O52" i="10"/>
  <c r="O53" i="10"/>
  <c r="O54" i="10"/>
  <c r="O55" i="10"/>
  <c r="O56" i="10"/>
  <c r="O57" i="10"/>
  <c r="O58" i="10"/>
  <c r="O59" i="10"/>
  <c r="O60" i="10"/>
  <c r="O61" i="10"/>
  <c r="O62" i="10"/>
  <c r="O63" i="10"/>
  <c r="O64" i="10"/>
  <c r="O65" i="10"/>
  <c r="O66" i="10"/>
  <c r="O67" i="10"/>
  <c r="O68" i="10"/>
  <c r="O69" i="10"/>
  <c r="O70" i="10"/>
  <c r="O71" i="10"/>
  <c r="O72" i="10"/>
  <c r="O73" i="10"/>
  <c r="O74" i="10"/>
  <c r="O75" i="10"/>
  <c r="O76" i="10"/>
  <c r="O77" i="10"/>
  <c r="O78" i="10"/>
  <c r="O79" i="10"/>
  <c r="O80" i="10"/>
  <c r="O81" i="10"/>
  <c r="O82" i="10"/>
  <c r="O83" i="10"/>
  <c r="O84" i="10"/>
  <c r="O85" i="10"/>
  <c r="O86" i="10"/>
  <c r="O87" i="10"/>
  <c r="O88" i="10"/>
  <c r="O89" i="10"/>
  <c r="O90" i="10"/>
  <c r="O91" i="10"/>
  <c r="O92" i="10"/>
  <c r="O93" i="10"/>
  <c r="O94" i="10"/>
  <c r="O95" i="10"/>
  <c r="O96" i="10"/>
  <c r="O97" i="10"/>
  <c r="O9" i="10"/>
  <c r="M9" i="10"/>
  <c r="M10" i="10"/>
  <c r="M11" i="10"/>
  <c r="M12" i="10"/>
  <c r="M13" i="10"/>
  <c r="M14" i="10"/>
  <c r="M15" i="10"/>
  <c r="M16" i="10"/>
  <c r="M17" i="10"/>
  <c r="M18" i="10"/>
  <c r="M19" i="10"/>
  <c r="M20" i="10"/>
  <c r="M21" i="10"/>
  <c r="M22" i="10"/>
  <c r="M23" i="10"/>
  <c r="M24" i="10"/>
  <c r="M25" i="10"/>
  <c r="M26" i="10"/>
  <c r="M27" i="10"/>
  <c r="M28" i="10"/>
  <c r="M29" i="10"/>
  <c r="M30" i="10"/>
  <c r="M31" i="10"/>
  <c r="M32" i="10"/>
  <c r="M33" i="10"/>
  <c r="M34" i="10"/>
  <c r="M35" i="10"/>
  <c r="M36" i="10"/>
  <c r="M37" i="10"/>
  <c r="M38" i="10"/>
  <c r="M39" i="10"/>
  <c r="M40" i="10"/>
  <c r="M41" i="10"/>
  <c r="M42" i="10"/>
  <c r="M43" i="10"/>
  <c r="M44" i="10"/>
  <c r="M45" i="10"/>
  <c r="M46" i="10"/>
  <c r="M47" i="10"/>
  <c r="M48" i="10"/>
  <c r="M49" i="10"/>
  <c r="M50" i="10"/>
  <c r="M51" i="10"/>
  <c r="M52" i="10"/>
  <c r="M53" i="10"/>
  <c r="M54" i="10"/>
  <c r="M55" i="10"/>
  <c r="M56" i="10"/>
  <c r="M57" i="10"/>
  <c r="M58" i="10"/>
  <c r="M59" i="10"/>
  <c r="M60" i="10"/>
  <c r="M61" i="10"/>
  <c r="M62" i="10"/>
  <c r="M63" i="10"/>
  <c r="M64" i="10"/>
  <c r="M65" i="10"/>
  <c r="M66" i="10"/>
  <c r="M67" i="10"/>
  <c r="M68" i="10"/>
  <c r="M69" i="10"/>
  <c r="M70" i="10"/>
  <c r="M71" i="10"/>
  <c r="M72" i="10"/>
  <c r="M73" i="10"/>
  <c r="M74" i="10"/>
  <c r="M75" i="10"/>
  <c r="M76" i="10"/>
  <c r="M77" i="10"/>
  <c r="M78" i="10"/>
  <c r="M79" i="10"/>
  <c r="M80" i="10"/>
  <c r="M81" i="10"/>
  <c r="M82" i="10"/>
  <c r="M83" i="10"/>
  <c r="M84" i="10"/>
  <c r="M85" i="10"/>
  <c r="M86" i="10"/>
  <c r="M87" i="10"/>
  <c r="M88" i="10"/>
  <c r="M89" i="10"/>
  <c r="M90" i="10"/>
  <c r="M91" i="10"/>
  <c r="M92" i="10"/>
  <c r="M93" i="10"/>
  <c r="M94" i="10"/>
  <c r="M95" i="10"/>
  <c r="M96" i="10"/>
  <c r="G99" i="12"/>
  <c r="I99" i="12"/>
  <c r="K99" i="12"/>
  <c r="M99" i="12"/>
  <c r="O99" i="12"/>
  <c r="E99" i="12"/>
  <c r="X9" i="27"/>
  <c r="C21" i="7"/>
  <c r="G99" i="4"/>
  <c r="I99" i="4"/>
  <c r="K99" i="4"/>
  <c r="M99" i="4"/>
  <c r="O99" i="4"/>
  <c r="G99" i="23"/>
  <c r="I99" i="23"/>
  <c r="K99" i="23"/>
  <c r="M99" i="23"/>
  <c r="O99" i="23"/>
  <c r="E99" i="23"/>
  <c r="E99" i="4"/>
  <c r="I8" i="1" s="1"/>
  <c r="G98" i="3"/>
  <c r="E98" i="3"/>
  <c r="D18" i="27"/>
  <c r="W10" i="14"/>
  <c r="W11" i="14"/>
  <c r="W12" i="14"/>
  <c r="W13" i="14"/>
  <c r="W14" i="14"/>
  <c r="W15" i="14"/>
  <c r="W16" i="14"/>
  <c r="W17" i="14"/>
  <c r="W18" i="14"/>
  <c r="W19" i="14"/>
  <c r="W20" i="14"/>
  <c r="W21" i="14"/>
  <c r="W22" i="14"/>
  <c r="W23" i="14"/>
  <c r="W24" i="14"/>
  <c r="W25" i="14"/>
  <c r="W26" i="14"/>
  <c r="W27" i="14"/>
  <c r="W28" i="14"/>
  <c r="W29" i="14"/>
  <c r="W30" i="14"/>
  <c r="W31" i="14"/>
  <c r="W32" i="14"/>
  <c r="W33" i="14"/>
  <c r="W34" i="14"/>
  <c r="W35" i="14"/>
  <c r="W36" i="14"/>
  <c r="W37" i="14"/>
  <c r="W38" i="14"/>
  <c r="W39" i="14"/>
  <c r="W40" i="14"/>
  <c r="W41" i="14"/>
  <c r="W42" i="14"/>
  <c r="W43" i="14"/>
  <c r="W44" i="14"/>
  <c r="W45" i="14"/>
  <c r="W46" i="14"/>
  <c r="W47" i="14"/>
  <c r="W48" i="14"/>
  <c r="W49" i="14"/>
  <c r="W50" i="14"/>
  <c r="W51" i="14"/>
  <c r="W52" i="14"/>
  <c r="W53" i="14"/>
  <c r="W54" i="14"/>
  <c r="W55" i="14"/>
  <c r="W56" i="14"/>
  <c r="W57" i="14"/>
  <c r="W58" i="14"/>
  <c r="W59" i="14"/>
  <c r="W60" i="14"/>
  <c r="W61" i="14"/>
  <c r="W62" i="14"/>
  <c r="W63" i="14"/>
  <c r="W64" i="14"/>
  <c r="W65" i="14"/>
  <c r="W66" i="14"/>
  <c r="W67" i="14"/>
  <c r="W68" i="14"/>
  <c r="W69" i="14"/>
  <c r="W70" i="14"/>
  <c r="W71" i="14"/>
  <c r="W72" i="14"/>
  <c r="W73" i="14"/>
  <c r="W74" i="14"/>
  <c r="W75" i="14"/>
  <c r="W76" i="14"/>
  <c r="W77" i="14"/>
  <c r="W78" i="14"/>
  <c r="W79" i="14"/>
  <c r="W80" i="14"/>
  <c r="W81" i="14"/>
  <c r="W82" i="14"/>
  <c r="W83" i="14"/>
  <c r="W84" i="14"/>
  <c r="W85" i="14"/>
  <c r="W86" i="14"/>
  <c r="W87" i="14"/>
  <c r="W88" i="14"/>
  <c r="W89" i="14"/>
  <c r="W90" i="14"/>
  <c r="W91" i="14"/>
  <c r="W92" i="14"/>
  <c r="W93" i="14"/>
  <c r="W94" i="14"/>
  <c r="W95" i="14"/>
  <c r="W96" i="14"/>
  <c r="W97" i="14"/>
  <c r="W9" i="14"/>
  <c r="D21" i="27" s="1"/>
  <c r="M10" i="21"/>
  <c r="M11" i="21"/>
  <c r="M12" i="21"/>
  <c r="M13" i="21"/>
  <c r="M14" i="21"/>
  <c r="M15" i="21"/>
  <c r="M16" i="21"/>
  <c r="M17" i="21"/>
  <c r="M18" i="21"/>
  <c r="M19" i="21"/>
  <c r="M20" i="21"/>
  <c r="M21" i="21"/>
  <c r="M22" i="21"/>
  <c r="M23" i="21"/>
  <c r="M24" i="21"/>
  <c r="M25" i="21"/>
  <c r="M26" i="21"/>
  <c r="M27" i="21"/>
  <c r="M28" i="21"/>
  <c r="M29" i="21"/>
  <c r="M30" i="21"/>
  <c r="M31" i="21"/>
  <c r="M32" i="21"/>
  <c r="M33" i="21"/>
  <c r="M34" i="21"/>
  <c r="M35" i="21"/>
  <c r="M36" i="21"/>
  <c r="M37" i="21"/>
  <c r="M38" i="21"/>
  <c r="M39" i="21"/>
  <c r="M40" i="21"/>
  <c r="M41" i="21"/>
  <c r="M42" i="21"/>
  <c r="M43" i="21"/>
  <c r="M44" i="21"/>
  <c r="M45" i="21"/>
  <c r="M46" i="21"/>
  <c r="M47" i="21"/>
  <c r="M48" i="21"/>
  <c r="M49" i="21"/>
  <c r="M50" i="21"/>
  <c r="M51" i="21"/>
  <c r="M52" i="21"/>
  <c r="M53" i="21"/>
  <c r="M54" i="21"/>
  <c r="M55" i="21"/>
  <c r="M56" i="21"/>
  <c r="M57" i="21"/>
  <c r="M58" i="21"/>
  <c r="M59" i="21"/>
  <c r="M60" i="21"/>
  <c r="M61" i="21"/>
  <c r="M62" i="21"/>
  <c r="M63" i="21"/>
  <c r="M64" i="21"/>
  <c r="M65" i="21"/>
  <c r="M66" i="21"/>
  <c r="M67" i="21"/>
  <c r="M68" i="21"/>
  <c r="M69" i="21"/>
  <c r="M70" i="21"/>
  <c r="M71" i="21"/>
  <c r="M72" i="21"/>
  <c r="M73" i="21"/>
  <c r="M74" i="21"/>
  <c r="M75" i="21"/>
  <c r="M76" i="21"/>
  <c r="M77" i="21"/>
  <c r="M78" i="21"/>
  <c r="M79" i="21"/>
  <c r="M80" i="21"/>
  <c r="M81" i="21"/>
  <c r="M82" i="21"/>
  <c r="M83" i="21"/>
  <c r="M84" i="21"/>
  <c r="M85" i="21"/>
  <c r="M86" i="21"/>
  <c r="M87" i="21"/>
  <c r="M88" i="21"/>
  <c r="M89" i="21"/>
  <c r="M90" i="21"/>
  <c r="M91" i="21"/>
  <c r="M92" i="21"/>
  <c r="M93" i="21"/>
  <c r="M94" i="21"/>
  <c r="M95" i="21"/>
  <c r="M96" i="21"/>
  <c r="M9" i="21"/>
  <c r="Y8" i="7"/>
  <c r="Y9" i="7"/>
  <c r="Y10" i="7"/>
  <c r="Y12" i="7"/>
  <c r="Y13" i="7"/>
  <c r="Y15" i="7"/>
  <c r="Y16" i="7"/>
  <c r="Y17" i="7"/>
  <c r="Y19" i="7"/>
  <c r="Y21" i="7"/>
  <c r="Y22" i="7"/>
  <c r="Y23" i="7"/>
  <c r="C24" i="27"/>
  <c r="X7" i="27"/>
  <c r="X8" i="27"/>
  <c r="X11" i="27"/>
  <c r="X12" i="27"/>
  <c r="X13" i="27"/>
  <c r="X14" i="27"/>
  <c r="X19" i="27"/>
  <c r="X20" i="27"/>
  <c r="X23" i="27"/>
  <c r="X10" i="27"/>
  <c r="X15" i="27"/>
  <c r="X25" i="27"/>
  <c r="X6" i="27"/>
  <c r="U10" i="14"/>
  <c r="U11" i="14"/>
  <c r="U12" i="14"/>
  <c r="U13" i="14"/>
  <c r="U14" i="14"/>
  <c r="U15" i="14"/>
  <c r="U16" i="14"/>
  <c r="U17" i="14"/>
  <c r="U18" i="14"/>
  <c r="U19" i="14"/>
  <c r="U20" i="14"/>
  <c r="U21" i="14"/>
  <c r="U22" i="14"/>
  <c r="U23" i="14"/>
  <c r="U24" i="14"/>
  <c r="U25" i="14"/>
  <c r="U26" i="14"/>
  <c r="U27" i="14"/>
  <c r="U28" i="14"/>
  <c r="U29" i="14"/>
  <c r="U30" i="14"/>
  <c r="U31" i="14"/>
  <c r="U32" i="14"/>
  <c r="U33" i="14"/>
  <c r="U34" i="14"/>
  <c r="U35" i="14"/>
  <c r="U36" i="14"/>
  <c r="U37" i="14"/>
  <c r="U38" i="14"/>
  <c r="U39" i="14"/>
  <c r="U40" i="14"/>
  <c r="U41" i="14"/>
  <c r="U42" i="14"/>
  <c r="U43" i="14"/>
  <c r="U44" i="14"/>
  <c r="U45" i="14"/>
  <c r="U46" i="14"/>
  <c r="U47" i="14"/>
  <c r="U48" i="14"/>
  <c r="U49" i="14"/>
  <c r="U50" i="14"/>
  <c r="U51" i="14"/>
  <c r="U52" i="14"/>
  <c r="U53" i="14"/>
  <c r="U54" i="14"/>
  <c r="U55" i="14"/>
  <c r="U56" i="14"/>
  <c r="U57" i="14"/>
  <c r="U58" i="14"/>
  <c r="U59" i="14"/>
  <c r="U60" i="14"/>
  <c r="U61" i="14"/>
  <c r="U62" i="14"/>
  <c r="U63" i="14"/>
  <c r="U64" i="14"/>
  <c r="U65" i="14"/>
  <c r="U66" i="14"/>
  <c r="U67" i="14"/>
  <c r="U68" i="14"/>
  <c r="U69" i="14"/>
  <c r="U70" i="14"/>
  <c r="U71" i="14"/>
  <c r="U72" i="14"/>
  <c r="U73" i="14"/>
  <c r="U74" i="14"/>
  <c r="U75" i="14"/>
  <c r="U76" i="14"/>
  <c r="U77" i="14"/>
  <c r="U78" i="14"/>
  <c r="U79" i="14"/>
  <c r="U80" i="14"/>
  <c r="U81" i="14"/>
  <c r="U82" i="14"/>
  <c r="U83" i="14"/>
  <c r="U84" i="14"/>
  <c r="U85" i="14"/>
  <c r="U86" i="14"/>
  <c r="U87" i="14"/>
  <c r="U88" i="14"/>
  <c r="U89" i="14"/>
  <c r="U90" i="14"/>
  <c r="U91" i="14"/>
  <c r="U92" i="14"/>
  <c r="U93" i="14"/>
  <c r="U94" i="14"/>
  <c r="U95" i="14"/>
  <c r="U96" i="14"/>
  <c r="U9" i="14"/>
  <c r="S10" i="14"/>
  <c r="S11" i="14"/>
  <c r="S12" i="14"/>
  <c r="S13" i="14"/>
  <c r="S14" i="14"/>
  <c r="S15" i="14"/>
  <c r="S16" i="14"/>
  <c r="S17" i="14"/>
  <c r="S18" i="14"/>
  <c r="S19" i="14"/>
  <c r="S20" i="14"/>
  <c r="S21" i="14"/>
  <c r="S22" i="14"/>
  <c r="S23" i="14"/>
  <c r="S24" i="14"/>
  <c r="S25" i="14"/>
  <c r="S26" i="14"/>
  <c r="S27" i="14"/>
  <c r="S28" i="14"/>
  <c r="S29" i="14"/>
  <c r="S30" i="14"/>
  <c r="S31" i="14"/>
  <c r="S32" i="14"/>
  <c r="S33" i="14"/>
  <c r="S34" i="14"/>
  <c r="S35" i="14"/>
  <c r="S36" i="14"/>
  <c r="S37" i="14"/>
  <c r="S38" i="14"/>
  <c r="S39" i="14"/>
  <c r="S40" i="14"/>
  <c r="S41" i="14"/>
  <c r="S42" i="14"/>
  <c r="S43" i="14"/>
  <c r="S44" i="14"/>
  <c r="S45" i="14"/>
  <c r="S46" i="14"/>
  <c r="S47" i="14"/>
  <c r="S48" i="14"/>
  <c r="S49" i="14"/>
  <c r="S50" i="14"/>
  <c r="S51" i="14"/>
  <c r="S52" i="14"/>
  <c r="S53" i="14"/>
  <c r="S54" i="14"/>
  <c r="S55" i="14"/>
  <c r="S56" i="14"/>
  <c r="S57" i="14"/>
  <c r="S58" i="14"/>
  <c r="S59" i="14"/>
  <c r="S60" i="14"/>
  <c r="S61" i="14"/>
  <c r="S62" i="14"/>
  <c r="S63" i="14"/>
  <c r="S64" i="14"/>
  <c r="S65" i="14"/>
  <c r="S66" i="14"/>
  <c r="S67" i="14"/>
  <c r="S68" i="14"/>
  <c r="S69" i="14"/>
  <c r="S70" i="14"/>
  <c r="S71" i="14"/>
  <c r="S72" i="14"/>
  <c r="S73" i="14"/>
  <c r="S74" i="14"/>
  <c r="S75" i="14"/>
  <c r="S76" i="14"/>
  <c r="S77" i="14"/>
  <c r="S78" i="14"/>
  <c r="S79" i="14"/>
  <c r="S80" i="14"/>
  <c r="S81" i="14"/>
  <c r="S82" i="14"/>
  <c r="S83" i="14"/>
  <c r="S84" i="14"/>
  <c r="S85" i="14"/>
  <c r="S86" i="14"/>
  <c r="S87" i="14"/>
  <c r="S88" i="14"/>
  <c r="S89" i="14"/>
  <c r="S90" i="14"/>
  <c r="S91" i="14"/>
  <c r="S92" i="14"/>
  <c r="S93" i="14"/>
  <c r="S94" i="14"/>
  <c r="S95" i="14"/>
  <c r="S96" i="14"/>
  <c r="S9" i="14"/>
  <c r="Q10" i="14"/>
  <c r="Q11" i="14"/>
  <c r="Q12" i="14"/>
  <c r="Q13" i="14"/>
  <c r="Q14" i="14"/>
  <c r="Q15" i="14"/>
  <c r="Q16" i="14"/>
  <c r="Q17" i="14"/>
  <c r="Q18" i="14"/>
  <c r="Q19" i="14"/>
  <c r="Q20" i="14"/>
  <c r="Q21" i="14"/>
  <c r="Q22" i="14"/>
  <c r="Q23" i="14"/>
  <c r="Q24" i="14"/>
  <c r="Q25" i="14"/>
  <c r="Q26" i="14"/>
  <c r="Q27" i="14"/>
  <c r="Q28" i="14"/>
  <c r="Q29" i="14"/>
  <c r="Q30" i="14"/>
  <c r="Q31" i="14"/>
  <c r="Q32" i="14"/>
  <c r="Q33" i="14"/>
  <c r="Q34" i="14"/>
  <c r="Q35" i="14"/>
  <c r="Q36" i="14"/>
  <c r="Q37" i="14"/>
  <c r="Q38" i="14"/>
  <c r="Q39" i="14"/>
  <c r="Q40" i="14"/>
  <c r="Q41" i="14"/>
  <c r="Q42" i="14"/>
  <c r="Q43" i="14"/>
  <c r="Q44" i="14"/>
  <c r="Q45" i="14"/>
  <c r="Q46" i="14"/>
  <c r="Q47" i="14"/>
  <c r="Q48" i="14"/>
  <c r="Q49" i="14"/>
  <c r="Q50" i="14"/>
  <c r="Q51" i="14"/>
  <c r="Q52" i="14"/>
  <c r="Q53" i="14"/>
  <c r="Q54" i="14"/>
  <c r="Q55" i="14"/>
  <c r="Q56" i="14"/>
  <c r="Q57" i="14"/>
  <c r="Q58" i="14"/>
  <c r="Q59" i="14"/>
  <c r="Q60" i="14"/>
  <c r="Q61" i="14"/>
  <c r="Q62" i="14"/>
  <c r="Q63" i="14"/>
  <c r="Q64" i="14"/>
  <c r="Q65" i="14"/>
  <c r="Q66" i="14"/>
  <c r="Q67" i="14"/>
  <c r="Q68" i="14"/>
  <c r="Q69" i="14"/>
  <c r="Q70" i="14"/>
  <c r="Q71" i="14"/>
  <c r="Q72" i="14"/>
  <c r="Q73" i="14"/>
  <c r="Q74" i="14"/>
  <c r="Q75" i="14"/>
  <c r="Q76" i="14"/>
  <c r="Q77" i="14"/>
  <c r="Q78" i="14"/>
  <c r="Q79" i="14"/>
  <c r="Q80" i="14"/>
  <c r="Q81" i="14"/>
  <c r="Q82" i="14"/>
  <c r="Q83" i="14"/>
  <c r="Q84" i="14"/>
  <c r="Q85" i="14"/>
  <c r="Q86" i="14"/>
  <c r="Q87" i="14"/>
  <c r="Q88" i="14"/>
  <c r="Q89" i="14"/>
  <c r="Q90" i="14"/>
  <c r="Q91" i="14"/>
  <c r="Q92" i="14"/>
  <c r="Q93" i="14"/>
  <c r="Q94" i="14"/>
  <c r="Q95" i="14"/>
  <c r="Q96" i="14"/>
  <c r="Q9" i="14"/>
  <c r="S24" i="7"/>
  <c r="S23" i="7"/>
  <c r="R23" i="7"/>
  <c r="R24" i="7"/>
  <c r="P97" i="26"/>
  <c r="C97" i="26"/>
  <c r="P96" i="26"/>
  <c r="O96" i="26"/>
  <c r="M96" i="26"/>
  <c r="K96" i="26"/>
  <c r="I96" i="26"/>
  <c r="G96" i="26"/>
  <c r="E96" i="26"/>
  <c r="P95" i="26"/>
  <c r="O95" i="26"/>
  <c r="M95" i="26"/>
  <c r="K95" i="26"/>
  <c r="I95" i="26"/>
  <c r="G95" i="26"/>
  <c r="E95" i="26"/>
  <c r="P94" i="26"/>
  <c r="O94" i="26"/>
  <c r="M94" i="26"/>
  <c r="K94" i="26"/>
  <c r="I94" i="26"/>
  <c r="G94" i="26"/>
  <c r="E94" i="26"/>
  <c r="P93" i="26"/>
  <c r="O93" i="26"/>
  <c r="M93" i="26"/>
  <c r="K93" i="26"/>
  <c r="I93" i="26"/>
  <c r="G93" i="26"/>
  <c r="E93" i="26"/>
  <c r="P92" i="26"/>
  <c r="O92" i="26"/>
  <c r="M92" i="26"/>
  <c r="K92" i="26"/>
  <c r="I92" i="26"/>
  <c r="G92" i="26"/>
  <c r="E92" i="26"/>
  <c r="P91" i="26"/>
  <c r="O91" i="26"/>
  <c r="M91" i="26"/>
  <c r="K91" i="26"/>
  <c r="I91" i="26"/>
  <c r="G91" i="26"/>
  <c r="E91" i="26"/>
  <c r="P90" i="26"/>
  <c r="O90" i="26"/>
  <c r="M90" i="26"/>
  <c r="K90" i="26"/>
  <c r="I90" i="26"/>
  <c r="G90" i="26"/>
  <c r="E90" i="26"/>
  <c r="P89" i="26"/>
  <c r="O89" i="26"/>
  <c r="M89" i="26"/>
  <c r="K89" i="26"/>
  <c r="I89" i="26"/>
  <c r="G89" i="26"/>
  <c r="E89" i="26"/>
  <c r="P88" i="26"/>
  <c r="O88" i="26"/>
  <c r="M88" i="26"/>
  <c r="K88" i="26"/>
  <c r="I88" i="26"/>
  <c r="G88" i="26"/>
  <c r="E88" i="26"/>
  <c r="P87" i="26"/>
  <c r="O87" i="26"/>
  <c r="M87" i="26"/>
  <c r="K87" i="26"/>
  <c r="I87" i="26"/>
  <c r="G87" i="26"/>
  <c r="E87" i="26"/>
  <c r="P86" i="26"/>
  <c r="O86" i="26"/>
  <c r="M86" i="26"/>
  <c r="K86" i="26"/>
  <c r="I86" i="26"/>
  <c r="G86" i="26"/>
  <c r="E86" i="26"/>
  <c r="P85" i="26"/>
  <c r="O85" i="26"/>
  <c r="M85" i="26"/>
  <c r="K85" i="26"/>
  <c r="I85" i="26"/>
  <c r="G85" i="26"/>
  <c r="E85" i="26"/>
  <c r="P84" i="26"/>
  <c r="O84" i="26"/>
  <c r="M84" i="26"/>
  <c r="K84" i="26"/>
  <c r="I84" i="26"/>
  <c r="G84" i="26"/>
  <c r="E84" i="26"/>
  <c r="P83" i="26"/>
  <c r="O83" i="26"/>
  <c r="M83" i="26"/>
  <c r="K83" i="26"/>
  <c r="I83" i="26"/>
  <c r="G83" i="26"/>
  <c r="E83" i="26"/>
  <c r="P82" i="26"/>
  <c r="O82" i="26"/>
  <c r="M82" i="26"/>
  <c r="K82" i="26"/>
  <c r="I82" i="26"/>
  <c r="G82" i="26"/>
  <c r="E82" i="26"/>
  <c r="P81" i="26"/>
  <c r="O81" i="26"/>
  <c r="M81" i="26"/>
  <c r="K81" i="26"/>
  <c r="I81" i="26"/>
  <c r="G81" i="26"/>
  <c r="E81" i="26"/>
  <c r="P80" i="26"/>
  <c r="O80" i="26"/>
  <c r="M80" i="26"/>
  <c r="K80" i="26"/>
  <c r="I80" i="26"/>
  <c r="G80" i="26"/>
  <c r="E80" i="26"/>
  <c r="P79" i="26"/>
  <c r="O79" i="26"/>
  <c r="M79" i="26"/>
  <c r="K79" i="26"/>
  <c r="I79" i="26"/>
  <c r="G79" i="26"/>
  <c r="E79" i="26"/>
  <c r="P78" i="26"/>
  <c r="O78" i="26"/>
  <c r="M78" i="26"/>
  <c r="K78" i="26"/>
  <c r="I78" i="26"/>
  <c r="G78" i="26"/>
  <c r="E78" i="26"/>
  <c r="P77" i="26"/>
  <c r="O77" i="26"/>
  <c r="M77" i="26"/>
  <c r="K77" i="26"/>
  <c r="I77" i="26"/>
  <c r="G77" i="26"/>
  <c r="E77" i="26"/>
  <c r="P76" i="26"/>
  <c r="O76" i="26"/>
  <c r="M76" i="26"/>
  <c r="K76" i="26"/>
  <c r="I76" i="26"/>
  <c r="G76" i="26"/>
  <c r="E76" i="26"/>
  <c r="P75" i="26"/>
  <c r="O75" i="26"/>
  <c r="M75" i="26"/>
  <c r="K75" i="26"/>
  <c r="I75" i="26"/>
  <c r="G75" i="26"/>
  <c r="E75" i="26"/>
  <c r="P74" i="26"/>
  <c r="O74" i="26"/>
  <c r="M74" i="26"/>
  <c r="K74" i="26"/>
  <c r="I74" i="26"/>
  <c r="G74" i="26"/>
  <c r="E74" i="26"/>
  <c r="P73" i="26"/>
  <c r="O73" i="26"/>
  <c r="M73" i="26"/>
  <c r="K73" i="26"/>
  <c r="I73" i="26"/>
  <c r="G73" i="26"/>
  <c r="E73" i="26"/>
  <c r="P72" i="26"/>
  <c r="O72" i="26"/>
  <c r="M72" i="26"/>
  <c r="K72" i="26"/>
  <c r="I72" i="26"/>
  <c r="G72" i="26"/>
  <c r="E72" i="26"/>
  <c r="P71" i="26"/>
  <c r="O71" i="26"/>
  <c r="M71" i="26"/>
  <c r="K71" i="26"/>
  <c r="I71" i="26"/>
  <c r="G71" i="26"/>
  <c r="E71" i="26"/>
  <c r="P70" i="26"/>
  <c r="O70" i="26"/>
  <c r="M70" i="26"/>
  <c r="K70" i="26"/>
  <c r="I70" i="26"/>
  <c r="G70" i="26"/>
  <c r="E70" i="26"/>
  <c r="P69" i="26"/>
  <c r="O69" i="26"/>
  <c r="M69" i="26"/>
  <c r="K69" i="26"/>
  <c r="I69" i="26"/>
  <c r="G69" i="26"/>
  <c r="E69" i="26"/>
  <c r="P68" i="26"/>
  <c r="O68" i="26"/>
  <c r="M68" i="26"/>
  <c r="K68" i="26"/>
  <c r="I68" i="26"/>
  <c r="G68" i="26"/>
  <c r="E68" i="26"/>
  <c r="P67" i="26"/>
  <c r="O67" i="26"/>
  <c r="M67" i="26"/>
  <c r="K67" i="26"/>
  <c r="I67" i="26"/>
  <c r="G67" i="26"/>
  <c r="E67" i="26"/>
  <c r="P66" i="26"/>
  <c r="O66" i="26"/>
  <c r="M66" i="26"/>
  <c r="K66" i="26"/>
  <c r="I66" i="26"/>
  <c r="G66" i="26"/>
  <c r="E66" i="26"/>
  <c r="P65" i="26"/>
  <c r="O65" i="26"/>
  <c r="M65" i="26"/>
  <c r="K65" i="26"/>
  <c r="I65" i="26"/>
  <c r="G65" i="26"/>
  <c r="E65" i="26"/>
  <c r="P64" i="26"/>
  <c r="O64" i="26"/>
  <c r="M64" i="26"/>
  <c r="K64" i="26"/>
  <c r="I64" i="26"/>
  <c r="G64" i="26"/>
  <c r="E64" i="26"/>
  <c r="P63" i="26"/>
  <c r="O63" i="26"/>
  <c r="M63" i="26"/>
  <c r="K63" i="26"/>
  <c r="I63" i="26"/>
  <c r="G63" i="26"/>
  <c r="E63" i="26"/>
  <c r="P62" i="26"/>
  <c r="O62" i="26"/>
  <c r="M62" i="26"/>
  <c r="K62" i="26"/>
  <c r="I62" i="26"/>
  <c r="G62" i="26"/>
  <c r="E62" i="26"/>
  <c r="P61" i="26"/>
  <c r="O61" i="26"/>
  <c r="M61" i="26"/>
  <c r="K61" i="26"/>
  <c r="I61" i="26"/>
  <c r="G61" i="26"/>
  <c r="E61" i="26"/>
  <c r="P60" i="26"/>
  <c r="O60" i="26"/>
  <c r="M60" i="26"/>
  <c r="K60" i="26"/>
  <c r="I60" i="26"/>
  <c r="G60" i="26"/>
  <c r="E60" i="26"/>
  <c r="P59" i="26"/>
  <c r="O59" i="26"/>
  <c r="M59" i="26"/>
  <c r="K59" i="26"/>
  <c r="I59" i="26"/>
  <c r="G59" i="26"/>
  <c r="E59" i="26"/>
  <c r="P58" i="26"/>
  <c r="O58" i="26"/>
  <c r="M58" i="26"/>
  <c r="K58" i="26"/>
  <c r="I58" i="26"/>
  <c r="G58" i="26"/>
  <c r="E58" i="26"/>
  <c r="P57" i="26"/>
  <c r="O57" i="26"/>
  <c r="M57" i="26"/>
  <c r="K57" i="26"/>
  <c r="I57" i="26"/>
  <c r="G57" i="26"/>
  <c r="E57" i="26"/>
  <c r="P56" i="26"/>
  <c r="O56" i="26"/>
  <c r="M56" i="26"/>
  <c r="K56" i="26"/>
  <c r="I56" i="26"/>
  <c r="G56" i="26"/>
  <c r="E56" i="26"/>
  <c r="P55" i="26"/>
  <c r="O55" i="26"/>
  <c r="M55" i="26"/>
  <c r="K55" i="26"/>
  <c r="I55" i="26"/>
  <c r="G55" i="26"/>
  <c r="E55" i="26"/>
  <c r="P54" i="26"/>
  <c r="O54" i="26"/>
  <c r="M54" i="26"/>
  <c r="K54" i="26"/>
  <c r="I54" i="26"/>
  <c r="G54" i="26"/>
  <c r="E54" i="26"/>
  <c r="P53" i="26"/>
  <c r="O53" i="26"/>
  <c r="M53" i="26"/>
  <c r="K53" i="26"/>
  <c r="I53" i="26"/>
  <c r="G53" i="26"/>
  <c r="E53" i="26"/>
  <c r="P52" i="26"/>
  <c r="O52" i="26"/>
  <c r="M52" i="26"/>
  <c r="K52" i="26"/>
  <c r="I52" i="26"/>
  <c r="G52" i="26"/>
  <c r="E52" i="26"/>
  <c r="P51" i="26"/>
  <c r="O51" i="26"/>
  <c r="M51" i="26"/>
  <c r="K51" i="26"/>
  <c r="I51" i="26"/>
  <c r="G51" i="26"/>
  <c r="E51" i="26"/>
  <c r="P50" i="26"/>
  <c r="O50" i="26"/>
  <c r="M50" i="26"/>
  <c r="K50" i="26"/>
  <c r="I50" i="26"/>
  <c r="G50" i="26"/>
  <c r="E50" i="26"/>
  <c r="P49" i="26"/>
  <c r="O49" i="26"/>
  <c r="M49" i="26"/>
  <c r="K49" i="26"/>
  <c r="I49" i="26"/>
  <c r="G49" i="26"/>
  <c r="E49" i="26"/>
  <c r="P48" i="26"/>
  <c r="O48" i="26"/>
  <c r="M48" i="26"/>
  <c r="K48" i="26"/>
  <c r="I48" i="26"/>
  <c r="G48" i="26"/>
  <c r="E48" i="26"/>
  <c r="P47" i="26"/>
  <c r="O47" i="26"/>
  <c r="M47" i="26"/>
  <c r="K47" i="26"/>
  <c r="I47" i="26"/>
  <c r="G47" i="26"/>
  <c r="E47" i="26"/>
  <c r="P46" i="26"/>
  <c r="O46" i="26"/>
  <c r="M46" i="26"/>
  <c r="K46" i="26"/>
  <c r="I46" i="26"/>
  <c r="G46" i="26"/>
  <c r="E46" i="26"/>
  <c r="P45" i="26"/>
  <c r="O45" i="26"/>
  <c r="M45" i="26"/>
  <c r="K45" i="26"/>
  <c r="I45" i="26"/>
  <c r="G45" i="26"/>
  <c r="E45" i="26"/>
  <c r="P44" i="26"/>
  <c r="O44" i="26"/>
  <c r="M44" i="26"/>
  <c r="K44" i="26"/>
  <c r="I44" i="26"/>
  <c r="G44" i="26"/>
  <c r="E44" i="26"/>
  <c r="P43" i="26"/>
  <c r="O43" i="26"/>
  <c r="M43" i="26"/>
  <c r="K43" i="26"/>
  <c r="I43" i="26"/>
  <c r="G43" i="26"/>
  <c r="E43" i="26"/>
  <c r="P42" i="26"/>
  <c r="O42" i="26"/>
  <c r="M42" i="26"/>
  <c r="K42" i="26"/>
  <c r="I42" i="26"/>
  <c r="G42" i="26"/>
  <c r="E42" i="26"/>
  <c r="P41" i="26"/>
  <c r="O41" i="26"/>
  <c r="M41" i="26"/>
  <c r="K41" i="26"/>
  <c r="I41" i="26"/>
  <c r="G41" i="26"/>
  <c r="E41" i="26"/>
  <c r="P40" i="26"/>
  <c r="O40" i="26"/>
  <c r="M40" i="26"/>
  <c r="K40" i="26"/>
  <c r="I40" i="26"/>
  <c r="G40" i="26"/>
  <c r="E40" i="26"/>
  <c r="P39" i="26"/>
  <c r="O39" i="26"/>
  <c r="M39" i="26"/>
  <c r="K39" i="26"/>
  <c r="I39" i="26"/>
  <c r="G39" i="26"/>
  <c r="E39" i="26"/>
  <c r="P38" i="26"/>
  <c r="O38" i="26"/>
  <c r="M38" i="26"/>
  <c r="K38" i="26"/>
  <c r="I38" i="26"/>
  <c r="G38" i="26"/>
  <c r="E38" i="26"/>
  <c r="P37" i="26"/>
  <c r="O37" i="26"/>
  <c r="M37" i="26"/>
  <c r="K37" i="26"/>
  <c r="I37" i="26"/>
  <c r="G37" i="26"/>
  <c r="E37" i="26"/>
  <c r="P36" i="26"/>
  <c r="O36" i="26"/>
  <c r="M36" i="26"/>
  <c r="K36" i="26"/>
  <c r="I36" i="26"/>
  <c r="G36" i="26"/>
  <c r="E36" i="26"/>
  <c r="P35" i="26"/>
  <c r="O35" i="26"/>
  <c r="M35" i="26"/>
  <c r="K35" i="26"/>
  <c r="I35" i="26"/>
  <c r="G35" i="26"/>
  <c r="E35" i="26"/>
  <c r="P34" i="26"/>
  <c r="O34" i="26"/>
  <c r="M34" i="26"/>
  <c r="K34" i="26"/>
  <c r="I34" i="26"/>
  <c r="G34" i="26"/>
  <c r="E34" i="26"/>
  <c r="P33" i="26"/>
  <c r="O33" i="26"/>
  <c r="M33" i="26"/>
  <c r="K33" i="26"/>
  <c r="I33" i="26"/>
  <c r="G33" i="26"/>
  <c r="E33" i="26"/>
  <c r="P32" i="26"/>
  <c r="O32" i="26"/>
  <c r="M32" i="26"/>
  <c r="K32" i="26"/>
  <c r="I32" i="26"/>
  <c r="G32" i="26"/>
  <c r="E32" i="26"/>
  <c r="P31" i="26"/>
  <c r="O31" i="26"/>
  <c r="M31" i="26"/>
  <c r="K31" i="26"/>
  <c r="I31" i="26"/>
  <c r="G31" i="26"/>
  <c r="E31" i="26"/>
  <c r="P30" i="26"/>
  <c r="O30" i="26"/>
  <c r="M30" i="26"/>
  <c r="K30" i="26"/>
  <c r="I30" i="26"/>
  <c r="G30" i="26"/>
  <c r="E30" i="26"/>
  <c r="P29" i="26"/>
  <c r="O29" i="26"/>
  <c r="M29" i="26"/>
  <c r="K29" i="26"/>
  <c r="I29" i="26"/>
  <c r="G29" i="26"/>
  <c r="E29" i="26"/>
  <c r="P28" i="26"/>
  <c r="O28" i="26"/>
  <c r="M28" i="26"/>
  <c r="K28" i="26"/>
  <c r="I28" i="26"/>
  <c r="G28" i="26"/>
  <c r="E28" i="26"/>
  <c r="P27" i="26"/>
  <c r="O27" i="26"/>
  <c r="M27" i="26"/>
  <c r="K27" i="26"/>
  <c r="I27" i="26"/>
  <c r="G27" i="26"/>
  <c r="E27" i="26"/>
  <c r="P26" i="26"/>
  <c r="O26" i="26"/>
  <c r="M26" i="26"/>
  <c r="K26" i="26"/>
  <c r="I26" i="26"/>
  <c r="G26" i="26"/>
  <c r="E26" i="26"/>
  <c r="P25" i="26"/>
  <c r="O25" i="26"/>
  <c r="M25" i="26"/>
  <c r="K25" i="26"/>
  <c r="I25" i="26"/>
  <c r="G25" i="26"/>
  <c r="E25" i="26"/>
  <c r="P24" i="26"/>
  <c r="O24" i="26"/>
  <c r="M24" i="26"/>
  <c r="K24" i="26"/>
  <c r="I24" i="26"/>
  <c r="G24" i="26"/>
  <c r="E24" i="26"/>
  <c r="P23" i="26"/>
  <c r="O23" i="26"/>
  <c r="M23" i="26"/>
  <c r="K23" i="26"/>
  <c r="I23" i="26"/>
  <c r="G23" i="26"/>
  <c r="E23" i="26"/>
  <c r="P22" i="26"/>
  <c r="O22" i="26"/>
  <c r="M22" i="26"/>
  <c r="K22" i="26"/>
  <c r="I22" i="26"/>
  <c r="G22" i="26"/>
  <c r="E22" i="26"/>
  <c r="O21" i="26"/>
  <c r="M21" i="26"/>
  <c r="K21" i="26"/>
  <c r="I21" i="26"/>
  <c r="G21" i="26"/>
  <c r="E21" i="26"/>
  <c r="P20" i="26"/>
  <c r="O20" i="26"/>
  <c r="M20" i="26"/>
  <c r="K20" i="26"/>
  <c r="I20" i="26"/>
  <c r="G20" i="26"/>
  <c r="E20" i="26"/>
  <c r="P19" i="26"/>
  <c r="O19" i="26"/>
  <c r="M19" i="26"/>
  <c r="K19" i="26"/>
  <c r="I19" i="26"/>
  <c r="G19" i="26"/>
  <c r="E19" i="26"/>
  <c r="P18" i="26"/>
  <c r="O18" i="26"/>
  <c r="M18" i="26"/>
  <c r="K18" i="26"/>
  <c r="I18" i="26"/>
  <c r="G18" i="26"/>
  <c r="E18" i="26"/>
  <c r="P17" i="26"/>
  <c r="O17" i="26"/>
  <c r="M17" i="26"/>
  <c r="K17" i="26"/>
  <c r="I17" i="26"/>
  <c r="G17" i="26"/>
  <c r="E17" i="26"/>
  <c r="P16" i="26"/>
  <c r="O16" i="26"/>
  <c r="M16" i="26"/>
  <c r="K16" i="26"/>
  <c r="I16" i="26"/>
  <c r="G16" i="26"/>
  <c r="E16" i="26"/>
  <c r="P15" i="26"/>
  <c r="O15" i="26"/>
  <c r="M15" i="26"/>
  <c r="K15" i="26"/>
  <c r="I15" i="26"/>
  <c r="G15" i="26"/>
  <c r="E15" i="26"/>
  <c r="P14" i="26"/>
  <c r="O14" i="26"/>
  <c r="M14" i="26"/>
  <c r="K14" i="26"/>
  <c r="I14" i="26"/>
  <c r="G14" i="26"/>
  <c r="E14" i="26"/>
  <c r="P13" i="26"/>
  <c r="O13" i="26"/>
  <c r="M13" i="26"/>
  <c r="K13" i="26"/>
  <c r="I13" i="26"/>
  <c r="G13" i="26"/>
  <c r="E13" i="26"/>
  <c r="P12" i="26"/>
  <c r="O12" i="26"/>
  <c r="M12" i="26"/>
  <c r="K12" i="26"/>
  <c r="I12" i="26"/>
  <c r="G12" i="26"/>
  <c r="E12" i="26"/>
  <c r="P11" i="26"/>
  <c r="O11" i="26"/>
  <c r="M11" i="26"/>
  <c r="K11" i="26"/>
  <c r="I11" i="26"/>
  <c r="G11" i="26"/>
  <c r="E11" i="26"/>
  <c r="P10" i="26"/>
  <c r="O10" i="26"/>
  <c r="M10" i="26"/>
  <c r="K10" i="26"/>
  <c r="I10" i="26"/>
  <c r="G10" i="26"/>
  <c r="E10" i="26"/>
  <c r="O9" i="26"/>
  <c r="O99" i="26" s="1"/>
  <c r="M9" i="26"/>
  <c r="M99" i="26" s="1"/>
  <c r="K9" i="26"/>
  <c r="K99" i="26" s="1"/>
  <c r="I9" i="26"/>
  <c r="I99" i="26" s="1"/>
  <c r="G9" i="26"/>
  <c r="G99" i="26" s="1"/>
  <c r="E9" i="26"/>
  <c r="E99" i="26" s="1"/>
  <c r="B100" i="26" s="1"/>
  <c r="S21" i="10"/>
  <c r="K21" i="10"/>
  <c r="I21" i="10"/>
  <c r="G21" i="10"/>
  <c r="E21" i="10"/>
  <c r="O99" i="25"/>
  <c r="M99" i="25"/>
  <c r="P97" i="25"/>
  <c r="C97" i="25"/>
  <c r="P96" i="25"/>
  <c r="O96" i="25"/>
  <c r="M96" i="25"/>
  <c r="K96" i="25"/>
  <c r="I96" i="25"/>
  <c r="G96" i="25"/>
  <c r="E96" i="25"/>
  <c r="P95" i="25"/>
  <c r="O95" i="25"/>
  <c r="M95" i="25"/>
  <c r="K95" i="25"/>
  <c r="I95" i="25"/>
  <c r="G95" i="25"/>
  <c r="E95" i="25"/>
  <c r="P94" i="25"/>
  <c r="O94" i="25"/>
  <c r="M94" i="25"/>
  <c r="K94" i="25"/>
  <c r="I94" i="25"/>
  <c r="G94" i="25"/>
  <c r="E94" i="25"/>
  <c r="P93" i="25"/>
  <c r="O93" i="25"/>
  <c r="M93" i="25"/>
  <c r="K93" i="25"/>
  <c r="I93" i="25"/>
  <c r="G93" i="25"/>
  <c r="E93" i="25"/>
  <c r="P92" i="25"/>
  <c r="O92" i="25"/>
  <c r="M92" i="25"/>
  <c r="K92" i="25"/>
  <c r="I92" i="25"/>
  <c r="G92" i="25"/>
  <c r="E92" i="25"/>
  <c r="P91" i="25"/>
  <c r="O91" i="25"/>
  <c r="M91" i="25"/>
  <c r="K91" i="25"/>
  <c r="I91" i="25"/>
  <c r="G91" i="25"/>
  <c r="E91" i="25"/>
  <c r="P90" i="25"/>
  <c r="O90" i="25"/>
  <c r="M90" i="25"/>
  <c r="K90" i="25"/>
  <c r="I90" i="25"/>
  <c r="G90" i="25"/>
  <c r="E90" i="25"/>
  <c r="P89" i="25"/>
  <c r="O89" i="25"/>
  <c r="M89" i="25"/>
  <c r="K89" i="25"/>
  <c r="I89" i="25"/>
  <c r="G89" i="25"/>
  <c r="E89" i="25"/>
  <c r="P88" i="25"/>
  <c r="O88" i="25"/>
  <c r="M88" i="25"/>
  <c r="K88" i="25"/>
  <c r="I88" i="25"/>
  <c r="G88" i="25"/>
  <c r="E88" i="25"/>
  <c r="P87" i="25"/>
  <c r="O87" i="25"/>
  <c r="M87" i="25"/>
  <c r="K87" i="25"/>
  <c r="I87" i="25"/>
  <c r="G87" i="25"/>
  <c r="E87" i="25"/>
  <c r="P86" i="25"/>
  <c r="O86" i="25"/>
  <c r="M86" i="25"/>
  <c r="K86" i="25"/>
  <c r="I86" i="25"/>
  <c r="G86" i="25"/>
  <c r="E86" i="25"/>
  <c r="P85" i="25"/>
  <c r="O85" i="25"/>
  <c r="M85" i="25"/>
  <c r="K85" i="25"/>
  <c r="I85" i="25"/>
  <c r="G85" i="25"/>
  <c r="E85" i="25"/>
  <c r="P84" i="25"/>
  <c r="O84" i="25"/>
  <c r="M84" i="25"/>
  <c r="K84" i="25"/>
  <c r="I84" i="25"/>
  <c r="G84" i="25"/>
  <c r="E84" i="25"/>
  <c r="P83" i="25"/>
  <c r="O83" i="25"/>
  <c r="M83" i="25"/>
  <c r="K83" i="25"/>
  <c r="I83" i="25"/>
  <c r="G83" i="25"/>
  <c r="E83" i="25"/>
  <c r="P82" i="25"/>
  <c r="O82" i="25"/>
  <c r="M82" i="25"/>
  <c r="K82" i="25"/>
  <c r="I82" i="25"/>
  <c r="G82" i="25"/>
  <c r="E82" i="25"/>
  <c r="P81" i="25"/>
  <c r="O81" i="25"/>
  <c r="M81" i="25"/>
  <c r="K81" i="25"/>
  <c r="I81" i="25"/>
  <c r="G81" i="25"/>
  <c r="E81" i="25"/>
  <c r="P80" i="25"/>
  <c r="O80" i="25"/>
  <c r="M80" i="25"/>
  <c r="K80" i="25"/>
  <c r="I80" i="25"/>
  <c r="G80" i="25"/>
  <c r="E80" i="25"/>
  <c r="P79" i="25"/>
  <c r="O79" i="25"/>
  <c r="M79" i="25"/>
  <c r="K79" i="25"/>
  <c r="I79" i="25"/>
  <c r="G79" i="25"/>
  <c r="E79" i="25"/>
  <c r="P78" i="25"/>
  <c r="O78" i="25"/>
  <c r="M78" i="25"/>
  <c r="K78" i="25"/>
  <c r="K99" i="25" s="1"/>
  <c r="I78" i="25"/>
  <c r="G78" i="25"/>
  <c r="E78" i="25"/>
  <c r="P77" i="25"/>
  <c r="O77" i="25"/>
  <c r="M77" i="25"/>
  <c r="K77" i="25"/>
  <c r="I77" i="25"/>
  <c r="G77" i="25"/>
  <c r="E77" i="25"/>
  <c r="P76" i="25"/>
  <c r="O76" i="25"/>
  <c r="M76" i="25"/>
  <c r="K76" i="25"/>
  <c r="I76" i="25"/>
  <c r="G76" i="25"/>
  <c r="E76" i="25"/>
  <c r="P75" i="25"/>
  <c r="O75" i="25"/>
  <c r="M75" i="25"/>
  <c r="K75" i="25"/>
  <c r="I75" i="25"/>
  <c r="G75" i="25"/>
  <c r="E75" i="25"/>
  <c r="P74" i="25"/>
  <c r="O74" i="25"/>
  <c r="M74" i="25"/>
  <c r="K74" i="25"/>
  <c r="I74" i="25"/>
  <c r="G74" i="25"/>
  <c r="E74" i="25"/>
  <c r="P73" i="25"/>
  <c r="O73" i="25"/>
  <c r="M73" i="25"/>
  <c r="K73" i="25"/>
  <c r="I73" i="25"/>
  <c r="G73" i="25"/>
  <c r="E73" i="25"/>
  <c r="P72" i="25"/>
  <c r="O72" i="25"/>
  <c r="M72" i="25"/>
  <c r="K72" i="25"/>
  <c r="I72" i="25"/>
  <c r="G72" i="25"/>
  <c r="E72" i="25"/>
  <c r="P71" i="25"/>
  <c r="O71" i="25"/>
  <c r="M71" i="25"/>
  <c r="K71" i="25"/>
  <c r="I71" i="25"/>
  <c r="G71" i="25"/>
  <c r="E71" i="25"/>
  <c r="P70" i="25"/>
  <c r="O70" i="25"/>
  <c r="M70" i="25"/>
  <c r="K70" i="25"/>
  <c r="I70" i="25"/>
  <c r="G70" i="25"/>
  <c r="E70" i="25"/>
  <c r="P69" i="25"/>
  <c r="O69" i="25"/>
  <c r="M69" i="25"/>
  <c r="K69" i="25"/>
  <c r="I69" i="25"/>
  <c r="G69" i="25"/>
  <c r="E69" i="25"/>
  <c r="P68" i="25"/>
  <c r="O68" i="25"/>
  <c r="M68" i="25"/>
  <c r="K68" i="25"/>
  <c r="I68" i="25"/>
  <c r="G68" i="25"/>
  <c r="E68" i="25"/>
  <c r="P67" i="25"/>
  <c r="O67" i="25"/>
  <c r="M67" i="25"/>
  <c r="K67" i="25"/>
  <c r="I67" i="25"/>
  <c r="G67" i="25"/>
  <c r="E67" i="25"/>
  <c r="P66" i="25"/>
  <c r="O66" i="25"/>
  <c r="M66" i="25"/>
  <c r="K66" i="25"/>
  <c r="I66" i="25"/>
  <c r="G66" i="25"/>
  <c r="E66" i="25"/>
  <c r="P65" i="25"/>
  <c r="O65" i="25"/>
  <c r="M65" i="25"/>
  <c r="K65" i="25"/>
  <c r="I65" i="25"/>
  <c r="G65" i="25"/>
  <c r="E65" i="25"/>
  <c r="P64" i="25"/>
  <c r="O64" i="25"/>
  <c r="M64" i="25"/>
  <c r="K64" i="25"/>
  <c r="I64" i="25"/>
  <c r="G64" i="25"/>
  <c r="E64" i="25"/>
  <c r="P63" i="25"/>
  <c r="O63" i="25"/>
  <c r="M63" i="25"/>
  <c r="K63" i="25"/>
  <c r="I63" i="25"/>
  <c r="G63" i="25"/>
  <c r="E63" i="25"/>
  <c r="P62" i="25"/>
  <c r="O62" i="25"/>
  <c r="M62" i="25"/>
  <c r="K62" i="25"/>
  <c r="I62" i="25"/>
  <c r="G62" i="25"/>
  <c r="E62" i="25"/>
  <c r="P61" i="25"/>
  <c r="O61" i="25"/>
  <c r="M61" i="25"/>
  <c r="K61" i="25"/>
  <c r="I61" i="25"/>
  <c r="G61" i="25"/>
  <c r="E61" i="25"/>
  <c r="P60" i="25"/>
  <c r="O60" i="25"/>
  <c r="M60" i="25"/>
  <c r="K60" i="25"/>
  <c r="I60" i="25"/>
  <c r="G60" i="25"/>
  <c r="E60" i="25"/>
  <c r="P59" i="25"/>
  <c r="O59" i="25"/>
  <c r="M59" i="25"/>
  <c r="K59" i="25"/>
  <c r="I59" i="25"/>
  <c r="G59" i="25"/>
  <c r="E59" i="25"/>
  <c r="P58" i="25"/>
  <c r="O58" i="25"/>
  <c r="M58" i="25"/>
  <c r="K58" i="25"/>
  <c r="I58" i="25"/>
  <c r="G58" i="25"/>
  <c r="E58" i="25"/>
  <c r="P57" i="25"/>
  <c r="O57" i="25"/>
  <c r="M57" i="25"/>
  <c r="K57" i="25"/>
  <c r="I57" i="25"/>
  <c r="G57" i="25"/>
  <c r="E57" i="25"/>
  <c r="P56" i="25"/>
  <c r="O56" i="25"/>
  <c r="M56" i="25"/>
  <c r="K56" i="25"/>
  <c r="I56" i="25"/>
  <c r="G56" i="25"/>
  <c r="E56" i="25"/>
  <c r="P55" i="25"/>
  <c r="O55" i="25"/>
  <c r="M55" i="25"/>
  <c r="K55" i="25"/>
  <c r="I55" i="25"/>
  <c r="G55" i="25"/>
  <c r="E55" i="25"/>
  <c r="P54" i="25"/>
  <c r="O54" i="25"/>
  <c r="M54" i="25"/>
  <c r="K54" i="25"/>
  <c r="I54" i="25"/>
  <c r="G54" i="25"/>
  <c r="E54" i="25"/>
  <c r="P53" i="25"/>
  <c r="O53" i="25"/>
  <c r="M53" i="25"/>
  <c r="K53" i="25"/>
  <c r="I53" i="25"/>
  <c r="G53" i="25"/>
  <c r="E53" i="25"/>
  <c r="E99" i="25" s="1"/>
  <c r="P52" i="25"/>
  <c r="O52" i="25"/>
  <c r="M52" i="25"/>
  <c r="K52" i="25"/>
  <c r="I52" i="25"/>
  <c r="G52" i="25"/>
  <c r="E52" i="25"/>
  <c r="P51" i="25"/>
  <c r="O51" i="25"/>
  <c r="M51" i="25"/>
  <c r="K51" i="25"/>
  <c r="I51" i="25"/>
  <c r="G51" i="25"/>
  <c r="E51" i="25"/>
  <c r="P50" i="25"/>
  <c r="O50" i="25"/>
  <c r="M50" i="25"/>
  <c r="K50" i="25"/>
  <c r="I50" i="25"/>
  <c r="G50" i="25"/>
  <c r="E50" i="25"/>
  <c r="P49" i="25"/>
  <c r="O49" i="25"/>
  <c r="M49" i="25"/>
  <c r="K49" i="25"/>
  <c r="I49" i="25"/>
  <c r="G49" i="25"/>
  <c r="E49" i="25"/>
  <c r="P48" i="25"/>
  <c r="O48" i="25"/>
  <c r="M48" i="25"/>
  <c r="K48" i="25"/>
  <c r="I48" i="25"/>
  <c r="G48" i="25"/>
  <c r="E48" i="25"/>
  <c r="P47" i="25"/>
  <c r="O47" i="25"/>
  <c r="M47" i="25"/>
  <c r="K47" i="25"/>
  <c r="I47" i="25"/>
  <c r="G47" i="25"/>
  <c r="E47" i="25"/>
  <c r="P46" i="25"/>
  <c r="O46" i="25"/>
  <c r="M46" i="25"/>
  <c r="K46" i="25"/>
  <c r="I46" i="25"/>
  <c r="G46" i="25"/>
  <c r="E46" i="25"/>
  <c r="P45" i="25"/>
  <c r="O45" i="25"/>
  <c r="M45" i="25"/>
  <c r="K45" i="25"/>
  <c r="I45" i="25"/>
  <c r="G45" i="25"/>
  <c r="E45" i="25"/>
  <c r="P44" i="25"/>
  <c r="O44" i="25"/>
  <c r="M44" i="25"/>
  <c r="K44" i="25"/>
  <c r="I44" i="25"/>
  <c r="G44" i="25"/>
  <c r="E44" i="25"/>
  <c r="P43" i="25"/>
  <c r="O43" i="25"/>
  <c r="M43" i="25"/>
  <c r="K43" i="25"/>
  <c r="I43" i="25"/>
  <c r="G43" i="25"/>
  <c r="E43" i="25"/>
  <c r="P42" i="25"/>
  <c r="O42" i="25"/>
  <c r="M42" i="25"/>
  <c r="K42" i="25"/>
  <c r="I42" i="25"/>
  <c r="G42" i="25"/>
  <c r="E42" i="25"/>
  <c r="P41" i="25"/>
  <c r="O41" i="25"/>
  <c r="M41" i="25"/>
  <c r="K41" i="25"/>
  <c r="I41" i="25"/>
  <c r="G41" i="25"/>
  <c r="E41" i="25"/>
  <c r="P40" i="25"/>
  <c r="O40" i="25"/>
  <c r="M40" i="25"/>
  <c r="K40" i="25"/>
  <c r="I40" i="25"/>
  <c r="G40" i="25"/>
  <c r="E40" i="25"/>
  <c r="P39" i="25"/>
  <c r="O39" i="25"/>
  <c r="M39" i="25"/>
  <c r="K39" i="25"/>
  <c r="I39" i="25"/>
  <c r="G39" i="25"/>
  <c r="E39" i="25"/>
  <c r="P38" i="25"/>
  <c r="O38" i="25"/>
  <c r="M38" i="25"/>
  <c r="K38" i="25"/>
  <c r="I38" i="25"/>
  <c r="G38" i="25"/>
  <c r="E38" i="25"/>
  <c r="P37" i="25"/>
  <c r="O37" i="25"/>
  <c r="M37" i="25"/>
  <c r="K37" i="25"/>
  <c r="I37" i="25"/>
  <c r="G37" i="25"/>
  <c r="E37" i="25"/>
  <c r="P36" i="25"/>
  <c r="O36" i="25"/>
  <c r="M36" i="25"/>
  <c r="K36" i="25"/>
  <c r="I36" i="25"/>
  <c r="G36" i="25"/>
  <c r="E36" i="25"/>
  <c r="P35" i="25"/>
  <c r="O35" i="25"/>
  <c r="M35" i="25"/>
  <c r="K35" i="25"/>
  <c r="I35" i="25"/>
  <c r="G35" i="25"/>
  <c r="E35" i="25"/>
  <c r="P34" i="25"/>
  <c r="O34" i="25"/>
  <c r="M34" i="25"/>
  <c r="K34" i="25"/>
  <c r="I34" i="25"/>
  <c r="G34" i="25"/>
  <c r="E34" i="25"/>
  <c r="P33" i="25"/>
  <c r="O33" i="25"/>
  <c r="M33" i="25"/>
  <c r="K33" i="25"/>
  <c r="I33" i="25"/>
  <c r="G33" i="25"/>
  <c r="E33" i="25"/>
  <c r="P32" i="25"/>
  <c r="O32" i="25"/>
  <c r="M32" i="25"/>
  <c r="K32" i="25"/>
  <c r="I32" i="25"/>
  <c r="G32" i="25"/>
  <c r="E32" i="25"/>
  <c r="P31" i="25"/>
  <c r="O31" i="25"/>
  <c r="M31" i="25"/>
  <c r="K31" i="25"/>
  <c r="I31" i="25"/>
  <c r="G31" i="25"/>
  <c r="E31" i="25"/>
  <c r="P30" i="25"/>
  <c r="O30" i="25"/>
  <c r="M30" i="25"/>
  <c r="K30" i="25"/>
  <c r="I30" i="25"/>
  <c r="G30" i="25"/>
  <c r="E30" i="25"/>
  <c r="P29" i="25"/>
  <c r="O29" i="25"/>
  <c r="M29" i="25"/>
  <c r="K29" i="25"/>
  <c r="I29" i="25"/>
  <c r="G29" i="25"/>
  <c r="E29" i="25"/>
  <c r="P28" i="25"/>
  <c r="O28" i="25"/>
  <c r="M28" i="25"/>
  <c r="K28" i="25"/>
  <c r="I28" i="25"/>
  <c r="G28" i="25"/>
  <c r="E28" i="25"/>
  <c r="P27" i="25"/>
  <c r="O27" i="25"/>
  <c r="M27" i="25"/>
  <c r="K27" i="25"/>
  <c r="I27" i="25"/>
  <c r="G27" i="25"/>
  <c r="E27" i="25"/>
  <c r="P26" i="25"/>
  <c r="O26" i="25"/>
  <c r="M26" i="25"/>
  <c r="K26" i="25"/>
  <c r="I26" i="25"/>
  <c r="G26" i="25"/>
  <c r="E26" i="25"/>
  <c r="P25" i="25"/>
  <c r="O25" i="25"/>
  <c r="M25" i="25"/>
  <c r="K25" i="25"/>
  <c r="I25" i="25"/>
  <c r="G25" i="25"/>
  <c r="E25" i="25"/>
  <c r="P24" i="25"/>
  <c r="O24" i="25"/>
  <c r="M24" i="25"/>
  <c r="K24" i="25"/>
  <c r="I24" i="25"/>
  <c r="G24" i="25"/>
  <c r="G99" i="25" s="1"/>
  <c r="E24" i="25"/>
  <c r="P23" i="25"/>
  <c r="O23" i="25"/>
  <c r="M23" i="25"/>
  <c r="K23" i="25"/>
  <c r="I23" i="25"/>
  <c r="G23" i="25"/>
  <c r="E23" i="25"/>
  <c r="P22" i="25"/>
  <c r="O22" i="25"/>
  <c r="M22" i="25"/>
  <c r="K22" i="25"/>
  <c r="I22" i="25"/>
  <c r="G22" i="25"/>
  <c r="E22" i="25"/>
  <c r="O21" i="25"/>
  <c r="M21" i="25"/>
  <c r="K21" i="25"/>
  <c r="I21" i="25"/>
  <c r="G21" i="25"/>
  <c r="E21" i="25"/>
  <c r="P20" i="25"/>
  <c r="O20" i="25"/>
  <c r="M20" i="25"/>
  <c r="K20" i="25"/>
  <c r="I20" i="25"/>
  <c r="G20" i="25"/>
  <c r="E20" i="25"/>
  <c r="P19" i="25"/>
  <c r="O19" i="25"/>
  <c r="M19" i="25"/>
  <c r="K19" i="25"/>
  <c r="I19" i="25"/>
  <c r="G19" i="25"/>
  <c r="E19" i="25"/>
  <c r="P18" i="25"/>
  <c r="O18" i="25"/>
  <c r="M18" i="25"/>
  <c r="K18" i="25"/>
  <c r="I18" i="25"/>
  <c r="G18" i="25"/>
  <c r="E18" i="25"/>
  <c r="P17" i="25"/>
  <c r="O17" i="25"/>
  <c r="M17" i="25"/>
  <c r="K17" i="25"/>
  <c r="I17" i="25"/>
  <c r="G17" i="25"/>
  <c r="E17" i="25"/>
  <c r="P16" i="25"/>
  <c r="O16" i="25"/>
  <c r="M16" i="25"/>
  <c r="K16" i="25"/>
  <c r="I16" i="25"/>
  <c r="G16" i="25"/>
  <c r="E16" i="25"/>
  <c r="P15" i="25"/>
  <c r="O15" i="25"/>
  <c r="M15" i="25"/>
  <c r="K15" i="25"/>
  <c r="I15" i="25"/>
  <c r="G15" i="25"/>
  <c r="E15" i="25"/>
  <c r="P14" i="25"/>
  <c r="O14" i="25"/>
  <c r="M14" i="25"/>
  <c r="K14" i="25"/>
  <c r="I14" i="25"/>
  <c r="G14" i="25"/>
  <c r="E14" i="25"/>
  <c r="P13" i="25"/>
  <c r="O13" i="25"/>
  <c r="M13" i="25"/>
  <c r="K13" i="25"/>
  <c r="I13" i="25"/>
  <c r="G13" i="25"/>
  <c r="E13" i="25"/>
  <c r="P12" i="25"/>
  <c r="O12" i="25"/>
  <c r="M12" i="25"/>
  <c r="K12" i="25"/>
  <c r="I12" i="25"/>
  <c r="G12" i="25"/>
  <c r="E12" i="25"/>
  <c r="P11" i="25"/>
  <c r="O11" i="25"/>
  <c r="M11" i="25"/>
  <c r="K11" i="25"/>
  <c r="I11" i="25"/>
  <c r="G11" i="25"/>
  <c r="E11" i="25"/>
  <c r="P10" i="25"/>
  <c r="O10" i="25"/>
  <c r="M10" i="25"/>
  <c r="K10" i="25"/>
  <c r="I10" i="25"/>
  <c r="G10" i="25"/>
  <c r="E10" i="25"/>
  <c r="P9" i="25"/>
  <c r="O9" i="25"/>
  <c r="M9" i="25"/>
  <c r="K9" i="25"/>
  <c r="I9" i="25"/>
  <c r="I99" i="25" s="1"/>
  <c r="G9" i="25"/>
  <c r="E9" i="25"/>
  <c r="B100" i="25" s="1"/>
  <c r="D29" i="6" s="1"/>
  <c r="Q7" i="7"/>
  <c r="E99" i="20"/>
  <c r="G99" i="20"/>
  <c r="I99" i="20"/>
  <c r="K99" i="20"/>
  <c r="O99" i="20"/>
  <c r="Q10" i="20"/>
  <c r="Q11" i="20"/>
  <c r="Q12" i="20"/>
  <c r="Q13" i="20"/>
  <c r="Q14" i="20"/>
  <c r="Q15" i="20"/>
  <c r="Q16" i="20"/>
  <c r="Q17" i="20"/>
  <c r="Q18" i="20"/>
  <c r="Q19" i="20"/>
  <c r="Q20" i="20"/>
  <c r="Q21" i="20"/>
  <c r="Q22" i="20"/>
  <c r="Q23" i="20"/>
  <c r="Q24" i="20"/>
  <c r="Q25" i="20"/>
  <c r="Q26" i="20"/>
  <c r="Q27" i="20"/>
  <c r="Q28" i="20"/>
  <c r="Q29" i="20"/>
  <c r="Q30" i="20"/>
  <c r="Q31" i="20"/>
  <c r="Q32" i="20"/>
  <c r="Q33" i="20"/>
  <c r="Q34" i="20"/>
  <c r="Q35" i="20"/>
  <c r="Q36" i="20"/>
  <c r="Q37" i="20"/>
  <c r="Q38" i="20"/>
  <c r="Q39" i="20"/>
  <c r="Q40" i="20"/>
  <c r="Q41" i="20"/>
  <c r="Q42" i="20"/>
  <c r="Q43" i="20"/>
  <c r="Q44" i="20"/>
  <c r="Q45" i="20"/>
  <c r="Q46" i="20"/>
  <c r="Q47" i="20"/>
  <c r="Q48" i="20"/>
  <c r="Q49" i="20"/>
  <c r="Q50" i="20"/>
  <c r="Q51" i="20"/>
  <c r="Q52" i="20"/>
  <c r="Q53" i="20"/>
  <c r="Q54" i="20"/>
  <c r="Q55" i="20"/>
  <c r="Q56" i="20"/>
  <c r="Q57" i="20"/>
  <c r="Q58" i="20"/>
  <c r="Q59" i="20"/>
  <c r="Q60" i="20"/>
  <c r="Q61" i="20"/>
  <c r="Q62" i="20"/>
  <c r="Q63" i="20"/>
  <c r="Q64" i="20"/>
  <c r="Q65" i="20"/>
  <c r="Q66" i="20"/>
  <c r="Q67" i="20"/>
  <c r="Q68" i="20"/>
  <c r="Q69" i="20"/>
  <c r="Q70" i="20"/>
  <c r="Q71" i="20"/>
  <c r="Q72" i="20"/>
  <c r="Q73" i="20"/>
  <c r="Q74" i="20"/>
  <c r="Q75" i="20"/>
  <c r="Q76" i="20"/>
  <c r="Q77" i="20"/>
  <c r="Q78" i="20"/>
  <c r="Q79" i="20"/>
  <c r="Q80" i="20"/>
  <c r="Q81" i="20"/>
  <c r="Q82" i="20"/>
  <c r="Q83" i="20"/>
  <c r="Q84" i="20"/>
  <c r="Q85" i="20"/>
  <c r="Q86" i="20"/>
  <c r="Q87" i="20"/>
  <c r="Q88" i="20"/>
  <c r="Q89" i="20"/>
  <c r="Q90" i="20"/>
  <c r="Q91" i="20"/>
  <c r="Q92" i="20"/>
  <c r="Q93" i="20"/>
  <c r="Q94" i="20"/>
  <c r="Q95" i="20"/>
  <c r="Q96" i="20"/>
  <c r="Q97" i="20"/>
  <c r="Q9" i="20"/>
  <c r="D15" i="6"/>
  <c r="R15" i="6" s="1"/>
  <c r="S15" i="6" s="1"/>
  <c r="T15" i="6" s="1"/>
  <c r="Z97" i="24"/>
  <c r="C97" i="24"/>
  <c r="Q97" i="24" s="1"/>
  <c r="Z96" i="24"/>
  <c r="Y96" i="24"/>
  <c r="M96" i="24"/>
  <c r="K96" i="24"/>
  <c r="I96" i="24"/>
  <c r="G96" i="24"/>
  <c r="E96" i="24"/>
  <c r="Z95" i="24"/>
  <c r="Y95" i="24"/>
  <c r="M95" i="24"/>
  <c r="K95" i="24"/>
  <c r="I95" i="24"/>
  <c r="G95" i="24"/>
  <c r="E95" i="24"/>
  <c r="Z94" i="24"/>
  <c r="Y94" i="24"/>
  <c r="M94" i="24"/>
  <c r="K94" i="24"/>
  <c r="I94" i="24"/>
  <c r="G94" i="24"/>
  <c r="E94" i="24"/>
  <c r="Z93" i="24"/>
  <c r="Y93" i="24"/>
  <c r="M93" i="24"/>
  <c r="K93" i="24"/>
  <c r="I93" i="24"/>
  <c r="G93" i="24"/>
  <c r="E93" i="24"/>
  <c r="Z92" i="24"/>
  <c r="Y92" i="24"/>
  <c r="M92" i="24"/>
  <c r="K92" i="24"/>
  <c r="I92" i="24"/>
  <c r="G92" i="24"/>
  <c r="E92" i="24"/>
  <c r="Z91" i="24"/>
  <c r="Y91" i="24"/>
  <c r="M91" i="24"/>
  <c r="K91" i="24"/>
  <c r="I91" i="24"/>
  <c r="G91" i="24"/>
  <c r="E91" i="24"/>
  <c r="Z90" i="24"/>
  <c r="Y90" i="24"/>
  <c r="M90" i="24"/>
  <c r="K90" i="24"/>
  <c r="I90" i="24"/>
  <c r="G90" i="24"/>
  <c r="E90" i="24"/>
  <c r="Z89" i="24"/>
  <c r="Y89" i="24"/>
  <c r="M89" i="24"/>
  <c r="K89" i="24"/>
  <c r="I89" i="24"/>
  <c r="G89" i="24"/>
  <c r="E89" i="24"/>
  <c r="Z88" i="24"/>
  <c r="Y88" i="24"/>
  <c r="M88" i="24"/>
  <c r="K88" i="24"/>
  <c r="I88" i="24"/>
  <c r="G88" i="24"/>
  <c r="E88" i="24"/>
  <c r="Z87" i="24"/>
  <c r="Y87" i="24"/>
  <c r="M87" i="24"/>
  <c r="K87" i="24"/>
  <c r="I87" i="24"/>
  <c r="G87" i="24"/>
  <c r="E87" i="24"/>
  <c r="Z86" i="24"/>
  <c r="Y86" i="24"/>
  <c r="M86" i="24"/>
  <c r="K86" i="24"/>
  <c r="I86" i="24"/>
  <c r="G86" i="24"/>
  <c r="E86" i="24"/>
  <c r="Z85" i="24"/>
  <c r="Y85" i="24"/>
  <c r="M85" i="24"/>
  <c r="K85" i="24"/>
  <c r="I85" i="24"/>
  <c r="G85" i="24"/>
  <c r="E85" i="24"/>
  <c r="Z84" i="24"/>
  <c r="Y84" i="24"/>
  <c r="M84" i="24"/>
  <c r="K84" i="24"/>
  <c r="I84" i="24"/>
  <c r="G84" i="24"/>
  <c r="E84" i="24"/>
  <c r="Z83" i="24"/>
  <c r="Y83" i="24"/>
  <c r="M83" i="24"/>
  <c r="K83" i="24"/>
  <c r="I83" i="24"/>
  <c r="G83" i="24"/>
  <c r="E83" i="24"/>
  <c r="Z82" i="24"/>
  <c r="Y82" i="24"/>
  <c r="M82" i="24"/>
  <c r="K82" i="24"/>
  <c r="I82" i="24"/>
  <c r="G82" i="24"/>
  <c r="E82" i="24"/>
  <c r="Z81" i="24"/>
  <c r="Y81" i="24"/>
  <c r="M81" i="24"/>
  <c r="K81" i="24"/>
  <c r="I81" i="24"/>
  <c r="G81" i="24"/>
  <c r="E81" i="24"/>
  <c r="Z80" i="24"/>
  <c r="Y80" i="24"/>
  <c r="M80" i="24"/>
  <c r="K80" i="24"/>
  <c r="I80" i="24"/>
  <c r="G80" i="24"/>
  <c r="E80" i="24"/>
  <c r="Z79" i="24"/>
  <c r="Y79" i="24"/>
  <c r="M79" i="24"/>
  <c r="K79" i="24"/>
  <c r="I79" i="24"/>
  <c r="G79" i="24"/>
  <c r="E79" i="24"/>
  <c r="Z78" i="24"/>
  <c r="Y78" i="24"/>
  <c r="M78" i="24"/>
  <c r="K78" i="24"/>
  <c r="I78" i="24"/>
  <c r="G78" i="24"/>
  <c r="E78" i="24"/>
  <c r="Z77" i="24"/>
  <c r="Y77" i="24"/>
  <c r="M77" i="24"/>
  <c r="K77" i="24"/>
  <c r="I77" i="24"/>
  <c r="G77" i="24"/>
  <c r="E77" i="24"/>
  <c r="Z76" i="24"/>
  <c r="Y76" i="24"/>
  <c r="M76" i="24"/>
  <c r="K76" i="24"/>
  <c r="I76" i="24"/>
  <c r="G76" i="24"/>
  <c r="E76" i="24"/>
  <c r="Z75" i="24"/>
  <c r="Y75" i="24"/>
  <c r="M75" i="24"/>
  <c r="K75" i="24"/>
  <c r="I75" i="24"/>
  <c r="G75" i="24"/>
  <c r="E75" i="24"/>
  <c r="Z74" i="24"/>
  <c r="Y74" i="24"/>
  <c r="M74" i="24"/>
  <c r="K74" i="24"/>
  <c r="I74" i="24"/>
  <c r="G74" i="24"/>
  <c r="E74" i="24"/>
  <c r="Z73" i="24"/>
  <c r="Y73" i="24"/>
  <c r="M73" i="24"/>
  <c r="K73" i="24"/>
  <c r="I73" i="24"/>
  <c r="G73" i="24"/>
  <c r="E73" i="24"/>
  <c r="Z72" i="24"/>
  <c r="Y72" i="24"/>
  <c r="M72" i="24"/>
  <c r="K72" i="24"/>
  <c r="I72" i="24"/>
  <c r="G72" i="24"/>
  <c r="E72" i="24"/>
  <c r="Z71" i="24"/>
  <c r="Y71" i="24"/>
  <c r="M71" i="24"/>
  <c r="K71" i="24"/>
  <c r="I71" i="24"/>
  <c r="G71" i="24"/>
  <c r="E71" i="24"/>
  <c r="Z70" i="24"/>
  <c r="Y70" i="24"/>
  <c r="M70" i="24"/>
  <c r="K70" i="24"/>
  <c r="I70" i="24"/>
  <c r="G70" i="24"/>
  <c r="E70" i="24"/>
  <c r="Z69" i="24"/>
  <c r="Y69" i="24"/>
  <c r="M69" i="24"/>
  <c r="K69" i="24"/>
  <c r="I69" i="24"/>
  <c r="G69" i="24"/>
  <c r="E69" i="24"/>
  <c r="Z68" i="24"/>
  <c r="Y68" i="24"/>
  <c r="M68" i="24"/>
  <c r="K68" i="24"/>
  <c r="I68" i="24"/>
  <c r="G68" i="24"/>
  <c r="E68" i="24"/>
  <c r="Z67" i="24"/>
  <c r="Y67" i="24"/>
  <c r="M67" i="24"/>
  <c r="K67" i="24"/>
  <c r="I67" i="24"/>
  <c r="G67" i="24"/>
  <c r="E67" i="24"/>
  <c r="Z66" i="24"/>
  <c r="Y66" i="24"/>
  <c r="M66" i="24"/>
  <c r="K66" i="24"/>
  <c r="I66" i="24"/>
  <c r="G66" i="24"/>
  <c r="E66" i="24"/>
  <c r="Z65" i="24"/>
  <c r="Y65" i="24"/>
  <c r="M65" i="24"/>
  <c r="K65" i="24"/>
  <c r="I65" i="24"/>
  <c r="G65" i="24"/>
  <c r="E65" i="24"/>
  <c r="Z64" i="24"/>
  <c r="Y64" i="24"/>
  <c r="M64" i="24"/>
  <c r="K64" i="24"/>
  <c r="I64" i="24"/>
  <c r="G64" i="24"/>
  <c r="E64" i="24"/>
  <c r="Z63" i="24"/>
  <c r="Y63" i="24"/>
  <c r="M63" i="24"/>
  <c r="K63" i="24"/>
  <c r="I63" i="24"/>
  <c r="G63" i="24"/>
  <c r="E63" i="24"/>
  <c r="Z62" i="24"/>
  <c r="Y62" i="24"/>
  <c r="M62" i="24"/>
  <c r="K62" i="24"/>
  <c r="I62" i="24"/>
  <c r="G62" i="24"/>
  <c r="E62" i="24"/>
  <c r="Z61" i="24"/>
  <c r="Y61" i="24"/>
  <c r="M61" i="24"/>
  <c r="K61" i="24"/>
  <c r="I61" i="24"/>
  <c r="G61" i="24"/>
  <c r="E61" i="24"/>
  <c r="Z60" i="24"/>
  <c r="Y60" i="24"/>
  <c r="M60" i="24"/>
  <c r="K60" i="24"/>
  <c r="I60" i="24"/>
  <c r="G60" i="24"/>
  <c r="E60" i="24"/>
  <c r="Z59" i="24"/>
  <c r="Y59" i="24"/>
  <c r="M59" i="24"/>
  <c r="K59" i="24"/>
  <c r="I59" i="24"/>
  <c r="G59" i="24"/>
  <c r="E59" i="24"/>
  <c r="Z58" i="24"/>
  <c r="Y58" i="24"/>
  <c r="M58" i="24"/>
  <c r="K58" i="24"/>
  <c r="I58" i="24"/>
  <c r="G58" i="24"/>
  <c r="E58" i="24"/>
  <c r="Z57" i="24"/>
  <c r="Y57" i="24"/>
  <c r="M57" i="24"/>
  <c r="K57" i="24"/>
  <c r="I57" i="24"/>
  <c r="G57" i="24"/>
  <c r="E57" i="24"/>
  <c r="Z56" i="24"/>
  <c r="Y56" i="24"/>
  <c r="M56" i="24"/>
  <c r="K56" i="24"/>
  <c r="I56" i="24"/>
  <c r="G56" i="24"/>
  <c r="E56" i="24"/>
  <c r="Z55" i="24"/>
  <c r="Y55" i="24"/>
  <c r="M55" i="24"/>
  <c r="K55" i="24"/>
  <c r="I55" i="24"/>
  <c r="G55" i="24"/>
  <c r="E55" i="24"/>
  <c r="Z54" i="24"/>
  <c r="Y54" i="24"/>
  <c r="M54" i="24"/>
  <c r="K54" i="24"/>
  <c r="I54" i="24"/>
  <c r="G54" i="24"/>
  <c r="E54" i="24"/>
  <c r="Z53" i="24"/>
  <c r="Y53" i="24"/>
  <c r="M53" i="24"/>
  <c r="K53" i="24"/>
  <c r="I53" i="24"/>
  <c r="G53" i="24"/>
  <c r="E53" i="24"/>
  <c r="Z52" i="24"/>
  <c r="Y52" i="24"/>
  <c r="M52" i="24"/>
  <c r="K52" i="24"/>
  <c r="I52" i="24"/>
  <c r="G52" i="24"/>
  <c r="E52" i="24"/>
  <c r="Z51" i="24"/>
  <c r="Y51" i="24"/>
  <c r="M51" i="24"/>
  <c r="K51" i="24"/>
  <c r="I51" i="24"/>
  <c r="G51" i="24"/>
  <c r="E51" i="24"/>
  <c r="Z50" i="24"/>
  <c r="Y50" i="24"/>
  <c r="M50" i="24"/>
  <c r="K50" i="24"/>
  <c r="I50" i="24"/>
  <c r="G50" i="24"/>
  <c r="E50" i="24"/>
  <c r="Z49" i="24"/>
  <c r="Y49" i="24"/>
  <c r="M49" i="24"/>
  <c r="K49" i="24"/>
  <c r="I49" i="24"/>
  <c r="G49" i="24"/>
  <c r="E49" i="24"/>
  <c r="Z48" i="24"/>
  <c r="Y48" i="24"/>
  <c r="M48" i="24"/>
  <c r="K48" i="24"/>
  <c r="I48" i="24"/>
  <c r="G48" i="24"/>
  <c r="E48" i="24"/>
  <c r="Z47" i="24"/>
  <c r="Y47" i="24"/>
  <c r="M47" i="24"/>
  <c r="K47" i="24"/>
  <c r="I47" i="24"/>
  <c r="G47" i="24"/>
  <c r="E47" i="24"/>
  <c r="Z46" i="24"/>
  <c r="Y46" i="24"/>
  <c r="M46" i="24"/>
  <c r="K46" i="24"/>
  <c r="I46" i="24"/>
  <c r="G46" i="24"/>
  <c r="E46" i="24"/>
  <c r="Z45" i="24"/>
  <c r="Y45" i="24"/>
  <c r="M45" i="24"/>
  <c r="K45" i="24"/>
  <c r="I45" i="24"/>
  <c r="G45" i="24"/>
  <c r="E45" i="24"/>
  <c r="Z44" i="24"/>
  <c r="Y44" i="24"/>
  <c r="M44" i="24"/>
  <c r="K44" i="24"/>
  <c r="I44" i="24"/>
  <c r="G44" i="24"/>
  <c r="E44" i="24"/>
  <c r="Z43" i="24"/>
  <c r="Y43" i="24"/>
  <c r="M43" i="24"/>
  <c r="K43" i="24"/>
  <c r="I43" i="24"/>
  <c r="G43" i="24"/>
  <c r="E43" i="24"/>
  <c r="Z42" i="24"/>
  <c r="Y42" i="24"/>
  <c r="M42" i="24"/>
  <c r="K42" i="24"/>
  <c r="I42" i="24"/>
  <c r="G42" i="24"/>
  <c r="E42" i="24"/>
  <c r="Z41" i="24"/>
  <c r="Y41" i="24"/>
  <c r="M41" i="24"/>
  <c r="K41" i="24"/>
  <c r="I41" i="24"/>
  <c r="G41" i="24"/>
  <c r="E41" i="24"/>
  <c r="Z40" i="24"/>
  <c r="Y40" i="24"/>
  <c r="M40" i="24"/>
  <c r="K40" i="24"/>
  <c r="I40" i="24"/>
  <c r="G40" i="24"/>
  <c r="E40" i="24"/>
  <c r="Z39" i="24"/>
  <c r="Y39" i="24"/>
  <c r="M39" i="24"/>
  <c r="K39" i="24"/>
  <c r="I39" i="24"/>
  <c r="G39" i="24"/>
  <c r="E39" i="24"/>
  <c r="Z38" i="24"/>
  <c r="Y38" i="24"/>
  <c r="M38" i="24"/>
  <c r="K38" i="24"/>
  <c r="I38" i="24"/>
  <c r="G38" i="24"/>
  <c r="E38" i="24"/>
  <c r="Z37" i="24"/>
  <c r="Y37" i="24"/>
  <c r="M37" i="24"/>
  <c r="K37" i="24"/>
  <c r="I37" i="24"/>
  <c r="G37" i="24"/>
  <c r="E37" i="24"/>
  <c r="Z36" i="24"/>
  <c r="Y36" i="24"/>
  <c r="M36" i="24"/>
  <c r="K36" i="24"/>
  <c r="I36" i="24"/>
  <c r="G36" i="24"/>
  <c r="E36" i="24"/>
  <c r="Z35" i="24"/>
  <c r="Y35" i="24"/>
  <c r="M35" i="24"/>
  <c r="K35" i="24"/>
  <c r="I35" i="24"/>
  <c r="G35" i="24"/>
  <c r="E35" i="24"/>
  <c r="Z34" i="24"/>
  <c r="Y34" i="24"/>
  <c r="M34" i="24"/>
  <c r="K34" i="24"/>
  <c r="I34" i="24"/>
  <c r="G34" i="24"/>
  <c r="E34" i="24"/>
  <c r="Z33" i="24"/>
  <c r="Y33" i="24"/>
  <c r="M33" i="24"/>
  <c r="K33" i="24"/>
  <c r="I33" i="24"/>
  <c r="G33" i="24"/>
  <c r="E33" i="24"/>
  <c r="Z32" i="24"/>
  <c r="Y32" i="24"/>
  <c r="M32" i="24"/>
  <c r="K32" i="24"/>
  <c r="I32" i="24"/>
  <c r="G32" i="24"/>
  <c r="E32" i="24"/>
  <c r="Z31" i="24"/>
  <c r="Y31" i="24"/>
  <c r="M31" i="24"/>
  <c r="K31" i="24"/>
  <c r="I31" i="24"/>
  <c r="G31" i="24"/>
  <c r="E31" i="24"/>
  <c r="Z30" i="24"/>
  <c r="Y30" i="24"/>
  <c r="M30" i="24"/>
  <c r="K30" i="24"/>
  <c r="I30" i="24"/>
  <c r="G30" i="24"/>
  <c r="E30" i="24"/>
  <c r="Z29" i="24"/>
  <c r="Y29" i="24"/>
  <c r="M29" i="24"/>
  <c r="K29" i="24"/>
  <c r="I29" i="24"/>
  <c r="G29" i="24"/>
  <c r="E29" i="24"/>
  <c r="Z28" i="24"/>
  <c r="Y28" i="24"/>
  <c r="M28" i="24"/>
  <c r="K28" i="24"/>
  <c r="I28" i="24"/>
  <c r="G28" i="24"/>
  <c r="E28" i="24"/>
  <c r="Z27" i="24"/>
  <c r="Y27" i="24"/>
  <c r="M27" i="24"/>
  <c r="K27" i="24"/>
  <c r="I27" i="24"/>
  <c r="G27" i="24"/>
  <c r="E27" i="24"/>
  <c r="Z26" i="24"/>
  <c r="Y26" i="24"/>
  <c r="M26" i="24"/>
  <c r="K26" i="24"/>
  <c r="I26" i="24"/>
  <c r="G26" i="24"/>
  <c r="E26" i="24"/>
  <c r="Z25" i="24"/>
  <c r="Y25" i="24"/>
  <c r="M25" i="24"/>
  <c r="K25" i="24"/>
  <c r="I25" i="24"/>
  <c r="G25" i="24"/>
  <c r="E25" i="24"/>
  <c r="Z24" i="24"/>
  <c r="Y24" i="24"/>
  <c r="M24" i="24"/>
  <c r="K24" i="24"/>
  <c r="I24" i="24"/>
  <c r="G24" i="24"/>
  <c r="E24" i="24"/>
  <c r="Z23" i="24"/>
  <c r="Y23" i="24"/>
  <c r="M23" i="24"/>
  <c r="K23" i="24"/>
  <c r="I23" i="24"/>
  <c r="G23" i="24"/>
  <c r="E23" i="24"/>
  <c r="Z22" i="24"/>
  <c r="Y22" i="24"/>
  <c r="M22" i="24"/>
  <c r="K22" i="24"/>
  <c r="I22" i="24"/>
  <c r="G22" i="24"/>
  <c r="E22" i="24"/>
  <c r="Y21" i="24"/>
  <c r="M21" i="24"/>
  <c r="K21" i="24"/>
  <c r="I21" i="24"/>
  <c r="G21" i="24"/>
  <c r="E21" i="24"/>
  <c r="Z20" i="24"/>
  <c r="Y20" i="24"/>
  <c r="M20" i="24"/>
  <c r="K20" i="24"/>
  <c r="I20" i="24"/>
  <c r="G20" i="24"/>
  <c r="E20" i="24"/>
  <c r="Z19" i="24"/>
  <c r="Y19" i="24"/>
  <c r="M19" i="24"/>
  <c r="K19" i="24"/>
  <c r="I19" i="24"/>
  <c r="G19" i="24"/>
  <c r="E19" i="24"/>
  <c r="Z18" i="24"/>
  <c r="Y18" i="24"/>
  <c r="M18" i="24"/>
  <c r="K18" i="24"/>
  <c r="I18" i="24"/>
  <c r="G18" i="24"/>
  <c r="E18" i="24"/>
  <c r="Z17" i="24"/>
  <c r="Y17" i="24"/>
  <c r="M17" i="24"/>
  <c r="K17" i="24"/>
  <c r="I17" i="24"/>
  <c r="G17" i="24"/>
  <c r="E17" i="24"/>
  <c r="Z16" i="24"/>
  <c r="Y16" i="24"/>
  <c r="M16" i="24"/>
  <c r="K16" i="24"/>
  <c r="I16" i="24"/>
  <c r="G16" i="24"/>
  <c r="E16" i="24"/>
  <c r="Z15" i="24"/>
  <c r="Y15" i="24"/>
  <c r="M15" i="24"/>
  <c r="K15" i="24"/>
  <c r="I15" i="24"/>
  <c r="G15" i="24"/>
  <c r="E15" i="24"/>
  <c r="Z14" i="24"/>
  <c r="Y14" i="24"/>
  <c r="M14" i="24"/>
  <c r="K14" i="24"/>
  <c r="I14" i="24"/>
  <c r="G14" i="24"/>
  <c r="E14" i="24"/>
  <c r="Z13" i="24"/>
  <c r="Y13" i="24"/>
  <c r="M13" i="24"/>
  <c r="K13" i="24"/>
  <c r="I13" i="24"/>
  <c r="G13" i="24"/>
  <c r="E13" i="24"/>
  <c r="Z12" i="24"/>
  <c r="Y12" i="24"/>
  <c r="M12" i="24"/>
  <c r="K12" i="24"/>
  <c r="I12" i="24"/>
  <c r="G12" i="24"/>
  <c r="E12" i="24"/>
  <c r="Z11" i="24"/>
  <c r="Y11" i="24"/>
  <c r="M11" i="24"/>
  <c r="K11" i="24"/>
  <c r="I11" i="24"/>
  <c r="G11" i="24"/>
  <c r="E11" i="24"/>
  <c r="Z10" i="24"/>
  <c r="Y10" i="24"/>
  <c r="M10" i="24"/>
  <c r="K10" i="24"/>
  <c r="I10" i="24"/>
  <c r="G10" i="24"/>
  <c r="E10" i="24"/>
  <c r="Z9" i="24"/>
  <c r="Y9" i="24"/>
  <c r="Y99" i="24" s="1"/>
  <c r="M9" i="24"/>
  <c r="M99" i="24" s="1"/>
  <c r="T16" i="27" s="1"/>
  <c r="K9" i="24"/>
  <c r="I9" i="24"/>
  <c r="G9" i="24"/>
  <c r="G99" i="24" s="1"/>
  <c r="E9" i="24"/>
  <c r="E99" i="24" s="1"/>
  <c r="P97" i="23"/>
  <c r="C97" i="23"/>
  <c r="P96" i="23"/>
  <c r="O96" i="23"/>
  <c r="M96" i="23"/>
  <c r="K96" i="23"/>
  <c r="I96" i="23"/>
  <c r="G96" i="23"/>
  <c r="E96" i="23"/>
  <c r="P95" i="23"/>
  <c r="O95" i="23"/>
  <c r="M95" i="23"/>
  <c r="K95" i="23"/>
  <c r="I95" i="23"/>
  <c r="G95" i="23"/>
  <c r="E95" i="23"/>
  <c r="P94" i="23"/>
  <c r="O94" i="23"/>
  <c r="M94" i="23"/>
  <c r="K94" i="23"/>
  <c r="I94" i="23"/>
  <c r="G94" i="23"/>
  <c r="E94" i="23"/>
  <c r="P93" i="23"/>
  <c r="O93" i="23"/>
  <c r="M93" i="23"/>
  <c r="K93" i="23"/>
  <c r="I93" i="23"/>
  <c r="G93" i="23"/>
  <c r="E93" i="23"/>
  <c r="P92" i="23"/>
  <c r="O92" i="23"/>
  <c r="M92" i="23"/>
  <c r="K92" i="23"/>
  <c r="I92" i="23"/>
  <c r="G92" i="23"/>
  <c r="E92" i="23"/>
  <c r="P91" i="23"/>
  <c r="O91" i="23"/>
  <c r="M91" i="23"/>
  <c r="K91" i="23"/>
  <c r="I91" i="23"/>
  <c r="G91" i="23"/>
  <c r="E91" i="23"/>
  <c r="P90" i="23"/>
  <c r="O90" i="23"/>
  <c r="M90" i="23"/>
  <c r="K90" i="23"/>
  <c r="I90" i="23"/>
  <c r="G90" i="23"/>
  <c r="E90" i="23"/>
  <c r="P89" i="23"/>
  <c r="O89" i="23"/>
  <c r="M89" i="23"/>
  <c r="K89" i="23"/>
  <c r="I89" i="23"/>
  <c r="G89" i="23"/>
  <c r="E89" i="23"/>
  <c r="P88" i="23"/>
  <c r="O88" i="23"/>
  <c r="M88" i="23"/>
  <c r="K88" i="23"/>
  <c r="I88" i="23"/>
  <c r="G88" i="23"/>
  <c r="E88" i="23"/>
  <c r="P87" i="23"/>
  <c r="O87" i="23"/>
  <c r="M87" i="23"/>
  <c r="K87" i="23"/>
  <c r="I87" i="23"/>
  <c r="G87" i="23"/>
  <c r="E87" i="23"/>
  <c r="P86" i="23"/>
  <c r="O86" i="23"/>
  <c r="M86" i="23"/>
  <c r="K86" i="23"/>
  <c r="I86" i="23"/>
  <c r="G86" i="23"/>
  <c r="E86" i="23"/>
  <c r="P85" i="23"/>
  <c r="O85" i="23"/>
  <c r="M85" i="23"/>
  <c r="K85" i="23"/>
  <c r="I85" i="23"/>
  <c r="G85" i="23"/>
  <c r="E85" i="23"/>
  <c r="P84" i="23"/>
  <c r="O84" i="23"/>
  <c r="M84" i="23"/>
  <c r="K84" i="23"/>
  <c r="I84" i="23"/>
  <c r="G84" i="23"/>
  <c r="E84" i="23"/>
  <c r="P83" i="23"/>
  <c r="O83" i="23"/>
  <c r="M83" i="23"/>
  <c r="K83" i="23"/>
  <c r="I83" i="23"/>
  <c r="G83" i="23"/>
  <c r="E83" i="23"/>
  <c r="P82" i="23"/>
  <c r="O82" i="23"/>
  <c r="M82" i="23"/>
  <c r="K82" i="23"/>
  <c r="I82" i="23"/>
  <c r="G82" i="23"/>
  <c r="E82" i="23"/>
  <c r="P81" i="23"/>
  <c r="O81" i="23"/>
  <c r="M81" i="23"/>
  <c r="K81" i="23"/>
  <c r="I81" i="23"/>
  <c r="G81" i="23"/>
  <c r="E81" i="23"/>
  <c r="P80" i="23"/>
  <c r="O80" i="23"/>
  <c r="M80" i="23"/>
  <c r="K80" i="23"/>
  <c r="I80" i="23"/>
  <c r="G80" i="23"/>
  <c r="E80" i="23"/>
  <c r="P79" i="23"/>
  <c r="O79" i="23"/>
  <c r="M79" i="23"/>
  <c r="K79" i="23"/>
  <c r="I79" i="23"/>
  <c r="G79" i="23"/>
  <c r="E79" i="23"/>
  <c r="P78" i="23"/>
  <c r="O78" i="23"/>
  <c r="M78" i="23"/>
  <c r="K78" i="23"/>
  <c r="I78" i="23"/>
  <c r="G78" i="23"/>
  <c r="E78" i="23"/>
  <c r="P77" i="23"/>
  <c r="O77" i="23"/>
  <c r="M77" i="23"/>
  <c r="K77" i="23"/>
  <c r="I77" i="23"/>
  <c r="G77" i="23"/>
  <c r="E77" i="23"/>
  <c r="P76" i="23"/>
  <c r="O76" i="23"/>
  <c r="M76" i="23"/>
  <c r="K76" i="23"/>
  <c r="I76" i="23"/>
  <c r="G76" i="23"/>
  <c r="E76" i="23"/>
  <c r="P75" i="23"/>
  <c r="O75" i="23"/>
  <c r="M75" i="23"/>
  <c r="K75" i="23"/>
  <c r="I75" i="23"/>
  <c r="G75" i="23"/>
  <c r="E75" i="23"/>
  <c r="P74" i="23"/>
  <c r="O74" i="23"/>
  <c r="M74" i="23"/>
  <c r="K74" i="23"/>
  <c r="I74" i="23"/>
  <c r="G74" i="23"/>
  <c r="E74" i="23"/>
  <c r="P73" i="23"/>
  <c r="O73" i="23"/>
  <c r="M73" i="23"/>
  <c r="K73" i="23"/>
  <c r="I73" i="23"/>
  <c r="G73" i="23"/>
  <c r="E73" i="23"/>
  <c r="P72" i="23"/>
  <c r="O72" i="23"/>
  <c r="M72" i="23"/>
  <c r="K72" i="23"/>
  <c r="I72" i="23"/>
  <c r="G72" i="23"/>
  <c r="E72" i="23"/>
  <c r="P71" i="23"/>
  <c r="O71" i="23"/>
  <c r="M71" i="23"/>
  <c r="K71" i="23"/>
  <c r="I71" i="23"/>
  <c r="G71" i="23"/>
  <c r="E71" i="23"/>
  <c r="P70" i="23"/>
  <c r="O70" i="23"/>
  <c r="M70" i="23"/>
  <c r="K70" i="23"/>
  <c r="I70" i="23"/>
  <c r="G70" i="23"/>
  <c r="E70" i="23"/>
  <c r="P69" i="23"/>
  <c r="O69" i="23"/>
  <c r="M69" i="23"/>
  <c r="K69" i="23"/>
  <c r="I69" i="23"/>
  <c r="G69" i="23"/>
  <c r="E69" i="23"/>
  <c r="P68" i="23"/>
  <c r="O68" i="23"/>
  <c r="M68" i="23"/>
  <c r="K68" i="23"/>
  <c r="I68" i="23"/>
  <c r="G68" i="23"/>
  <c r="E68" i="23"/>
  <c r="P67" i="23"/>
  <c r="O67" i="23"/>
  <c r="M67" i="23"/>
  <c r="K67" i="23"/>
  <c r="I67" i="23"/>
  <c r="G67" i="23"/>
  <c r="E67" i="23"/>
  <c r="P66" i="23"/>
  <c r="O66" i="23"/>
  <c r="M66" i="23"/>
  <c r="K66" i="23"/>
  <c r="I66" i="23"/>
  <c r="G66" i="23"/>
  <c r="E66" i="23"/>
  <c r="P65" i="23"/>
  <c r="O65" i="23"/>
  <c r="M65" i="23"/>
  <c r="K65" i="23"/>
  <c r="I65" i="23"/>
  <c r="G65" i="23"/>
  <c r="E65" i="23"/>
  <c r="P64" i="23"/>
  <c r="O64" i="23"/>
  <c r="M64" i="23"/>
  <c r="K64" i="23"/>
  <c r="I64" i="23"/>
  <c r="G64" i="23"/>
  <c r="E64" i="23"/>
  <c r="P63" i="23"/>
  <c r="O63" i="23"/>
  <c r="M63" i="23"/>
  <c r="K63" i="23"/>
  <c r="I63" i="23"/>
  <c r="G63" i="23"/>
  <c r="E63" i="23"/>
  <c r="P62" i="23"/>
  <c r="O62" i="23"/>
  <c r="M62" i="23"/>
  <c r="K62" i="23"/>
  <c r="I62" i="23"/>
  <c r="G62" i="23"/>
  <c r="E62" i="23"/>
  <c r="P61" i="23"/>
  <c r="O61" i="23"/>
  <c r="M61" i="23"/>
  <c r="K61" i="23"/>
  <c r="I61" i="23"/>
  <c r="G61" i="23"/>
  <c r="E61" i="23"/>
  <c r="P60" i="23"/>
  <c r="O60" i="23"/>
  <c r="M60" i="23"/>
  <c r="K60" i="23"/>
  <c r="I60" i="23"/>
  <c r="G60" i="23"/>
  <c r="E60" i="23"/>
  <c r="P59" i="23"/>
  <c r="O59" i="23"/>
  <c r="M59" i="23"/>
  <c r="K59" i="23"/>
  <c r="I59" i="23"/>
  <c r="G59" i="23"/>
  <c r="E59" i="23"/>
  <c r="P58" i="23"/>
  <c r="O58" i="23"/>
  <c r="M58" i="23"/>
  <c r="K58" i="23"/>
  <c r="I58" i="23"/>
  <c r="G58" i="23"/>
  <c r="E58" i="23"/>
  <c r="P57" i="23"/>
  <c r="O57" i="23"/>
  <c r="M57" i="23"/>
  <c r="K57" i="23"/>
  <c r="I57" i="23"/>
  <c r="G57" i="23"/>
  <c r="E57" i="23"/>
  <c r="P56" i="23"/>
  <c r="O56" i="23"/>
  <c r="M56" i="23"/>
  <c r="K56" i="23"/>
  <c r="I56" i="23"/>
  <c r="G56" i="23"/>
  <c r="E56" i="23"/>
  <c r="P55" i="23"/>
  <c r="O55" i="23"/>
  <c r="M55" i="23"/>
  <c r="K55" i="23"/>
  <c r="I55" i="23"/>
  <c r="G55" i="23"/>
  <c r="E55" i="23"/>
  <c r="P54" i="23"/>
  <c r="O54" i="23"/>
  <c r="M54" i="23"/>
  <c r="K54" i="23"/>
  <c r="I54" i="23"/>
  <c r="G54" i="23"/>
  <c r="E54" i="23"/>
  <c r="P53" i="23"/>
  <c r="O53" i="23"/>
  <c r="M53" i="23"/>
  <c r="K53" i="23"/>
  <c r="I53" i="23"/>
  <c r="G53" i="23"/>
  <c r="E53" i="23"/>
  <c r="P52" i="23"/>
  <c r="O52" i="23"/>
  <c r="M52" i="23"/>
  <c r="K52" i="23"/>
  <c r="I52" i="23"/>
  <c r="G52" i="23"/>
  <c r="E52" i="23"/>
  <c r="P51" i="23"/>
  <c r="O51" i="23"/>
  <c r="M51" i="23"/>
  <c r="K51" i="23"/>
  <c r="I51" i="23"/>
  <c r="G51" i="23"/>
  <c r="E51" i="23"/>
  <c r="P50" i="23"/>
  <c r="O50" i="23"/>
  <c r="M50" i="23"/>
  <c r="K50" i="23"/>
  <c r="I50" i="23"/>
  <c r="G50" i="23"/>
  <c r="E50" i="23"/>
  <c r="P49" i="23"/>
  <c r="O49" i="23"/>
  <c r="M49" i="23"/>
  <c r="K49" i="23"/>
  <c r="I49" i="23"/>
  <c r="G49" i="23"/>
  <c r="E49" i="23"/>
  <c r="P48" i="23"/>
  <c r="O48" i="23"/>
  <c r="M48" i="23"/>
  <c r="K48" i="23"/>
  <c r="I48" i="23"/>
  <c r="G48" i="23"/>
  <c r="E48" i="23"/>
  <c r="P47" i="23"/>
  <c r="O47" i="23"/>
  <c r="M47" i="23"/>
  <c r="K47" i="23"/>
  <c r="I47" i="23"/>
  <c r="G47" i="23"/>
  <c r="E47" i="23"/>
  <c r="P46" i="23"/>
  <c r="O46" i="23"/>
  <c r="M46" i="23"/>
  <c r="K46" i="23"/>
  <c r="I46" i="23"/>
  <c r="G46" i="23"/>
  <c r="E46" i="23"/>
  <c r="P45" i="23"/>
  <c r="O45" i="23"/>
  <c r="M45" i="23"/>
  <c r="K45" i="23"/>
  <c r="I45" i="23"/>
  <c r="G45" i="23"/>
  <c r="E45" i="23"/>
  <c r="P44" i="23"/>
  <c r="O44" i="23"/>
  <c r="M44" i="23"/>
  <c r="K44" i="23"/>
  <c r="I44" i="23"/>
  <c r="G44" i="23"/>
  <c r="E44" i="23"/>
  <c r="P43" i="23"/>
  <c r="O43" i="23"/>
  <c r="M43" i="23"/>
  <c r="K43" i="23"/>
  <c r="I43" i="23"/>
  <c r="G43" i="23"/>
  <c r="E43" i="23"/>
  <c r="P42" i="23"/>
  <c r="O42" i="23"/>
  <c r="M42" i="23"/>
  <c r="K42" i="23"/>
  <c r="I42" i="23"/>
  <c r="G42" i="23"/>
  <c r="E42" i="23"/>
  <c r="P41" i="23"/>
  <c r="O41" i="23"/>
  <c r="M41" i="23"/>
  <c r="K41" i="23"/>
  <c r="I41" i="23"/>
  <c r="G41" i="23"/>
  <c r="E41" i="23"/>
  <c r="P40" i="23"/>
  <c r="O40" i="23"/>
  <c r="M40" i="23"/>
  <c r="K40" i="23"/>
  <c r="I40" i="23"/>
  <c r="G40" i="23"/>
  <c r="E40" i="23"/>
  <c r="P39" i="23"/>
  <c r="O39" i="23"/>
  <c r="M39" i="23"/>
  <c r="K39" i="23"/>
  <c r="I39" i="23"/>
  <c r="G39" i="23"/>
  <c r="E39" i="23"/>
  <c r="P38" i="23"/>
  <c r="O38" i="23"/>
  <c r="M38" i="23"/>
  <c r="K38" i="23"/>
  <c r="I38" i="23"/>
  <c r="G38" i="23"/>
  <c r="E38" i="23"/>
  <c r="P37" i="23"/>
  <c r="O37" i="23"/>
  <c r="M37" i="23"/>
  <c r="K37" i="23"/>
  <c r="I37" i="23"/>
  <c r="G37" i="23"/>
  <c r="E37" i="23"/>
  <c r="P36" i="23"/>
  <c r="O36" i="23"/>
  <c r="M36" i="23"/>
  <c r="K36" i="23"/>
  <c r="I36" i="23"/>
  <c r="G36" i="23"/>
  <c r="E36" i="23"/>
  <c r="P35" i="23"/>
  <c r="O35" i="23"/>
  <c r="M35" i="23"/>
  <c r="K35" i="23"/>
  <c r="I35" i="23"/>
  <c r="G35" i="23"/>
  <c r="E35" i="23"/>
  <c r="P34" i="23"/>
  <c r="O34" i="23"/>
  <c r="M34" i="23"/>
  <c r="K34" i="23"/>
  <c r="I34" i="23"/>
  <c r="G34" i="23"/>
  <c r="E34" i="23"/>
  <c r="P33" i="23"/>
  <c r="O33" i="23"/>
  <c r="M33" i="23"/>
  <c r="K33" i="23"/>
  <c r="I33" i="23"/>
  <c r="G33" i="23"/>
  <c r="E33" i="23"/>
  <c r="P32" i="23"/>
  <c r="O32" i="23"/>
  <c r="M32" i="23"/>
  <c r="K32" i="23"/>
  <c r="I32" i="23"/>
  <c r="G32" i="23"/>
  <c r="E32" i="23"/>
  <c r="P31" i="23"/>
  <c r="O31" i="23"/>
  <c r="M31" i="23"/>
  <c r="K31" i="23"/>
  <c r="I31" i="23"/>
  <c r="G31" i="23"/>
  <c r="E31" i="23"/>
  <c r="P30" i="23"/>
  <c r="O30" i="23"/>
  <c r="M30" i="23"/>
  <c r="K30" i="23"/>
  <c r="I30" i="23"/>
  <c r="G30" i="23"/>
  <c r="E30" i="23"/>
  <c r="P29" i="23"/>
  <c r="O29" i="23"/>
  <c r="M29" i="23"/>
  <c r="K29" i="23"/>
  <c r="I29" i="23"/>
  <c r="G29" i="23"/>
  <c r="E29" i="23"/>
  <c r="P28" i="23"/>
  <c r="O28" i="23"/>
  <c r="M28" i="23"/>
  <c r="K28" i="23"/>
  <c r="I28" i="23"/>
  <c r="G28" i="23"/>
  <c r="E28" i="23"/>
  <c r="P27" i="23"/>
  <c r="O27" i="23"/>
  <c r="M27" i="23"/>
  <c r="K27" i="23"/>
  <c r="I27" i="23"/>
  <c r="G27" i="23"/>
  <c r="E27" i="23"/>
  <c r="P26" i="23"/>
  <c r="O26" i="23"/>
  <c r="M26" i="23"/>
  <c r="K26" i="23"/>
  <c r="I26" i="23"/>
  <c r="G26" i="23"/>
  <c r="E26" i="23"/>
  <c r="P25" i="23"/>
  <c r="O25" i="23"/>
  <c r="M25" i="23"/>
  <c r="K25" i="23"/>
  <c r="I25" i="23"/>
  <c r="G25" i="23"/>
  <c r="E25" i="23"/>
  <c r="P24" i="23"/>
  <c r="O24" i="23"/>
  <c r="M24" i="23"/>
  <c r="K24" i="23"/>
  <c r="I24" i="23"/>
  <c r="G24" i="23"/>
  <c r="E24" i="23"/>
  <c r="P23" i="23"/>
  <c r="O23" i="23"/>
  <c r="M23" i="23"/>
  <c r="K23" i="23"/>
  <c r="I23" i="23"/>
  <c r="G23" i="23"/>
  <c r="E23" i="23"/>
  <c r="P22" i="23"/>
  <c r="O22" i="23"/>
  <c r="M22" i="23"/>
  <c r="K22" i="23"/>
  <c r="I22" i="23"/>
  <c r="G22" i="23"/>
  <c r="E22" i="23"/>
  <c r="O21" i="23"/>
  <c r="M21" i="23"/>
  <c r="K21" i="23"/>
  <c r="I21" i="23"/>
  <c r="G21" i="23"/>
  <c r="E21" i="23"/>
  <c r="P20" i="23"/>
  <c r="O20" i="23"/>
  <c r="M20" i="23"/>
  <c r="K20" i="23"/>
  <c r="I20" i="23"/>
  <c r="G20" i="23"/>
  <c r="E20" i="23"/>
  <c r="P19" i="23"/>
  <c r="O19" i="23"/>
  <c r="M19" i="23"/>
  <c r="K19" i="23"/>
  <c r="I19" i="23"/>
  <c r="G19" i="23"/>
  <c r="E19" i="23"/>
  <c r="P18" i="23"/>
  <c r="O18" i="23"/>
  <c r="M18" i="23"/>
  <c r="K18" i="23"/>
  <c r="I18" i="23"/>
  <c r="G18" i="23"/>
  <c r="E18" i="23"/>
  <c r="P17" i="23"/>
  <c r="O17" i="23"/>
  <c r="M17" i="23"/>
  <c r="K17" i="23"/>
  <c r="I17" i="23"/>
  <c r="G17" i="23"/>
  <c r="E17" i="23"/>
  <c r="P16" i="23"/>
  <c r="O16" i="23"/>
  <c r="M16" i="23"/>
  <c r="K16" i="23"/>
  <c r="I16" i="23"/>
  <c r="G16" i="23"/>
  <c r="E16" i="23"/>
  <c r="P15" i="23"/>
  <c r="O15" i="23"/>
  <c r="M15" i="23"/>
  <c r="K15" i="23"/>
  <c r="I15" i="23"/>
  <c r="G15" i="23"/>
  <c r="E15" i="23"/>
  <c r="P14" i="23"/>
  <c r="O14" i="23"/>
  <c r="M14" i="23"/>
  <c r="K14" i="23"/>
  <c r="I14" i="23"/>
  <c r="G14" i="23"/>
  <c r="E14" i="23"/>
  <c r="P13" i="23"/>
  <c r="O13" i="23"/>
  <c r="M13" i="23"/>
  <c r="K13" i="23"/>
  <c r="I13" i="23"/>
  <c r="G13" i="23"/>
  <c r="E13" i="23"/>
  <c r="P12" i="23"/>
  <c r="O12" i="23"/>
  <c r="M12" i="23"/>
  <c r="K12" i="23"/>
  <c r="I12" i="23"/>
  <c r="G12" i="23"/>
  <c r="E12" i="23"/>
  <c r="P11" i="23"/>
  <c r="O11" i="23"/>
  <c r="M11" i="23"/>
  <c r="K11" i="23"/>
  <c r="I11" i="23"/>
  <c r="G11" i="23"/>
  <c r="E11" i="23"/>
  <c r="P10" i="23"/>
  <c r="O10" i="23"/>
  <c r="M10" i="23"/>
  <c r="K10" i="23"/>
  <c r="I10" i="23"/>
  <c r="G10" i="23"/>
  <c r="E10" i="23"/>
  <c r="P9" i="23"/>
  <c r="O9" i="23"/>
  <c r="M9" i="23"/>
  <c r="K9" i="23"/>
  <c r="I9" i="23"/>
  <c r="G9" i="23"/>
  <c r="E9" i="23"/>
  <c r="B100" i="23" s="1"/>
  <c r="AC10" i="11"/>
  <c r="AC11" i="11"/>
  <c r="AC12" i="11"/>
  <c r="AC13" i="11"/>
  <c r="AC14" i="11"/>
  <c r="AC15" i="11"/>
  <c r="AC16" i="11"/>
  <c r="AC17" i="11"/>
  <c r="AC18" i="11"/>
  <c r="AC19" i="11"/>
  <c r="AC20" i="11"/>
  <c r="AC21" i="11"/>
  <c r="AC22" i="11"/>
  <c r="AC23" i="11"/>
  <c r="AC24" i="11"/>
  <c r="AC25" i="11"/>
  <c r="AC26" i="11"/>
  <c r="AC27" i="11"/>
  <c r="AC28" i="11"/>
  <c r="AC29" i="11"/>
  <c r="AC30" i="11"/>
  <c r="AC31" i="11"/>
  <c r="AC32" i="11"/>
  <c r="AC33" i="11"/>
  <c r="AC34" i="11"/>
  <c r="AC35" i="11"/>
  <c r="AC36" i="11"/>
  <c r="AC37" i="11"/>
  <c r="AC38" i="11"/>
  <c r="AC39" i="11"/>
  <c r="AC40" i="11"/>
  <c r="AC41" i="11"/>
  <c r="AC42" i="11"/>
  <c r="AC43" i="11"/>
  <c r="AC44" i="11"/>
  <c r="AC45" i="11"/>
  <c r="AC46" i="11"/>
  <c r="AC47" i="11"/>
  <c r="AC48" i="11"/>
  <c r="AC49" i="11"/>
  <c r="AC50" i="11"/>
  <c r="AC51" i="11"/>
  <c r="AC52" i="11"/>
  <c r="AC53" i="11"/>
  <c r="AC54" i="11"/>
  <c r="AC55" i="11"/>
  <c r="AC56" i="11"/>
  <c r="AC57" i="11"/>
  <c r="AC58" i="11"/>
  <c r="AC59" i="11"/>
  <c r="AC60" i="11"/>
  <c r="AC61" i="11"/>
  <c r="AC62" i="11"/>
  <c r="AC63" i="11"/>
  <c r="AC64" i="11"/>
  <c r="AC65" i="11"/>
  <c r="AC66" i="11"/>
  <c r="AC67" i="11"/>
  <c r="AC68" i="11"/>
  <c r="AC69" i="11"/>
  <c r="AC70" i="11"/>
  <c r="AC71" i="11"/>
  <c r="AC72" i="11"/>
  <c r="AC73" i="11"/>
  <c r="AC74" i="11"/>
  <c r="AC75" i="11"/>
  <c r="AC76" i="11"/>
  <c r="AC77" i="11"/>
  <c r="AC78" i="11"/>
  <c r="AC79" i="11"/>
  <c r="AC80" i="11"/>
  <c r="AC81" i="11"/>
  <c r="AC82" i="11"/>
  <c r="AC83" i="11"/>
  <c r="AC84" i="11"/>
  <c r="AC85" i="11"/>
  <c r="AC86" i="11"/>
  <c r="AC87" i="11"/>
  <c r="AC88" i="11"/>
  <c r="AC89" i="11"/>
  <c r="AC90" i="11"/>
  <c r="AC91" i="11"/>
  <c r="AC92" i="11"/>
  <c r="AC93" i="11"/>
  <c r="AC94" i="11"/>
  <c r="AC95" i="11"/>
  <c r="AC96" i="11"/>
  <c r="AC9" i="11"/>
  <c r="J19" i="7"/>
  <c r="E9" i="22"/>
  <c r="E10" i="22"/>
  <c r="E11" i="22"/>
  <c r="E12" i="22"/>
  <c r="E13" i="22"/>
  <c r="E14" i="22"/>
  <c r="E15" i="22"/>
  <c r="E16" i="22"/>
  <c r="E17" i="22"/>
  <c r="E18" i="22"/>
  <c r="E19" i="22"/>
  <c r="E20" i="22"/>
  <c r="E21" i="22"/>
  <c r="E22" i="22"/>
  <c r="E23" i="22"/>
  <c r="E24" i="22"/>
  <c r="E25" i="22"/>
  <c r="E26" i="22"/>
  <c r="E27" i="22"/>
  <c r="E28" i="22"/>
  <c r="E29" i="22"/>
  <c r="E30" i="22"/>
  <c r="E31" i="22"/>
  <c r="E32" i="22"/>
  <c r="E33" i="22"/>
  <c r="E34" i="22"/>
  <c r="E35" i="22"/>
  <c r="E36" i="22"/>
  <c r="E37" i="22"/>
  <c r="E38" i="22"/>
  <c r="E39" i="22"/>
  <c r="E40" i="22"/>
  <c r="E41" i="22"/>
  <c r="E42" i="22"/>
  <c r="E43" i="22"/>
  <c r="E44" i="22"/>
  <c r="E45" i="22"/>
  <c r="E46" i="22"/>
  <c r="E47" i="22"/>
  <c r="E48" i="22"/>
  <c r="E49" i="22"/>
  <c r="E50" i="22"/>
  <c r="E51" i="22"/>
  <c r="E52" i="22"/>
  <c r="E53" i="22"/>
  <c r="E54" i="22"/>
  <c r="E55" i="22"/>
  <c r="E56" i="22"/>
  <c r="E57" i="22"/>
  <c r="E58" i="22"/>
  <c r="E59" i="22"/>
  <c r="E60" i="22"/>
  <c r="E61" i="22"/>
  <c r="E62" i="22"/>
  <c r="E63" i="22"/>
  <c r="E64" i="22"/>
  <c r="E65" i="22"/>
  <c r="E66" i="22"/>
  <c r="E67" i="22"/>
  <c r="E68" i="22"/>
  <c r="E69" i="22"/>
  <c r="E70" i="22"/>
  <c r="E71" i="22"/>
  <c r="E72" i="22"/>
  <c r="E73" i="22"/>
  <c r="E74" i="22"/>
  <c r="E75" i="22"/>
  <c r="E76" i="22"/>
  <c r="E77" i="22"/>
  <c r="E78" i="22"/>
  <c r="E79" i="22"/>
  <c r="E80" i="22"/>
  <c r="E81" i="22"/>
  <c r="E82" i="22"/>
  <c r="E83" i="22"/>
  <c r="E84" i="22"/>
  <c r="E85" i="22"/>
  <c r="E86" i="22"/>
  <c r="E87" i="22"/>
  <c r="E88" i="22"/>
  <c r="E89" i="22"/>
  <c r="E90" i="22"/>
  <c r="E91" i="22"/>
  <c r="E92" i="22"/>
  <c r="E93" i="22"/>
  <c r="E94" i="22"/>
  <c r="E95" i="22"/>
  <c r="E96" i="22"/>
  <c r="E97" i="22"/>
  <c r="E99" i="22"/>
  <c r="AA10" i="11"/>
  <c r="AA11" i="11"/>
  <c r="AA12" i="11"/>
  <c r="AA13" i="11"/>
  <c r="AA14" i="11"/>
  <c r="AA15" i="11"/>
  <c r="AA16" i="11"/>
  <c r="AA17" i="11"/>
  <c r="AA18" i="11"/>
  <c r="AA19" i="11"/>
  <c r="AA20" i="11"/>
  <c r="AA21" i="11"/>
  <c r="AA22" i="11"/>
  <c r="AA23" i="11"/>
  <c r="AA24" i="11"/>
  <c r="AA25" i="11"/>
  <c r="AA26" i="11"/>
  <c r="AA27" i="11"/>
  <c r="AA28" i="11"/>
  <c r="AA29" i="11"/>
  <c r="AA30" i="11"/>
  <c r="AA31" i="11"/>
  <c r="AA32" i="11"/>
  <c r="AA33" i="11"/>
  <c r="AA34" i="11"/>
  <c r="AA35" i="11"/>
  <c r="AA36" i="11"/>
  <c r="AA37" i="11"/>
  <c r="AA38" i="11"/>
  <c r="AA39" i="11"/>
  <c r="AA40" i="11"/>
  <c r="AA41" i="11"/>
  <c r="AA42" i="11"/>
  <c r="AA43" i="11"/>
  <c r="AA44" i="11"/>
  <c r="AA45" i="11"/>
  <c r="AA46" i="11"/>
  <c r="AA47" i="11"/>
  <c r="AA48" i="11"/>
  <c r="AA49" i="11"/>
  <c r="AA50" i="11"/>
  <c r="AA51" i="11"/>
  <c r="AA52" i="11"/>
  <c r="AA53" i="11"/>
  <c r="AA54" i="11"/>
  <c r="AA55" i="11"/>
  <c r="AA56" i="11"/>
  <c r="AA57" i="11"/>
  <c r="AA58" i="11"/>
  <c r="AA59" i="11"/>
  <c r="AA60" i="11"/>
  <c r="AA61" i="11"/>
  <c r="AA62" i="11"/>
  <c r="AA63" i="11"/>
  <c r="AA64" i="11"/>
  <c r="AA65" i="11"/>
  <c r="AA66" i="11"/>
  <c r="AA67" i="11"/>
  <c r="AA68" i="11"/>
  <c r="AA69" i="11"/>
  <c r="AA70" i="11"/>
  <c r="AA71" i="11"/>
  <c r="AA72" i="11"/>
  <c r="AA73" i="11"/>
  <c r="AA74" i="11"/>
  <c r="AA75" i="11"/>
  <c r="AA76" i="11"/>
  <c r="AA77" i="11"/>
  <c r="AA78" i="11"/>
  <c r="AA79" i="11"/>
  <c r="AA80" i="11"/>
  <c r="AA81" i="11"/>
  <c r="AA82" i="11"/>
  <c r="AA83" i="11"/>
  <c r="AA84" i="11"/>
  <c r="AA85" i="11"/>
  <c r="AA86" i="11"/>
  <c r="AA87" i="11"/>
  <c r="AA88" i="11"/>
  <c r="AA89" i="11"/>
  <c r="AA90" i="11"/>
  <c r="AA91" i="11"/>
  <c r="AA92" i="11"/>
  <c r="AA93" i="11"/>
  <c r="AA94" i="11"/>
  <c r="AA95" i="11"/>
  <c r="AA96" i="11"/>
  <c r="AA9" i="11"/>
  <c r="R7" i="6"/>
  <c r="S7" i="6" s="1"/>
  <c r="T7" i="6" s="1"/>
  <c r="R8" i="6"/>
  <c r="S8" i="6" s="1"/>
  <c r="T8" i="6" s="1"/>
  <c r="C25" i="6"/>
  <c r="C24" i="6"/>
  <c r="C23" i="6"/>
  <c r="C20" i="6"/>
  <c r="R20" i="6" s="1"/>
  <c r="S20" i="6" s="1"/>
  <c r="T20" i="6" s="1"/>
  <c r="C19" i="6"/>
  <c r="R19" i="6" s="1"/>
  <c r="S19" i="6" s="1"/>
  <c r="T19" i="6" s="1"/>
  <c r="R11" i="6"/>
  <c r="S11" i="6" s="1"/>
  <c r="T11" i="6" s="1"/>
  <c r="R12" i="6"/>
  <c r="S12" i="6" s="1"/>
  <c r="T12" i="6" s="1"/>
  <c r="R14" i="6"/>
  <c r="S14" i="6" s="1"/>
  <c r="T14" i="6" s="1"/>
  <c r="C10" i="6"/>
  <c r="R16" i="6"/>
  <c r="S16" i="6" s="1"/>
  <c r="T16" i="6" s="1"/>
  <c r="Q39" i="6"/>
  <c r="Y10" i="11"/>
  <c r="Y11" i="11"/>
  <c r="Y12" i="11"/>
  <c r="Y13" i="11"/>
  <c r="Y14" i="11"/>
  <c r="Y15" i="11"/>
  <c r="Y16" i="11"/>
  <c r="Y17" i="11"/>
  <c r="Y18" i="11"/>
  <c r="Y19" i="11"/>
  <c r="Y20" i="11"/>
  <c r="Y21" i="11"/>
  <c r="Y22" i="11"/>
  <c r="Y23" i="11"/>
  <c r="Y24" i="11"/>
  <c r="Y25" i="11"/>
  <c r="Y26" i="11"/>
  <c r="Y27" i="11"/>
  <c r="Y28" i="11"/>
  <c r="Y29" i="11"/>
  <c r="Y30" i="11"/>
  <c r="Y31" i="11"/>
  <c r="Y32" i="11"/>
  <c r="Y33" i="11"/>
  <c r="Y34" i="11"/>
  <c r="Y35" i="11"/>
  <c r="Y36" i="11"/>
  <c r="Y37" i="11"/>
  <c r="Y38" i="11"/>
  <c r="Y39" i="11"/>
  <c r="Y40" i="11"/>
  <c r="Y41" i="11"/>
  <c r="Y42" i="11"/>
  <c r="Y43" i="11"/>
  <c r="Y44" i="11"/>
  <c r="Y45" i="11"/>
  <c r="Y46" i="11"/>
  <c r="Y47" i="11"/>
  <c r="Y48" i="11"/>
  <c r="Y49" i="11"/>
  <c r="Y50" i="11"/>
  <c r="Y51" i="11"/>
  <c r="Y52" i="11"/>
  <c r="Y53" i="11"/>
  <c r="Y54" i="11"/>
  <c r="Y55" i="11"/>
  <c r="Y56" i="11"/>
  <c r="Y57" i="11"/>
  <c r="Y58" i="11"/>
  <c r="Y59" i="11"/>
  <c r="Y60" i="11"/>
  <c r="Y61" i="11"/>
  <c r="Y62" i="11"/>
  <c r="Y63" i="11"/>
  <c r="Y64" i="11"/>
  <c r="Y65" i="11"/>
  <c r="Y66" i="11"/>
  <c r="Y67" i="11"/>
  <c r="Y68" i="11"/>
  <c r="Y69" i="11"/>
  <c r="Y70" i="11"/>
  <c r="Y71" i="11"/>
  <c r="Y72" i="11"/>
  <c r="Y73" i="11"/>
  <c r="Y74" i="11"/>
  <c r="Y75" i="11"/>
  <c r="Y76" i="11"/>
  <c r="Y77" i="11"/>
  <c r="Y78" i="11"/>
  <c r="Y79" i="11"/>
  <c r="Y80" i="11"/>
  <c r="Y81" i="11"/>
  <c r="Y82" i="11"/>
  <c r="Y83" i="11"/>
  <c r="Y84" i="11"/>
  <c r="Y85" i="11"/>
  <c r="Y86" i="11"/>
  <c r="Y87" i="11"/>
  <c r="Y88" i="11"/>
  <c r="Y89" i="11"/>
  <c r="Y90" i="11"/>
  <c r="Y91" i="11"/>
  <c r="Y92" i="11"/>
  <c r="Y93" i="11"/>
  <c r="Y94" i="11"/>
  <c r="Y95" i="11"/>
  <c r="Y96" i="11"/>
  <c r="Y9" i="11"/>
  <c r="P97" i="22"/>
  <c r="C97" i="22"/>
  <c r="P96" i="22"/>
  <c r="O96" i="22"/>
  <c r="M96" i="22"/>
  <c r="K96" i="22"/>
  <c r="I96" i="22"/>
  <c r="G96" i="22"/>
  <c r="P95" i="22"/>
  <c r="O95" i="22"/>
  <c r="M95" i="22"/>
  <c r="K95" i="22"/>
  <c r="I95" i="22"/>
  <c r="G95" i="22"/>
  <c r="P94" i="22"/>
  <c r="O94" i="22"/>
  <c r="M94" i="22"/>
  <c r="K94" i="22"/>
  <c r="I94" i="22"/>
  <c r="G94" i="22"/>
  <c r="P93" i="22"/>
  <c r="O93" i="22"/>
  <c r="M93" i="22"/>
  <c r="K93" i="22"/>
  <c r="I93" i="22"/>
  <c r="G93" i="22"/>
  <c r="P92" i="22"/>
  <c r="O92" i="22"/>
  <c r="M92" i="22"/>
  <c r="K92" i="22"/>
  <c r="I92" i="22"/>
  <c r="G92" i="22"/>
  <c r="P91" i="22"/>
  <c r="O91" i="22"/>
  <c r="M91" i="22"/>
  <c r="K91" i="22"/>
  <c r="I91" i="22"/>
  <c r="G91" i="22"/>
  <c r="P90" i="22"/>
  <c r="O90" i="22"/>
  <c r="M90" i="22"/>
  <c r="K90" i="22"/>
  <c r="I90" i="22"/>
  <c r="G90" i="22"/>
  <c r="P89" i="22"/>
  <c r="O89" i="22"/>
  <c r="M89" i="22"/>
  <c r="K89" i="22"/>
  <c r="I89" i="22"/>
  <c r="G89" i="22"/>
  <c r="P88" i="22"/>
  <c r="O88" i="22"/>
  <c r="M88" i="22"/>
  <c r="K88" i="22"/>
  <c r="I88" i="22"/>
  <c r="G88" i="22"/>
  <c r="P87" i="22"/>
  <c r="O87" i="22"/>
  <c r="M87" i="22"/>
  <c r="K87" i="22"/>
  <c r="I87" i="22"/>
  <c r="G87" i="22"/>
  <c r="P86" i="22"/>
  <c r="O86" i="22"/>
  <c r="M86" i="22"/>
  <c r="K86" i="22"/>
  <c r="I86" i="22"/>
  <c r="G86" i="22"/>
  <c r="P85" i="22"/>
  <c r="O85" i="22"/>
  <c r="M85" i="22"/>
  <c r="K85" i="22"/>
  <c r="I85" i="22"/>
  <c r="G85" i="22"/>
  <c r="P84" i="22"/>
  <c r="O84" i="22"/>
  <c r="M84" i="22"/>
  <c r="K84" i="22"/>
  <c r="I84" i="22"/>
  <c r="G84" i="22"/>
  <c r="P83" i="22"/>
  <c r="O83" i="22"/>
  <c r="M83" i="22"/>
  <c r="K83" i="22"/>
  <c r="I83" i="22"/>
  <c r="G83" i="22"/>
  <c r="P82" i="22"/>
  <c r="O82" i="22"/>
  <c r="M82" i="22"/>
  <c r="K82" i="22"/>
  <c r="I82" i="22"/>
  <c r="G82" i="22"/>
  <c r="P81" i="22"/>
  <c r="O81" i="22"/>
  <c r="M81" i="22"/>
  <c r="K81" i="22"/>
  <c r="I81" i="22"/>
  <c r="G81" i="22"/>
  <c r="P80" i="22"/>
  <c r="O80" i="22"/>
  <c r="M80" i="22"/>
  <c r="K80" i="22"/>
  <c r="I80" i="22"/>
  <c r="G80" i="22"/>
  <c r="P79" i="22"/>
  <c r="O79" i="22"/>
  <c r="M79" i="22"/>
  <c r="K79" i="22"/>
  <c r="I79" i="22"/>
  <c r="G79" i="22"/>
  <c r="P78" i="22"/>
  <c r="O78" i="22"/>
  <c r="M78" i="22"/>
  <c r="K78" i="22"/>
  <c r="I78" i="22"/>
  <c r="G78" i="22"/>
  <c r="P77" i="22"/>
  <c r="O77" i="22"/>
  <c r="M77" i="22"/>
  <c r="K77" i="22"/>
  <c r="I77" i="22"/>
  <c r="G77" i="22"/>
  <c r="P76" i="22"/>
  <c r="O76" i="22"/>
  <c r="M76" i="22"/>
  <c r="K76" i="22"/>
  <c r="I76" i="22"/>
  <c r="G76" i="22"/>
  <c r="P75" i="22"/>
  <c r="O75" i="22"/>
  <c r="M75" i="22"/>
  <c r="K75" i="22"/>
  <c r="I75" i="22"/>
  <c r="G75" i="22"/>
  <c r="P74" i="22"/>
  <c r="O74" i="22"/>
  <c r="M74" i="22"/>
  <c r="K74" i="22"/>
  <c r="I74" i="22"/>
  <c r="G74" i="22"/>
  <c r="P73" i="22"/>
  <c r="O73" i="22"/>
  <c r="M73" i="22"/>
  <c r="K73" i="22"/>
  <c r="I73" i="22"/>
  <c r="G73" i="22"/>
  <c r="P72" i="22"/>
  <c r="O72" i="22"/>
  <c r="M72" i="22"/>
  <c r="K72" i="22"/>
  <c r="I72" i="22"/>
  <c r="G72" i="22"/>
  <c r="P71" i="22"/>
  <c r="O71" i="22"/>
  <c r="M71" i="22"/>
  <c r="K71" i="22"/>
  <c r="I71" i="22"/>
  <c r="G71" i="22"/>
  <c r="P70" i="22"/>
  <c r="O70" i="22"/>
  <c r="M70" i="22"/>
  <c r="K70" i="22"/>
  <c r="I70" i="22"/>
  <c r="G70" i="22"/>
  <c r="P69" i="22"/>
  <c r="O69" i="22"/>
  <c r="M69" i="22"/>
  <c r="K69" i="22"/>
  <c r="I69" i="22"/>
  <c r="G69" i="22"/>
  <c r="P68" i="22"/>
  <c r="O68" i="22"/>
  <c r="M68" i="22"/>
  <c r="K68" i="22"/>
  <c r="I68" i="22"/>
  <c r="G68" i="22"/>
  <c r="P67" i="22"/>
  <c r="O67" i="22"/>
  <c r="M67" i="22"/>
  <c r="K67" i="22"/>
  <c r="I67" i="22"/>
  <c r="G67" i="22"/>
  <c r="P66" i="22"/>
  <c r="O66" i="22"/>
  <c r="M66" i="22"/>
  <c r="K66" i="22"/>
  <c r="I66" i="22"/>
  <c r="G66" i="22"/>
  <c r="P65" i="22"/>
  <c r="O65" i="22"/>
  <c r="M65" i="22"/>
  <c r="K65" i="22"/>
  <c r="I65" i="22"/>
  <c r="G65" i="22"/>
  <c r="P64" i="22"/>
  <c r="O64" i="22"/>
  <c r="M64" i="22"/>
  <c r="K64" i="22"/>
  <c r="I64" i="22"/>
  <c r="G64" i="22"/>
  <c r="P63" i="22"/>
  <c r="O63" i="22"/>
  <c r="M63" i="22"/>
  <c r="K63" i="22"/>
  <c r="I63" i="22"/>
  <c r="G63" i="22"/>
  <c r="P62" i="22"/>
  <c r="O62" i="22"/>
  <c r="M62" i="22"/>
  <c r="K62" i="22"/>
  <c r="I62" i="22"/>
  <c r="G62" i="22"/>
  <c r="P61" i="22"/>
  <c r="O61" i="22"/>
  <c r="M61" i="22"/>
  <c r="K61" i="22"/>
  <c r="I61" i="22"/>
  <c r="G61" i="22"/>
  <c r="P60" i="22"/>
  <c r="O60" i="22"/>
  <c r="M60" i="22"/>
  <c r="K60" i="22"/>
  <c r="I60" i="22"/>
  <c r="G60" i="22"/>
  <c r="P59" i="22"/>
  <c r="O59" i="22"/>
  <c r="M59" i="22"/>
  <c r="K59" i="22"/>
  <c r="I59" i="22"/>
  <c r="G59" i="22"/>
  <c r="P58" i="22"/>
  <c r="O58" i="22"/>
  <c r="M58" i="22"/>
  <c r="K58" i="22"/>
  <c r="I58" i="22"/>
  <c r="G58" i="22"/>
  <c r="P57" i="22"/>
  <c r="O57" i="22"/>
  <c r="M57" i="22"/>
  <c r="K57" i="22"/>
  <c r="I57" i="22"/>
  <c r="G57" i="22"/>
  <c r="P56" i="22"/>
  <c r="O56" i="22"/>
  <c r="M56" i="22"/>
  <c r="K56" i="22"/>
  <c r="I56" i="22"/>
  <c r="G56" i="22"/>
  <c r="P55" i="22"/>
  <c r="O55" i="22"/>
  <c r="M55" i="22"/>
  <c r="K55" i="22"/>
  <c r="I55" i="22"/>
  <c r="G55" i="22"/>
  <c r="P54" i="22"/>
  <c r="O54" i="22"/>
  <c r="M54" i="22"/>
  <c r="K54" i="22"/>
  <c r="I54" i="22"/>
  <c r="G54" i="22"/>
  <c r="P53" i="22"/>
  <c r="O53" i="22"/>
  <c r="M53" i="22"/>
  <c r="K53" i="22"/>
  <c r="I53" i="22"/>
  <c r="G53" i="22"/>
  <c r="P52" i="22"/>
  <c r="O52" i="22"/>
  <c r="M52" i="22"/>
  <c r="K52" i="22"/>
  <c r="I52" i="22"/>
  <c r="G52" i="22"/>
  <c r="P51" i="22"/>
  <c r="O51" i="22"/>
  <c r="M51" i="22"/>
  <c r="K51" i="22"/>
  <c r="I51" i="22"/>
  <c r="G51" i="22"/>
  <c r="P50" i="22"/>
  <c r="O50" i="22"/>
  <c r="M50" i="22"/>
  <c r="K50" i="22"/>
  <c r="I50" i="22"/>
  <c r="G50" i="22"/>
  <c r="P49" i="22"/>
  <c r="O49" i="22"/>
  <c r="M49" i="22"/>
  <c r="K49" i="22"/>
  <c r="I49" i="22"/>
  <c r="G49" i="22"/>
  <c r="P48" i="22"/>
  <c r="O48" i="22"/>
  <c r="M48" i="22"/>
  <c r="K48" i="22"/>
  <c r="I48" i="22"/>
  <c r="G48" i="22"/>
  <c r="P47" i="22"/>
  <c r="O47" i="22"/>
  <c r="M47" i="22"/>
  <c r="K47" i="22"/>
  <c r="I47" i="22"/>
  <c r="G47" i="22"/>
  <c r="P46" i="22"/>
  <c r="O46" i="22"/>
  <c r="M46" i="22"/>
  <c r="K46" i="22"/>
  <c r="I46" i="22"/>
  <c r="G46" i="22"/>
  <c r="P45" i="22"/>
  <c r="O45" i="22"/>
  <c r="M45" i="22"/>
  <c r="K45" i="22"/>
  <c r="I45" i="22"/>
  <c r="G45" i="22"/>
  <c r="P44" i="22"/>
  <c r="O44" i="22"/>
  <c r="M44" i="22"/>
  <c r="K44" i="22"/>
  <c r="I44" i="22"/>
  <c r="G44" i="22"/>
  <c r="P43" i="22"/>
  <c r="O43" i="22"/>
  <c r="M43" i="22"/>
  <c r="K43" i="22"/>
  <c r="I43" i="22"/>
  <c r="G43" i="22"/>
  <c r="P42" i="22"/>
  <c r="O42" i="22"/>
  <c r="M42" i="22"/>
  <c r="K42" i="22"/>
  <c r="I42" i="22"/>
  <c r="G42" i="22"/>
  <c r="P41" i="22"/>
  <c r="O41" i="22"/>
  <c r="M41" i="22"/>
  <c r="K41" i="22"/>
  <c r="I41" i="22"/>
  <c r="G41" i="22"/>
  <c r="P40" i="22"/>
  <c r="O40" i="22"/>
  <c r="M40" i="22"/>
  <c r="K40" i="22"/>
  <c r="I40" i="22"/>
  <c r="G40" i="22"/>
  <c r="P39" i="22"/>
  <c r="O39" i="22"/>
  <c r="M39" i="22"/>
  <c r="K39" i="22"/>
  <c r="I39" i="22"/>
  <c r="G39" i="22"/>
  <c r="P38" i="22"/>
  <c r="O38" i="22"/>
  <c r="M38" i="22"/>
  <c r="K38" i="22"/>
  <c r="I38" i="22"/>
  <c r="G38" i="22"/>
  <c r="P37" i="22"/>
  <c r="O37" i="22"/>
  <c r="M37" i="22"/>
  <c r="K37" i="22"/>
  <c r="I37" i="22"/>
  <c r="G37" i="22"/>
  <c r="P36" i="22"/>
  <c r="O36" i="22"/>
  <c r="M36" i="22"/>
  <c r="K36" i="22"/>
  <c r="I36" i="22"/>
  <c r="G36" i="22"/>
  <c r="P35" i="22"/>
  <c r="O35" i="22"/>
  <c r="M35" i="22"/>
  <c r="K35" i="22"/>
  <c r="I35" i="22"/>
  <c r="G35" i="22"/>
  <c r="P34" i="22"/>
  <c r="O34" i="22"/>
  <c r="M34" i="22"/>
  <c r="K34" i="22"/>
  <c r="I34" i="22"/>
  <c r="G34" i="22"/>
  <c r="P33" i="22"/>
  <c r="O33" i="22"/>
  <c r="M33" i="22"/>
  <c r="K33" i="22"/>
  <c r="I33" i="22"/>
  <c r="G33" i="22"/>
  <c r="P32" i="22"/>
  <c r="O32" i="22"/>
  <c r="M32" i="22"/>
  <c r="K32" i="22"/>
  <c r="I32" i="22"/>
  <c r="G32" i="22"/>
  <c r="P31" i="22"/>
  <c r="O31" i="22"/>
  <c r="M31" i="22"/>
  <c r="K31" i="22"/>
  <c r="I31" i="22"/>
  <c r="G31" i="22"/>
  <c r="P30" i="22"/>
  <c r="O30" i="22"/>
  <c r="M30" i="22"/>
  <c r="K30" i="22"/>
  <c r="I30" i="22"/>
  <c r="G30" i="22"/>
  <c r="P29" i="22"/>
  <c r="O29" i="22"/>
  <c r="M29" i="22"/>
  <c r="K29" i="22"/>
  <c r="I29" i="22"/>
  <c r="G29" i="22"/>
  <c r="P28" i="22"/>
  <c r="O28" i="22"/>
  <c r="M28" i="22"/>
  <c r="K28" i="22"/>
  <c r="I28" i="22"/>
  <c r="G28" i="22"/>
  <c r="P27" i="22"/>
  <c r="O27" i="22"/>
  <c r="M27" i="22"/>
  <c r="K27" i="22"/>
  <c r="I27" i="22"/>
  <c r="G27" i="22"/>
  <c r="P26" i="22"/>
  <c r="O26" i="22"/>
  <c r="M26" i="22"/>
  <c r="K26" i="22"/>
  <c r="I26" i="22"/>
  <c r="G26" i="22"/>
  <c r="P25" i="22"/>
  <c r="O25" i="22"/>
  <c r="M25" i="22"/>
  <c r="K25" i="22"/>
  <c r="I25" i="22"/>
  <c r="G25" i="22"/>
  <c r="P24" i="22"/>
  <c r="O24" i="22"/>
  <c r="M24" i="22"/>
  <c r="K24" i="22"/>
  <c r="I24" i="22"/>
  <c r="G24" i="22"/>
  <c r="P23" i="22"/>
  <c r="O23" i="22"/>
  <c r="M23" i="22"/>
  <c r="K23" i="22"/>
  <c r="I23" i="22"/>
  <c r="G23" i="22"/>
  <c r="P22" i="22"/>
  <c r="O22" i="22"/>
  <c r="M22" i="22"/>
  <c r="K22" i="22"/>
  <c r="I22" i="22"/>
  <c r="G22" i="22"/>
  <c r="O21" i="22"/>
  <c r="M21" i="22"/>
  <c r="K21" i="22"/>
  <c r="I21" i="22"/>
  <c r="G21" i="22"/>
  <c r="P20" i="22"/>
  <c r="O20" i="22"/>
  <c r="M20" i="22"/>
  <c r="K20" i="22"/>
  <c r="I20" i="22"/>
  <c r="G20" i="22"/>
  <c r="P19" i="22"/>
  <c r="O19" i="22"/>
  <c r="M19" i="22"/>
  <c r="K19" i="22"/>
  <c r="I19" i="22"/>
  <c r="G19" i="22"/>
  <c r="P18" i="22"/>
  <c r="O18" i="22"/>
  <c r="M18" i="22"/>
  <c r="K18" i="22"/>
  <c r="I18" i="22"/>
  <c r="G18" i="22"/>
  <c r="P17" i="22"/>
  <c r="O17" i="22"/>
  <c r="M17" i="22"/>
  <c r="K17" i="22"/>
  <c r="I17" i="22"/>
  <c r="G17" i="22"/>
  <c r="P16" i="22"/>
  <c r="O16" i="22"/>
  <c r="M16" i="22"/>
  <c r="K16" i="22"/>
  <c r="I16" i="22"/>
  <c r="G16" i="22"/>
  <c r="P15" i="22"/>
  <c r="O15" i="22"/>
  <c r="M15" i="22"/>
  <c r="K15" i="22"/>
  <c r="I15" i="22"/>
  <c r="G15" i="22"/>
  <c r="P14" i="22"/>
  <c r="O14" i="22"/>
  <c r="M14" i="22"/>
  <c r="K14" i="22"/>
  <c r="I14" i="22"/>
  <c r="G14" i="22"/>
  <c r="P13" i="22"/>
  <c r="O13" i="22"/>
  <c r="M13" i="22"/>
  <c r="K13" i="22"/>
  <c r="I13" i="22"/>
  <c r="G13" i="22"/>
  <c r="P12" i="22"/>
  <c r="O12" i="22"/>
  <c r="M12" i="22"/>
  <c r="K12" i="22"/>
  <c r="I12" i="22"/>
  <c r="G12" i="22"/>
  <c r="P11" i="22"/>
  <c r="O11" i="22"/>
  <c r="M11" i="22"/>
  <c r="K11" i="22"/>
  <c r="I11" i="22"/>
  <c r="G11" i="22"/>
  <c r="P10" i="22"/>
  <c r="O10" i="22"/>
  <c r="M10" i="22"/>
  <c r="K10" i="22"/>
  <c r="I10" i="22"/>
  <c r="G10" i="22"/>
  <c r="P9" i="22"/>
  <c r="O9" i="22"/>
  <c r="O99" i="22" s="1"/>
  <c r="M9" i="22"/>
  <c r="M99" i="22" s="1"/>
  <c r="K9" i="22"/>
  <c r="K99" i="22" s="1"/>
  <c r="I9" i="22"/>
  <c r="I99" i="22" s="1"/>
  <c r="G9" i="22"/>
  <c r="G99" i="22" s="1"/>
  <c r="B100" i="22"/>
  <c r="E9" i="21"/>
  <c r="G9" i="21"/>
  <c r="I9" i="21"/>
  <c r="K9" i="21"/>
  <c r="O9" i="21"/>
  <c r="E10" i="21"/>
  <c r="G10" i="21"/>
  <c r="I10" i="21"/>
  <c r="K10" i="21"/>
  <c r="O10" i="21"/>
  <c r="E11" i="21"/>
  <c r="G11" i="21"/>
  <c r="I11" i="21"/>
  <c r="K11" i="21"/>
  <c r="O11" i="21"/>
  <c r="E12" i="21"/>
  <c r="G12" i="21"/>
  <c r="I12" i="21"/>
  <c r="K12" i="21"/>
  <c r="O12" i="21"/>
  <c r="E13" i="21"/>
  <c r="G13" i="21"/>
  <c r="I13" i="21"/>
  <c r="K13" i="21"/>
  <c r="O13" i="21"/>
  <c r="E14" i="21"/>
  <c r="G14" i="21"/>
  <c r="I14" i="21"/>
  <c r="K14" i="21"/>
  <c r="O14" i="21"/>
  <c r="E15" i="21"/>
  <c r="G15" i="21"/>
  <c r="I15" i="21"/>
  <c r="K15" i="21"/>
  <c r="O15" i="21"/>
  <c r="E16" i="21"/>
  <c r="G16" i="21"/>
  <c r="I16" i="21"/>
  <c r="K16" i="21"/>
  <c r="O16" i="21"/>
  <c r="E17" i="21"/>
  <c r="G17" i="21"/>
  <c r="I17" i="21"/>
  <c r="K17" i="21"/>
  <c r="O17" i="21"/>
  <c r="E18" i="21"/>
  <c r="G18" i="21"/>
  <c r="I18" i="21"/>
  <c r="K18" i="21"/>
  <c r="O18" i="21"/>
  <c r="E19" i="21"/>
  <c r="G19" i="21"/>
  <c r="I19" i="21"/>
  <c r="K19" i="21"/>
  <c r="O19" i="21"/>
  <c r="E20" i="21"/>
  <c r="G20" i="21"/>
  <c r="I20" i="21"/>
  <c r="K20" i="21"/>
  <c r="O20" i="21"/>
  <c r="E21" i="21"/>
  <c r="G21" i="21"/>
  <c r="I21" i="21"/>
  <c r="K21" i="21"/>
  <c r="O21" i="21"/>
  <c r="E22" i="21"/>
  <c r="G22" i="21"/>
  <c r="I22" i="21"/>
  <c r="K22" i="21"/>
  <c r="O22" i="21"/>
  <c r="E23" i="21"/>
  <c r="G23" i="21"/>
  <c r="I23" i="21"/>
  <c r="K23" i="21"/>
  <c r="O23" i="21"/>
  <c r="E24" i="21"/>
  <c r="G24" i="21"/>
  <c r="I24" i="21"/>
  <c r="K24" i="21"/>
  <c r="O24" i="21"/>
  <c r="E25" i="21"/>
  <c r="G25" i="21"/>
  <c r="I25" i="21"/>
  <c r="K25" i="21"/>
  <c r="O25" i="21"/>
  <c r="E26" i="21"/>
  <c r="G26" i="21"/>
  <c r="I26" i="21"/>
  <c r="K26" i="21"/>
  <c r="O26" i="21"/>
  <c r="E27" i="21"/>
  <c r="G27" i="21"/>
  <c r="I27" i="21"/>
  <c r="K27" i="21"/>
  <c r="O27" i="21"/>
  <c r="E28" i="21"/>
  <c r="G28" i="21"/>
  <c r="I28" i="21"/>
  <c r="K28" i="21"/>
  <c r="O28" i="21"/>
  <c r="E29" i="21"/>
  <c r="G29" i="21"/>
  <c r="I29" i="21"/>
  <c r="K29" i="21"/>
  <c r="O29" i="21"/>
  <c r="E30" i="21"/>
  <c r="G30" i="21"/>
  <c r="I30" i="21"/>
  <c r="K30" i="21"/>
  <c r="O30" i="21"/>
  <c r="E31" i="21"/>
  <c r="G31" i="21"/>
  <c r="I31" i="21"/>
  <c r="K31" i="21"/>
  <c r="O31" i="21"/>
  <c r="E32" i="21"/>
  <c r="G32" i="21"/>
  <c r="I32" i="21"/>
  <c r="K32" i="21"/>
  <c r="O32" i="21"/>
  <c r="E33" i="21"/>
  <c r="G33" i="21"/>
  <c r="I33" i="21"/>
  <c r="K33" i="21"/>
  <c r="O33" i="21"/>
  <c r="E34" i="21"/>
  <c r="G34" i="21"/>
  <c r="I34" i="21"/>
  <c r="K34" i="21"/>
  <c r="O34" i="21"/>
  <c r="E35" i="21"/>
  <c r="G35" i="21"/>
  <c r="I35" i="21"/>
  <c r="K35" i="21"/>
  <c r="O35" i="21"/>
  <c r="E36" i="21"/>
  <c r="G36" i="21"/>
  <c r="I36" i="21"/>
  <c r="K36" i="21"/>
  <c r="O36" i="21"/>
  <c r="E37" i="21"/>
  <c r="G37" i="21"/>
  <c r="I37" i="21"/>
  <c r="K37" i="21"/>
  <c r="O37" i="21"/>
  <c r="E38" i="21"/>
  <c r="G38" i="21"/>
  <c r="I38" i="21"/>
  <c r="K38" i="21"/>
  <c r="O38" i="21"/>
  <c r="E39" i="21"/>
  <c r="G39" i="21"/>
  <c r="I39" i="21"/>
  <c r="K39" i="21"/>
  <c r="O39" i="21"/>
  <c r="E40" i="21"/>
  <c r="G40" i="21"/>
  <c r="I40" i="21"/>
  <c r="K40" i="21"/>
  <c r="O40" i="21"/>
  <c r="E41" i="21"/>
  <c r="G41" i="21"/>
  <c r="I41" i="21"/>
  <c r="K41" i="21"/>
  <c r="O41" i="21"/>
  <c r="E42" i="21"/>
  <c r="G42" i="21"/>
  <c r="I42" i="21"/>
  <c r="K42" i="21"/>
  <c r="O42" i="21"/>
  <c r="E43" i="21"/>
  <c r="G43" i="21"/>
  <c r="I43" i="21"/>
  <c r="K43" i="21"/>
  <c r="O43" i="21"/>
  <c r="E44" i="21"/>
  <c r="G44" i="21"/>
  <c r="I44" i="21"/>
  <c r="K44" i="21"/>
  <c r="O44" i="21"/>
  <c r="E45" i="21"/>
  <c r="G45" i="21"/>
  <c r="I45" i="21"/>
  <c r="K45" i="21"/>
  <c r="O45" i="21"/>
  <c r="E46" i="21"/>
  <c r="G46" i="21"/>
  <c r="I46" i="21"/>
  <c r="K46" i="21"/>
  <c r="O46" i="21"/>
  <c r="E47" i="21"/>
  <c r="G47" i="21"/>
  <c r="I47" i="21"/>
  <c r="K47" i="21"/>
  <c r="O47" i="21"/>
  <c r="E48" i="21"/>
  <c r="G48" i="21"/>
  <c r="I48" i="21"/>
  <c r="K48" i="21"/>
  <c r="O48" i="21"/>
  <c r="E49" i="21"/>
  <c r="G49" i="21"/>
  <c r="I49" i="21"/>
  <c r="K49" i="21"/>
  <c r="O49" i="21"/>
  <c r="E50" i="21"/>
  <c r="G50" i="21"/>
  <c r="I50" i="21"/>
  <c r="K50" i="21"/>
  <c r="O50" i="21"/>
  <c r="E51" i="21"/>
  <c r="G51" i="21"/>
  <c r="I51" i="21"/>
  <c r="K51" i="21"/>
  <c r="O51" i="21"/>
  <c r="E52" i="21"/>
  <c r="G52" i="21"/>
  <c r="I52" i="21"/>
  <c r="K52" i="21"/>
  <c r="O52" i="21"/>
  <c r="E53" i="21"/>
  <c r="G53" i="21"/>
  <c r="I53" i="21"/>
  <c r="K53" i="21"/>
  <c r="O53" i="21"/>
  <c r="E54" i="21"/>
  <c r="G54" i="21"/>
  <c r="I54" i="21"/>
  <c r="K54" i="21"/>
  <c r="O54" i="21"/>
  <c r="E55" i="21"/>
  <c r="G55" i="21"/>
  <c r="I55" i="21"/>
  <c r="K55" i="21"/>
  <c r="O55" i="21"/>
  <c r="E56" i="21"/>
  <c r="G56" i="21"/>
  <c r="I56" i="21"/>
  <c r="K56" i="21"/>
  <c r="O56" i="21"/>
  <c r="E57" i="21"/>
  <c r="G57" i="21"/>
  <c r="I57" i="21"/>
  <c r="K57" i="21"/>
  <c r="O57" i="21"/>
  <c r="E58" i="21"/>
  <c r="G58" i="21"/>
  <c r="I58" i="21"/>
  <c r="K58" i="21"/>
  <c r="O58" i="21"/>
  <c r="E59" i="21"/>
  <c r="G59" i="21"/>
  <c r="I59" i="21"/>
  <c r="K59" i="21"/>
  <c r="O59" i="21"/>
  <c r="E60" i="21"/>
  <c r="G60" i="21"/>
  <c r="I60" i="21"/>
  <c r="K60" i="21"/>
  <c r="O60" i="21"/>
  <c r="E61" i="21"/>
  <c r="G61" i="21"/>
  <c r="I61" i="21"/>
  <c r="K61" i="21"/>
  <c r="O61" i="21"/>
  <c r="E62" i="21"/>
  <c r="G62" i="21"/>
  <c r="I62" i="21"/>
  <c r="K62" i="21"/>
  <c r="O62" i="21"/>
  <c r="E63" i="21"/>
  <c r="G63" i="21"/>
  <c r="I63" i="21"/>
  <c r="K63" i="21"/>
  <c r="O63" i="21"/>
  <c r="E64" i="21"/>
  <c r="G64" i="21"/>
  <c r="I64" i="21"/>
  <c r="K64" i="21"/>
  <c r="O64" i="21"/>
  <c r="E65" i="21"/>
  <c r="G65" i="21"/>
  <c r="I65" i="21"/>
  <c r="K65" i="21"/>
  <c r="O65" i="21"/>
  <c r="E66" i="21"/>
  <c r="G66" i="21"/>
  <c r="I66" i="21"/>
  <c r="K66" i="21"/>
  <c r="O66" i="21"/>
  <c r="E67" i="21"/>
  <c r="G67" i="21"/>
  <c r="I67" i="21"/>
  <c r="K67" i="21"/>
  <c r="O67" i="21"/>
  <c r="E68" i="21"/>
  <c r="G68" i="21"/>
  <c r="I68" i="21"/>
  <c r="K68" i="21"/>
  <c r="O68" i="21"/>
  <c r="E69" i="21"/>
  <c r="G69" i="21"/>
  <c r="I69" i="21"/>
  <c r="K69" i="21"/>
  <c r="O69" i="21"/>
  <c r="E70" i="21"/>
  <c r="G70" i="21"/>
  <c r="I70" i="21"/>
  <c r="K70" i="21"/>
  <c r="O70" i="21"/>
  <c r="E71" i="21"/>
  <c r="G71" i="21"/>
  <c r="I71" i="21"/>
  <c r="K71" i="21"/>
  <c r="O71" i="21"/>
  <c r="E72" i="21"/>
  <c r="G72" i="21"/>
  <c r="I72" i="21"/>
  <c r="K72" i="21"/>
  <c r="O72" i="21"/>
  <c r="E73" i="21"/>
  <c r="G73" i="21"/>
  <c r="I73" i="21"/>
  <c r="K73" i="21"/>
  <c r="O73" i="21"/>
  <c r="E74" i="21"/>
  <c r="G74" i="21"/>
  <c r="I74" i="21"/>
  <c r="K74" i="21"/>
  <c r="O74" i="21"/>
  <c r="E75" i="21"/>
  <c r="G75" i="21"/>
  <c r="I75" i="21"/>
  <c r="K75" i="21"/>
  <c r="O75" i="21"/>
  <c r="E76" i="21"/>
  <c r="G76" i="21"/>
  <c r="I76" i="21"/>
  <c r="K76" i="21"/>
  <c r="O76" i="21"/>
  <c r="E77" i="21"/>
  <c r="G77" i="21"/>
  <c r="I77" i="21"/>
  <c r="K77" i="21"/>
  <c r="O77" i="21"/>
  <c r="E78" i="21"/>
  <c r="G78" i="21"/>
  <c r="I78" i="21"/>
  <c r="K78" i="21"/>
  <c r="O78" i="21"/>
  <c r="E79" i="21"/>
  <c r="G79" i="21"/>
  <c r="I79" i="21"/>
  <c r="K79" i="21"/>
  <c r="O79" i="21"/>
  <c r="E80" i="21"/>
  <c r="G80" i="21"/>
  <c r="I80" i="21"/>
  <c r="K80" i="21"/>
  <c r="O80" i="21"/>
  <c r="E81" i="21"/>
  <c r="G81" i="21"/>
  <c r="I81" i="21"/>
  <c r="K81" i="21"/>
  <c r="O81" i="21"/>
  <c r="E82" i="21"/>
  <c r="G82" i="21"/>
  <c r="I82" i="21"/>
  <c r="K82" i="21"/>
  <c r="O82" i="21"/>
  <c r="E83" i="21"/>
  <c r="G83" i="21"/>
  <c r="I83" i="21"/>
  <c r="K83" i="21"/>
  <c r="O83" i="21"/>
  <c r="E84" i="21"/>
  <c r="G84" i="21"/>
  <c r="I84" i="21"/>
  <c r="K84" i="21"/>
  <c r="O84" i="21"/>
  <c r="E85" i="21"/>
  <c r="G85" i="21"/>
  <c r="I85" i="21"/>
  <c r="K85" i="21"/>
  <c r="O85" i="21"/>
  <c r="E86" i="21"/>
  <c r="G86" i="21"/>
  <c r="I86" i="21"/>
  <c r="K86" i="21"/>
  <c r="O86" i="21"/>
  <c r="E87" i="21"/>
  <c r="G87" i="21"/>
  <c r="I87" i="21"/>
  <c r="K87" i="21"/>
  <c r="O87" i="21"/>
  <c r="E88" i="21"/>
  <c r="G88" i="21"/>
  <c r="I88" i="21"/>
  <c r="K88" i="21"/>
  <c r="O88" i="21"/>
  <c r="E89" i="21"/>
  <c r="G89" i="21"/>
  <c r="I89" i="21"/>
  <c r="K89" i="21"/>
  <c r="O89" i="21"/>
  <c r="E90" i="21"/>
  <c r="G90" i="21"/>
  <c r="I90" i="21"/>
  <c r="K90" i="21"/>
  <c r="O90" i="21"/>
  <c r="E91" i="21"/>
  <c r="G91" i="21"/>
  <c r="I91" i="21"/>
  <c r="K91" i="21"/>
  <c r="O91" i="21"/>
  <c r="E92" i="21"/>
  <c r="G92" i="21"/>
  <c r="I92" i="21"/>
  <c r="K92" i="21"/>
  <c r="O92" i="21"/>
  <c r="E93" i="21"/>
  <c r="G93" i="21"/>
  <c r="I93" i="21"/>
  <c r="K93" i="21"/>
  <c r="O93" i="21"/>
  <c r="E94" i="21"/>
  <c r="G94" i="21"/>
  <c r="I94" i="21"/>
  <c r="K94" i="21"/>
  <c r="O94" i="21"/>
  <c r="E95" i="21"/>
  <c r="G95" i="21"/>
  <c r="I95" i="21"/>
  <c r="K95" i="21"/>
  <c r="O95" i="21"/>
  <c r="E96" i="21"/>
  <c r="G96" i="21"/>
  <c r="I96" i="21"/>
  <c r="K96" i="21"/>
  <c r="O96" i="21"/>
  <c r="C97" i="21"/>
  <c r="E97" i="21"/>
  <c r="G97" i="21"/>
  <c r="I97" i="21"/>
  <c r="K97" i="21"/>
  <c r="O97" i="21"/>
  <c r="E99" i="21"/>
  <c r="L20" i="7" s="1"/>
  <c r="G99" i="21"/>
  <c r="O20" i="7" s="1"/>
  <c r="I99" i="21"/>
  <c r="V20" i="7" s="1"/>
  <c r="K99" i="21"/>
  <c r="W20" i="7" s="1"/>
  <c r="T97" i="20"/>
  <c r="C97" i="20"/>
  <c r="T96" i="20"/>
  <c r="O96" i="20"/>
  <c r="M96" i="20"/>
  <c r="K96" i="20"/>
  <c r="I96" i="20"/>
  <c r="G96" i="20"/>
  <c r="E96" i="20"/>
  <c r="T95" i="20"/>
  <c r="O95" i="20"/>
  <c r="M95" i="20"/>
  <c r="K95" i="20"/>
  <c r="I95" i="20"/>
  <c r="G95" i="20"/>
  <c r="E95" i="20"/>
  <c r="T94" i="20"/>
  <c r="O94" i="20"/>
  <c r="M94" i="20"/>
  <c r="K94" i="20"/>
  <c r="I94" i="20"/>
  <c r="G94" i="20"/>
  <c r="E94" i="20"/>
  <c r="T93" i="20"/>
  <c r="O93" i="20"/>
  <c r="M93" i="20"/>
  <c r="K93" i="20"/>
  <c r="I93" i="20"/>
  <c r="G93" i="20"/>
  <c r="E93" i="20"/>
  <c r="T92" i="20"/>
  <c r="O92" i="20"/>
  <c r="M92" i="20"/>
  <c r="K92" i="20"/>
  <c r="I92" i="20"/>
  <c r="G92" i="20"/>
  <c r="E92" i="20"/>
  <c r="T91" i="20"/>
  <c r="O91" i="20"/>
  <c r="M91" i="20"/>
  <c r="K91" i="20"/>
  <c r="I91" i="20"/>
  <c r="G91" i="20"/>
  <c r="E91" i="20"/>
  <c r="T90" i="20"/>
  <c r="O90" i="20"/>
  <c r="M90" i="20"/>
  <c r="K90" i="20"/>
  <c r="I90" i="20"/>
  <c r="G90" i="20"/>
  <c r="E90" i="20"/>
  <c r="T89" i="20"/>
  <c r="O89" i="20"/>
  <c r="M89" i="20"/>
  <c r="K89" i="20"/>
  <c r="I89" i="20"/>
  <c r="G89" i="20"/>
  <c r="E89" i="20"/>
  <c r="T88" i="20"/>
  <c r="O88" i="20"/>
  <c r="M88" i="20"/>
  <c r="K88" i="20"/>
  <c r="I88" i="20"/>
  <c r="G88" i="20"/>
  <c r="E88" i="20"/>
  <c r="T87" i="20"/>
  <c r="O87" i="20"/>
  <c r="M87" i="20"/>
  <c r="K87" i="20"/>
  <c r="I87" i="20"/>
  <c r="G87" i="20"/>
  <c r="E87" i="20"/>
  <c r="T86" i="20"/>
  <c r="O86" i="20"/>
  <c r="M86" i="20"/>
  <c r="K86" i="20"/>
  <c r="I86" i="20"/>
  <c r="G86" i="20"/>
  <c r="E86" i="20"/>
  <c r="T85" i="20"/>
  <c r="O85" i="20"/>
  <c r="M85" i="20"/>
  <c r="K85" i="20"/>
  <c r="I85" i="20"/>
  <c r="G85" i="20"/>
  <c r="E85" i="20"/>
  <c r="T84" i="20"/>
  <c r="O84" i="20"/>
  <c r="M84" i="20"/>
  <c r="K84" i="20"/>
  <c r="I84" i="20"/>
  <c r="G84" i="20"/>
  <c r="E84" i="20"/>
  <c r="T83" i="20"/>
  <c r="O83" i="20"/>
  <c r="M83" i="20"/>
  <c r="K83" i="20"/>
  <c r="I83" i="20"/>
  <c r="G83" i="20"/>
  <c r="E83" i="20"/>
  <c r="T82" i="20"/>
  <c r="O82" i="20"/>
  <c r="M82" i="20"/>
  <c r="K82" i="20"/>
  <c r="I82" i="20"/>
  <c r="G82" i="20"/>
  <c r="E82" i="20"/>
  <c r="T81" i="20"/>
  <c r="O81" i="20"/>
  <c r="M81" i="20"/>
  <c r="K81" i="20"/>
  <c r="I81" i="20"/>
  <c r="G81" i="20"/>
  <c r="E81" i="20"/>
  <c r="T80" i="20"/>
  <c r="O80" i="20"/>
  <c r="M80" i="20"/>
  <c r="K80" i="20"/>
  <c r="I80" i="20"/>
  <c r="G80" i="20"/>
  <c r="E80" i="20"/>
  <c r="T79" i="20"/>
  <c r="O79" i="20"/>
  <c r="M79" i="20"/>
  <c r="K79" i="20"/>
  <c r="I79" i="20"/>
  <c r="G79" i="20"/>
  <c r="E79" i="20"/>
  <c r="T78" i="20"/>
  <c r="O78" i="20"/>
  <c r="M78" i="20"/>
  <c r="K78" i="20"/>
  <c r="I78" i="20"/>
  <c r="G78" i="20"/>
  <c r="E78" i="20"/>
  <c r="T77" i="20"/>
  <c r="O77" i="20"/>
  <c r="M77" i="20"/>
  <c r="K77" i="20"/>
  <c r="I77" i="20"/>
  <c r="G77" i="20"/>
  <c r="E77" i="20"/>
  <c r="T76" i="20"/>
  <c r="O76" i="20"/>
  <c r="M76" i="20"/>
  <c r="K76" i="20"/>
  <c r="I76" i="20"/>
  <c r="G76" i="20"/>
  <c r="E76" i="20"/>
  <c r="T75" i="20"/>
  <c r="O75" i="20"/>
  <c r="M75" i="20"/>
  <c r="K75" i="20"/>
  <c r="I75" i="20"/>
  <c r="G75" i="20"/>
  <c r="E75" i="20"/>
  <c r="T74" i="20"/>
  <c r="O74" i="20"/>
  <c r="M74" i="20"/>
  <c r="K74" i="20"/>
  <c r="I74" i="20"/>
  <c r="G74" i="20"/>
  <c r="E74" i="20"/>
  <c r="T73" i="20"/>
  <c r="O73" i="20"/>
  <c r="M73" i="20"/>
  <c r="K73" i="20"/>
  <c r="I73" i="20"/>
  <c r="G73" i="20"/>
  <c r="E73" i="20"/>
  <c r="T72" i="20"/>
  <c r="O72" i="20"/>
  <c r="M72" i="20"/>
  <c r="K72" i="20"/>
  <c r="I72" i="20"/>
  <c r="G72" i="20"/>
  <c r="E72" i="20"/>
  <c r="T71" i="20"/>
  <c r="O71" i="20"/>
  <c r="M71" i="20"/>
  <c r="K71" i="20"/>
  <c r="I71" i="20"/>
  <c r="G71" i="20"/>
  <c r="E71" i="20"/>
  <c r="T70" i="20"/>
  <c r="O70" i="20"/>
  <c r="M70" i="20"/>
  <c r="K70" i="20"/>
  <c r="I70" i="20"/>
  <c r="G70" i="20"/>
  <c r="E70" i="20"/>
  <c r="T69" i="20"/>
  <c r="O69" i="20"/>
  <c r="M69" i="20"/>
  <c r="K69" i="20"/>
  <c r="I69" i="20"/>
  <c r="G69" i="20"/>
  <c r="E69" i="20"/>
  <c r="T68" i="20"/>
  <c r="O68" i="20"/>
  <c r="M68" i="20"/>
  <c r="K68" i="20"/>
  <c r="I68" i="20"/>
  <c r="G68" i="20"/>
  <c r="E68" i="20"/>
  <c r="T67" i="20"/>
  <c r="O67" i="20"/>
  <c r="M67" i="20"/>
  <c r="K67" i="20"/>
  <c r="I67" i="20"/>
  <c r="G67" i="20"/>
  <c r="E67" i="20"/>
  <c r="T66" i="20"/>
  <c r="O66" i="20"/>
  <c r="M66" i="20"/>
  <c r="K66" i="20"/>
  <c r="I66" i="20"/>
  <c r="G66" i="20"/>
  <c r="E66" i="20"/>
  <c r="T65" i="20"/>
  <c r="O65" i="20"/>
  <c r="M65" i="20"/>
  <c r="K65" i="20"/>
  <c r="I65" i="20"/>
  <c r="G65" i="20"/>
  <c r="E65" i="20"/>
  <c r="T64" i="20"/>
  <c r="O64" i="20"/>
  <c r="M64" i="20"/>
  <c r="K64" i="20"/>
  <c r="I64" i="20"/>
  <c r="G64" i="20"/>
  <c r="E64" i="20"/>
  <c r="T63" i="20"/>
  <c r="O63" i="20"/>
  <c r="M63" i="20"/>
  <c r="K63" i="20"/>
  <c r="I63" i="20"/>
  <c r="G63" i="20"/>
  <c r="E63" i="20"/>
  <c r="T62" i="20"/>
  <c r="O62" i="20"/>
  <c r="M62" i="20"/>
  <c r="K62" i="20"/>
  <c r="I62" i="20"/>
  <c r="G62" i="20"/>
  <c r="E62" i="20"/>
  <c r="T61" i="20"/>
  <c r="O61" i="20"/>
  <c r="M61" i="20"/>
  <c r="K61" i="20"/>
  <c r="I61" i="20"/>
  <c r="G61" i="20"/>
  <c r="E61" i="20"/>
  <c r="T60" i="20"/>
  <c r="O60" i="20"/>
  <c r="M60" i="20"/>
  <c r="K60" i="20"/>
  <c r="I60" i="20"/>
  <c r="G60" i="20"/>
  <c r="E60" i="20"/>
  <c r="T59" i="20"/>
  <c r="O59" i="20"/>
  <c r="M59" i="20"/>
  <c r="K59" i="20"/>
  <c r="I59" i="20"/>
  <c r="G59" i="20"/>
  <c r="E59" i="20"/>
  <c r="T58" i="20"/>
  <c r="O58" i="20"/>
  <c r="M58" i="20"/>
  <c r="K58" i="20"/>
  <c r="I58" i="20"/>
  <c r="G58" i="20"/>
  <c r="E58" i="20"/>
  <c r="T57" i="20"/>
  <c r="O57" i="20"/>
  <c r="M57" i="20"/>
  <c r="K57" i="20"/>
  <c r="I57" i="20"/>
  <c r="G57" i="20"/>
  <c r="E57" i="20"/>
  <c r="T56" i="20"/>
  <c r="O56" i="20"/>
  <c r="M56" i="20"/>
  <c r="K56" i="20"/>
  <c r="I56" i="20"/>
  <c r="G56" i="20"/>
  <c r="E56" i="20"/>
  <c r="T55" i="20"/>
  <c r="O55" i="20"/>
  <c r="M55" i="20"/>
  <c r="K55" i="20"/>
  <c r="I55" i="20"/>
  <c r="G55" i="20"/>
  <c r="E55" i="20"/>
  <c r="T54" i="20"/>
  <c r="O54" i="20"/>
  <c r="M54" i="20"/>
  <c r="K54" i="20"/>
  <c r="I54" i="20"/>
  <c r="G54" i="20"/>
  <c r="E54" i="20"/>
  <c r="T53" i="20"/>
  <c r="O53" i="20"/>
  <c r="M53" i="20"/>
  <c r="K53" i="20"/>
  <c r="I53" i="20"/>
  <c r="G53" i="20"/>
  <c r="E53" i="20"/>
  <c r="T52" i="20"/>
  <c r="O52" i="20"/>
  <c r="M52" i="20"/>
  <c r="K52" i="20"/>
  <c r="I52" i="20"/>
  <c r="G52" i="20"/>
  <c r="E52" i="20"/>
  <c r="T51" i="20"/>
  <c r="O51" i="20"/>
  <c r="M51" i="20"/>
  <c r="K51" i="20"/>
  <c r="I51" i="20"/>
  <c r="G51" i="20"/>
  <c r="E51" i="20"/>
  <c r="T50" i="20"/>
  <c r="O50" i="20"/>
  <c r="M50" i="20"/>
  <c r="K50" i="20"/>
  <c r="I50" i="20"/>
  <c r="G50" i="20"/>
  <c r="E50" i="20"/>
  <c r="T49" i="20"/>
  <c r="O49" i="20"/>
  <c r="M49" i="20"/>
  <c r="K49" i="20"/>
  <c r="I49" i="20"/>
  <c r="G49" i="20"/>
  <c r="E49" i="20"/>
  <c r="T48" i="20"/>
  <c r="O48" i="20"/>
  <c r="M48" i="20"/>
  <c r="K48" i="20"/>
  <c r="I48" i="20"/>
  <c r="G48" i="20"/>
  <c r="E48" i="20"/>
  <c r="T47" i="20"/>
  <c r="O47" i="20"/>
  <c r="M47" i="20"/>
  <c r="K47" i="20"/>
  <c r="I47" i="20"/>
  <c r="G47" i="20"/>
  <c r="E47" i="20"/>
  <c r="T46" i="20"/>
  <c r="O46" i="20"/>
  <c r="M46" i="20"/>
  <c r="K46" i="20"/>
  <c r="I46" i="20"/>
  <c r="G46" i="20"/>
  <c r="E46" i="20"/>
  <c r="T45" i="20"/>
  <c r="O45" i="20"/>
  <c r="M45" i="20"/>
  <c r="K45" i="20"/>
  <c r="I45" i="20"/>
  <c r="G45" i="20"/>
  <c r="E45" i="20"/>
  <c r="T44" i="20"/>
  <c r="O44" i="20"/>
  <c r="M44" i="20"/>
  <c r="K44" i="20"/>
  <c r="I44" i="20"/>
  <c r="G44" i="20"/>
  <c r="E44" i="20"/>
  <c r="T43" i="20"/>
  <c r="O43" i="20"/>
  <c r="M43" i="20"/>
  <c r="K43" i="20"/>
  <c r="I43" i="20"/>
  <c r="G43" i="20"/>
  <c r="E43" i="20"/>
  <c r="T42" i="20"/>
  <c r="O42" i="20"/>
  <c r="M42" i="20"/>
  <c r="K42" i="20"/>
  <c r="I42" i="20"/>
  <c r="G42" i="20"/>
  <c r="E42" i="20"/>
  <c r="T41" i="20"/>
  <c r="O41" i="20"/>
  <c r="M41" i="20"/>
  <c r="K41" i="20"/>
  <c r="I41" i="20"/>
  <c r="G41" i="20"/>
  <c r="E41" i="20"/>
  <c r="T40" i="20"/>
  <c r="O40" i="20"/>
  <c r="M40" i="20"/>
  <c r="K40" i="20"/>
  <c r="I40" i="20"/>
  <c r="G40" i="20"/>
  <c r="E40" i="20"/>
  <c r="T39" i="20"/>
  <c r="O39" i="20"/>
  <c r="M39" i="20"/>
  <c r="K39" i="20"/>
  <c r="I39" i="20"/>
  <c r="G39" i="20"/>
  <c r="E39" i="20"/>
  <c r="T38" i="20"/>
  <c r="O38" i="20"/>
  <c r="M38" i="20"/>
  <c r="K38" i="20"/>
  <c r="I38" i="20"/>
  <c r="G38" i="20"/>
  <c r="E38" i="20"/>
  <c r="T37" i="20"/>
  <c r="O37" i="20"/>
  <c r="M37" i="20"/>
  <c r="K37" i="20"/>
  <c r="I37" i="20"/>
  <c r="G37" i="20"/>
  <c r="E37" i="20"/>
  <c r="T36" i="20"/>
  <c r="O36" i="20"/>
  <c r="M36" i="20"/>
  <c r="K36" i="20"/>
  <c r="I36" i="20"/>
  <c r="G36" i="20"/>
  <c r="E36" i="20"/>
  <c r="T35" i="20"/>
  <c r="O35" i="20"/>
  <c r="M35" i="20"/>
  <c r="K35" i="20"/>
  <c r="I35" i="20"/>
  <c r="G35" i="20"/>
  <c r="E35" i="20"/>
  <c r="T34" i="20"/>
  <c r="O34" i="20"/>
  <c r="M34" i="20"/>
  <c r="K34" i="20"/>
  <c r="I34" i="20"/>
  <c r="G34" i="20"/>
  <c r="E34" i="20"/>
  <c r="T33" i="20"/>
  <c r="O33" i="20"/>
  <c r="M33" i="20"/>
  <c r="K33" i="20"/>
  <c r="I33" i="20"/>
  <c r="G33" i="20"/>
  <c r="E33" i="20"/>
  <c r="T32" i="20"/>
  <c r="O32" i="20"/>
  <c r="M32" i="20"/>
  <c r="K32" i="20"/>
  <c r="I32" i="20"/>
  <c r="G32" i="20"/>
  <c r="E32" i="20"/>
  <c r="T31" i="20"/>
  <c r="O31" i="20"/>
  <c r="M31" i="20"/>
  <c r="K31" i="20"/>
  <c r="I31" i="20"/>
  <c r="G31" i="20"/>
  <c r="E31" i="20"/>
  <c r="T30" i="20"/>
  <c r="O30" i="20"/>
  <c r="M30" i="20"/>
  <c r="K30" i="20"/>
  <c r="I30" i="20"/>
  <c r="G30" i="20"/>
  <c r="E30" i="20"/>
  <c r="T29" i="20"/>
  <c r="O29" i="20"/>
  <c r="M29" i="20"/>
  <c r="K29" i="20"/>
  <c r="I29" i="20"/>
  <c r="G29" i="20"/>
  <c r="E29" i="20"/>
  <c r="T28" i="20"/>
  <c r="O28" i="20"/>
  <c r="M28" i="20"/>
  <c r="K28" i="20"/>
  <c r="I28" i="20"/>
  <c r="G28" i="20"/>
  <c r="E28" i="20"/>
  <c r="T27" i="20"/>
  <c r="O27" i="20"/>
  <c r="M27" i="20"/>
  <c r="K27" i="20"/>
  <c r="I27" i="20"/>
  <c r="G27" i="20"/>
  <c r="E27" i="20"/>
  <c r="T26" i="20"/>
  <c r="O26" i="20"/>
  <c r="M26" i="20"/>
  <c r="K26" i="20"/>
  <c r="I26" i="20"/>
  <c r="G26" i="20"/>
  <c r="E26" i="20"/>
  <c r="T25" i="20"/>
  <c r="O25" i="20"/>
  <c r="M25" i="20"/>
  <c r="K25" i="20"/>
  <c r="I25" i="20"/>
  <c r="G25" i="20"/>
  <c r="E25" i="20"/>
  <c r="T24" i="20"/>
  <c r="O24" i="20"/>
  <c r="M24" i="20"/>
  <c r="K24" i="20"/>
  <c r="I24" i="20"/>
  <c r="G24" i="20"/>
  <c r="E24" i="20"/>
  <c r="T23" i="20"/>
  <c r="O23" i="20"/>
  <c r="M23" i="20"/>
  <c r="K23" i="20"/>
  <c r="I23" i="20"/>
  <c r="G23" i="20"/>
  <c r="E23" i="20"/>
  <c r="T22" i="20"/>
  <c r="O22" i="20"/>
  <c r="M22" i="20"/>
  <c r="K22" i="20"/>
  <c r="I22" i="20"/>
  <c r="G22" i="20"/>
  <c r="E22" i="20"/>
  <c r="O21" i="20"/>
  <c r="M21" i="20"/>
  <c r="K21" i="20"/>
  <c r="I21" i="20"/>
  <c r="G21" i="20"/>
  <c r="E21" i="20"/>
  <c r="T20" i="20"/>
  <c r="O20" i="20"/>
  <c r="M20" i="20"/>
  <c r="K20" i="20"/>
  <c r="I20" i="20"/>
  <c r="G20" i="20"/>
  <c r="E20" i="20"/>
  <c r="T19" i="20"/>
  <c r="O19" i="20"/>
  <c r="M19" i="20"/>
  <c r="K19" i="20"/>
  <c r="I19" i="20"/>
  <c r="G19" i="20"/>
  <c r="E19" i="20"/>
  <c r="T18" i="20"/>
  <c r="O18" i="20"/>
  <c r="M18" i="20"/>
  <c r="K18" i="20"/>
  <c r="I18" i="20"/>
  <c r="G18" i="20"/>
  <c r="E18" i="20"/>
  <c r="T17" i="20"/>
  <c r="O17" i="20"/>
  <c r="M17" i="20"/>
  <c r="K17" i="20"/>
  <c r="I17" i="20"/>
  <c r="G17" i="20"/>
  <c r="E17" i="20"/>
  <c r="T16" i="20"/>
  <c r="O16" i="20"/>
  <c r="M16" i="20"/>
  <c r="K16" i="20"/>
  <c r="I16" i="20"/>
  <c r="G16" i="20"/>
  <c r="E16" i="20"/>
  <c r="T15" i="20"/>
  <c r="O15" i="20"/>
  <c r="M15" i="20"/>
  <c r="K15" i="20"/>
  <c r="I15" i="20"/>
  <c r="G15" i="20"/>
  <c r="E15" i="20"/>
  <c r="T14" i="20"/>
  <c r="O14" i="20"/>
  <c r="M14" i="20"/>
  <c r="K14" i="20"/>
  <c r="I14" i="20"/>
  <c r="G14" i="20"/>
  <c r="E14" i="20"/>
  <c r="T13" i="20"/>
  <c r="O13" i="20"/>
  <c r="M13" i="20"/>
  <c r="K13" i="20"/>
  <c r="I13" i="20"/>
  <c r="G13" i="20"/>
  <c r="E13" i="20"/>
  <c r="T12" i="20"/>
  <c r="O12" i="20"/>
  <c r="M12" i="20"/>
  <c r="K12" i="20"/>
  <c r="I12" i="20"/>
  <c r="G12" i="20"/>
  <c r="E12" i="20"/>
  <c r="T11" i="20"/>
  <c r="O11" i="20"/>
  <c r="M11" i="20"/>
  <c r="K11" i="20"/>
  <c r="I11" i="20"/>
  <c r="G11" i="20"/>
  <c r="E11" i="20"/>
  <c r="T10" i="20"/>
  <c r="O10" i="20"/>
  <c r="M10" i="20"/>
  <c r="K10" i="20"/>
  <c r="I10" i="20"/>
  <c r="G10" i="20"/>
  <c r="E10" i="20"/>
  <c r="T9" i="20"/>
  <c r="O9" i="20"/>
  <c r="P7" i="7" s="1"/>
  <c r="M9" i="20"/>
  <c r="M99" i="20" s="1"/>
  <c r="K9" i="20"/>
  <c r="N7" i="7" s="1"/>
  <c r="I9" i="20"/>
  <c r="M7" i="7" s="1"/>
  <c r="G9" i="20"/>
  <c r="E9" i="20"/>
  <c r="W10" i="11"/>
  <c r="W11" i="11"/>
  <c r="W12" i="11"/>
  <c r="W13" i="11"/>
  <c r="W14" i="11"/>
  <c r="W15" i="11"/>
  <c r="W16" i="11"/>
  <c r="W17" i="11"/>
  <c r="W18" i="11"/>
  <c r="W19" i="11"/>
  <c r="W20" i="11"/>
  <c r="W21" i="11"/>
  <c r="W22" i="11"/>
  <c r="W23" i="11"/>
  <c r="W24" i="11"/>
  <c r="W25" i="11"/>
  <c r="W26" i="11"/>
  <c r="W27" i="11"/>
  <c r="W28" i="11"/>
  <c r="W29" i="11"/>
  <c r="W30" i="11"/>
  <c r="W31" i="11"/>
  <c r="W32" i="11"/>
  <c r="W33" i="11"/>
  <c r="W34" i="11"/>
  <c r="W35" i="11"/>
  <c r="W36" i="11"/>
  <c r="W37" i="11"/>
  <c r="W38" i="11"/>
  <c r="W39" i="11"/>
  <c r="W40" i="11"/>
  <c r="W41" i="11"/>
  <c r="W42" i="11"/>
  <c r="W43" i="11"/>
  <c r="W44" i="11"/>
  <c r="W45" i="11"/>
  <c r="W46" i="11"/>
  <c r="W47" i="11"/>
  <c r="W48" i="11"/>
  <c r="W49" i="11"/>
  <c r="W50" i="11"/>
  <c r="W51" i="11"/>
  <c r="W52" i="11"/>
  <c r="W53" i="11"/>
  <c r="W54" i="11"/>
  <c r="W55" i="11"/>
  <c r="W56" i="11"/>
  <c r="W57" i="11"/>
  <c r="W58" i="11"/>
  <c r="W59" i="11"/>
  <c r="W60" i="11"/>
  <c r="W61" i="11"/>
  <c r="W62" i="11"/>
  <c r="W63" i="11"/>
  <c r="W64" i="11"/>
  <c r="W65" i="11"/>
  <c r="W66" i="11"/>
  <c r="W67" i="11"/>
  <c r="W68" i="11"/>
  <c r="W69" i="11"/>
  <c r="W70" i="11"/>
  <c r="W71" i="11"/>
  <c r="W72" i="11"/>
  <c r="W73" i="11"/>
  <c r="W74" i="11"/>
  <c r="W75" i="11"/>
  <c r="W76" i="11"/>
  <c r="W77" i="11"/>
  <c r="W78" i="11"/>
  <c r="W79" i="11"/>
  <c r="W80" i="11"/>
  <c r="W81" i="11"/>
  <c r="W82" i="11"/>
  <c r="W83" i="11"/>
  <c r="W84" i="11"/>
  <c r="W85" i="11"/>
  <c r="W86" i="11"/>
  <c r="W87" i="11"/>
  <c r="W88" i="11"/>
  <c r="W89" i="11"/>
  <c r="W90" i="11"/>
  <c r="W91" i="11"/>
  <c r="W92" i="11"/>
  <c r="W93" i="11"/>
  <c r="W94" i="11"/>
  <c r="W95" i="11"/>
  <c r="W96" i="11"/>
  <c r="W9" i="11"/>
  <c r="U99" i="16"/>
  <c r="U10" i="16"/>
  <c r="U11" i="16"/>
  <c r="U12" i="16"/>
  <c r="U13" i="16"/>
  <c r="U14" i="16"/>
  <c r="U15" i="16"/>
  <c r="U16" i="16"/>
  <c r="U17" i="16"/>
  <c r="U18" i="16"/>
  <c r="U19" i="16"/>
  <c r="U20" i="16"/>
  <c r="U21" i="16"/>
  <c r="U22" i="16"/>
  <c r="U23" i="16"/>
  <c r="U24" i="16"/>
  <c r="U25" i="16"/>
  <c r="U26" i="16"/>
  <c r="U27" i="16"/>
  <c r="U28" i="16"/>
  <c r="U29" i="16"/>
  <c r="U30" i="16"/>
  <c r="U31" i="16"/>
  <c r="U32" i="16"/>
  <c r="U33" i="16"/>
  <c r="U34" i="16"/>
  <c r="U35" i="16"/>
  <c r="U36" i="16"/>
  <c r="U37" i="16"/>
  <c r="U38" i="16"/>
  <c r="U39" i="16"/>
  <c r="U40" i="16"/>
  <c r="U41" i="16"/>
  <c r="U42" i="16"/>
  <c r="U43" i="16"/>
  <c r="U44" i="16"/>
  <c r="U45" i="16"/>
  <c r="U46" i="16"/>
  <c r="U47" i="16"/>
  <c r="U48" i="16"/>
  <c r="U49" i="16"/>
  <c r="U50" i="16"/>
  <c r="U51" i="16"/>
  <c r="U52" i="16"/>
  <c r="U53" i="16"/>
  <c r="U54" i="16"/>
  <c r="U55" i="16"/>
  <c r="U56" i="16"/>
  <c r="U57" i="16"/>
  <c r="U58" i="16"/>
  <c r="U59" i="16"/>
  <c r="U60" i="16"/>
  <c r="U61" i="16"/>
  <c r="U62" i="16"/>
  <c r="U63" i="16"/>
  <c r="U64" i="16"/>
  <c r="U65" i="16"/>
  <c r="U66" i="16"/>
  <c r="U67" i="16"/>
  <c r="U68" i="16"/>
  <c r="U69" i="16"/>
  <c r="U70" i="16"/>
  <c r="U71" i="16"/>
  <c r="U72" i="16"/>
  <c r="U73" i="16"/>
  <c r="U74" i="16"/>
  <c r="U75" i="16"/>
  <c r="U76" i="16"/>
  <c r="U77" i="16"/>
  <c r="U78" i="16"/>
  <c r="U79" i="16"/>
  <c r="U80" i="16"/>
  <c r="U81" i="16"/>
  <c r="U82" i="16"/>
  <c r="U83" i="16"/>
  <c r="U84" i="16"/>
  <c r="U85" i="16"/>
  <c r="U86" i="16"/>
  <c r="U87" i="16"/>
  <c r="U88" i="16"/>
  <c r="U89" i="16"/>
  <c r="U90" i="16"/>
  <c r="U91" i="16"/>
  <c r="U92" i="16"/>
  <c r="U93" i="16"/>
  <c r="U94" i="16"/>
  <c r="U95" i="16"/>
  <c r="U96" i="16"/>
  <c r="U97" i="16"/>
  <c r="U9" i="16"/>
  <c r="S99" i="16"/>
  <c r="S10" i="16"/>
  <c r="S11" i="16"/>
  <c r="S12" i="16"/>
  <c r="S13" i="16"/>
  <c r="S14" i="16"/>
  <c r="S15" i="16"/>
  <c r="S16" i="16"/>
  <c r="S17" i="16"/>
  <c r="S18" i="16"/>
  <c r="S19" i="16"/>
  <c r="S20" i="16"/>
  <c r="S21" i="16"/>
  <c r="S22" i="16"/>
  <c r="S23" i="16"/>
  <c r="S24" i="16"/>
  <c r="S25" i="16"/>
  <c r="S26" i="16"/>
  <c r="S27" i="16"/>
  <c r="S28" i="16"/>
  <c r="S29" i="16"/>
  <c r="S30" i="16"/>
  <c r="S31" i="16"/>
  <c r="S32" i="16"/>
  <c r="S33" i="16"/>
  <c r="S34" i="16"/>
  <c r="S35" i="16"/>
  <c r="S36" i="16"/>
  <c r="S37" i="16"/>
  <c r="S38" i="16"/>
  <c r="S39" i="16"/>
  <c r="S40" i="16"/>
  <c r="S41" i="16"/>
  <c r="S42" i="16"/>
  <c r="S43" i="16"/>
  <c r="S44" i="16"/>
  <c r="S45" i="16"/>
  <c r="S46" i="16"/>
  <c r="S47" i="16"/>
  <c r="S48" i="16"/>
  <c r="S49" i="16"/>
  <c r="S50" i="16"/>
  <c r="S51" i="16"/>
  <c r="S52" i="16"/>
  <c r="S53" i="16"/>
  <c r="S54" i="16"/>
  <c r="S55" i="16"/>
  <c r="S56" i="16"/>
  <c r="S57" i="16"/>
  <c r="S58" i="16"/>
  <c r="S59" i="16"/>
  <c r="S60" i="16"/>
  <c r="S61" i="16"/>
  <c r="S62" i="16"/>
  <c r="S63" i="16"/>
  <c r="S64" i="16"/>
  <c r="S65" i="16"/>
  <c r="S66" i="16"/>
  <c r="S67" i="16"/>
  <c r="S68" i="16"/>
  <c r="S69" i="16"/>
  <c r="S70" i="16"/>
  <c r="S71" i="16"/>
  <c r="S72" i="16"/>
  <c r="S73" i="16"/>
  <c r="S74" i="16"/>
  <c r="S75" i="16"/>
  <c r="S76" i="16"/>
  <c r="S77" i="16"/>
  <c r="S78" i="16"/>
  <c r="S79" i="16"/>
  <c r="S80" i="16"/>
  <c r="S81" i="16"/>
  <c r="S82" i="16"/>
  <c r="S83" i="16"/>
  <c r="S84" i="16"/>
  <c r="S85" i="16"/>
  <c r="S86" i="16"/>
  <c r="S87" i="16"/>
  <c r="S88" i="16"/>
  <c r="S89" i="16"/>
  <c r="S90" i="16"/>
  <c r="S91" i="16"/>
  <c r="S92" i="16"/>
  <c r="S93" i="16"/>
  <c r="S94" i="16"/>
  <c r="S95" i="16"/>
  <c r="S96" i="16"/>
  <c r="S97" i="16"/>
  <c r="S9" i="16"/>
  <c r="Q99" i="16"/>
  <c r="Q10" i="16"/>
  <c r="Q11" i="16"/>
  <c r="Q12" i="16"/>
  <c r="Q13" i="16"/>
  <c r="Q14" i="16"/>
  <c r="Q15" i="16"/>
  <c r="Q16" i="16"/>
  <c r="Q17" i="16"/>
  <c r="Q18" i="16"/>
  <c r="Q19" i="16"/>
  <c r="Q20" i="16"/>
  <c r="Q21" i="16"/>
  <c r="Q22" i="16"/>
  <c r="Q23" i="16"/>
  <c r="Q24" i="16"/>
  <c r="Q25" i="16"/>
  <c r="Q26" i="16"/>
  <c r="Q27" i="16"/>
  <c r="Q28" i="16"/>
  <c r="Q29" i="16"/>
  <c r="Q30" i="16"/>
  <c r="Q31" i="16"/>
  <c r="Q32" i="16"/>
  <c r="Q33" i="16"/>
  <c r="Q34" i="16"/>
  <c r="Q35" i="16"/>
  <c r="Q36" i="16"/>
  <c r="Q37" i="16"/>
  <c r="Q38" i="16"/>
  <c r="Q39" i="16"/>
  <c r="Q40" i="16"/>
  <c r="Q41" i="16"/>
  <c r="Q42" i="16"/>
  <c r="Q43" i="16"/>
  <c r="Q44" i="16"/>
  <c r="Q45" i="16"/>
  <c r="Q46" i="16"/>
  <c r="Q47" i="16"/>
  <c r="Q48" i="16"/>
  <c r="Q49" i="16"/>
  <c r="Q50" i="16"/>
  <c r="Q51" i="16"/>
  <c r="Q52" i="16"/>
  <c r="Q53" i="16"/>
  <c r="Q54" i="16"/>
  <c r="Q55" i="16"/>
  <c r="Q56" i="16"/>
  <c r="Q57" i="16"/>
  <c r="Q58" i="16"/>
  <c r="Q59" i="16"/>
  <c r="Q60" i="16"/>
  <c r="Q61" i="16"/>
  <c r="Q62" i="16"/>
  <c r="Q63" i="16"/>
  <c r="Q64" i="16"/>
  <c r="Q65" i="16"/>
  <c r="Q66" i="16"/>
  <c r="Q67" i="16"/>
  <c r="Q68" i="16"/>
  <c r="Q69" i="16"/>
  <c r="Q70" i="16"/>
  <c r="Q71" i="16"/>
  <c r="Q72" i="16"/>
  <c r="Q73" i="16"/>
  <c r="Q74" i="16"/>
  <c r="Q75" i="16"/>
  <c r="Q76" i="16"/>
  <c r="Q77" i="16"/>
  <c r="Q78" i="16"/>
  <c r="Q79" i="16"/>
  <c r="Q80" i="16"/>
  <c r="Q81" i="16"/>
  <c r="Q82" i="16"/>
  <c r="Q83" i="16"/>
  <c r="Q84" i="16"/>
  <c r="Q85" i="16"/>
  <c r="Q86" i="16"/>
  <c r="Q87" i="16"/>
  <c r="Q88" i="16"/>
  <c r="Q89" i="16"/>
  <c r="Q90" i="16"/>
  <c r="Q91" i="16"/>
  <c r="Q92" i="16"/>
  <c r="Q93" i="16"/>
  <c r="Q94" i="16"/>
  <c r="Q95" i="16"/>
  <c r="Q96" i="16"/>
  <c r="Q97" i="16"/>
  <c r="Q9" i="16"/>
  <c r="AM10" i="17"/>
  <c r="AM11" i="17"/>
  <c r="AM12" i="17"/>
  <c r="AM13" i="17"/>
  <c r="AM14" i="17"/>
  <c r="AM15" i="17"/>
  <c r="AM16" i="17"/>
  <c r="AM17" i="17"/>
  <c r="AM18" i="17"/>
  <c r="AM19" i="17"/>
  <c r="AM20" i="17"/>
  <c r="AM21" i="17"/>
  <c r="AM22" i="17"/>
  <c r="AM23" i="17"/>
  <c r="AM24" i="17"/>
  <c r="AM25" i="17"/>
  <c r="AM26" i="17"/>
  <c r="AM27" i="17"/>
  <c r="AM28" i="17"/>
  <c r="AM29" i="17"/>
  <c r="AM30" i="17"/>
  <c r="AM31" i="17"/>
  <c r="AM32" i="17"/>
  <c r="AM33" i="17"/>
  <c r="AM34" i="17"/>
  <c r="AM35" i="17"/>
  <c r="AM36" i="17"/>
  <c r="AM37" i="17"/>
  <c r="AM38" i="17"/>
  <c r="AM39" i="17"/>
  <c r="AM40" i="17"/>
  <c r="AM41" i="17"/>
  <c r="AM42" i="17"/>
  <c r="AM43" i="17"/>
  <c r="AM44" i="17"/>
  <c r="AM45" i="17"/>
  <c r="AM46" i="17"/>
  <c r="AM47" i="17"/>
  <c r="AM48" i="17"/>
  <c r="AM49" i="17"/>
  <c r="AM50" i="17"/>
  <c r="AM51" i="17"/>
  <c r="AM52" i="17"/>
  <c r="AM53" i="17"/>
  <c r="AM54" i="17"/>
  <c r="AM55" i="17"/>
  <c r="AM56" i="17"/>
  <c r="AM57" i="17"/>
  <c r="AM58" i="17"/>
  <c r="AM59" i="17"/>
  <c r="AM60" i="17"/>
  <c r="AM61" i="17"/>
  <c r="AM62" i="17"/>
  <c r="AM63" i="17"/>
  <c r="AM64" i="17"/>
  <c r="AM65" i="17"/>
  <c r="AM66" i="17"/>
  <c r="AM67" i="17"/>
  <c r="AM68" i="17"/>
  <c r="AM69" i="17"/>
  <c r="AM70" i="17"/>
  <c r="AM71" i="17"/>
  <c r="AM72" i="17"/>
  <c r="AM73" i="17"/>
  <c r="AM74" i="17"/>
  <c r="AM75" i="17"/>
  <c r="AM76" i="17"/>
  <c r="AM77" i="17"/>
  <c r="AM78" i="17"/>
  <c r="AM79" i="17"/>
  <c r="AM80" i="17"/>
  <c r="AM81" i="17"/>
  <c r="AM82" i="17"/>
  <c r="AM83" i="17"/>
  <c r="AM84" i="17"/>
  <c r="AM85" i="17"/>
  <c r="AM86" i="17"/>
  <c r="AM87" i="17"/>
  <c r="AM88" i="17"/>
  <c r="AM89" i="17"/>
  <c r="AM90" i="17"/>
  <c r="AM91" i="17"/>
  <c r="AM92" i="17"/>
  <c r="AM93" i="17"/>
  <c r="AM94" i="17"/>
  <c r="AM95" i="17"/>
  <c r="AM96" i="17"/>
  <c r="AM9" i="17"/>
  <c r="AK10" i="17"/>
  <c r="AK11" i="17"/>
  <c r="AK12" i="17"/>
  <c r="AK13" i="17"/>
  <c r="AK14" i="17"/>
  <c r="AK15" i="17"/>
  <c r="AK16" i="17"/>
  <c r="AK17" i="17"/>
  <c r="AK18" i="17"/>
  <c r="AK19" i="17"/>
  <c r="AK20" i="17"/>
  <c r="AK21" i="17"/>
  <c r="AK22" i="17"/>
  <c r="AK23" i="17"/>
  <c r="AK24" i="17"/>
  <c r="AK25" i="17"/>
  <c r="AK26" i="17"/>
  <c r="AK27" i="17"/>
  <c r="AK28" i="17"/>
  <c r="AK29" i="17"/>
  <c r="AK30" i="17"/>
  <c r="AK31" i="17"/>
  <c r="AK32" i="17"/>
  <c r="AK33" i="17"/>
  <c r="AK34" i="17"/>
  <c r="AK35" i="17"/>
  <c r="AK36" i="17"/>
  <c r="AK37" i="17"/>
  <c r="AK38" i="17"/>
  <c r="AK39" i="17"/>
  <c r="AK40" i="17"/>
  <c r="AK41" i="17"/>
  <c r="AK42" i="17"/>
  <c r="AK43" i="17"/>
  <c r="AK44" i="17"/>
  <c r="AK45" i="17"/>
  <c r="AK46" i="17"/>
  <c r="AK47" i="17"/>
  <c r="AK48" i="17"/>
  <c r="AK49" i="17"/>
  <c r="AK50" i="17"/>
  <c r="AK51" i="17"/>
  <c r="AK52" i="17"/>
  <c r="AK53" i="17"/>
  <c r="AK54" i="17"/>
  <c r="AK55" i="17"/>
  <c r="AK56" i="17"/>
  <c r="AK57" i="17"/>
  <c r="AK58" i="17"/>
  <c r="AK59" i="17"/>
  <c r="AK60" i="17"/>
  <c r="AK61" i="17"/>
  <c r="AK62" i="17"/>
  <c r="AK63" i="17"/>
  <c r="AK64" i="17"/>
  <c r="AK65" i="17"/>
  <c r="AK66" i="17"/>
  <c r="AK67" i="17"/>
  <c r="AK68" i="17"/>
  <c r="AK69" i="17"/>
  <c r="AK70" i="17"/>
  <c r="AK71" i="17"/>
  <c r="AK72" i="17"/>
  <c r="AK73" i="17"/>
  <c r="AK74" i="17"/>
  <c r="AK75" i="17"/>
  <c r="AK76" i="17"/>
  <c r="AK77" i="17"/>
  <c r="AK78" i="17"/>
  <c r="AK79" i="17"/>
  <c r="AK80" i="17"/>
  <c r="AK81" i="17"/>
  <c r="AK82" i="17"/>
  <c r="AK83" i="17"/>
  <c r="AK84" i="17"/>
  <c r="AK85" i="17"/>
  <c r="AK86" i="17"/>
  <c r="AK87" i="17"/>
  <c r="AK88" i="17"/>
  <c r="AK89" i="17"/>
  <c r="AK90" i="17"/>
  <c r="AK91" i="17"/>
  <c r="AK92" i="17"/>
  <c r="AK93" i="17"/>
  <c r="AK94" i="17"/>
  <c r="AK95" i="17"/>
  <c r="AK96" i="17"/>
  <c r="AK9" i="17"/>
  <c r="AI10" i="17"/>
  <c r="AI11" i="17"/>
  <c r="AI12" i="17"/>
  <c r="AI13" i="17"/>
  <c r="AI14" i="17"/>
  <c r="AI15" i="17"/>
  <c r="AI16" i="17"/>
  <c r="AI17" i="17"/>
  <c r="AI18" i="17"/>
  <c r="AI19" i="17"/>
  <c r="AI20" i="17"/>
  <c r="AI21" i="17"/>
  <c r="AI22" i="17"/>
  <c r="AI23" i="17"/>
  <c r="AI24" i="17"/>
  <c r="AI25" i="17"/>
  <c r="AI26" i="17"/>
  <c r="AI27" i="17"/>
  <c r="AI28" i="17"/>
  <c r="AI29" i="17"/>
  <c r="AI30" i="17"/>
  <c r="AI31" i="17"/>
  <c r="AI32" i="17"/>
  <c r="AI33" i="17"/>
  <c r="AI34" i="17"/>
  <c r="AI35" i="17"/>
  <c r="AI36" i="17"/>
  <c r="AI37" i="17"/>
  <c r="AI38" i="17"/>
  <c r="AI39" i="17"/>
  <c r="AI40" i="17"/>
  <c r="AI41" i="17"/>
  <c r="AI42" i="17"/>
  <c r="AI43" i="17"/>
  <c r="AI44" i="17"/>
  <c r="AI45" i="17"/>
  <c r="AI46" i="17"/>
  <c r="AI47" i="17"/>
  <c r="AI48" i="17"/>
  <c r="AI49" i="17"/>
  <c r="AI50" i="17"/>
  <c r="AI51" i="17"/>
  <c r="AI52" i="17"/>
  <c r="AI53" i="17"/>
  <c r="AI54" i="17"/>
  <c r="AI55" i="17"/>
  <c r="AI56" i="17"/>
  <c r="AI57" i="17"/>
  <c r="AI58" i="17"/>
  <c r="AI59" i="17"/>
  <c r="AI60" i="17"/>
  <c r="AI61" i="17"/>
  <c r="AI62" i="17"/>
  <c r="AI63" i="17"/>
  <c r="AI64" i="17"/>
  <c r="AI65" i="17"/>
  <c r="AI66" i="17"/>
  <c r="AI67" i="17"/>
  <c r="AI68" i="17"/>
  <c r="AI69" i="17"/>
  <c r="AI70" i="17"/>
  <c r="AI71" i="17"/>
  <c r="AI72" i="17"/>
  <c r="AI73" i="17"/>
  <c r="AI74" i="17"/>
  <c r="AI75" i="17"/>
  <c r="AI76" i="17"/>
  <c r="AI77" i="17"/>
  <c r="AI78" i="17"/>
  <c r="AI79" i="17"/>
  <c r="AI80" i="17"/>
  <c r="AI81" i="17"/>
  <c r="AI82" i="17"/>
  <c r="AI83" i="17"/>
  <c r="AI84" i="17"/>
  <c r="AI85" i="17"/>
  <c r="AI86" i="17"/>
  <c r="AI87" i="17"/>
  <c r="AI88" i="17"/>
  <c r="AI89" i="17"/>
  <c r="AI90" i="17"/>
  <c r="AI91" i="17"/>
  <c r="AI92" i="17"/>
  <c r="AI93" i="17"/>
  <c r="AI94" i="17"/>
  <c r="AI95" i="17"/>
  <c r="AI96" i="17"/>
  <c r="AI9" i="17"/>
  <c r="AG10" i="17"/>
  <c r="AG11" i="17"/>
  <c r="AG12" i="17"/>
  <c r="AG13" i="17"/>
  <c r="AG14" i="17"/>
  <c r="AG15" i="17"/>
  <c r="AG16" i="17"/>
  <c r="AG17" i="17"/>
  <c r="AG18" i="17"/>
  <c r="AG19" i="17"/>
  <c r="AG20" i="17"/>
  <c r="AG21" i="17"/>
  <c r="AG22" i="17"/>
  <c r="AG23" i="17"/>
  <c r="AG24" i="17"/>
  <c r="AG25" i="17"/>
  <c r="AG26" i="17"/>
  <c r="AG27" i="17"/>
  <c r="AG28" i="17"/>
  <c r="AG29" i="17"/>
  <c r="AG30" i="17"/>
  <c r="AG31" i="17"/>
  <c r="AG32" i="17"/>
  <c r="AG33" i="17"/>
  <c r="AG34" i="17"/>
  <c r="AG35" i="17"/>
  <c r="AG36" i="17"/>
  <c r="AG37" i="17"/>
  <c r="AG38" i="17"/>
  <c r="AG39" i="17"/>
  <c r="AG40" i="17"/>
  <c r="AG41" i="17"/>
  <c r="AG42" i="17"/>
  <c r="AG43" i="17"/>
  <c r="AG44" i="17"/>
  <c r="AG45" i="17"/>
  <c r="AG46" i="17"/>
  <c r="AG47" i="17"/>
  <c r="AG48" i="17"/>
  <c r="AG49" i="17"/>
  <c r="AG50" i="17"/>
  <c r="AG51" i="17"/>
  <c r="AG52" i="17"/>
  <c r="AG53" i="17"/>
  <c r="AG54" i="17"/>
  <c r="AG55" i="17"/>
  <c r="AG56" i="17"/>
  <c r="AG57" i="17"/>
  <c r="AG58" i="17"/>
  <c r="AG59" i="17"/>
  <c r="AG60" i="17"/>
  <c r="AG61" i="17"/>
  <c r="AG62" i="17"/>
  <c r="AG63" i="17"/>
  <c r="AG64" i="17"/>
  <c r="AG65" i="17"/>
  <c r="AG66" i="17"/>
  <c r="AG67" i="17"/>
  <c r="AG68" i="17"/>
  <c r="AG69" i="17"/>
  <c r="AG70" i="17"/>
  <c r="AG71" i="17"/>
  <c r="AG72" i="17"/>
  <c r="AG73" i="17"/>
  <c r="AG74" i="17"/>
  <c r="AG75" i="17"/>
  <c r="AG76" i="17"/>
  <c r="AG77" i="17"/>
  <c r="AG78" i="17"/>
  <c r="AG79" i="17"/>
  <c r="AG80" i="17"/>
  <c r="AG81" i="17"/>
  <c r="AG82" i="17"/>
  <c r="AG83" i="17"/>
  <c r="AG84" i="17"/>
  <c r="AG85" i="17"/>
  <c r="AG86" i="17"/>
  <c r="AG87" i="17"/>
  <c r="AG88" i="17"/>
  <c r="AG89" i="17"/>
  <c r="AG90" i="17"/>
  <c r="AG91" i="17"/>
  <c r="AG92" i="17"/>
  <c r="AG93" i="17"/>
  <c r="AG94" i="17"/>
  <c r="AG95" i="17"/>
  <c r="AG96" i="17"/>
  <c r="AG9" i="17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24" i="8"/>
  <c r="S25" i="8"/>
  <c r="S26" i="8"/>
  <c r="S27" i="8"/>
  <c r="S28" i="8"/>
  <c r="S29" i="8"/>
  <c r="S30" i="8"/>
  <c r="S31" i="8"/>
  <c r="S32" i="8"/>
  <c r="S33" i="8"/>
  <c r="S34" i="8"/>
  <c r="S35" i="8"/>
  <c r="S36" i="8"/>
  <c r="S37" i="8"/>
  <c r="S38" i="8"/>
  <c r="S39" i="8"/>
  <c r="S40" i="8"/>
  <c r="S41" i="8"/>
  <c r="S42" i="8"/>
  <c r="S43" i="8"/>
  <c r="S44" i="8"/>
  <c r="S45" i="8"/>
  <c r="S46" i="8"/>
  <c r="S47" i="8"/>
  <c r="S48" i="8"/>
  <c r="S49" i="8"/>
  <c r="S50" i="8"/>
  <c r="S51" i="8"/>
  <c r="S52" i="8"/>
  <c r="S53" i="8"/>
  <c r="S54" i="8"/>
  <c r="S55" i="8"/>
  <c r="S56" i="8"/>
  <c r="S57" i="8"/>
  <c r="S58" i="8"/>
  <c r="S59" i="8"/>
  <c r="S60" i="8"/>
  <c r="S61" i="8"/>
  <c r="S62" i="8"/>
  <c r="S63" i="8"/>
  <c r="S64" i="8"/>
  <c r="S65" i="8"/>
  <c r="S66" i="8"/>
  <c r="S67" i="8"/>
  <c r="S68" i="8"/>
  <c r="S69" i="8"/>
  <c r="S70" i="8"/>
  <c r="S71" i="8"/>
  <c r="S72" i="8"/>
  <c r="S73" i="8"/>
  <c r="S74" i="8"/>
  <c r="S75" i="8"/>
  <c r="S76" i="8"/>
  <c r="S77" i="8"/>
  <c r="S78" i="8"/>
  <c r="S79" i="8"/>
  <c r="S80" i="8"/>
  <c r="S81" i="8"/>
  <c r="S82" i="8"/>
  <c r="S83" i="8"/>
  <c r="S84" i="8"/>
  <c r="S85" i="8"/>
  <c r="S86" i="8"/>
  <c r="S87" i="8"/>
  <c r="S88" i="8"/>
  <c r="S89" i="8"/>
  <c r="S90" i="8"/>
  <c r="S91" i="8"/>
  <c r="S92" i="8"/>
  <c r="S93" i="8"/>
  <c r="S94" i="8"/>
  <c r="S95" i="8"/>
  <c r="S96" i="8"/>
  <c r="S97" i="8"/>
  <c r="S99" i="8"/>
  <c r="Q99" i="8"/>
  <c r="Q10" i="8"/>
  <c r="Q11" i="8"/>
  <c r="Q12" i="8"/>
  <c r="Q13" i="8"/>
  <c r="Q14" i="8"/>
  <c r="Q15" i="8"/>
  <c r="Q16" i="8"/>
  <c r="Q17" i="8"/>
  <c r="Q18" i="8"/>
  <c r="Q19" i="8"/>
  <c r="Q20" i="8"/>
  <c r="Q21" i="8"/>
  <c r="Q22" i="8"/>
  <c r="Q23" i="8"/>
  <c r="Q24" i="8"/>
  <c r="Q25" i="8"/>
  <c r="Q26" i="8"/>
  <c r="Q27" i="8"/>
  <c r="Q28" i="8"/>
  <c r="Q29" i="8"/>
  <c r="Q30" i="8"/>
  <c r="Q31" i="8"/>
  <c r="Q32" i="8"/>
  <c r="Q33" i="8"/>
  <c r="Q34" i="8"/>
  <c r="Q35" i="8"/>
  <c r="Q36" i="8"/>
  <c r="Q37" i="8"/>
  <c r="Q38" i="8"/>
  <c r="Q39" i="8"/>
  <c r="Q40" i="8"/>
  <c r="Q41" i="8"/>
  <c r="Q42" i="8"/>
  <c r="Q43" i="8"/>
  <c r="Q44" i="8"/>
  <c r="Q45" i="8"/>
  <c r="Q46" i="8"/>
  <c r="Q47" i="8"/>
  <c r="Q48" i="8"/>
  <c r="Q49" i="8"/>
  <c r="Q50" i="8"/>
  <c r="Q51" i="8"/>
  <c r="Q52" i="8"/>
  <c r="Q53" i="8"/>
  <c r="Q54" i="8"/>
  <c r="Q55" i="8"/>
  <c r="Q56" i="8"/>
  <c r="Q57" i="8"/>
  <c r="Q58" i="8"/>
  <c r="Q59" i="8"/>
  <c r="Q60" i="8"/>
  <c r="Q61" i="8"/>
  <c r="Q62" i="8"/>
  <c r="Q63" i="8"/>
  <c r="Q64" i="8"/>
  <c r="Q65" i="8"/>
  <c r="Q66" i="8"/>
  <c r="Q67" i="8"/>
  <c r="Q68" i="8"/>
  <c r="Q69" i="8"/>
  <c r="Q70" i="8"/>
  <c r="Q71" i="8"/>
  <c r="Q72" i="8"/>
  <c r="Q73" i="8"/>
  <c r="Q74" i="8"/>
  <c r="Q75" i="8"/>
  <c r="Q76" i="8"/>
  <c r="Q77" i="8"/>
  <c r="Q78" i="8"/>
  <c r="Q79" i="8"/>
  <c r="Q80" i="8"/>
  <c r="Q81" i="8"/>
  <c r="Q82" i="8"/>
  <c r="Q83" i="8"/>
  <c r="Q84" i="8"/>
  <c r="Q85" i="8"/>
  <c r="Q86" i="8"/>
  <c r="Q87" i="8"/>
  <c r="Q88" i="8"/>
  <c r="Q89" i="8"/>
  <c r="Q90" i="8"/>
  <c r="Q91" i="8"/>
  <c r="Q92" i="8"/>
  <c r="Q93" i="8"/>
  <c r="Q94" i="8"/>
  <c r="Q95" i="8"/>
  <c r="Q96" i="8"/>
  <c r="Q97" i="8"/>
  <c r="S9" i="8"/>
  <c r="Q9" i="8"/>
  <c r="Y10" i="15"/>
  <c r="Y11" i="15"/>
  <c r="Y12" i="15"/>
  <c r="Y13" i="15"/>
  <c r="Y14" i="15"/>
  <c r="Y15" i="15"/>
  <c r="Y16" i="15"/>
  <c r="Y17" i="15"/>
  <c r="Y18" i="15"/>
  <c r="Y19" i="15"/>
  <c r="Y20" i="15"/>
  <c r="Y21" i="15"/>
  <c r="Y22" i="15"/>
  <c r="Y23" i="15"/>
  <c r="Y24" i="15"/>
  <c r="Y25" i="15"/>
  <c r="Y26" i="15"/>
  <c r="Y27" i="15"/>
  <c r="Y28" i="15"/>
  <c r="Y29" i="15"/>
  <c r="Y30" i="15"/>
  <c r="Y31" i="15"/>
  <c r="Y32" i="15"/>
  <c r="Y33" i="15"/>
  <c r="Y34" i="15"/>
  <c r="Y35" i="15"/>
  <c r="Y36" i="15"/>
  <c r="Y37" i="15"/>
  <c r="Y38" i="15"/>
  <c r="Y39" i="15"/>
  <c r="Y40" i="15"/>
  <c r="Y41" i="15"/>
  <c r="Y42" i="15"/>
  <c r="Y43" i="15"/>
  <c r="Y44" i="15"/>
  <c r="Y45" i="15"/>
  <c r="Y46" i="15"/>
  <c r="Y47" i="15"/>
  <c r="Y48" i="15"/>
  <c r="Y49" i="15"/>
  <c r="Y50" i="15"/>
  <c r="Y51" i="15"/>
  <c r="Y52" i="15"/>
  <c r="Y53" i="15"/>
  <c r="Y54" i="15"/>
  <c r="Y55" i="15"/>
  <c r="Y56" i="15"/>
  <c r="Y57" i="15"/>
  <c r="Y58" i="15"/>
  <c r="Y59" i="15"/>
  <c r="Y60" i="15"/>
  <c r="Y61" i="15"/>
  <c r="Y62" i="15"/>
  <c r="Y63" i="15"/>
  <c r="Y64" i="15"/>
  <c r="Y65" i="15"/>
  <c r="Y66" i="15"/>
  <c r="Y67" i="15"/>
  <c r="Y68" i="15"/>
  <c r="Y69" i="15"/>
  <c r="Y70" i="15"/>
  <c r="Y71" i="15"/>
  <c r="Y72" i="15"/>
  <c r="Y73" i="15"/>
  <c r="Y74" i="15"/>
  <c r="Y75" i="15"/>
  <c r="Y76" i="15"/>
  <c r="Y77" i="15"/>
  <c r="Y78" i="15"/>
  <c r="Y79" i="15"/>
  <c r="Y80" i="15"/>
  <c r="Y81" i="15"/>
  <c r="Y82" i="15"/>
  <c r="Y83" i="15"/>
  <c r="Y84" i="15"/>
  <c r="Y85" i="15"/>
  <c r="Y86" i="15"/>
  <c r="Y87" i="15"/>
  <c r="Y88" i="15"/>
  <c r="Y89" i="15"/>
  <c r="Y90" i="15"/>
  <c r="Y91" i="15"/>
  <c r="Y92" i="15"/>
  <c r="Y93" i="15"/>
  <c r="Y94" i="15"/>
  <c r="Y95" i="15"/>
  <c r="Y96" i="15"/>
  <c r="Y97" i="15"/>
  <c r="Y9" i="15"/>
  <c r="Y99" i="15"/>
  <c r="W99" i="15"/>
  <c r="W10" i="15"/>
  <c r="W11" i="15"/>
  <c r="W12" i="15"/>
  <c r="W13" i="15"/>
  <c r="W14" i="15"/>
  <c r="W15" i="15"/>
  <c r="W16" i="15"/>
  <c r="W17" i="15"/>
  <c r="W18" i="15"/>
  <c r="W19" i="15"/>
  <c r="W20" i="15"/>
  <c r="W21" i="15"/>
  <c r="W22" i="15"/>
  <c r="W23" i="15"/>
  <c r="W24" i="15"/>
  <c r="W25" i="15"/>
  <c r="W26" i="15"/>
  <c r="W27" i="15"/>
  <c r="W28" i="15"/>
  <c r="W29" i="15"/>
  <c r="W30" i="15"/>
  <c r="W31" i="15"/>
  <c r="W32" i="15"/>
  <c r="W33" i="15"/>
  <c r="W34" i="15"/>
  <c r="W35" i="15"/>
  <c r="W36" i="15"/>
  <c r="W37" i="15"/>
  <c r="W38" i="15"/>
  <c r="W39" i="15"/>
  <c r="W40" i="15"/>
  <c r="W41" i="15"/>
  <c r="W42" i="15"/>
  <c r="W43" i="15"/>
  <c r="W44" i="15"/>
  <c r="W45" i="15"/>
  <c r="W46" i="15"/>
  <c r="W47" i="15"/>
  <c r="W48" i="15"/>
  <c r="W49" i="15"/>
  <c r="W50" i="15"/>
  <c r="W51" i="15"/>
  <c r="W52" i="15"/>
  <c r="W53" i="15"/>
  <c r="W54" i="15"/>
  <c r="W55" i="15"/>
  <c r="W56" i="15"/>
  <c r="W57" i="15"/>
  <c r="W58" i="15"/>
  <c r="W59" i="15"/>
  <c r="W60" i="15"/>
  <c r="W61" i="15"/>
  <c r="W62" i="15"/>
  <c r="W63" i="15"/>
  <c r="W64" i="15"/>
  <c r="W65" i="15"/>
  <c r="W66" i="15"/>
  <c r="W67" i="15"/>
  <c r="W68" i="15"/>
  <c r="W69" i="15"/>
  <c r="W70" i="15"/>
  <c r="W71" i="15"/>
  <c r="W72" i="15"/>
  <c r="W73" i="15"/>
  <c r="W74" i="15"/>
  <c r="W75" i="15"/>
  <c r="W76" i="15"/>
  <c r="W77" i="15"/>
  <c r="W78" i="15"/>
  <c r="W79" i="15"/>
  <c r="W80" i="15"/>
  <c r="W81" i="15"/>
  <c r="W82" i="15"/>
  <c r="W83" i="15"/>
  <c r="W84" i="15"/>
  <c r="W85" i="15"/>
  <c r="W86" i="15"/>
  <c r="W87" i="15"/>
  <c r="W88" i="15"/>
  <c r="W89" i="15"/>
  <c r="W90" i="15"/>
  <c r="W91" i="15"/>
  <c r="W92" i="15"/>
  <c r="W93" i="15"/>
  <c r="W94" i="15"/>
  <c r="W95" i="15"/>
  <c r="W96" i="15"/>
  <c r="W97" i="15"/>
  <c r="W9" i="15"/>
  <c r="U10" i="15"/>
  <c r="U11" i="15"/>
  <c r="U12" i="15"/>
  <c r="U13" i="15"/>
  <c r="U14" i="15"/>
  <c r="U15" i="15"/>
  <c r="U16" i="15"/>
  <c r="U17" i="15"/>
  <c r="U18" i="15"/>
  <c r="U19" i="15"/>
  <c r="U20" i="15"/>
  <c r="U21" i="15"/>
  <c r="U22" i="15"/>
  <c r="U23" i="15"/>
  <c r="U24" i="15"/>
  <c r="U25" i="15"/>
  <c r="U26" i="15"/>
  <c r="U27" i="15"/>
  <c r="U28" i="15"/>
  <c r="U29" i="15"/>
  <c r="U30" i="15"/>
  <c r="U31" i="15"/>
  <c r="U32" i="15"/>
  <c r="U33" i="15"/>
  <c r="U34" i="15"/>
  <c r="U35" i="15"/>
  <c r="U36" i="15"/>
  <c r="U37" i="15"/>
  <c r="U38" i="15"/>
  <c r="U39" i="15"/>
  <c r="U40" i="15"/>
  <c r="U41" i="15"/>
  <c r="U42" i="15"/>
  <c r="U43" i="15"/>
  <c r="U44" i="15"/>
  <c r="U45" i="15"/>
  <c r="U46" i="15"/>
  <c r="U47" i="15"/>
  <c r="U48" i="15"/>
  <c r="U49" i="15"/>
  <c r="U50" i="15"/>
  <c r="U51" i="15"/>
  <c r="U52" i="15"/>
  <c r="U53" i="15"/>
  <c r="U54" i="15"/>
  <c r="U55" i="15"/>
  <c r="U56" i="15"/>
  <c r="U57" i="15"/>
  <c r="U58" i="15"/>
  <c r="U59" i="15"/>
  <c r="U60" i="15"/>
  <c r="U61" i="15"/>
  <c r="U62" i="15"/>
  <c r="U63" i="15"/>
  <c r="U64" i="15"/>
  <c r="U65" i="15"/>
  <c r="U66" i="15"/>
  <c r="U67" i="15"/>
  <c r="U68" i="15"/>
  <c r="U69" i="15"/>
  <c r="U70" i="15"/>
  <c r="U71" i="15"/>
  <c r="U72" i="15"/>
  <c r="U73" i="15"/>
  <c r="U74" i="15"/>
  <c r="U75" i="15"/>
  <c r="U76" i="15"/>
  <c r="U77" i="15"/>
  <c r="U78" i="15"/>
  <c r="U79" i="15"/>
  <c r="U80" i="15"/>
  <c r="U81" i="15"/>
  <c r="U82" i="15"/>
  <c r="U83" i="15"/>
  <c r="U84" i="15"/>
  <c r="U85" i="15"/>
  <c r="U86" i="15"/>
  <c r="U87" i="15"/>
  <c r="U88" i="15"/>
  <c r="U89" i="15"/>
  <c r="U90" i="15"/>
  <c r="U91" i="15"/>
  <c r="U92" i="15"/>
  <c r="U93" i="15"/>
  <c r="U94" i="15"/>
  <c r="U95" i="15"/>
  <c r="U96" i="15"/>
  <c r="U9" i="15"/>
  <c r="Q10" i="11"/>
  <c r="Q11" i="11"/>
  <c r="Q12" i="11"/>
  <c r="Q13" i="11"/>
  <c r="Q14" i="11"/>
  <c r="Q15" i="11"/>
  <c r="Q16" i="11"/>
  <c r="Q17" i="11"/>
  <c r="Q18" i="11"/>
  <c r="Q19" i="11"/>
  <c r="Q20" i="11"/>
  <c r="Q21" i="11"/>
  <c r="Q22" i="11"/>
  <c r="Q23" i="11"/>
  <c r="Q24" i="11"/>
  <c r="Q25" i="11"/>
  <c r="Q26" i="11"/>
  <c r="Q27" i="11"/>
  <c r="Q28" i="11"/>
  <c r="Q29" i="11"/>
  <c r="Q30" i="11"/>
  <c r="Q31" i="11"/>
  <c r="Q32" i="11"/>
  <c r="Q33" i="11"/>
  <c r="Q34" i="11"/>
  <c r="Q35" i="11"/>
  <c r="Q36" i="11"/>
  <c r="Q37" i="11"/>
  <c r="Q38" i="11"/>
  <c r="Q39" i="11"/>
  <c r="Q40" i="11"/>
  <c r="Q41" i="11"/>
  <c r="Q42" i="11"/>
  <c r="Q43" i="11"/>
  <c r="Q44" i="11"/>
  <c r="Q45" i="11"/>
  <c r="Q46" i="11"/>
  <c r="Q47" i="11"/>
  <c r="Q48" i="11"/>
  <c r="Q49" i="11"/>
  <c r="Q50" i="11"/>
  <c r="Q51" i="11"/>
  <c r="Q52" i="11"/>
  <c r="Q53" i="11"/>
  <c r="Q54" i="11"/>
  <c r="Q9" i="11"/>
  <c r="U10" i="11"/>
  <c r="U11" i="11"/>
  <c r="U12" i="11"/>
  <c r="U13" i="11"/>
  <c r="U14" i="11"/>
  <c r="U15" i="11"/>
  <c r="U16" i="11"/>
  <c r="U17" i="11"/>
  <c r="U18" i="11"/>
  <c r="U19" i="11"/>
  <c r="U20" i="11"/>
  <c r="U21" i="11"/>
  <c r="U22" i="11"/>
  <c r="U23" i="11"/>
  <c r="U24" i="11"/>
  <c r="U25" i="11"/>
  <c r="U26" i="11"/>
  <c r="U27" i="11"/>
  <c r="U28" i="11"/>
  <c r="U29" i="11"/>
  <c r="U30" i="11"/>
  <c r="U31" i="11"/>
  <c r="U32" i="11"/>
  <c r="U33" i="11"/>
  <c r="U34" i="11"/>
  <c r="U35" i="11"/>
  <c r="U36" i="11"/>
  <c r="U37" i="11"/>
  <c r="U38" i="11"/>
  <c r="U39" i="11"/>
  <c r="U40" i="11"/>
  <c r="U41" i="11"/>
  <c r="U42" i="11"/>
  <c r="U43" i="11"/>
  <c r="U44" i="11"/>
  <c r="U45" i="11"/>
  <c r="U46" i="11"/>
  <c r="U47" i="11"/>
  <c r="U48" i="11"/>
  <c r="U49" i="11"/>
  <c r="U50" i="11"/>
  <c r="U51" i="11"/>
  <c r="U52" i="11"/>
  <c r="U53" i="11"/>
  <c r="U54" i="11"/>
  <c r="U55" i="11"/>
  <c r="U56" i="11"/>
  <c r="U57" i="11"/>
  <c r="U58" i="11"/>
  <c r="U59" i="11"/>
  <c r="U60" i="11"/>
  <c r="U61" i="11"/>
  <c r="U62" i="11"/>
  <c r="U63" i="11"/>
  <c r="U64" i="11"/>
  <c r="U65" i="11"/>
  <c r="U66" i="11"/>
  <c r="U67" i="11"/>
  <c r="U68" i="11"/>
  <c r="U69" i="11"/>
  <c r="U70" i="11"/>
  <c r="U71" i="11"/>
  <c r="U72" i="11"/>
  <c r="U73" i="11"/>
  <c r="U74" i="11"/>
  <c r="U75" i="11"/>
  <c r="U76" i="11"/>
  <c r="U77" i="11"/>
  <c r="U78" i="11"/>
  <c r="U79" i="11"/>
  <c r="U80" i="11"/>
  <c r="U81" i="11"/>
  <c r="U82" i="11"/>
  <c r="U83" i="11"/>
  <c r="U84" i="11"/>
  <c r="U85" i="11"/>
  <c r="U86" i="11"/>
  <c r="U87" i="11"/>
  <c r="U88" i="11"/>
  <c r="U89" i="11"/>
  <c r="U90" i="11"/>
  <c r="U91" i="11"/>
  <c r="U92" i="11"/>
  <c r="U93" i="11"/>
  <c r="U94" i="11"/>
  <c r="U95" i="11"/>
  <c r="U96" i="11"/>
  <c r="U9" i="11"/>
  <c r="O9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" i="2"/>
  <c r="M99" i="2"/>
  <c r="M21" i="2"/>
  <c r="K21" i="2"/>
  <c r="I21" i="2"/>
  <c r="G21" i="2"/>
  <c r="E21" i="2"/>
  <c r="M10" i="2"/>
  <c r="M11" i="2"/>
  <c r="M12" i="2"/>
  <c r="M13" i="2"/>
  <c r="M14" i="2"/>
  <c r="M15" i="2"/>
  <c r="M16" i="2"/>
  <c r="M17" i="2"/>
  <c r="M18" i="2"/>
  <c r="M19" i="2"/>
  <c r="M20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" i="2"/>
  <c r="AE10" i="17"/>
  <c r="AE11" i="17"/>
  <c r="AE12" i="17"/>
  <c r="AE13" i="17"/>
  <c r="AE14" i="17"/>
  <c r="AE15" i="17"/>
  <c r="AE16" i="17"/>
  <c r="AE17" i="17"/>
  <c r="AE18" i="17"/>
  <c r="AE19" i="17"/>
  <c r="AE20" i="17"/>
  <c r="AE21" i="17"/>
  <c r="AE22" i="17"/>
  <c r="AE23" i="17"/>
  <c r="AE24" i="17"/>
  <c r="AE25" i="17"/>
  <c r="AE26" i="17"/>
  <c r="AE27" i="17"/>
  <c r="AE28" i="17"/>
  <c r="AE29" i="17"/>
  <c r="AE30" i="17"/>
  <c r="AE31" i="17"/>
  <c r="AE32" i="17"/>
  <c r="AE33" i="17"/>
  <c r="AE34" i="17"/>
  <c r="AE35" i="17"/>
  <c r="AE36" i="17"/>
  <c r="AE37" i="17"/>
  <c r="AE38" i="17"/>
  <c r="AE39" i="17"/>
  <c r="AE40" i="17"/>
  <c r="AE41" i="17"/>
  <c r="AE42" i="17"/>
  <c r="AE43" i="17"/>
  <c r="AE44" i="17"/>
  <c r="AE45" i="17"/>
  <c r="AE46" i="17"/>
  <c r="AE47" i="17"/>
  <c r="AE48" i="17"/>
  <c r="AE49" i="17"/>
  <c r="AE50" i="17"/>
  <c r="AE51" i="17"/>
  <c r="AE52" i="17"/>
  <c r="AE53" i="17"/>
  <c r="AE54" i="17"/>
  <c r="AE55" i="17"/>
  <c r="AE56" i="17"/>
  <c r="AE57" i="17"/>
  <c r="AE58" i="17"/>
  <c r="AE59" i="17"/>
  <c r="AE60" i="17"/>
  <c r="AE61" i="17"/>
  <c r="AE62" i="17"/>
  <c r="AE63" i="17"/>
  <c r="AE64" i="17"/>
  <c r="AE65" i="17"/>
  <c r="AE66" i="17"/>
  <c r="AE67" i="17"/>
  <c r="AE68" i="17"/>
  <c r="AE69" i="17"/>
  <c r="AE70" i="17"/>
  <c r="AE71" i="17"/>
  <c r="AE72" i="17"/>
  <c r="AE73" i="17"/>
  <c r="AE74" i="17"/>
  <c r="AE75" i="17"/>
  <c r="AE76" i="17"/>
  <c r="AE77" i="17"/>
  <c r="AE78" i="17"/>
  <c r="AE79" i="17"/>
  <c r="AE80" i="17"/>
  <c r="AE81" i="17"/>
  <c r="AE82" i="17"/>
  <c r="AE83" i="17"/>
  <c r="AE84" i="17"/>
  <c r="AE85" i="17"/>
  <c r="AE86" i="17"/>
  <c r="AE87" i="17"/>
  <c r="AE88" i="17"/>
  <c r="AE89" i="17"/>
  <c r="AE90" i="17"/>
  <c r="AE91" i="17"/>
  <c r="AE92" i="17"/>
  <c r="AE93" i="17"/>
  <c r="AE94" i="17"/>
  <c r="AE95" i="17"/>
  <c r="AE96" i="17"/>
  <c r="AE9" i="17"/>
  <c r="Q55" i="11"/>
  <c r="Q56" i="11"/>
  <c r="Q57" i="11"/>
  <c r="Q58" i="11"/>
  <c r="Q59" i="11"/>
  <c r="Q60" i="11"/>
  <c r="Q61" i="11"/>
  <c r="Q62" i="11"/>
  <c r="Q63" i="11"/>
  <c r="Q64" i="11"/>
  <c r="Q65" i="11"/>
  <c r="Q66" i="11"/>
  <c r="Q67" i="11"/>
  <c r="Q68" i="11"/>
  <c r="Q69" i="11"/>
  <c r="Q70" i="11"/>
  <c r="Q71" i="11"/>
  <c r="Q72" i="11"/>
  <c r="Q73" i="11"/>
  <c r="Q74" i="11"/>
  <c r="Q75" i="11"/>
  <c r="Q76" i="11"/>
  <c r="Q77" i="11"/>
  <c r="Q78" i="11"/>
  <c r="Q79" i="11"/>
  <c r="Q80" i="11"/>
  <c r="Q81" i="11"/>
  <c r="Q82" i="11"/>
  <c r="Q83" i="11"/>
  <c r="Q84" i="11"/>
  <c r="Q85" i="11"/>
  <c r="Q86" i="11"/>
  <c r="Q87" i="11"/>
  <c r="Q88" i="11"/>
  <c r="Q89" i="11"/>
  <c r="Q90" i="11"/>
  <c r="Q91" i="11"/>
  <c r="Q92" i="11"/>
  <c r="Q93" i="11"/>
  <c r="Q94" i="11"/>
  <c r="Q95" i="11"/>
  <c r="Q96" i="11"/>
  <c r="S74" i="11"/>
  <c r="AC10" i="17"/>
  <c r="AC11" i="17"/>
  <c r="AC12" i="17"/>
  <c r="AC13" i="17"/>
  <c r="AC14" i="17"/>
  <c r="AC15" i="17"/>
  <c r="AC16" i="17"/>
  <c r="AC17" i="17"/>
  <c r="AC18" i="17"/>
  <c r="AC19" i="17"/>
  <c r="AC20" i="17"/>
  <c r="AC21" i="17"/>
  <c r="AC22" i="17"/>
  <c r="AC23" i="17"/>
  <c r="AC24" i="17"/>
  <c r="AC25" i="17"/>
  <c r="AC26" i="17"/>
  <c r="AC27" i="17"/>
  <c r="AC28" i="17"/>
  <c r="AC29" i="17"/>
  <c r="AC30" i="17"/>
  <c r="AC31" i="17"/>
  <c r="AC32" i="17"/>
  <c r="AC33" i="17"/>
  <c r="AC34" i="17"/>
  <c r="AC35" i="17"/>
  <c r="AC36" i="17"/>
  <c r="AC37" i="17"/>
  <c r="AC38" i="17"/>
  <c r="AC39" i="17"/>
  <c r="AC40" i="17"/>
  <c r="AC41" i="17"/>
  <c r="AC42" i="17"/>
  <c r="AC43" i="17"/>
  <c r="AC44" i="17"/>
  <c r="AC45" i="17"/>
  <c r="AC46" i="17"/>
  <c r="AC47" i="17"/>
  <c r="AC48" i="17"/>
  <c r="AC49" i="17"/>
  <c r="AC50" i="17"/>
  <c r="AC51" i="17"/>
  <c r="AC52" i="17"/>
  <c r="AC53" i="17"/>
  <c r="AC54" i="17"/>
  <c r="AC55" i="17"/>
  <c r="AC56" i="17"/>
  <c r="AC57" i="17"/>
  <c r="AC58" i="17"/>
  <c r="AC59" i="17"/>
  <c r="AC60" i="17"/>
  <c r="AC61" i="17"/>
  <c r="AC62" i="17"/>
  <c r="AC63" i="17"/>
  <c r="AC64" i="17"/>
  <c r="AC65" i="17"/>
  <c r="AC66" i="17"/>
  <c r="AC67" i="17"/>
  <c r="AC68" i="17"/>
  <c r="AC69" i="17"/>
  <c r="AC70" i="17"/>
  <c r="AC71" i="17"/>
  <c r="AC72" i="17"/>
  <c r="AC73" i="17"/>
  <c r="AC74" i="17"/>
  <c r="AC75" i="17"/>
  <c r="AC76" i="17"/>
  <c r="AC77" i="17"/>
  <c r="AC78" i="17"/>
  <c r="AC79" i="17"/>
  <c r="AC80" i="17"/>
  <c r="AC81" i="17"/>
  <c r="AC82" i="17"/>
  <c r="AC83" i="17"/>
  <c r="AC84" i="17"/>
  <c r="AC85" i="17"/>
  <c r="AC86" i="17"/>
  <c r="AC87" i="17"/>
  <c r="AC88" i="17"/>
  <c r="AC89" i="17"/>
  <c r="AC90" i="17"/>
  <c r="AC91" i="17"/>
  <c r="AC92" i="17"/>
  <c r="AC93" i="17"/>
  <c r="AC94" i="17"/>
  <c r="AC95" i="17"/>
  <c r="AC96" i="17"/>
  <c r="AC9" i="17"/>
  <c r="AN97" i="17"/>
  <c r="AN96" i="17"/>
  <c r="AN95" i="17"/>
  <c r="AN94" i="17"/>
  <c r="AN93" i="17"/>
  <c r="AN92" i="17"/>
  <c r="AN91" i="17"/>
  <c r="AN90" i="17"/>
  <c r="AN89" i="17"/>
  <c r="AN88" i="17"/>
  <c r="AN87" i="17"/>
  <c r="AN86" i="17"/>
  <c r="AN85" i="17"/>
  <c r="AN84" i="17"/>
  <c r="AN83" i="17"/>
  <c r="AN82" i="17"/>
  <c r="AN81" i="17"/>
  <c r="AN80" i="17"/>
  <c r="AN79" i="17"/>
  <c r="AN78" i="17"/>
  <c r="AN77" i="17"/>
  <c r="AN76" i="17"/>
  <c r="AN75" i="17"/>
  <c r="AN74" i="17"/>
  <c r="AN73" i="17"/>
  <c r="AN72" i="17"/>
  <c r="AN71" i="17"/>
  <c r="AN70" i="17"/>
  <c r="AN69" i="17"/>
  <c r="AN68" i="17"/>
  <c r="AN67" i="17"/>
  <c r="AN66" i="17"/>
  <c r="AN65" i="17"/>
  <c r="AN64" i="17"/>
  <c r="AN63" i="17"/>
  <c r="AN62" i="17"/>
  <c r="AN61" i="17"/>
  <c r="AN60" i="17"/>
  <c r="AN59" i="17"/>
  <c r="AN58" i="17"/>
  <c r="AN57" i="17"/>
  <c r="AN56" i="17"/>
  <c r="AN55" i="17"/>
  <c r="AN54" i="17"/>
  <c r="AN53" i="17"/>
  <c r="AN52" i="17"/>
  <c r="AN51" i="17"/>
  <c r="AN50" i="17"/>
  <c r="AN49" i="17"/>
  <c r="AN48" i="17"/>
  <c r="AN47" i="17"/>
  <c r="AN46" i="17"/>
  <c r="AN45" i="17"/>
  <c r="AN44" i="17"/>
  <c r="AN43" i="17"/>
  <c r="AN42" i="17"/>
  <c r="AN41" i="17"/>
  <c r="AN40" i="17"/>
  <c r="AN39" i="17"/>
  <c r="AN38" i="17"/>
  <c r="AN37" i="17"/>
  <c r="AN36" i="17"/>
  <c r="AN35" i="17"/>
  <c r="AN34" i="17"/>
  <c r="AN33" i="17"/>
  <c r="AN32" i="17"/>
  <c r="AN31" i="17"/>
  <c r="AN30" i="17"/>
  <c r="AN29" i="17"/>
  <c r="AN28" i="17"/>
  <c r="AN27" i="17"/>
  <c r="AN26" i="17"/>
  <c r="AN25" i="17"/>
  <c r="AN24" i="17"/>
  <c r="AN23" i="17"/>
  <c r="AN22" i="17"/>
  <c r="AN20" i="17"/>
  <c r="AN19" i="17"/>
  <c r="AN18" i="17"/>
  <c r="AN17" i="17"/>
  <c r="AN16" i="17"/>
  <c r="AN15" i="17"/>
  <c r="AN14" i="17"/>
  <c r="AN13" i="17"/>
  <c r="AN12" i="17"/>
  <c r="AN11" i="17"/>
  <c r="AN10" i="17"/>
  <c r="AN9" i="17"/>
  <c r="W9" i="17"/>
  <c r="W10" i="17"/>
  <c r="W11" i="17"/>
  <c r="W12" i="17"/>
  <c r="W13" i="17"/>
  <c r="W14" i="17"/>
  <c r="W15" i="17"/>
  <c r="W16" i="17"/>
  <c r="W17" i="17"/>
  <c r="W18" i="17"/>
  <c r="W19" i="17"/>
  <c r="W20" i="17"/>
  <c r="W21" i="17"/>
  <c r="W22" i="17"/>
  <c r="W23" i="17"/>
  <c r="W24" i="17"/>
  <c r="W25" i="17"/>
  <c r="W27" i="17"/>
  <c r="W28" i="17"/>
  <c r="W29" i="17"/>
  <c r="W30" i="17"/>
  <c r="W31" i="17"/>
  <c r="W32" i="17"/>
  <c r="W33" i="17"/>
  <c r="W34" i="17"/>
  <c r="W35" i="17"/>
  <c r="W36" i="17"/>
  <c r="W37" i="17"/>
  <c r="W38" i="17"/>
  <c r="W39" i="17"/>
  <c r="W40" i="17"/>
  <c r="W41" i="17"/>
  <c r="W42" i="17"/>
  <c r="W43" i="17"/>
  <c r="W44" i="17"/>
  <c r="W45" i="17"/>
  <c r="W46" i="17"/>
  <c r="W47" i="17"/>
  <c r="W48" i="17"/>
  <c r="W49" i="17"/>
  <c r="W50" i="17"/>
  <c r="W51" i="17"/>
  <c r="W52" i="17"/>
  <c r="W53" i="17"/>
  <c r="W54" i="17"/>
  <c r="W55" i="17"/>
  <c r="W56" i="17"/>
  <c r="W57" i="17"/>
  <c r="W58" i="17"/>
  <c r="W59" i="17"/>
  <c r="W60" i="17"/>
  <c r="W61" i="17"/>
  <c r="W62" i="17"/>
  <c r="W63" i="17"/>
  <c r="W64" i="17"/>
  <c r="W65" i="17"/>
  <c r="W66" i="17"/>
  <c r="W67" i="17"/>
  <c r="W68" i="17"/>
  <c r="W69" i="17"/>
  <c r="W70" i="17"/>
  <c r="W71" i="17"/>
  <c r="W72" i="17"/>
  <c r="W75" i="17"/>
  <c r="W76" i="17"/>
  <c r="W77" i="17"/>
  <c r="W78" i="17"/>
  <c r="W79" i="17"/>
  <c r="W80" i="17"/>
  <c r="W81" i="17"/>
  <c r="W82" i="17"/>
  <c r="W83" i="17"/>
  <c r="W84" i="17"/>
  <c r="W85" i="17"/>
  <c r="W86" i="17"/>
  <c r="W87" i="17"/>
  <c r="W88" i="17"/>
  <c r="W89" i="17"/>
  <c r="W90" i="17"/>
  <c r="W91" i="17"/>
  <c r="W92" i="17"/>
  <c r="W93" i="17"/>
  <c r="W94" i="17"/>
  <c r="W95" i="17"/>
  <c r="W96" i="17"/>
  <c r="W74" i="17"/>
  <c r="S26" i="17"/>
  <c r="U10" i="17"/>
  <c r="U11" i="17"/>
  <c r="U12" i="17"/>
  <c r="U13" i="17"/>
  <c r="U14" i="17"/>
  <c r="U15" i="17"/>
  <c r="U16" i="17"/>
  <c r="U17" i="17"/>
  <c r="U18" i="17"/>
  <c r="U19" i="17"/>
  <c r="U20" i="17"/>
  <c r="U21" i="17"/>
  <c r="U22" i="17"/>
  <c r="U23" i="17"/>
  <c r="U24" i="17"/>
  <c r="U25" i="17"/>
  <c r="U26" i="17"/>
  <c r="U27" i="17"/>
  <c r="U28" i="17"/>
  <c r="U29" i="17"/>
  <c r="U30" i="17"/>
  <c r="U31" i="17"/>
  <c r="U32" i="17"/>
  <c r="U33" i="17"/>
  <c r="U34" i="17"/>
  <c r="U35" i="17"/>
  <c r="U36" i="17"/>
  <c r="U37" i="17"/>
  <c r="U38" i="17"/>
  <c r="U39" i="17"/>
  <c r="U40" i="17"/>
  <c r="U41" i="17"/>
  <c r="U42" i="17"/>
  <c r="U43" i="17"/>
  <c r="U44" i="17"/>
  <c r="U45" i="17"/>
  <c r="U46" i="17"/>
  <c r="U47" i="17"/>
  <c r="U48" i="17"/>
  <c r="U49" i="17"/>
  <c r="U50" i="17"/>
  <c r="U51" i="17"/>
  <c r="U52" i="17"/>
  <c r="U53" i="17"/>
  <c r="U54" i="17"/>
  <c r="U55" i="17"/>
  <c r="U56" i="17"/>
  <c r="U57" i="17"/>
  <c r="U58" i="17"/>
  <c r="U59" i="17"/>
  <c r="U60" i="17"/>
  <c r="U61" i="17"/>
  <c r="U62" i="17"/>
  <c r="U63" i="17"/>
  <c r="U64" i="17"/>
  <c r="U65" i="17"/>
  <c r="U66" i="17"/>
  <c r="U67" i="17"/>
  <c r="U68" i="17"/>
  <c r="U69" i="17"/>
  <c r="U70" i="17"/>
  <c r="U71" i="17"/>
  <c r="U72" i="17"/>
  <c r="U73" i="17"/>
  <c r="U74" i="17"/>
  <c r="U75" i="17"/>
  <c r="U76" i="17"/>
  <c r="U77" i="17"/>
  <c r="U78" i="17"/>
  <c r="U79" i="17"/>
  <c r="U80" i="17"/>
  <c r="U81" i="17"/>
  <c r="U82" i="17"/>
  <c r="U83" i="17"/>
  <c r="U84" i="17"/>
  <c r="U85" i="17"/>
  <c r="U86" i="17"/>
  <c r="U87" i="17"/>
  <c r="U88" i="17"/>
  <c r="U89" i="17"/>
  <c r="U90" i="17"/>
  <c r="U91" i="17"/>
  <c r="U92" i="17"/>
  <c r="U93" i="17"/>
  <c r="U94" i="17"/>
  <c r="U95" i="17"/>
  <c r="U96" i="17"/>
  <c r="U9" i="17"/>
  <c r="S10" i="17"/>
  <c r="S11" i="17"/>
  <c r="S12" i="17"/>
  <c r="S13" i="17"/>
  <c r="S14" i="17"/>
  <c r="S15" i="17"/>
  <c r="S16" i="17"/>
  <c r="S17" i="17"/>
  <c r="S18" i="17"/>
  <c r="S19" i="17"/>
  <c r="S20" i="17"/>
  <c r="S21" i="17"/>
  <c r="S22" i="17"/>
  <c r="S23" i="17"/>
  <c r="S24" i="17"/>
  <c r="S25" i="17"/>
  <c r="S27" i="17"/>
  <c r="S28" i="17"/>
  <c r="S29" i="17"/>
  <c r="S30" i="17"/>
  <c r="S31" i="17"/>
  <c r="S32" i="17"/>
  <c r="S33" i="17"/>
  <c r="S34" i="17"/>
  <c r="S35" i="17"/>
  <c r="S36" i="17"/>
  <c r="S37" i="17"/>
  <c r="S38" i="17"/>
  <c r="S39" i="17"/>
  <c r="S40" i="17"/>
  <c r="S41" i="17"/>
  <c r="S42" i="17"/>
  <c r="S43" i="17"/>
  <c r="S44" i="17"/>
  <c r="S45" i="17"/>
  <c r="S46" i="17"/>
  <c r="S47" i="17"/>
  <c r="S48" i="17"/>
  <c r="S49" i="17"/>
  <c r="S50" i="17"/>
  <c r="S51" i="17"/>
  <c r="S52" i="17"/>
  <c r="S53" i="17"/>
  <c r="S54" i="17"/>
  <c r="S55" i="17"/>
  <c r="S56" i="17"/>
  <c r="S57" i="17"/>
  <c r="S58" i="17"/>
  <c r="S59" i="17"/>
  <c r="S60" i="17"/>
  <c r="S61" i="17"/>
  <c r="S62" i="17"/>
  <c r="S63" i="17"/>
  <c r="S64" i="17"/>
  <c r="S65" i="17"/>
  <c r="S66" i="17"/>
  <c r="S67" i="17"/>
  <c r="S68" i="17"/>
  <c r="S69" i="17"/>
  <c r="S70" i="17"/>
  <c r="S71" i="17"/>
  <c r="S72" i="17"/>
  <c r="S73" i="17"/>
  <c r="S74" i="17"/>
  <c r="S75" i="17"/>
  <c r="S76" i="17"/>
  <c r="S77" i="17"/>
  <c r="S78" i="17"/>
  <c r="S79" i="17"/>
  <c r="S80" i="17"/>
  <c r="S81" i="17"/>
  <c r="S82" i="17"/>
  <c r="S83" i="17"/>
  <c r="S84" i="17"/>
  <c r="S85" i="17"/>
  <c r="S86" i="17"/>
  <c r="S87" i="17"/>
  <c r="S88" i="17"/>
  <c r="S89" i="17"/>
  <c r="S90" i="17"/>
  <c r="S91" i="17"/>
  <c r="S92" i="17"/>
  <c r="S93" i="17"/>
  <c r="S94" i="17"/>
  <c r="S95" i="17"/>
  <c r="S96" i="17"/>
  <c r="S9" i="17"/>
  <c r="D28" i="6"/>
  <c r="D30" i="6"/>
  <c r="R30" i="6" s="1"/>
  <c r="S30" i="6" s="1"/>
  <c r="T30" i="6" s="1"/>
  <c r="Y25" i="7"/>
  <c r="Y10" i="17"/>
  <c r="Y11" i="17"/>
  <c r="Y12" i="17"/>
  <c r="Y13" i="17"/>
  <c r="Y14" i="17"/>
  <c r="Y15" i="17"/>
  <c r="Y16" i="17"/>
  <c r="Y17" i="17"/>
  <c r="Y18" i="17"/>
  <c r="Y19" i="17"/>
  <c r="Y20" i="17"/>
  <c r="Y21" i="17"/>
  <c r="Y22" i="17"/>
  <c r="Y23" i="17"/>
  <c r="Y24" i="17"/>
  <c r="Y25" i="17"/>
  <c r="Y26" i="17"/>
  <c r="Y27" i="17"/>
  <c r="Y28" i="17"/>
  <c r="Y29" i="17"/>
  <c r="Y30" i="17"/>
  <c r="Y31" i="17"/>
  <c r="Y32" i="17"/>
  <c r="Y33" i="17"/>
  <c r="Y34" i="17"/>
  <c r="Y35" i="17"/>
  <c r="Y36" i="17"/>
  <c r="Y37" i="17"/>
  <c r="Y38" i="17"/>
  <c r="Y39" i="17"/>
  <c r="Y40" i="17"/>
  <c r="Y41" i="17"/>
  <c r="Y42" i="17"/>
  <c r="Y43" i="17"/>
  <c r="Y44" i="17"/>
  <c r="Y45" i="17"/>
  <c r="Y46" i="17"/>
  <c r="Y47" i="17"/>
  <c r="Y48" i="17"/>
  <c r="Y49" i="17"/>
  <c r="Y50" i="17"/>
  <c r="Y51" i="17"/>
  <c r="Y52" i="17"/>
  <c r="Y53" i="17"/>
  <c r="Y54" i="17"/>
  <c r="Y55" i="17"/>
  <c r="Y56" i="17"/>
  <c r="Y57" i="17"/>
  <c r="Y58" i="17"/>
  <c r="Y59" i="17"/>
  <c r="Y60" i="17"/>
  <c r="Y61" i="17"/>
  <c r="Y62" i="17"/>
  <c r="Y63" i="17"/>
  <c r="Y64" i="17"/>
  <c r="Y65" i="17"/>
  <c r="Y66" i="17"/>
  <c r="Y67" i="17"/>
  <c r="Y68" i="17"/>
  <c r="Y69" i="17"/>
  <c r="Y70" i="17"/>
  <c r="Y71" i="17"/>
  <c r="Y72" i="17"/>
  <c r="Y73" i="17"/>
  <c r="Y74" i="17"/>
  <c r="Y75" i="17"/>
  <c r="Y76" i="17"/>
  <c r="Y77" i="17"/>
  <c r="Y78" i="17"/>
  <c r="Y79" i="17"/>
  <c r="Y80" i="17"/>
  <c r="Y81" i="17"/>
  <c r="Y82" i="17"/>
  <c r="Y83" i="17"/>
  <c r="Y84" i="17"/>
  <c r="Y85" i="17"/>
  <c r="Y86" i="17"/>
  <c r="Y87" i="17"/>
  <c r="Y88" i="17"/>
  <c r="Y89" i="17"/>
  <c r="Y90" i="17"/>
  <c r="Y91" i="17"/>
  <c r="Y92" i="17"/>
  <c r="Y93" i="17"/>
  <c r="Y94" i="17"/>
  <c r="Y95" i="17"/>
  <c r="Y96" i="17"/>
  <c r="Y9" i="17"/>
  <c r="Q10" i="17"/>
  <c r="Q11" i="17"/>
  <c r="Q12" i="17"/>
  <c r="Q13" i="17"/>
  <c r="Q14" i="17"/>
  <c r="Q15" i="17"/>
  <c r="Q16" i="17"/>
  <c r="Q17" i="17"/>
  <c r="Q18" i="17"/>
  <c r="Q19" i="17"/>
  <c r="Q20" i="17"/>
  <c r="Q21" i="17"/>
  <c r="Q22" i="17"/>
  <c r="Q23" i="17"/>
  <c r="Q24" i="17"/>
  <c r="Q25" i="17"/>
  <c r="Q26" i="17"/>
  <c r="Q27" i="17"/>
  <c r="Q28" i="17"/>
  <c r="Q29" i="17"/>
  <c r="Q30" i="17"/>
  <c r="Q31" i="17"/>
  <c r="Q32" i="17"/>
  <c r="Q33" i="17"/>
  <c r="Q34" i="17"/>
  <c r="Q35" i="17"/>
  <c r="Q36" i="17"/>
  <c r="Q37" i="17"/>
  <c r="Q38" i="17"/>
  <c r="Q39" i="17"/>
  <c r="Q40" i="17"/>
  <c r="Q41" i="17"/>
  <c r="Q42" i="17"/>
  <c r="Q43" i="17"/>
  <c r="Q44" i="17"/>
  <c r="Q45" i="17"/>
  <c r="Q46" i="17"/>
  <c r="Q47" i="17"/>
  <c r="Q48" i="17"/>
  <c r="Q49" i="17"/>
  <c r="Q50" i="17"/>
  <c r="Q51" i="17"/>
  <c r="Q52" i="17"/>
  <c r="Q53" i="17"/>
  <c r="Q54" i="17"/>
  <c r="Q55" i="17"/>
  <c r="Q56" i="17"/>
  <c r="Q57" i="17"/>
  <c r="Q58" i="17"/>
  <c r="Q59" i="17"/>
  <c r="Q60" i="17"/>
  <c r="Q61" i="17"/>
  <c r="Q62" i="17"/>
  <c r="Q63" i="17"/>
  <c r="Q64" i="17"/>
  <c r="Q65" i="17"/>
  <c r="Q66" i="17"/>
  <c r="Q67" i="17"/>
  <c r="Q68" i="17"/>
  <c r="Q69" i="17"/>
  <c r="Q70" i="17"/>
  <c r="Q71" i="17"/>
  <c r="Q72" i="17"/>
  <c r="Q73" i="17"/>
  <c r="Q74" i="17"/>
  <c r="Q75" i="17"/>
  <c r="Q76" i="17"/>
  <c r="Q77" i="17"/>
  <c r="Q78" i="17"/>
  <c r="Q79" i="17"/>
  <c r="Q80" i="17"/>
  <c r="Q81" i="17"/>
  <c r="Q82" i="17"/>
  <c r="Q83" i="17"/>
  <c r="Q84" i="17"/>
  <c r="Q85" i="17"/>
  <c r="Q86" i="17"/>
  <c r="Q87" i="17"/>
  <c r="Q88" i="17"/>
  <c r="Q89" i="17"/>
  <c r="Q90" i="17"/>
  <c r="Q91" i="17"/>
  <c r="Q92" i="17"/>
  <c r="Q93" i="17"/>
  <c r="Q94" i="17"/>
  <c r="Q95" i="17"/>
  <c r="Q96" i="17"/>
  <c r="Q9" i="17"/>
  <c r="S10" i="15"/>
  <c r="S11" i="15"/>
  <c r="S12" i="15"/>
  <c r="S13" i="15"/>
  <c r="S14" i="15"/>
  <c r="S15" i="15"/>
  <c r="S16" i="15"/>
  <c r="S17" i="15"/>
  <c r="S18" i="15"/>
  <c r="S19" i="15"/>
  <c r="S20" i="15"/>
  <c r="S21" i="15"/>
  <c r="S22" i="15"/>
  <c r="S23" i="15"/>
  <c r="S24" i="15"/>
  <c r="S25" i="15"/>
  <c r="S26" i="15"/>
  <c r="S27" i="15"/>
  <c r="S28" i="15"/>
  <c r="S29" i="15"/>
  <c r="S30" i="15"/>
  <c r="S31" i="15"/>
  <c r="S32" i="15"/>
  <c r="S33" i="15"/>
  <c r="S34" i="15"/>
  <c r="S35" i="15"/>
  <c r="S36" i="15"/>
  <c r="S37" i="15"/>
  <c r="S38" i="15"/>
  <c r="S39" i="15"/>
  <c r="S40" i="15"/>
  <c r="S41" i="15"/>
  <c r="S43" i="15"/>
  <c r="S44" i="15"/>
  <c r="S45" i="15"/>
  <c r="S46" i="15"/>
  <c r="S47" i="15"/>
  <c r="S48" i="15"/>
  <c r="S49" i="15"/>
  <c r="S50" i="15"/>
  <c r="S51" i="15"/>
  <c r="S52" i="15"/>
  <c r="S53" i="15"/>
  <c r="S54" i="15"/>
  <c r="S55" i="15"/>
  <c r="S56" i="15"/>
  <c r="S57" i="15"/>
  <c r="S58" i="15"/>
  <c r="S59" i="15"/>
  <c r="S60" i="15"/>
  <c r="S61" i="15"/>
  <c r="S62" i="15"/>
  <c r="S63" i="15"/>
  <c r="S64" i="15"/>
  <c r="S65" i="15"/>
  <c r="S66" i="15"/>
  <c r="S67" i="15"/>
  <c r="S68" i="15"/>
  <c r="S69" i="15"/>
  <c r="S70" i="15"/>
  <c r="S71" i="15"/>
  <c r="S72" i="15"/>
  <c r="S73" i="15"/>
  <c r="S74" i="15"/>
  <c r="S75" i="15"/>
  <c r="S76" i="15"/>
  <c r="S77" i="15"/>
  <c r="S78" i="15"/>
  <c r="S79" i="15"/>
  <c r="S80" i="15"/>
  <c r="S81" i="15"/>
  <c r="S82" i="15"/>
  <c r="S83" i="15"/>
  <c r="S84" i="15"/>
  <c r="S85" i="15"/>
  <c r="S86" i="15"/>
  <c r="S87" i="15"/>
  <c r="S88" i="15"/>
  <c r="S89" i="15"/>
  <c r="S90" i="15"/>
  <c r="S91" i="15"/>
  <c r="S92" i="15"/>
  <c r="S93" i="15"/>
  <c r="S94" i="15"/>
  <c r="S95" i="15"/>
  <c r="S96" i="15"/>
  <c r="S42" i="15"/>
  <c r="S9" i="15"/>
  <c r="W18" i="1"/>
  <c r="W19" i="1"/>
  <c r="W20" i="1"/>
  <c r="W21" i="1"/>
  <c r="W22" i="1"/>
  <c r="W23" i="1"/>
  <c r="W24" i="1"/>
  <c r="W25" i="1"/>
  <c r="I9" i="17"/>
  <c r="I10" i="17"/>
  <c r="I11" i="17"/>
  <c r="I12" i="17"/>
  <c r="I13" i="17"/>
  <c r="I14" i="17"/>
  <c r="I15" i="17"/>
  <c r="I16" i="17"/>
  <c r="I17" i="17"/>
  <c r="I18" i="17"/>
  <c r="I19" i="17"/>
  <c r="I20" i="17"/>
  <c r="I21" i="17"/>
  <c r="I22" i="17"/>
  <c r="I23" i="17"/>
  <c r="I24" i="17"/>
  <c r="I25" i="17"/>
  <c r="I26" i="17"/>
  <c r="I27" i="17"/>
  <c r="I28" i="17"/>
  <c r="I29" i="17"/>
  <c r="I30" i="17"/>
  <c r="I31" i="17"/>
  <c r="I32" i="17"/>
  <c r="I33" i="17"/>
  <c r="I34" i="17"/>
  <c r="I35" i="17"/>
  <c r="I36" i="17"/>
  <c r="I37" i="17"/>
  <c r="I38" i="17"/>
  <c r="I39" i="17"/>
  <c r="I40" i="17"/>
  <c r="I41" i="17"/>
  <c r="I42" i="17"/>
  <c r="I43" i="17"/>
  <c r="I44" i="17"/>
  <c r="I45" i="17"/>
  <c r="I46" i="17"/>
  <c r="I47" i="17"/>
  <c r="I48" i="17"/>
  <c r="I49" i="17"/>
  <c r="I50" i="17"/>
  <c r="I51" i="17"/>
  <c r="I52" i="17"/>
  <c r="I53" i="17"/>
  <c r="I54" i="17"/>
  <c r="I55" i="17"/>
  <c r="I56" i="17"/>
  <c r="I57" i="17"/>
  <c r="I58" i="17"/>
  <c r="I59" i="17"/>
  <c r="I60" i="17"/>
  <c r="I61" i="17"/>
  <c r="I62" i="17"/>
  <c r="I63" i="17"/>
  <c r="I64" i="17"/>
  <c r="I65" i="17"/>
  <c r="I66" i="17"/>
  <c r="I67" i="17"/>
  <c r="I68" i="17"/>
  <c r="I69" i="17"/>
  <c r="I70" i="17"/>
  <c r="I71" i="17"/>
  <c r="I72" i="17"/>
  <c r="I73" i="17"/>
  <c r="I74" i="17"/>
  <c r="I75" i="17"/>
  <c r="I76" i="17"/>
  <c r="I77" i="17"/>
  <c r="I78" i="17"/>
  <c r="I79" i="17"/>
  <c r="I80" i="17"/>
  <c r="I82" i="17"/>
  <c r="I83" i="17"/>
  <c r="I84" i="17"/>
  <c r="I85" i="17"/>
  <c r="I86" i="17"/>
  <c r="I87" i="17"/>
  <c r="I88" i="17"/>
  <c r="I89" i="17"/>
  <c r="I90" i="17"/>
  <c r="I91" i="17"/>
  <c r="I92" i="17"/>
  <c r="I93" i="17"/>
  <c r="I94" i="17"/>
  <c r="I95" i="17"/>
  <c r="I96" i="17"/>
  <c r="I81" i="17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I42" i="11"/>
  <c r="I43" i="11"/>
  <c r="I44" i="11"/>
  <c r="I45" i="11"/>
  <c r="I46" i="11"/>
  <c r="I47" i="11"/>
  <c r="I48" i="11"/>
  <c r="I49" i="11"/>
  <c r="I50" i="11"/>
  <c r="I51" i="11"/>
  <c r="I52" i="11"/>
  <c r="I53" i="11"/>
  <c r="I54" i="11"/>
  <c r="I55" i="11"/>
  <c r="I56" i="11"/>
  <c r="I57" i="11"/>
  <c r="I58" i="11"/>
  <c r="I59" i="11"/>
  <c r="I60" i="11"/>
  <c r="I61" i="11"/>
  <c r="I62" i="11"/>
  <c r="I63" i="11"/>
  <c r="I64" i="11"/>
  <c r="I65" i="11"/>
  <c r="I66" i="11"/>
  <c r="I67" i="11"/>
  <c r="I68" i="11"/>
  <c r="I69" i="11"/>
  <c r="I70" i="11"/>
  <c r="I71" i="11"/>
  <c r="I72" i="11"/>
  <c r="I73" i="11"/>
  <c r="I74" i="11"/>
  <c r="I75" i="11"/>
  <c r="I76" i="11"/>
  <c r="I77" i="11"/>
  <c r="I78" i="11"/>
  <c r="I79" i="11"/>
  <c r="I80" i="11"/>
  <c r="I81" i="11"/>
  <c r="I82" i="11"/>
  <c r="I83" i="11"/>
  <c r="I84" i="11"/>
  <c r="I85" i="11"/>
  <c r="I86" i="11"/>
  <c r="I87" i="11"/>
  <c r="I88" i="11"/>
  <c r="I89" i="11"/>
  <c r="I90" i="11"/>
  <c r="I91" i="11"/>
  <c r="I92" i="11"/>
  <c r="I93" i="11"/>
  <c r="I94" i="11"/>
  <c r="I95" i="11"/>
  <c r="I96" i="11"/>
  <c r="I9" i="11"/>
  <c r="S21" i="11"/>
  <c r="O21" i="11"/>
  <c r="M21" i="11"/>
  <c r="K21" i="11"/>
  <c r="G21" i="11"/>
  <c r="E21" i="11"/>
  <c r="Q19" i="15"/>
  <c r="Q89" i="15"/>
  <c r="Q87" i="15"/>
  <c r="Q83" i="15"/>
  <c r="Q21" i="15"/>
  <c r="Q9" i="15"/>
  <c r="O9" i="15"/>
  <c r="Q96" i="15"/>
  <c r="M68" i="15"/>
  <c r="Q68" i="15"/>
  <c r="O21" i="8"/>
  <c r="M21" i="8"/>
  <c r="K21" i="8"/>
  <c r="I21" i="8"/>
  <c r="G21" i="8"/>
  <c r="E21" i="8"/>
  <c r="D36" i="17"/>
  <c r="C97" i="17"/>
  <c r="AA96" i="17"/>
  <c r="O96" i="17"/>
  <c r="M96" i="17"/>
  <c r="K96" i="17"/>
  <c r="G96" i="17"/>
  <c r="E96" i="17"/>
  <c r="AA95" i="17"/>
  <c r="O95" i="17"/>
  <c r="M95" i="17"/>
  <c r="K95" i="17"/>
  <c r="G95" i="17"/>
  <c r="E95" i="17"/>
  <c r="AA94" i="17"/>
  <c r="O94" i="17"/>
  <c r="M94" i="17"/>
  <c r="K94" i="17"/>
  <c r="G94" i="17"/>
  <c r="E94" i="17"/>
  <c r="AA93" i="17"/>
  <c r="O93" i="17"/>
  <c r="M93" i="17"/>
  <c r="K93" i="17"/>
  <c r="G93" i="17"/>
  <c r="E93" i="17"/>
  <c r="AA92" i="17"/>
  <c r="O92" i="17"/>
  <c r="M92" i="17"/>
  <c r="K92" i="17"/>
  <c r="G92" i="17"/>
  <c r="E92" i="17"/>
  <c r="AA91" i="17"/>
  <c r="O91" i="17"/>
  <c r="M91" i="17"/>
  <c r="K91" i="17"/>
  <c r="G91" i="17"/>
  <c r="E91" i="17"/>
  <c r="AA90" i="17"/>
  <c r="O90" i="17"/>
  <c r="M90" i="17"/>
  <c r="K90" i="17"/>
  <c r="G90" i="17"/>
  <c r="E90" i="17"/>
  <c r="AA89" i="17"/>
  <c r="O89" i="17"/>
  <c r="M89" i="17"/>
  <c r="K89" i="17"/>
  <c r="G89" i="17"/>
  <c r="E89" i="17"/>
  <c r="AA88" i="17"/>
  <c r="O88" i="17"/>
  <c r="M88" i="17"/>
  <c r="K88" i="17"/>
  <c r="G88" i="17"/>
  <c r="E88" i="17"/>
  <c r="AA87" i="17"/>
  <c r="O87" i="17"/>
  <c r="M87" i="17"/>
  <c r="K87" i="17"/>
  <c r="G87" i="17"/>
  <c r="E87" i="17"/>
  <c r="AA86" i="17"/>
  <c r="O86" i="17"/>
  <c r="M86" i="17"/>
  <c r="K86" i="17"/>
  <c r="G86" i="17"/>
  <c r="E86" i="17"/>
  <c r="AA85" i="17"/>
  <c r="O85" i="17"/>
  <c r="M85" i="17"/>
  <c r="K85" i="17"/>
  <c r="G85" i="17"/>
  <c r="E85" i="17"/>
  <c r="AA84" i="17"/>
  <c r="O84" i="17"/>
  <c r="M84" i="17"/>
  <c r="K84" i="17"/>
  <c r="G84" i="17"/>
  <c r="E84" i="17"/>
  <c r="AA83" i="17"/>
  <c r="O83" i="17"/>
  <c r="M83" i="17"/>
  <c r="K83" i="17"/>
  <c r="G83" i="17"/>
  <c r="E83" i="17"/>
  <c r="AA82" i="17"/>
  <c r="O82" i="17"/>
  <c r="M82" i="17"/>
  <c r="K82" i="17"/>
  <c r="G82" i="17"/>
  <c r="E82" i="17"/>
  <c r="AA81" i="17"/>
  <c r="O81" i="17"/>
  <c r="M81" i="17"/>
  <c r="K81" i="17"/>
  <c r="G81" i="17"/>
  <c r="E81" i="17"/>
  <c r="AA80" i="17"/>
  <c r="O80" i="17"/>
  <c r="M80" i="17"/>
  <c r="K80" i="17"/>
  <c r="G80" i="17"/>
  <c r="E80" i="17"/>
  <c r="AA79" i="17"/>
  <c r="O79" i="17"/>
  <c r="M79" i="17"/>
  <c r="K79" i="17"/>
  <c r="G79" i="17"/>
  <c r="E79" i="17"/>
  <c r="AA78" i="17"/>
  <c r="O78" i="17"/>
  <c r="M78" i="17"/>
  <c r="K78" i="17"/>
  <c r="G78" i="17"/>
  <c r="E78" i="17"/>
  <c r="AA77" i="17"/>
  <c r="O77" i="17"/>
  <c r="M77" i="17"/>
  <c r="K77" i="17"/>
  <c r="G77" i="17"/>
  <c r="E77" i="17"/>
  <c r="AA76" i="17"/>
  <c r="O76" i="17"/>
  <c r="M76" i="17"/>
  <c r="K76" i="17"/>
  <c r="G76" i="17"/>
  <c r="E76" i="17"/>
  <c r="AA75" i="17"/>
  <c r="O75" i="17"/>
  <c r="M75" i="17"/>
  <c r="K75" i="17"/>
  <c r="G75" i="17"/>
  <c r="E75" i="17"/>
  <c r="AA74" i="17"/>
  <c r="O74" i="17"/>
  <c r="M74" i="17"/>
  <c r="K74" i="17"/>
  <c r="G74" i="17"/>
  <c r="E74" i="17"/>
  <c r="AA73" i="17"/>
  <c r="O73" i="17"/>
  <c r="M73" i="17"/>
  <c r="K73" i="17"/>
  <c r="G73" i="17"/>
  <c r="E73" i="17"/>
  <c r="AA72" i="17"/>
  <c r="O72" i="17"/>
  <c r="M72" i="17"/>
  <c r="K72" i="17"/>
  <c r="G72" i="17"/>
  <c r="E72" i="17"/>
  <c r="AA71" i="17"/>
  <c r="O71" i="17"/>
  <c r="M71" i="17"/>
  <c r="K71" i="17"/>
  <c r="G71" i="17"/>
  <c r="E71" i="17"/>
  <c r="AA70" i="17"/>
  <c r="O70" i="17"/>
  <c r="M70" i="17"/>
  <c r="K70" i="17"/>
  <c r="G70" i="17"/>
  <c r="E70" i="17"/>
  <c r="AA69" i="17"/>
  <c r="O69" i="17"/>
  <c r="M69" i="17"/>
  <c r="K69" i="17"/>
  <c r="G69" i="17"/>
  <c r="E69" i="17"/>
  <c r="AA68" i="17"/>
  <c r="O68" i="17"/>
  <c r="M68" i="17"/>
  <c r="K68" i="17"/>
  <c r="G68" i="17"/>
  <c r="E68" i="17"/>
  <c r="AA67" i="17"/>
  <c r="O67" i="17"/>
  <c r="M67" i="17"/>
  <c r="K67" i="17"/>
  <c r="G67" i="17"/>
  <c r="E67" i="17"/>
  <c r="AA66" i="17"/>
  <c r="O66" i="17"/>
  <c r="M66" i="17"/>
  <c r="K66" i="17"/>
  <c r="G66" i="17"/>
  <c r="E66" i="17"/>
  <c r="AA65" i="17"/>
  <c r="O65" i="17"/>
  <c r="M65" i="17"/>
  <c r="K65" i="17"/>
  <c r="G65" i="17"/>
  <c r="E65" i="17"/>
  <c r="AA64" i="17"/>
  <c r="O64" i="17"/>
  <c r="M64" i="17"/>
  <c r="K64" i="17"/>
  <c r="G64" i="17"/>
  <c r="E64" i="17"/>
  <c r="AA63" i="17"/>
  <c r="O63" i="17"/>
  <c r="M63" i="17"/>
  <c r="K63" i="17"/>
  <c r="G63" i="17"/>
  <c r="E63" i="17"/>
  <c r="AA62" i="17"/>
  <c r="O62" i="17"/>
  <c r="M62" i="17"/>
  <c r="K62" i="17"/>
  <c r="G62" i="17"/>
  <c r="E62" i="17"/>
  <c r="AA61" i="17"/>
  <c r="O61" i="17"/>
  <c r="M61" i="17"/>
  <c r="K61" i="17"/>
  <c r="G61" i="17"/>
  <c r="E61" i="17"/>
  <c r="AA60" i="17"/>
  <c r="O60" i="17"/>
  <c r="M60" i="17"/>
  <c r="K60" i="17"/>
  <c r="G60" i="17"/>
  <c r="E60" i="17"/>
  <c r="AA59" i="17"/>
  <c r="O59" i="17"/>
  <c r="M59" i="17"/>
  <c r="K59" i="17"/>
  <c r="G59" i="17"/>
  <c r="E59" i="17"/>
  <c r="AA58" i="17"/>
  <c r="O58" i="17"/>
  <c r="M58" i="17"/>
  <c r="K58" i="17"/>
  <c r="G58" i="17"/>
  <c r="E58" i="17"/>
  <c r="AA57" i="17"/>
  <c r="O57" i="17"/>
  <c r="M57" i="17"/>
  <c r="K57" i="17"/>
  <c r="G57" i="17"/>
  <c r="E57" i="17"/>
  <c r="AA56" i="17"/>
  <c r="O56" i="17"/>
  <c r="M56" i="17"/>
  <c r="K56" i="17"/>
  <c r="G56" i="17"/>
  <c r="E56" i="17"/>
  <c r="AA55" i="17"/>
  <c r="O55" i="17"/>
  <c r="M55" i="17"/>
  <c r="K55" i="17"/>
  <c r="G55" i="17"/>
  <c r="E55" i="17"/>
  <c r="AA54" i="17"/>
  <c r="O54" i="17"/>
  <c r="M54" i="17"/>
  <c r="K54" i="17"/>
  <c r="G54" i="17"/>
  <c r="E54" i="17"/>
  <c r="AA53" i="17"/>
  <c r="O53" i="17"/>
  <c r="M53" i="17"/>
  <c r="K53" i="17"/>
  <c r="G53" i="17"/>
  <c r="E53" i="17"/>
  <c r="AA52" i="17"/>
  <c r="O52" i="17"/>
  <c r="M52" i="17"/>
  <c r="K52" i="17"/>
  <c r="G52" i="17"/>
  <c r="E52" i="17"/>
  <c r="AA51" i="17"/>
  <c r="O51" i="17"/>
  <c r="M51" i="17"/>
  <c r="K51" i="17"/>
  <c r="G51" i="17"/>
  <c r="E51" i="17"/>
  <c r="AA50" i="17"/>
  <c r="O50" i="17"/>
  <c r="M50" i="17"/>
  <c r="K50" i="17"/>
  <c r="G50" i="17"/>
  <c r="E50" i="17"/>
  <c r="AA49" i="17"/>
  <c r="O49" i="17"/>
  <c r="M49" i="17"/>
  <c r="K49" i="17"/>
  <c r="G49" i="17"/>
  <c r="E49" i="17"/>
  <c r="AA48" i="17"/>
  <c r="O48" i="17"/>
  <c r="M48" i="17"/>
  <c r="K48" i="17"/>
  <c r="G48" i="17"/>
  <c r="E48" i="17"/>
  <c r="AA47" i="17"/>
  <c r="O47" i="17"/>
  <c r="M47" i="17"/>
  <c r="K47" i="17"/>
  <c r="G47" i="17"/>
  <c r="E47" i="17"/>
  <c r="AA46" i="17"/>
  <c r="O46" i="17"/>
  <c r="M46" i="17"/>
  <c r="K46" i="17"/>
  <c r="G46" i="17"/>
  <c r="E46" i="17"/>
  <c r="AA45" i="17"/>
  <c r="O45" i="17"/>
  <c r="M45" i="17"/>
  <c r="K45" i="17"/>
  <c r="G45" i="17"/>
  <c r="E45" i="17"/>
  <c r="AA44" i="17"/>
  <c r="O44" i="17"/>
  <c r="M44" i="17"/>
  <c r="K44" i="17"/>
  <c r="G44" i="17"/>
  <c r="E44" i="17"/>
  <c r="AA43" i="17"/>
  <c r="O43" i="17"/>
  <c r="M43" i="17"/>
  <c r="K43" i="17"/>
  <c r="G43" i="17"/>
  <c r="E43" i="17"/>
  <c r="AA42" i="17"/>
  <c r="O42" i="17"/>
  <c r="M42" i="17"/>
  <c r="K42" i="17"/>
  <c r="G42" i="17"/>
  <c r="E42" i="17"/>
  <c r="AA41" i="17"/>
  <c r="O41" i="17"/>
  <c r="M41" i="17"/>
  <c r="K41" i="17"/>
  <c r="G41" i="17"/>
  <c r="E41" i="17"/>
  <c r="AA40" i="17"/>
  <c r="O40" i="17"/>
  <c r="M40" i="17"/>
  <c r="K40" i="17"/>
  <c r="G40" i="17"/>
  <c r="E40" i="17"/>
  <c r="AA39" i="17"/>
  <c r="O39" i="17"/>
  <c r="M39" i="17"/>
  <c r="K39" i="17"/>
  <c r="G39" i="17"/>
  <c r="E39" i="17"/>
  <c r="AA38" i="17"/>
  <c r="O38" i="17"/>
  <c r="M38" i="17"/>
  <c r="K38" i="17"/>
  <c r="G38" i="17"/>
  <c r="E38" i="17"/>
  <c r="AA37" i="17"/>
  <c r="O37" i="17"/>
  <c r="M37" i="17"/>
  <c r="K37" i="17"/>
  <c r="G37" i="17"/>
  <c r="E37" i="17"/>
  <c r="AA36" i="17"/>
  <c r="O36" i="17"/>
  <c r="M36" i="17"/>
  <c r="K36" i="17"/>
  <c r="G36" i="17"/>
  <c r="E36" i="17"/>
  <c r="AA35" i="17"/>
  <c r="O35" i="17"/>
  <c r="M35" i="17"/>
  <c r="K35" i="17"/>
  <c r="G35" i="17"/>
  <c r="E35" i="17"/>
  <c r="AA34" i="17"/>
  <c r="O34" i="17"/>
  <c r="M34" i="17"/>
  <c r="K34" i="17"/>
  <c r="G34" i="17"/>
  <c r="E34" i="17"/>
  <c r="AA33" i="17"/>
  <c r="O33" i="17"/>
  <c r="M33" i="17"/>
  <c r="K33" i="17"/>
  <c r="G33" i="17"/>
  <c r="E33" i="17"/>
  <c r="AA32" i="17"/>
  <c r="O32" i="17"/>
  <c r="M32" i="17"/>
  <c r="K32" i="17"/>
  <c r="G32" i="17"/>
  <c r="E32" i="17"/>
  <c r="AA31" i="17"/>
  <c r="O31" i="17"/>
  <c r="M31" i="17"/>
  <c r="K31" i="17"/>
  <c r="G31" i="17"/>
  <c r="E31" i="17"/>
  <c r="AA30" i="17"/>
  <c r="O30" i="17"/>
  <c r="M30" i="17"/>
  <c r="K30" i="17"/>
  <c r="G30" i="17"/>
  <c r="E30" i="17"/>
  <c r="AA29" i="17"/>
  <c r="O29" i="17"/>
  <c r="M29" i="17"/>
  <c r="K29" i="17"/>
  <c r="G29" i="17"/>
  <c r="E29" i="17"/>
  <c r="AA28" i="17"/>
  <c r="O28" i="17"/>
  <c r="M28" i="17"/>
  <c r="K28" i="17"/>
  <c r="G28" i="17"/>
  <c r="E28" i="17"/>
  <c r="AA27" i="17"/>
  <c r="O27" i="17"/>
  <c r="M27" i="17"/>
  <c r="K27" i="17"/>
  <c r="G27" i="17"/>
  <c r="E27" i="17"/>
  <c r="AA26" i="17"/>
  <c r="O26" i="17"/>
  <c r="M26" i="17"/>
  <c r="K26" i="17"/>
  <c r="G26" i="17"/>
  <c r="E26" i="17"/>
  <c r="AA25" i="17"/>
  <c r="O25" i="17"/>
  <c r="M25" i="17"/>
  <c r="K25" i="17"/>
  <c r="G25" i="17"/>
  <c r="E25" i="17"/>
  <c r="AA24" i="17"/>
  <c r="O24" i="17"/>
  <c r="M24" i="17"/>
  <c r="K24" i="17"/>
  <c r="G24" i="17"/>
  <c r="E24" i="17"/>
  <c r="AA23" i="17"/>
  <c r="O23" i="17"/>
  <c r="M23" i="17"/>
  <c r="K23" i="17"/>
  <c r="G23" i="17"/>
  <c r="E23" i="17"/>
  <c r="AA22" i="17"/>
  <c r="O22" i="17"/>
  <c r="M22" i="17"/>
  <c r="K22" i="17"/>
  <c r="G22" i="17"/>
  <c r="E22" i="17"/>
  <c r="AA21" i="17"/>
  <c r="O21" i="17"/>
  <c r="M21" i="17"/>
  <c r="K21" i="17"/>
  <c r="G21" i="17"/>
  <c r="E21" i="17"/>
  <c r="AA20" i="17"/>
  <c r="O20" i="17"/>
  <c r="M20" i="17"/>
  <c r="K20" i="17"/>
  <c r="G20" i="17"/>
  <c r="E20" i="17"/>
  <c r="AA19" i="17"/>
  <c r="O19" i="17"/>
  <c r="M19" i="17"/>
  <c r="K19" i="17"/>
  <c r="G19" i="17"/>
  <c r="E19" i="17"/>
  <c r="AA18" i="17"/>
  <c r="O18" i="17"/>
  <c r="M18" i="17"/>
  <c r="K18" i="17"/>
  <c r="G18" i="17"/>
  <c r="E18" i="17"/>
  <c r="AA17" i="17"/>
  <c r="O17" i="17"/>
  <c r="M17" i="17"/>
  <c r="K17" i="17"/>
  <c r="G17" i="17"/>
  <c r="E17" i="17"/>
  <c r="AA16" i="17"/>
  <c r="O16" i="17"/>
  <c r="M16" i="17"/>
  <c r="K16" i="17"/>
  <c r="G16" i="17"/>
  <c r="E16" i="17"/>
  <c r="AA15" i="17"/>
  <c r="O15" i="17"/>
  <c r="M15" i="17"/>
  <c r="K15" i="17"/>
  <c r="G15" i="17"/>
  <c r="E15" i="17"/>
  <c r="AA14" i="17"/>
  <c r="O14" i="17"/>
  <c r="M14" i="17"/>
  <c r="K14" i="17"/>
  <c r="G14" i="17"/>
  <c r="E14" i="17"/>
  <c r="AA13" i="17"/>
  <c r="O13" i="17"/>
  <c r="M13" i="17"/>
  <c r="K13" i="17"/>
  <c r="G13" i="17"/>
  <c r="E13" i="17"/>
  <c r="AA12" i="17"/>
  <c r="O12" i="17"/>
  <c r="M12" i="17"/>
  <c r="K12" i="17"/>
  <c r="G12" i="17"/>
  <c r="E12" i="17"/>
  <c r="AA11" i="17"/>
  <c r="O11" i="17"/>
  <c r="M11" i="17"/>
  <c r="K11" i="17"/>
  <c r="G11" i="17"/>
  <c r="E11" i="17"/>
  <c r="AA10" i="17"/>
  <c r="O10" i="17"/>
  <c r="M10" i="17"/>
  <c r="K10" i="17"/>
  <c r="G10" i="17"/>
  <c r="E10" i="17"/>
  <c r="AA9" i="17"/>
  <c r="O9" i="17"/>
  <c r="O99" i="17" s="1"/>
  <c r="S15" i="1" s="1"/>
  <c r="M9" i="17"/>
  <c r="K9" i="17"/>
  <c r="G9" i="17"/>
  <c r="E9" i="17"/>
  <c r="V97" i="16"/>
  <c r="C97" i="16"/>
  <c r="V96" i="16"/>
  <c r="O96" i="16"/>
  <c r="M96" i="16"/>
  <c r="K96" i="16"/>
  <c r="I96" i="16"/>
  <c r="G96" i="16"/>
  <c r="E96" i="16"/>
  <c r="V95" i="16"/>
  <c r="O95" i="16"/>
  <c r="M95" i="16"/>
  <c r="K95" i="16"/>
  <c r="I95" i="16"/>
  <c r="G95" i="16"/>
  <c r="E95" i="16"/>
  <c r="V94" i="16"/>
  <c r="O94" i="16"/>
  <c r="M94" i="16"/>
  <c r="K94" i="16"/>
  <c r="I94" i="16"/>
  <c r="G94" i="16"/>
  <c r="E94" i="16"/>
  <c r="V93" i="16"/>
  <c r="O93" i="16"/>
  <c r="M93" i="16"/>
  <c r="K93" i="16"/>
  <c r="I93" i="16"/>
  <c r="G93" i="16"/>
  <c r="E93" i="16"/>
  <c r="V92" i="16"/>
  <c r="O92" i="16"/>
  <c r="M92" i="16"/>
  <c r="K92" i="16"/>
  <c r="I92" i="16"/>
  <c r="G92" i="16"/>
  <c r="E92" i="16"/>
  <c r="V91" i="16"/>
  <c r="O91" i="16"/>
  <c r="M91" i="16"/>
  <c r="K91" i="16"/>
  <c r="I91" i="16"/>
  <c r="G91" i="16"/>
  <c r="E91" i="16"/>
  <c r="V90" i="16"/>
  <c r="O90" i="16"/>
  <c r="M90" i="16"/>
  <c r="K90" i="16"/>
  <c r="I90" i="16"/>
  <c r="G90" i="16"/>
  <c r="E90" i="16"/>
  <c r="V89" i="16"/>
  <c r="O89" i="16"/>
  <c r="M89" i="16"/>
  <c r="K89" i="16"/>
  <c r="I89" i="16"/>
  <c r="G89" i="16"/>
  <c r="E89" i="16"/>
  <c r="V88" i="16"/>
  <c r="O88" i="16"/>
  <c r="M88" i="16"/>
  <c r="K88" i="16"/>
  <c r="I88" i="16"/>
  <c r="G88" i="16"/>
  <c r="E88" i="16"/>
  <c r="V87" i="16"/>
  <c r="O87" i="16"/>
  <c r="M87" i="16"/>
  <c r="K87" i="16"/>
  <c r="I87" i="16"/>
  <c r="G87" i="16"/>
  <c r="E87" i="16"/>
  <c r="V86" i="16"/>
  <c r="O86" i="16"/>
  <c r="M86" i="16"/>
  <c r="K86" i="16"/>
  <c r="I86" i="16"/>
  <c r="G86" i="16"/>
  <c r="E86" i="16"/>
  <c r="V85" i="16"/>
  <c r="O85" i="16"/>
  <c r="M85" i="16"/>
  <c r="K85" i="16"/>
  <c r="I85" i="16"/>
  <c r="G85" i="16"/>
  <c r="E85" i="16"/>
  <c r="V84" i="16"/>
  <c r="O84" i="16"/>
  <c r="M84" i="16"/>
  <c r="K84" i="16"/>
  <c r="I84" i="16"/>
  <c r="G84" i="16"/>
  <c r="E84" i="16"/>
  <c r="V83" i="16"/>
  <c r="O83" i="16"/>
  <c r="M83" i="16"/>
  <c r="K83" i="16"/>
  <c r="I83" i="16"/>
  <c r="G83" i="16"/>
  <c r="E83" i="16"/>
  <c r="V82" i="16"/>
  <c r="O82" i="16"/>
  <c r="M82" i="16"/>
  <c r="K82" i="16"/>
  <c r="I82" i="16"/>
  <c r="G82" i="16"/>
  <c r="E82" i="16"/>
  <c r="V81" i="16"/>
  <c r="O81" i="16"/>
  <c r="M81" i="16"/>
  <c r="K81" i="16"/>
  <c r="I81" i="16"/>
  <c r="G81" i="16"/>
  <c r="E81" i="16"/>
  <c r="V80" i="16"/>
  <c r="O80" i="16"/>
  <c r="M80" i="16"/>
  <c r="K80" i="16"/>
  <c r="I80" i="16"/>
  <c r="G80" i="16"/>
  <c r="E80" i="16"/>
  <c r="V79" i="16"/>
  <c r="O79" i="16"/>
  <c r="M79" i="16"/>
  <c r="K79" i="16"/>
  <c r="I79" i="16"/>
  <c r="G79" i="16"/>
  <c r="E79" i="16"/>
  <c r="V78" i="16"/>
  <c r="O78" i="16"/>
  <c r="M78" i="16"/>
  <c r="K78" i="16"/>
  <c r="I78" i="16"/>
  <c r="G78" i="16"/>
  <c r="E78" i="16"/>
  <c r="V77" i="16"/>
  <c r="O77" i="16"/>
  <c r="M77" i="16"/>
  <c r="K77" i="16"/>
  <c r="I77" i="16"/>
  <c r="G77" i="16"/>
  <c r="E77" i="16"/>
  <c r="V76" i="16"/>
  <c r="O76" i="16"/>
  <c r="M76" i="16"/>
  <c r="K76" i="16"/>
  <c r="I76" i="16"/>
  <c r="G76" i="16"/>
  <c r="E76" i="16"/>
  <c r="V75" i="16"/>
  <c r="O75" i="16"/>
  <c r="M75" i="16"/>
  <c r="K75" i="16"/>
  <c r="I75" i="16"/>
  <c r="G75" i="16"/>
  <c r="E75" i="16"/>
  <c r="V74" i="16"/>
  <c r="O74" i="16"/>
  <c r="M74" i="16"/>
  <c r="K74" i="16"/>
  <c r="I74" i="16"/>
  <c r="G74" i="16"/>
  <c r="E74" i="16"/>
  <c r="V73" i="16"/>
  <c r="O73" i="16"/>
  <c r="M73" i="16"/>
  <c r="K73" i="16"/>
  <c r="I73" i="16"/>
  <c r="G73" i="16"/>
  <c r="E73" i="16"/>
  <c r="V72" i="16"/>
  <c r="O72" i="16"/>
  <c r="M72" i="16"/>
  <c r="K72" i="16"/>
  <c r="I72" i="16"/>
  <c r="G72" i="16"/>
  <c r="E72" i="16"/>
  <c r="V71" i="16"/>
  <c r="O71" i="16"/>
  <c r="M71" i="16"/>
  <c r="K71" i="16"/>
  <c r="I71" i="16"/>
  <c r="G71" i="16"/>
  <c r="E71" i="16"/>
  <c r="V70" i="16"/>
  <c r="O70" i="16"/>
  <c r="M70" i="16"/>
  <c r="K70" i="16"/>
  <c r="I70" i="16"/>
  <c r="G70" i="16"/>
  <c r="E70" i="16"/>
  <c r="V69" i="16"/>
  <c r="O69" i="16"/>
  <c r="M69" i="16"/>
  <c r="K69" i="16"/>
  <c r="I69" i="16"/>
  <c r="G69" i="16"/>
  <c r="E69" i="16"/>
  <c r="V68" i="16"/>
  <c r="O68" i="16"/>
  <c r="M68" i="16"/>
  <c r="K68" i="16"/>
  <c r="I68" i="16"/>
  <c r="G68" i="16"/>
  <c r="E68" i="16"/>
  <c r="V67" i="16"/>
  <c r="O67" i="16"/>
  <c r="M67" i="16"/>
  <c r="K67" i="16"/>
  <c r="I67" i="16"/>
  <c r="G67" i="16"/>
  <c r="E67" i="16"/>
  <c r="V66" i="16"/>
  <c r="O66" i="16"/>
  <c r="M66" i="16"/>
  <c r="K66" i="16"/>
  <c r="I66" i="16"/>
  <c r="G66" i="16"/>
  <c r="E66" i="16"/>
  <c r="V65" i="16"/>
  <c r="O65" i="16"/>
  <c r="M65" i="16"/>
  <c r="K65" i="16"/>
  <c r="I65" i="16"/>
  <c r="G65" i="16"/>
  <c r="E65" i="16"/>
  <c r="V64" i="16"/>
  <c r="O64" i="16"/>
  <c r="M64" i="16"/>
  <c r="K64" i="16"/>
  <c r="I64" i="16"/>
  <c r="G64" i="16"/>
  <c r="E64" i="16"/>
  <c r="V63" i="16"/>
  <c r="O63" i="16"/>
  <c r="M63" i="16"/>
  <c r="K63" i="16"/>
  <c r="I63" i="16"/>
  <c r="G63" i="16"/>
  <c r="E63" i="16"/>
  <c r="V62" i="16"/>
  <c r="O62" i="16"/>
  <c r="M62" i="16"/>
  <c r="K62" i="16"/>
  <c r="I62" i="16"/>
  <c r="G62" i="16"/>
  <c r="E62" i="16"/>
  <c r="V61" i="16"/>
  <c r="O61" i="16"/>
  <c r="M61" i="16"/>
  <c r="K61" i="16"/>
  <c r="I61" i="16"/>
  <c r="G61" i="16"/>
  <c r="E61" i="16"/>
  <c r="V60" i="16"/>
  <c r="O60" i="16"/>
  <c r="M60" i="16"/>
  <c r="K60" i="16"/>
  <c r="I60" i="16"/>
  <c r="G60" i="16"/>
  <c r="E60" i="16"/>
  <c r="V59" i="16"/>
  <c r="O59" i="16"/>
  <c r="M59" i="16"/>
  <c r="K59" i="16"/>
  <c r="I59" i="16"/>
  <c r="G59" i="16"/>
  <c r="E59" i="16"/>
  <c r="V58" i="16"/>
  <c r="O58" i="16"/>
  <c r="M58" i="16"/>
  <c r="K58" i="16"/>
  <c r="I58" i="16"/>
  <c r="G58" i="16"/>
  <c r="E58" i="16"/>
  <c r="V57" i="16"/>
  <c r="O57" i="16"/>
  <c r="M57" i="16"/>
  <c r="K57" i="16"/>
  <c r="I57" i="16"/>
  <c r="G57" i="16"/>
  <c r="E57" i="16"/>
  <c r="V56" i="16"/>
  <c r="O56" i="16"/>
  <c r="M56" i="16"/>
  <c r="K56" i="16"/>
  <c r="I56" i="16"/>
  <c r="G56" i="16"/>
  <c r="E56" i="16"/>
  <c r="V55" i="16"/>
  <c r="O55" i="16"/>
  <c r="M55" i="16"/>
  <c r="K55" i="16"/>
  <c r="I55" i="16"/>
  <c r="G55" i="16"/>
  <c r="E55" i="16"/>
  <c r="V54" i="16"/>
  <c r="O54" i="16"/>
  <c r="M54" i="16"/>
  <c r="K54" i="16"/>
  <c r="I54" i="16"/>
  <c r="G54" i="16"/>
  <c r="E54" i="16"/>
  <c r="V53" i="16"/>
  <c r="O53" i="16"/>
  <c r="M53" i="16"/>
  <c r="K53" i="16"/>
  <c r="I53" i="16"/>
  <c r="G53" i="16"/>
  <c r="E53" i="16"/>
  <c r="V52" i="16"/>
  <c r="O52" i="16"/>
  <c r="M52" i="16"/>
  <c r="K52" i="16"/>
  <c r="I52" i="16"/>
  <c r="G52" i="16"/>
  <c r="E52" i="16"/>
  <c r="V51" i="16"/>
  <c r="O51" i="16"/>
  <c r="M51" i="16"/>
  <c r="K51" i="16"/>
  <c r="I51" i="16"/>
  <c r="G51" i="16"/>
  <c r="E51" i="16"/>
  <c r="V50" i="16"/>
  <c r="O50" i="16"/>
  <c r="M50" i="16"/>
  <c r="K50" i="16"/>
  <c r="I50" i="16"/>
  <c r="G50" i="16"/>
  <c r="E50" i="16"/>
  <c r="V49" i="16"/>
  <c r="O49" i="16"/>
  <c r="M49" i="16"/>
  <c r="K49" i="16"/>
  <c r="I49" i="16"/>
  <c r="G49" i="16"/>
  <c r="E49" i="16"/>
  <c r="V48" i="16"/>
  <c r="O48" i="16"/>
  <c r="M48" i="16"/>
  <c r="K48" i="16"/>
  <c r="I48" i="16"/>
  <c r="G48" i="16"/>
  <c r="E48" i="16"/>
  <c r="V47" i="16"/>
  <c r="O47" i="16"/>
  <c r="M47" i="16"/>
  <c r="K47" i="16"/>
  <c r="I47" i="16"/>
  <c r="G47" i="16"/>
  <c r="E47" i="16"/>
  <c r="V46" i="16"/>
  <c r="O46" i="16"/>
  <c r="M46" i="16"/>
  <c r="K46" i="16"/>
  <c r="I46" i="16"/>
  <c r="G46" i="16"/>
  <c r="E46" i="16"/>
  <c r="V45" i="16"/>
  <c r="O45" i="16"/>
  <c r="M45" i="16"/>
  <c r="K45" i="16"/>
  <c r="I45" i="16"/>
  <c r="G45" i="16"/>
  <c r="E45" i="16"/>
  <c r="V44" i="16"/>
  <c r="O44" i="16"/>
  <c r="M44" i="16"/>
  <c r="K44" i="16"/>
  <c r="I44" i="16"/>
  <c r="G44" i="16"/>
  <c r="E44" i="16"/>
  <c r="V43" i="16"/>
  <c r="O43" i="16"/>
  <c r="M43" i="16"/>
  <c r="K43" i="16"/>
  <c r="I43" i="16"/>
  <c r="G43" i="16"/>
  <c r="E43" i="16"/>
  <c r="V42" i="16"/>
  <c r="O42" i="16"/>
  <c r="M42" i="16"/>
  <c r="K42" i="16"/>
  <c r="I42" i="16"/>
  <c r="G42" i="16"/>
  <c r="E42" i="16"/>
  <c r="V41" i="16"/>
  <c r="O41" i="16"/>
  <c r="M41" i="16"/>
  <c r="K41" i="16"/>
  <c r="I41" i="16"/>
  <c r="G41" i="16"/>
  <c r="E41" i="16"/>
  <c r="V40" i="16"/>
  <c r="O40" i="16"/>
  <c r="M40" i="16"/>
  <c r="K40" i="16"/>
  <c r="I40" i="16"/>
  <c r="G40" i="16"/>
  <c r="E40" i="16"/>
  <c r="V39" i="16"/>
  <c r="O39" i="16"/>
  <c r="M39" i="16"/>
  <c r="K39" i="16"/>
  <c r="I39" i="16"/>
  <c r="G39" i="16"/>
  <c r="E39" i="16"/>
  <c r="V38" i="16"/>
  <c r="O38" i="16"/>
  <c r="M38" i="16"/>
  <c r="K38" i="16"/>
  <c r="I38" i="16"/>
  <c r="G38" i="16"/>
  <c r="E38" i="16"/>
  <c r="V37" i="16"/>
  <c r="O37" i="16"/>
  <c r="M37" i="16"/>
  <c r="K37" i="16"/>
  <c r="I37" i="16"/>
  <c r="G37" i="16"/>
  <c r="E37" i="16"/>
  <c r="V36" i="16"/>
  <c r="O36" i="16"/>
  <c r="M36" i="16"/>
  <c r="K36" i="16"/>
  <c r="I36" i="16"/>
  <c r="G36" i="16"/>
  <c r="E36" i="16"/>
  <c r="V35" i="16"/>
  <c r="O35" i="16"/>
  <c r="M35" i="16"/>
  <c r="K35" i="16"/>
  <c r="I35" i="16"/>
  <c r="G35" i="16"/>
  <c r="E35" i="16"/>
  <c r="V34" i="16"/>
  <c r="O34" i="16"/>
  <c r="M34" i="16"/>
  <c r="K34" i="16"/>
  <c r="I34" i="16"/>
  <c r="G34" i="16"/>
  <c r="E34" i="16"/>
  <c r="V33" i="16"/>
  <c r="O33" i="16"/>
  <c r="M33" i="16"/>
  <c r="K33" i="16"/>
  <c r="I33" i="16"/>
  <c r="G33" i="16"/>
  <c r="E33" i="16"/>
  <c r="V32" i="16"/>
  <c r="O32" i="16"/>
  <c r="M32" i="16"/>
  <c r="K32" i="16"/>
  <c r="I32" i="16"/>
  <c r="G32" i="16"/>
  <c r="E32" i="16"/>
  <c r="V31" i="16"/>
  <c r="O31" i="16"/>
  <c r="M31" i="16"/>
  <c r="K31" i="16"/>
  <c r="I31" i="16"/>
  <c r="G31" i="16"/>
  <c r="E31" i="16"/>
  <c r="V30" i="16"/>
  <c r="O30" i="16"/>
  <c r="M30" i="16"/>
  <c r="K30" i="16"/>
  <c r="I30" i="16"/>
  <c r="G30" i="16"/>
  <c r="E30" i="16"/>
  <c r="V29" i="16"/>
  <c r="O29" i="16"/>
  <c r="M29" i="16"/>
  <c r="K29" i="16"/>
  <c r="I29" i="16"/>
  <c r="G29" i="16"/>
  <c r="E29" i="16"/>
  <c r="V28" i="16"/>
  <c r="O28" i="16"/>
  <c r="M28" i="16"/>
  <c r="K28" i="16"/>
  <c r="I28" i="16"/>
  <c r="G28" i="16"/>
  <c r="E28" i="16"/>
  <c r="V27" i="16"/>
  <c r="O27" i="16"/>
  <c r="M27" i="16"/>
  <c r="K27" i="16"/>
  <c r="I27" i="16"/>
  <c r="G27" i="16"/>
  <c r="E27" i="16"/>
  <c r="V26" i="16"/>
  <c r="O26" i="16"/>
  <c r="M26" i="16"/>
  <c r="K26" i="16"/>
  <c r="I26" i="16"/>
  <c r="G26" i="16"/>
  <c r="E26" i="16"/>
  <c r="V25" i="16"/>
  <c r="O25" i="16"/>
  <c r="M25" i="16"/>
  <c r="K25" i="16"/>
  <c r="I25" i="16"/>
  <c r="G25" i="16"/>
  <c r="E25" i="16"/>
  <c r="V24" i="16"/>
  <c r="O24" i="16"/>
  <c r="M24" i="16"/>
  <c r="K24" i="16"/>
  <c r="I24" i="16"/>
  <c r="G24" i="16"/>
  <c r="E24" i="16"/>
  <c r="V23" i="16"/>
  <c r="O23" i="16"/>
  <c r="M23" i="16"/>
  <c r="K23" i="16"/>
  <c r="I23" i="16"/>
  <c r="G23" i="16"/>
  <c r="E23" i="16"/>
  <c r="V22" i="16"/>
  <c r="O22" i="16"/>
  <c r="M22" i="16"/>
  <c r="K22" i="16"/>
  <c r="I22" i="16"/>
  <c r="G22" i="16"/>
  <c r="E22" i="16"/>
  <c r="O21" i="16"/>
  <c r="M21" i="16"/>
  <c r="K21" i="16"/>
  <c r="I21" i="16"/>
  <c r="G21" i="16"/>
  <c r="E21" i="16"/>
  <c r="V20" i="16"/>
  <c r="O20" i="16"/>
  <c r="M20" i="16"/>
  <c r="K20" i="16"/>
  <c r="I20" i="16"/>
  <c r="G20" i="16"/>
  <c r="E20" i="16"/>
  <c r="V19" i="16"/>
  <c r="O19" i="16"/>
  <c r="M19" i="16"/>
  <c r="K19" i="16"/>
  <c r="I19" i="16"/>
  <c r="G19" i="16"/>
  <c r="E19" i="16"/>
  <c r="V18" i="16"/>
  <c r="O18" i="16"/>
  <c r="M18" i="16"/>
  <c r="K18" i="16"/>
  <c r="I18" i="16"/>
  <c r="G18" i="16"/>
  <c r="E18" i="16"/>
  <c r="V17" i="16"/>
  <c r="O17" i="16"/>
  <c r="M17" i="16"/>
  <c r="K17" i="16"/>
  <c r="I17" i="16"/>
  <c r="G17" i="16"/>
  <c r="E17" i="16"/>
  <c r="V16" i="16"/>
  <c r="O16" i="16"/>
  <c r="M16" i="16"/>
  <c r="K16" i="16"/>
  <c r="I16" i="16"/>
  <c r="G16" i="16"/>
  <c r="E16" i="16"/>
  <c r="V15" i="16"/>
  <c r="O15" i="16"/>
  <c r="M15" i="16"/>
  <c r="K15" i="16"/>
  <c r="I15" i="16"/>
  <c r="G15" i="16"/>
  <c r="E15" i="16"/>
  <c r="V14" i="16"/>
  <c r="O14" i="16"/>
  <c r="M14" i="16"/>
  <c r="K14" i="16"/>
  <c r="I14" i="16"/>
  <c r="G14" i="16"/>
  <c r="E14" i="16"/>
  <c r="V13" i="16"/>
  <c r="O13" i="16"/>
  <c r="M13" i="16"/>
  <c r="K13" i="16"/>
  <c r="I13" i="16"/>
  <c r="G13" i="16"/>
  <c r="E13" i="16"/>
  <c r="V12" i="16"/>
  <c r="O12" i="16"/>
  <c r="M12" i="16"/>
  <c r="K12" i="16"/>
  <c r="I12" i="16"/>
  <c r="G12" i="16"/>
  <c r="E12" i="16"/>
  <c r="V11" i="16"/>
  <c r="O11" i="16"/>
  <c r="M11" i="16"/>
  <c r="K11" i="16"/>
  <c r="I11" i="16"/>
  <c r="G11" i="16"/>
  <c r="E11" i="16"/>
  <c r="V10" i="16"/>
  <c r="O10" i="16"/>
  <c r="M10" i="16"/>
  <c r="K10" i="16"/>
  <c r="I10" i="16"/>
  <c r="G10" i="16"/>
  <c r="E10" i="16"/>
  <c r="V9" i="16"/>
  <c r="O9" i="16"/>
  <c r="O99" i="16" s="1"/>
  <c r="M9" i="16"/>
  <c r="M99" i="16" s="1"/>
  <c r="V16" i="1" s="1"/>
  <c r="K9" i="16"/>
  <c r="K99" i="16" s="1"/>
  <c r="U16" i="1" s="1"/>
  <c r="I9" i="16"/>
  <c r="I99" i="16" s="1"/>
  <c r="S16" i="1" s="1"/>
  <c r="G9" i="16"/>
  <c r="G99" i="16" s="1"/>
  <c r="R16" i="1" s="1"/>
  <c r="E9" i="16"/>
  <c r="E99" i="16" s="1"/>
  <c r="D28" i="15"/>
  <c r="Z97" i="15"/>
  <c r="C97" i="15"/>
  <c r="U97" i="15" s="1"/>
  <c r="U99" i="15" s="1"/>
  <c r="R11" i="1" s="1"/>
  <c r="Z96" i="15"/>
  <c r="O96" i="15"/>
  <c r="M96" i="15"/>
  <c r="K96" i="15"/>
  <c r="I96" i="15"/>
  <c r="G96" i="15"/>
  <c r="E96" i="15"/>
  <c r="Z95" i="15"/>
  <c r="O95" i="15"/>
  <c r="M95" i="15"/>
  <c r="K95" i="15"/>
  <c r="I95" i="15"/>
  <c r="G95" i="15"/>
  <c r="E95" i="15"/>
  <c r="Z94" i="15"/>
  <c r="O94" i="15"/>
  <c r="M94" i="15"/>
  <c r="K94" i="15"/>
  <c r="I94" i="15"/>
  <c r="G94" i="15"/>
  <c r="E94" i="15"/>
  <c r="Z93" i="15"/>
  <c r="O93" i="15"/>
  <c r="M93" i="15"/>
  <c r="K93" i="15"/>
  <c r="I93" i="15"/>
  <c r="G93" i="15"/>
  <c r="E93" i="15"/>
  <c r="Z92" i="15"/>
  <c r="O92" i="15"/>
  <c r="M92" i="15"/>
  <c r="K92" i="15"/>
  <c r="I92" i="15"/>
  <c r="G92" i="15"/>
  <c r="E92" i="15"/>
  <c r="Z91" i="15"/>
  <c r="O91" i="15"/>
  <c r="M91" i="15"/>
  <c r="K91" i="15"/>
  <c r="I91" i="15"/>
  <c r="G91" i="15"/>
  <c r="E91" i="15"/>
  <c r="Z90" i="15"/>
  <c r="O90" i="15"/>
  <c r="M90" i="15"/>
  <c r="K90" i="15"/>
  <c r="I90" i="15"/>
  <c r="G90" i="15"/>
  <c r="E90" i="15"/>
  <c r="Z89" i="15"/>
  <c r="O89" i="15"/>
  <c r="M89" i="15"/>
  <c r="K89" i="15"/>
  <c r="I89" i="15"/>
  <c r="G89" i="15"/>
  <c r="E89" i="15"/>
  <c r="Z88" i="15"/>
  <c r="O88" i="15"/>
  <c r="M88" i="15"/>
  <c r="K88" i="15"/>
  <c r="I88" i="15"/>
  <c r="G88" i="15"/>
  <c r="E88" i="15"/>
  <c r="Z87" i="15"/>
  <c r="O87" i="15"/>
  <c r="M87" i="15"/>
  <c r="K87" i="15"/>
  <c r="I87" i="15"/>
  <c r="G87" i="15"/>
  <c r="E87" i="15"/>
  <c r="Z86" i="15"/>
  <c r="O86" i="15"/>
  <c r="M86" i="15"/>
  <c r="K86" i="15"/>
  <c r="I86" i="15"/>
  <c r="G86" i="15"/>
  <c r="E86" i="15"/>
  <c r="Z85" i="15"/>
  <c r="O85" i="15"/>
  <c r="M85" i="15"/>
  <c r="K85" i="15"/>
  <c r="I85" i="15"/>
  <c r="G85" i="15"/>
  <c r="E85" i="15"/>
  <c r="Z84" i="15"/>
  <c r="O84" i="15"/>
  <c r="M84" i="15"/>
  <c r="K84" i="15"/>
  <c r="I84" i="15"/>
  <c r="G84" i="15"/>
  <c r="E84" i="15"/>
  <c r="Z83" i="15"/>
  <c r="O83" i="15"/>
  <c r="M83" i="15"/>
  <c r="K83" i="15"/>
  <c r="I83" i="15"/>
  <c r="G83" i="15"/>
  <c r="E83" i="15"/>
  <c r="Z82" i="15"/>
  <c r="O82" i="15"/>
  <c r="M82" i="15"/>
  <c r="K82" i="15"/>
  <c r="I82" i="15"/>
  <c r="G82" i="15"/>
  <c r="E82" i="15"/>
  <c r="Z81" i="15"/>
  <c r="O81" i="15"/>
  <c r="M81" i="15"/>
  <c r="K81" i="15"/>
  <c r="I81" i="15"/>
  <c r="G81" i="15"/>
  <c r="E81" i="15"/>
  <c r="Z80" i="15"/>
  <c r="O80" i="15"/>
  <c r="M80" i="15"/>
  <c r="K80" i="15"/>
  <c r="I80" i="15"/>
  <c r="G80" i="15"/>
  <c r="E80" i="15"/>
  <c r="Z79" i="15"/>
  <c r="O79" i="15"/>
  <c r="M79" i="15"/>
  <c r="K79" i="15"/>
  <c r="I79" i="15"/>
  <c r="G79" i="15"/>
  <c r="E79" i="15"/>
  <c r="Z78" i="15"/>
  <c r="O78" i="15"/>
  <c r="M78" i="15"/>
  <c r="K78" i="15"/>
  <c r="I78" i="15"/>
  <c r="G78" i="15"/>
  <c r="E78" i="15"/>
  <c r="Z77" i="15"/>
  <c r="O77" i="15"/>
  <c r="M77" i="15"/>
  <c r="K77" i="15"/>
  <c r="I77" i="15"/>
  <c r="G77" i="15"/>
  <c r="E77" i="15"/>
  <c r="Z76" i="15"/>
  <c r="O76" i="15"/>
  <c r="M76" i="15"/>
  <c r="K76" i="15"/>
  <c r="I76" i="15"/>
  <c r="G76" i="15"/>
  <c r="E76" i="15"/>
  <c r="Z75" i="15"/>
  <c r="O75" i="15"/>
  <c r="M75" i="15"/>
  <c r="K75" i="15"/>
  <c r="I75" i="15"/>
  <c r="G75" i="15"/>
  <c r="E75" i="15"/>
  <c r="Z74" i="15"/>
  <c r="O74" i="15"/>
  <c r="M74" i="15"/>
  <c r="K74" i="15"/>
  <c r="I74" i="15"/>
  <c r="G74" i="15"/>
  <c r="E74" i="15"/>
  <c r="Z73" i="15"/>
  <c r="O73" i="15"/>
  <c r="M73" i="15"/>
  <c r="K73" i="15"/>
  <c r="I73" i="15"/>
  <c r="G73" i="15"/>
  <c r="E73" i="15"/>
  <c r="Z72" i="15"/>
  <c r="O72" i="15"/>
  <c r="M72" i="15"/>
  <c r="K72" i="15"/>
  <c r="I72" i="15"/>
  <c r="G72" i="15"/>
  <c r="E72" i="15"/>
  <c r="Z71" i="15"/>
  <c r="O71" i="15"/>
  <c r="M71" i="15"/>
  <c r="K71" i="15"/>
  <c r="I71" i="15"/>
  <c r="G71" i="15"/>
  <c r="E71" i="15"/>
  <c r="Z70" i="15"/>
  <c r="O70" i="15"/>
  <c r="M70" i="15"/>
  <c r="K70" i="15"/>
  <c r="I70" i="15"/>
  <c r="G70" i="15"/>
  <c r="E70" i="15"/>
  <c r="Z69" i="15"/>
  <c r="O69" i="15"/>
  <c r="M69" i="15"/>
  <c r="K69" i="15"/>
  <c r="I69" i="15"/>
  <c r="G69" i="15"/>
  <c r="E69" i="15"/>
  <c r="Z68" i="15"/>
  <c r="O68" i="15"/>
  <c r="K68" i="15"/>
  <c r="I68" i="15"/>
  <c r="G68" i="15"/>
  <c r="E68" i="15"/>
  <c r="Z67" i="15"/>
  <c r="O67" i="15"/>
  <c r="M67" i="15"/>
  <c r="K67" i="15"/>
  <c r="I67" i="15"/>
  <c r="G67" i="15"/>
  <c r="E67" i="15"/>
  <c r="Z66" i="15"/>
  <c r="O66" i="15"/>
  <c r="M66" i="15"/>
  <c r="K66" i="15"/>
  <c r="I66" i="15"/>
  <c r="G66" i="15"/>
  <c r="E66" i="15"/>
  <c r="Z65" i="15"/>
  <c r="O65" i="15"/>
  <c r="M65" i="15"/>
  <c r="K65" i="15"/>
  <c r="I65" i="15"/>
  <c r="G65" i="15"/>
  <c r="E65" i="15"/>
  <c r="Z64" i="15"/>
  <c r="O64" i="15"/>
  <c r="M64" i="15"/>
  <c r="K64" i="15"/>
  <c r="I64" i="15"/>
  <c r="G64" i="15"/>
  <c r="E64" i="15"/>
  <c r="Z63" i="15"/>
  <c r="O63" i="15"/>
  <c r="M63" i="15"/>
  <c r="K63" i="15"/>
  <c r="I63" i="15"/>
  <c r="G63" i="15"/>
  <c r="E63" i="15"/>
  <c r="Z62" i="15"/>
  <c r="O62" i="15"/>
  <c r="M62" i="15"/>
  <c r="K62" i="15"/>
  <c r="I62" i="15"/>
  <c r="G62" i="15"/>
  <c r="E62" i="15"/>
  <c r="Z61" i="15"/>
  <c r="O61" i="15"/>
  <c r="M61" i="15"/>
  <c r="K61" i="15"/>
  <c r="I61" i="15"/>
  <c r="G61" i="15"/>
  <c r="E61" i="15"/>
  <c r="Z60" i="15"/>
  <c r="O60" i="15"/>
  <c r="M60" i="15"/>
  <c r="K60" i="15"/>
  <c r="I60" i="15"/>
  <c r="G60" i="15"/>
  <c r="E60" i="15"/>
  <c r="Z59" i="15"/>
  <c r="O59" i="15"/>
  <c r="M59" i="15"/>
  <c r="K59" i="15"/>
  <c r="I59" i="15"/>
  <c r="G59" i="15"/>
  <c r="E59" i="15"/>
  <c r="Z58" i="15"/>
  <c r="O58" i="15"/>
  <c r="M58" i="15"/>
  <c r="K58" i="15"/>
  <c r="I58" i="15"/>
  <c r="G58" i="15"/>
  <c r="E58" i="15"/>
  <c r="Z57" i="15"/>
  <c r="O57" i="15"/>
  <c r="M57" i="15"/>
  <c r="K57" i="15"/>
  <c r="I57" i="15"/>
  <c r="G57" i="15"/>
  <c r="E57" i="15"/>
  <c r="Z56" i="15"/>
  <c r="O56" i="15"/>
  <c r="M56" i="15"/>
  <c r="K56" i="15"/>
  <c r="I56" i="15"/>
  <c r="G56" i="15"/>
  <c r="E56" i="15"/>
  <c r="Z55" i="15"/>
  <c r="O55" i="15"/>
  <c r="M55" i="15"/>
  <c r="K55" i="15"/>
  <c r="I55" i="15"/>
  <c r="G55" i="15"/>
  <c r="E55" i="15"/>
  <c r="Z54" i="15"/>
  <c r="O54" i="15"/>
  <c r="M54" i="15"/>
  <c r="K54" i="15"/>
  <c r="I54" i="15"/>
  <c r="G54" i="15"/>
  <c r="E54" i="15"/>
  <c r="Z53" i="15"/>
  <c r="O53" i="15"/>
  <c r="M53" i="15"/>
  <c r="K53" i="15"/>
  <c r="I53" i="15"/>
  <c r="G53" i="15"/>
  <c r="E53" i="15"/>
  <c r="Z52" i="15"/>
  <c r="O52" i="15"/>
  <c r="M52" i="15"/>
  <c r="K52" i="15"/>
  <c r="I52" i="15"/>
  <c r="G52" i="15"/>
  <c r="E52" i="15"/>
  <c r="Z51" i="15"/>
  <c r="O51" i="15"/>
  <c r="M51" i="15"/>
  <c r="K51" i="15"/>
  <c r="I51" i="15"/>
  <c r="G51" i="15"/>
  <c r="E51" i="15"/>
  <c r="Z50" i="15"/>
  <c r="O50" i="15"/>
  <c r="M50" i="15"/>
  <c r="K50" i="15"/>
  <c r="I50" i="15"/>
  <c r="G50" i="15"/>
  <c r="E50" i="15"/>
  <c r="Z49" i="15"/>
  <c r="O49" i="15"/>
  <c r="M49" i="15"/>
  <c r="K49" i="15"/>
  <c r="I49" i="15"/>
  <c r="G49" i="15"/>
  <c r="E49" i="15"/>
  <c r="Z48" i="15"/>
  <c r="O48" i="15"/>
  <c r="M48" i="15"/>
  <c r="K48" i="15"/>
  <c r="I48" i="15"/>
  <c r="G48" i="15"/>
  <c r="E48" i="15"/>
  <c r="Z47" i="15"/>
  <c r="O47" i="15"/>
  <c r="M47" i="15"/>
  <c r="K47" i="15"/>
  <c r="I47" i="15"/>
  <c r="G47" i="15"/>
  <c r="E47" i="15"/>
  <c r="Z46" i="15"/>
  <c r="O46" i="15"/>
  <c r="M46" i="15"/>
  <c r="K46" i="15"/>
  <c r="I46" i="15"/>
  <c r="G46" i="15"/>
  <c r="E46" i="15"/>
  <c r="Z45" i="15"/>
  <c r="O45" i="15"/>
  <c r="M45" i="15"/>
  <c r="K45" i="15"/>
  <c r="I45" i="15"/>
  <c r="G45" i="15"/>
  <c r="E45" i="15"/>
  <c r="Z44" i="15"/>
  <c r="O44" i="15"/>
  <c r="M44" i="15"/>
  <c r="K44" i="15"/>
  <c r="I44" i="15"/>
  <c r="G44" i="15"/>
  <c r="E44" i="15"/>
  <c r="Z43" i="15"/>
  <c r="O43" i="15"/>
  <c r="M43" i="15"/>
  <c r="K43" i="15"/>
  <c r="I43" i="15"/>
  <c r="G43" i="15"/>
  <c r="E43" i="15"/>
  <c r="Z42" i="15"/>
  <c r="O42" i="15"/>
  <c r="M42" i="15"/>
  <c r="K42" i="15"/>
  <c r="I42" i="15"/>
  <c r="G42" i="15"/>
  <c r="E42" i="15"/>
  <c r="Z41" i="15"/>
  <c r="O41" i="15"/>
  <c r="M41" i="15"/>
  <c r="K41" i="15"/>
  <c r="I41" i="15"/>
  <c r="G41" i="15"/>
  <c r="E41" i="15"/>
  <c r="Z40" i="15"/>
  <c r="O40" i="15"/>
  <c r="M40" i="15"/>
  <c r="K40" i="15"/>
  <c r="I40" i="15"/>
  <c r="G40" i="15"/>
  <c r="E40" i="15"/>
  <c r="Z39" i="15"/>
  <c r="O39" i="15"/>
  <c r="M39" i="15"/>
  <c r="K39" i="15"/>
  <c r="I39" i="15"/>
  <c r="G39" i="15"/>
  <c r="E39" i="15"/>
  <c r="Z38" i="15"/>
  <c r="O38" i="15"/>
  <c r="M38" i="15"/>
  <c r="K38" i="15"/>
  <c r="I38" i="15"/>
  <c r="G38" i="15"/>
  <c r="E38" i="15"/>
  <c r="Z37" i="15"/>
  <c r="O37" i="15"/>
  <c r="M37" i="15"/>
  <c r="K37" i="15"/>
  <c r="I37" i="15"/>
  <c r="G37" i="15"/>
  <c r="E37" i="15"/>
  <c r="Z36" i="15"/>
  <c r="O36" i="15"/>
  <c r="M36" i="15"/>
  <c r="K36" i="15"/>
  <c r="I36" i="15"/>
  <c r="G36" i="15"/>
  <c r="E36" i="15"/>
  <c r="Z35" i="15"/>
  <c r="O35" i="15"/>
  <c r="M35" i="15"/>
  <c r="K35" i="15"/>
  <c r="I35" i="15"/>
  <c r="G35" i="15"/>
  <c r="E35" i="15"/>
  <c r="Z34" i="15"/>
  <c r="O34" i="15"/>
  <c r="M34" i="15"/>
  <c r="K34" i="15"/>
  <c r="I34" i="15"/>
  <c r="G34" i="15"/>
  <c r="E34" i="15"/>
  <c r="Z33" i="15"/>
  <c r="O33" i="15"/>
  <c r="M33" i="15"/>
  <c r="K33" i="15"/>
  <c r="I33" i="15"/>
  <c r="G33" i="15"/>
  <c r="E33" i="15"/>
  <c r="Z32" i="15"/>
  <c r="O32" i="15"/>
  <c r="M32" i="15"/>
  <c r="K32" i="15"/>
  <c r="I32" i="15"/>
  <c r="G32" i="15"/>
  <c r="E32" i="15"/>
  <c r="Z31" i="15"/>
  <c r="O31" i="15"/>
  <c r="M31" i="15"/>
  <c r="K31" i="15"/>
  <c r="I31" i="15"/>
  <c r="G31" i="15"/>
  <c r="E31" i="15"/>
  <c r="Z30" i="15"/>
  <c r="O30" i="15"/>
  <c r="M30" i="15"/>
  <c r="K30" i="15"/>
  <c r="I30" i="15"/>
  <c r="G30" i="15"/>
  <c r="E30" i="15"/>
  <c r="Z29" i="15"/>
  <c r="O29" i="15"/>
  <c r="M29" i="15"/>
  <c r="K29" i="15"/>
  <c r="I29" i="15"/>
  <c r="G29" i="15"/>
  <c r="E29" i="15"/>
  <c r="Z28" i="15"/>
  <c r="O28" i="15"/>
  <c r="M28" i="15"/>
  <c r="K28" i="15"/>
  <c r="I28" i="15"/>
  <c r="G28" i="15"/>
  <c r="E28" i="15"/>
  <c r="Z27" i="15"/>
  <c r="O27" i="15"/>
  <c r="M27" i="15"/>
  <c r="K27" i="15"/>
  <c r="I27" i="15"/>
  <c r="G27" i="15"/>
  <c r="E27" i="15"/>
  <c r="Z26" i="15"/>
  <c r="O26" i="15"/>
  <c r="M26" i="15"/>
  <c r="K26" i="15"/>
  <c r="I26" i="15"/>
  <c r="G26" i="15"/>
  <c r="E26" i="15"/>
  <c r="Z25" i="15"/>
  <c r="O25" i="15"/>
  <c r="M25" i="15"/>
  <c r="K25" i="15"/>
  <c r="I25" i="15"/>
  <c r="G25" i="15"/>
  <c r="E25" i="15"/>
  <c r="Z24" i="15"/>
  <c r="O24" i="15"/>
  <c r="M24" i="15"/>
  <c r="K24" i="15"/>
  <c r="I24" i="15"/>
  <c r="G24" i="15"/>
  <c r="E24" i="15"/>
  <c r="Z23" i="15"/>
  <c r="O23" i="15"/>
  <c r="M23" i="15"/>
  <c r="K23" i="15"/>
  <c r="I23" i="15"/>
  <c r="G23" i="15"/>
  <c r="E23" i="15"/>
  <c r="Z22" i="15"/>
  <c r="O22" i="15"/>
  <c r="M22" i="15"/>
  <c r="K22" i="15"/>
  <c r="I22" i="15"/>
  <c r="G22" i="15"/>
  <c r="E22" i="15"/>
  <c r="O21" i="15"/>
  <c r="M21" i="15"/>
  <c r="K21" i="15"/>
  <c r="I21" i="15"/>
  <c r="G21" i="15"/>
  <c r="E21" i="15"/>
  <c r="Z20" i="15"/>
  <c r="O20" i="15"/>
  <c r="M20" i="15"/>
  <c r="K20" i="15"/>
  <c r="I20" i="15"/>
  <c r="G20" i="15"/>
  <c r="E20" i="15"/>
  <c r="Z19" i="15"/>
  <c r="O19" i="15"/>
  <c r="M19" i="15"/>
  <c r="K19" i="15"/>
  <c r="I19" i="15"/>
  <c r="G19" i="15"/>
  <c r="E19" i="15"/>
  <c r="Z18" i="15"/>
  <c r="O18" i="15"/>
  <c r="M18" i="15"/>
  <c r="K18" i="15"/>
  <c r="I18" i="15"/>
  <c r="G18" i="15"/>
  <c r="E18" i="15"/>
  <c r="Z17" i="15"/>
  <c r="O17" i="15"/>
  <c r="M17" i="15"/>
  <c r="K17" i="15"/>
  <c r="I17" i="15"/>
  <c r="G17" i="15"/>
  <c r="E17" i="15"/>
  <c r="Z16" i="15"/>
  <c r="O16" i="15"/>
  <c r="M16" i="15"/>
  <c r="K16" i="15"/>
  <c r="I16" i="15"/>
  <c r="G16" i="15"/>
  <c r="E16" i="15"/>
  <c r="Z15" i="15"/>
  <c r="O15" i="15"/>
  <c r="M15" i="15"/>
  <c r="K15" i="15"/>
  <c r="I15" i="15"/>
  <c r="G15" i="15"/>
  <c r="E15" i="15"/>
  <c r="Z14" i="15"/>
  <c r="O14" i="15"/>
  <c r="M14" i="15"/>
  <c r="K14" i="15"/>
  <c r="I14" i="15"/>
  <c r="G14" i="15"/>
  <c r="E14" i="15"/>
  <c r="Z13" i="15"/>
  <c r="O13" i="15"/>
  <c r="M13" i="15"/>
  <c r="K13" i="15"/>
  <c r="I13" i="15"/>
  <c r="G13" i="15"/>
  <c r="E13" i="15"/>
  <c r="Z12" i="15"/>
  <c r="O12" i="15"/>
  <c r="M12" i="15"/>
  <c r="K12" i="15"/>
  <c r="I12" i="15"/>
  <c r="G12" i="15"/>
  <c r="E12" i="15"/>
  <c r="Z11" i="15"/>
  <c r="O11" i="15"/>
  <c r="M11" i="15"/>
  <c r="K11" i="15"/>
  <c r="I11" i="15"/>
  <c r="G11" i="15"/>
  <c r="E11" i="15"/>
  <c r="Z10" i="15"/>
  <c r="O10" i="15"/>
  <c r="M10" i="15"/>
  <c r="K10" i="15"/>
  <c r="I10" i="15"/>
  <c r="G10" i="15"/>
  <c r="E10" i="15"/>
  <c r="Z9" i="15"/>
  <c r="M9" i="15"/>
  <c r="K9" i="15"/>
  <c r="I9" i="15"/>
  <c r="G9" i="15"/>
  <c r="E9" i="15"/>
  <c r="J8" i="1"/>
  <c r="F38" i="11"/>
  <c r="AD38" i="11" s="1"/>
  <c r="I9" i="1"/>
  <c r="W9" i="1" s="1"/>
  <c r="C17" i="6" s="1"/>
  <c r="R17" i="6" s="1"/>
  <c r="S17" i="6" s="1"/>
  <c r="T17" i="6" s="1"/>
  <c r="Z97" i="14"/>
  <c r="C97" i="14"/>
  <c r="U97" i="14" s="1"/>
  <c r="Z96" i="14"/>
  <c r="O96" i="14"/>
  <c r="M96" i="14"/>
  <c r="K96" i="14"/>
  <c r="I96" i="14"/>
  <c r="G96" i="14"/>
  <c r="E96" i="14"/>
  <c r="Z95" i="14"/>
  <c r="O95" i="14"/>
  <c r="M95" i="14"/>
  <c r="K95" i="14"/>
  <c r="I95" i="14"/>
  <c r="G95" i="14"/>
  <c r="E95" i="14"/>
  <c r="Z94" i="14"/>
  <c r="O94" i="14"/>
  <c r="M94" i="14"/>
  <c r="K94" i="14"/>
  <c r="I94" i="14"/>
  <c r="G94" i="14"/>
  <c r="E94" i="14"/>
  <c r="Z93" i="14"/>
  <c r="O93" i="14"/>
  <c r="M93" i="14"/>
  <c r="K93" i="14"/>
  <c r="I93" i="14"/>
  <c r="G93" i="14"/>
  <c r="E93" i="14"/>
  <c r="Z92" i="14"/>
  <c r="O92" i="14"/>
  <c r="M92" i="14"/>
  <c r="K92" i="14"/>
  <c r="I92" i="14"/>
  <c r="G92" i="14"/>
  <c r="E92" i="14"/>
  <c r="Z91" i="14"/>
  <c r="O91" i="14"/>
  <c r="M91" i="14"/>
  <c r="K91" i="14"/>
  <c r="I91" i="14"/>
  <c r="G91" i="14"/>
  <c r="E91" i="14"/>
  <c r="Z90" i="14"/>
  <c r="O90" i="14"/>
  <c r="M90" i="14"/>
  <c r="K90" i="14"/>
  <c r="I90" i="14"/>
  <c r="G90" i="14"/>
  <c r="E90" i="14"/>
  <c r="Z89" i="14"/>
  <c r="O89" i="14"/>
  <c r="M89" i="14"/>
  <c r="K89" i="14"/>
  <c r="I89" i="14"/>
  <c r="G89" i="14"/>
  <c r="E89" i="14"/>
  <c r="Z88" i="14"/>
  <c r="O88" i="14"/>
  <c r="M88" i="14"/>
  <c r="K88" i="14"/>
  <c r="I88" i="14"/>
  <c r="G88" i="14"/>
  <c r="E88" i="14"/>
  <c r="Z87" i="14"/>
  <c r="O87" i="14"/>
  <c r="M87" i="14"/>
  <c r="K87" i="14"/>
  <c r="I87" i="14"/>
  <c r="G87" i="14"/>
  <c r="E87" i="14"/>
  <c r="Z86" i="14"/>
  <c r="O86" i="14"/>
  <c r="M86" i="14"/>
  <c r="K86" i="14"/>
  <c r="I86" i="14"/>
  <c r="G86" i="14"/>
  <c r="E86" i="14"/>
  <c r="Z85" i="14"/>
  <c r="O85" i="14"/>
  <c r="M85" i="14"/>
  <c r="K85" i="14"/>
  <c r="I85" i="14"/>
  <c r="G85" i="14"/>
  <c r="E85" i="14"/>
  <c r="Z84" i="14"/>
  <c r="O84" i="14"/>
  <c r="M84" i="14"/>
  <c r="K84" i="14"/>
  <c r="I84" i="14"/>
  <c r="G84" i="14"/>
  <c r="E84" i="14"/>
  <c r="Z83" i="14"/>
  <c r="O83" i="14"/>
  <c r="M83" i="14"/>
  <c r="K83" i="14"/>
  <c r="I83" i="14"/>
  <c r="G83" i="14"/>
  <c r="E83" i="14"/>
  <c r="Z82" i="14"/>
  <c r="O82" i="14"/>
  <c r="M82" i="14"/>
  <c r="K82" i="14"/>
  <c r="I82" i="14"/>
  <c r="G82" i="14"/>
  <c r="E82" i="14"/>
  <c r="Z81" i="14"/>
  <c r="O81" i="14"/>
  <c r="M81" i="14"/>
  <c r="K81" i="14"/>
  <c r="I81" i="14"/>
  <c r="G81" i="14"/>
  <c r="E81" i="14"/>
  <c r="Z80" i="14"/>
  <c r="O80" i="14"/>
  <c r="M80" i="14"/>
  <c r="K80" i="14"/>
  <c r="I80" i="14"/>
  <c r="G80" i="14"/>
  <c r="E80" i="14"/>
  <c r="Z79" i="14"/>
  <c r="O79" i="14"/>
  <c r="M79" i="14"/>
  <c r="K79" i="14"/>
  <c r="I79" i="14"/>
  <c r="G79" i="14"/>
  <c r="E79" i="14"/>
  <c r="Z78" i="14"/>
  <c r="O78" i="14"/>
  <c r="M78" i="14"/>
  <c r="K78" i="14"/>
  <c r="I78" i="14"/>
  <c r="G78" i="14"/>
  <c r="E78" i="14"/>
  <c r="Z77" i="14"/>
  <c r="O77" i="14"/>
  <c r="M77" i="14"/>
  <c r="K77" i="14"/>
  <c r="I77" i="14"/>
  <c r="G77" i="14"/>
  <c r="E77" i="14"/>
  <c r="Z76" i="14"/>
  <c r="O76" i="14"/>
  <c r="M76" i="14"/>
  <c r="K76" i="14"/>
  <c r="I76" i="14"/>
  <c r="G76" i="14"/>
  <c r="E76" i="14"/>
  <c r="Z75" i="14"/>
  <c r="O75" i="14"/>
  <c r="M75" i="14"/>
  <c r="K75" i="14"/>
  <c r="I75" i="14"/>
  <c r="G75" i="14"/>
  <c r="E75" i="14"/>
  <c r="Z74" i="14"/>
  <c r="O74" i="14"/>
  <c r="M74" i="14"/>
  <c r="K74" i="14"/>
  <c r="I74" i="14"/>
  <c r="G74" i="14"/>
  <c r="E74" i="14"/>
  <c r="Z73" i="14"/>
  <c r="O73" i="14"/>
  <c r="M73" i="14"/>
  <c r="K73" i="14"/>
  <c r="I73" i="14"/>
  <c r="G73" i="14"/>
  <c r="E73" i="14"/>
  <c r="Z72" i="14"/>
  <c r="O72" i="14"/>
  <c r="M72" i="14"/>
  <c r="K72" i="14"/>
  <c r="I72" i="14"/>
  <c r="G72" i="14"/>
  <c r="E72" i="14"/>
  <c r="Z71" i="14"/>
  <c r="O71" i="14"/>
  <c r="M71" i="14"/>
  <c r="K71" i="14"/>
  <c r="I71" i="14"/>
  <c r="G71" i="14"/>
  <c r="E71" i="14"/>
  <c r="Z70" i="14"/>
  <c r="O70" i="14"/>
  <c r="M70" i="14"/>
  <c r="K70" i="14"/>
  <c r="I70" i="14"/>
  <c r="G70" i="14"/>
  <c r="E70" i="14"/>
  <c r="Z69" i="14"/>
  <c r="O69" i="14"/>
  <c r="M69" i="14"/>
  <c r="K69" i="14"/>
  <c r="I69" i="14"/>
  <c r="G69" i="14"/>
  <c r="E69" i="14"/>
  <c r="Z68" i="14"/>
  <c r="O68" i="14"/>
  <c r="M68" i="14"/>
  <c r="K68" i="14"/>
  <c r="I68" i="14"/>
  <c r="G68" i="14"/>
  <c r="E68" i="14"/>
  <c r="Z67" i="14"/>
  <c r="O67" i="14"/>
  <c r="M67" i="14"/>
  <c r="K67" i="14"/>
  <c r="I67" i="14"/>
  <c r="G67" i="14"/>
  <c r="E67" i="14"/>
  <c r="Z66" i="14"/>
  <c r="O66" i="14"/>
  <c r="M66" i="14"/>
  <c r="K66" i="14"/>
  <c r="I66" i="14"/>
  <c r="G66" i="14"/>
  <c r="E66" i="14"/>
  <c r="Z65" i="14"/>
  <c r="O65" i="14"/>
  <c r="M65" i="14"/>
  <c r="K65" i="14"/>
  <c r="I65" i="14"/>
  <c r="G65" i="14"/>
  <c r="E65" i="14"/>
  <c r="Z64" i="14"/>
  <c r="O64" i="14"/>
  <c r="M64" i="14"/>
  <c r="K64" i="14"/>
  <c r="I64" i="14"/>
  <c r="G64" i="14"/>
  <c r="E64" i="14"/>
  <c r="Z63" i="14"/>
  <c r="O63" i="14"/>
  <c r="M63" i="14"/>
  <c r="K63" i="14"/>
  <c r="I63" i="14"/>
  <c r="G63" i="14"/>
  <c r="E63" i="14"/>
  <c r="Z62" i="14"/>
  <c r="O62" i="14"/>
  <c r="M62" i="14"/>
  <c r="K62" i="14"/>
  <c r="I62" i="14"/>
  <c r="G62" i="14"/>
  <c r="E62" i="14"/>
  <c r="Z61" i="14"/>
  <c r="O61" i="14"/>
  <c r="M61" i="14"/>
  <c r="K61" i="14"/>
  <c r="I61" i="14"/>
  <c r="G61" i="14"/>
  <c r="E61" i="14"/>
  <c r="Z60" i="14"/>
  <c r="O60" i="14"/>
  <c r="M60" i="14"/>
  <c r="K60" i="14"/>
  <c r="I60" i="14"/>
  <c r="G60" i="14"/>
  <c r="E60" i="14"/>
  <c r="Z59" i="14"/>
  <c r="O59" i="14"/>
  <c r="M59" i="14"/>
  <c r="K59" i="14"/>
  <c r="I59" i="14"/>
  <c r="G59" i="14"/>
  <c r="E59" i="14"/>
  <c r="Z58" i="14"/>
  <c r="O58" i="14"/>
  <c r="M58" i="14"/>
  <c r="K58" i="14"/>
  <c r="I58" i="14"/>
  <c r="G58" i="14"/>
  <c r="E58" i="14"/>
  <c r="Z57" i="14"/>
  <c r="O57" i="14"/>
  <c r="M57" i="14"/>
  <c r="K57" i="14"/>
  <c r="I57" i="14"/>
  <c r="G57" i="14"/>
  <c r="E57" i="14"/>
  <c r="Z56" i="14"/>
  <c r="O56" i="14"/>
  <c r="M56" i="14"/>
  <c r="K56" i="14"/>
  <c r="I56" i="14"/>
  <c r="G56" i="14"/>
  <c r="E56" i="14"/>
  <c r="Z55" i="14"/>
  <c r="O55" i="14"/>
  <c r="M55" i="14"/>
  <c r="K55" i="14"/>
  <c r="I55" i="14"/>
  <c r="G55" i="14"/>
  <c r="E55" i="14"/>
  <c r="Z54" i="14"/>
  <c r="O54" i="14"/>
  <c r="M54" i="14"/>
  <c r="K54" i="14"/>
  <c r="I54" i="14"/>
  <c r="G54" i="14"/>
  <c r="E54" i="14"/>
  <c r="Z53" i="14"/>
  <c r="O53" i="14"/>
  <c r="M53" i="14"/>
  <c r="K53" i="14"/>
  <c r="I53" i="14"/>
  <c r="G53" i="14"/>
  <c r="E53" i="14"/>
  <c r="Z52" i="14"/>
  <c r="O52" i="14"/>
  <c r="M52" i="14"/>
  <c r="K52" i="14"/>
  <c r="I52" i="14"/>
  <c r="G52" i="14"/>
  <c r="E52" i="14"/>
  <c r="Z51" i="14"/>
  <c r="O51" i="14"/>
  <c r="M51" i="14"/>
  <c r="K51" i="14"/>
  <c r="I51" i="14"/>
  <c r="G51" i="14"/>
  <c r="E51" i="14"/>
  <c r="Z50" i="14"/>
  <c r="O50" i="14"/>
  <c r="M50" i="14"/>
  <c r="K50" i="14"/>
  <c r="I50" i="14"/>
  <c r="G50" i="14"/>
  <c r="E50" i="14"/>
  <c r="Z49" i="14"/>
  <c r="O49" i="14"/>
  <c r="M49" i="14"/>
  <c r="K49" i="14"/>
  <c r="I49" i="14"/>
  <c r="G49" i="14"/>
  <c r="E49" i="14"/>
  <c r="Z48" i="14"/>
  <c r="O48" i="14"/>
  <c r="M48" i="14"/>
  <c r="K48" i="14"/>
  <c r="I48" i="14"/>
  <c r="G48" i="14"/>
  <c r="E48" i="14"/>
  <c r="Z47" i="14"/>
  <c r="O47" i="14"/>
  <c r="M47" i="14"/>
  <c r="K47" i="14"/>
  <c r="I47" i="14"/>
  <c r="G47" i="14"/>
  <c r="E47" i="14"/>
  <c r="Z46" i="14"/>
  <c r="O46" i="14"/>
  <c r="M46" i="14"/>
  <c r="K46" i="14"/>
  <c r="I46" i="14"/>
  <c r="G46" i="14"/>
  <c r="E46" i="14"/>
  <c r="Z45" i="14"/>
  <c r="O45" i="14"/>
  <c r="M45" i="14"/>
  <c r="K45" i="14"/>
  <c r="I45" i="14"/>
  <c r="G45" i="14"/>
  <c r="E45" i="14"/>
  <c r="Z44" i="14"/>
  <c r="O44" i="14"/>
  <c r="M44" i="14"/>
  <c r="K44" i="14"/>
  <c r="I44" i="14"/>
  <c r="G44" i="14"/>
  <c r="E44" i="14"/>
  <c r="Z43" i="14"/>
  <c r="O43" i="14"/>
  <c r="M43" i="14"/>
  <c r="K43" i="14"/>
  <c r="I43" i="14"/>
  <c r="G43" i="14"/>
  <c r="E43" i="14"/>
  <c r="Z42" i="14"/>
  <c r="O42" i="14"/>
  <c r="M42" i="14"/>
  <c r="K42" i="14"/>
  <c r="I42" i="14"/>
  <c r="G42" i="14"/>
  <c r="E42" i="14"/>
  <c r="Z41" i="14"/>
  <c r="O41" i="14"/>
  <c r="M41" i="14"/>
  <c r="K41" i="14"/>
  <c r="I41" i="14"/>
  <c r="G41" i="14"/>
  <c r="E41" i="14"/>
  <c r="Z40" i="14"/>
  <c r="O40" i="14"/>
  <c r="M40" i="14"/>
  <c r="K40" i="14"/>
  <c r="I40" i="14"/>
  <c r="G40" i="14"/>
  <c r="E40" i="14"/>
  <c r="Z39" i="14"/>
  <c r="O39" i="14"/>
  <c r="M39" i="14"/>
  <c r="K39" i="14"/>
  <c r="I39" i="14"/>
  <c r="G39" i="14"/>
  <c r="E39" i="14"/>
  <c r="Z38" i="14"/>
  <c r="O38" i="14"/>
  <c r="M38" i="14"/>
  <c r="K38" i="14"/>
  <c r="I38" i="14"/>
  <c r="G38" i="14"/>
  <c r="E38" i="14"/>
  <c r="Z37" i="14"/>
  <c r="O37" i="14"/>
  <c r="M37" i="14"/>
  <c r="K37" i="14"/>
  <c r="I37" i="14"/>
  <c r="G37" i="14"/>
  <c r="E37" i="14"/>
  <c r="Z36" i="14"/>
  <c r="O36" i="14"/>
  <c r="M36" i="14"/>
  <c r="K36" i="14"/>
  <c r="I36" i="14"/>
  <c r="G36" i="14"/>
  <c r="E36" i="14"/>
  <c r="Z35" i="14"/>
  <c r="O35" i="14"/>
  <c r="M35" i="14"/>
  <c r="K35" i="14"/>
  <c r="I35" i="14"/>
  <c r="G35" i="14"/>
  <c r="E35" i="14"/>
  <c r="Z34" i="14"/>
  <c r="O34" i="14"/>
  <c r="M34" i="14"/>
  <c r="K34" i="14"/>
  <c r="I34" i="14"/>
  <c r="G34" i="14"/>
  <c r="E34" i="14"/>
  <c r="Z33" i="14"/>
  <c r="O33" i="14"/>
  <c r="M33" i="14"/>
  <c r="K33" i="14"/>
  <c r="I33" i="14"/>
  <c r="G33" i="14"/>
  <c r="E33" i="14"/>
  <c r="Z32" i="14"/>
  <c r="O32" i="14"/>
  <c r="M32" i="14"/>
  <c r="K32" i="14"/>
  <c r="I32" i="14"/>
  <c r="G32" i="14"/>
  <c r="E32" i="14"/>
  <c r="Z31" i="14"/>
  <c r="O31" i="14"/>
  <c r="M31" i="14"/>
  <c r="K31" i="14"/>
  <c r="I31" i="14"/>
  <c r="G31" i="14"/>
  <c r="E31" i="14"/>
  <c r="Z30" i="14"/>
  <c r="O30" i="14"/>
  <c r="M30" i="14"/>
  <c r="K30" i="14"/>
  <c r="I30" i="14"/>
  <c r="G30" i="14"/>
  <c r="E30" i="14"/>
  <c r="Z29" i="14"/>
  <c r="O29" i="14"/>
  <c r="M29" i="14"/>
  <c r="K29" i="14"/>
  <c r="I29" i="14"/>
  <c r="G29" i="14"/>
  <c r="E29" i="14"/>
  <c r="Z28" i="14"/>
  <c r="O28" i="14"/>
  <c r="M28" i="14"/>
  <c r="K28" i="14"/>
  <c r="I28" i="14"/>
  <c r="G28" i="14"/>
  <c r="E28" i="14"/>
  <c r="Z27" i="14"/>
  <c r="O27" i="14"/>
  <c r="M27" i="14"/>
  <c r="K27" i="14"/>
  <c r="I27" i="14"/>
  <c r="G27" i="14"/>
  <c r="E27" i="14"/>
  <c r="Z26" i="14"/>
  <c r="O26" i="14"/>
  <c r="M26" i="14"/>
  <c r="K26" i="14"/>
  <c r="I26" i="14"/>
  <c r="G26" i="14"/>
  <c r="E26" i="14"/>
  <c r="Z25" i="14"/>
  <c r="O25" i="14"/>
  <c r="M25" i="14"/>
  <c r="K25" i="14"/>
  <c r="I25" i="14"/>
  <c r="G25" i="14"/>
  <c r="E25" i="14"/>
  <c r="Z24" i="14"/>
  <c r="O24" i="14"/>
  <c r="M24" i="14"/>
  <c r="K24" i="14"/>
  <c r="I24" i="14"/>
  <c r="G24" i="14"/>
  <c r="E24" i="14"/>
  <c r="Z23" i="14"/>
  <c r="O23" i="14"/>
  <c r="M23" i="14"/>
  <c r="K23" i="14"/>
  <c r="I23" i="14"/>
  <c r="G23" i="14"/>
  <c r="E23" i="14"/>
  <c r="Z22" i="14"/>
  <c r="O22" i="14"/>
  <c r="M22" i="14"/>
  <c r="K22" i="14"/>
  <c r="I22" i="14"/>
  <c r="G22" i="14"/>
  <c r="E22" i="14"/>
  <c r="O21" i="14"/>
  <c r="M21" i="14"/>
  <c r="K21" i="14"/>
  <c r="I21" i="14"/>
  <c r="G21" i="14"/>
  <c r="E21" i="14"/>
  <c r="Z20" i="14"/>
  <c r="O20" i="14"/>
  <c r="M20" i="14"/>
  <c r="K20" i="14"/>
  <c r="I20" i="14"/>
  <c r="G20" i="14"/>
  <c r="E20" i="14"/>
  <c r="Z19" i="14"/>
  <c r="O19" i="14"/>
  <c r="M19" i="14"/>
  <c r="K19" i="14"/>
  <c r="I19" i="14"/>
  <c r="G19" i="14"/>
  <c r="E19" i="14"/>
  <c r="Z18" i="14"/>
  <c r="O18" i="14"/>
  <c r="M18" i="14"/>
  <c r="K18" i="14"/>
  <c r="I18" i="14"/>
  <c r="G18" i="14"/>
  <c r="E18" i="14"/>
  <c r="Z17" i="14"/>
  <c r="O17" i="14"/>
  <c r="M17" i="14"/>
  <c r="K17" i="14"/>
  <c r="I17" i="14"/>
  <c r="G17" i="14"/>
  <c r="E17" i="14"/>
  <c r="Z16" i="14"/>
  <c r="O16" i="14"/>
  <c r="M16" i="14"/>
  <c r="K16" i="14"/>
  <c r="I16" i="14"/>
  <c r="G16" i="14"/>
  <c r="E16" i="14"/>
  <c r="Z15" i="14"/>
  <c r="O15" i="14"/>
  <c r="M15" i="14"/>
  <c r="K15" i="14"/>
  <c r="I15" i="14"/>
  <c r="G15" i="14"/>
  <c r="E15" i="14"/>
  <c r="Z14" i="14"/>
  <c r="O14" i="14"/>
  <c r="M14" i="14"/>
  <c r="K14" i="14"/>
  <c r="I14" i="14"/>
  <c r="G14" i="14"/>
  <c r="E14" i="14"/>
  <c r="Z13" i="14"/>
  <c r="O13" i="14"/>
  <c r="M13" i="14"/>
  <c r="K13" i="14"/>
  <c r="I13" i="14"/>
  <c r="G13" i="14"/>
  <c r="E13" i="14"/>
  <c r="Z12" i="14"/>
  <c r="O12" i="14"/>
  <c r="M12" i="14"/>
  <c r="K12" i="14"/>
  <c r="I12" i="14"/>
  <c r="G12" i="14"/>
  <c r="E12" i="14"/>
  <c r="Z11" i="14"/>
  <c r="O11" i="14"/>
  <c r="M11" i="14"/>
  <c r="K11" i="14"/>
  <c r="I11" i="14"/>
  <c r="G11" i="14"/>
  <c r="E11" i="14"/>
  <c r="Z10" i="14"/>
  <c r="O10" i="14"/>
  <c r="M10" i="14"/>
  <c r="K10" i="14"/>
  <c r="I10" i="14"/>
  <c r="G10" i="14"/>
  <c r="E10" i="14"/>
  <c r="O9" i="14"/>
  <c r="M9" i="14"/>
  <c r="K9" i="14"/>
  <c r="I9" i="14"/>
  <c r="G9" i="14"/>
  <c r="E9" i="14"/>
  <c r="P97" i="13"/>
  <c r="O97" i="13"/>
  <c r="M97" i="13"/>
  <c r="K97" i="13"/>
  <c r="I97" i="13"/>
  <c r="E97" i="13"/>
  <c r="C97" i="13"/>
  <c r="G97" i="13" s="1"/>
  <c r="P96" i="13"/>
  <c r="O96" i="13"/>
  <c r="M96" i="13"/>
  <c r="K96" i="13"/>
  <c r="I96" i="13"/>
  <c r="G96" i="13"/>
  <c r="E96" i="13"/>
  <c r="P95" i="13"/>
  <c r="O95" i="13"/>
  <c r="M95" i="13"/>
  <c r="K95" i="13"/>
  <c r="I95" i="13"/>
  <c r="G95" i="13"/>
  <c r="E95" i="13"/>
  <c r="P94" i="13"/>
  <c r="O94" i="13"/>
  <c r="M94" i="13"/>
  <c r="K94" i="13"/>
  <c r="I94" i="13"/>
  <c r="G94" i="13"/>
  <c r="E94" i="13"/>
  <c r="P93" i="13"/>
  <c r="O93" i="13"/>
  <c r="M93" i="13"/>
  <c r="K93" i="13"/>
  <c r="I93" i="13"/>
  <c r="G93" i="13"/>
  <c r="E93" i="13"/>
  <c r="P92" i="13"/>
  <c r="O92" i="13"/>
  <c r="M92" i="13"/>
  <c r="K92" i="13"/>
  <c r="I92" i="13"/>
  <c r="G92" i="13"/>
  <c r="E92" i="13"/>
  <c r="P91" i="13"/>
  <c r="O91" i="13"/>
  <c r="M91" i="13"/>
  <c r="K91" i="13"/>
  <c r="I91" i="13"/>
  <c r="G91" i="13"/>
  <c r="E91" i="13"/>
  <c r="P90" i="13"/>
  <c r="O90" i="13"/>
  <c r="M90" i="13"/>
  <c r="K90" i="13"/>
  <c r="I90" i="13"/>
  <c r="G90" i="13"/>
  <c r="E90" i="13"/>
  <c r="P89" i="13"/>
  <c r="O89" i="13"/>
  <c r="M89" i="13"/>
  <c r="K89" i="13"/>
  <c r="I89" i="13"/>
  <c r="G89" i="13"/>
  <c r="E89" i="13"/>
  <c r="P88" i="13"/>
  <c r="O88" i="13"/>
  <c r="M88" i="13"/>
  <c r="K88" i="13"/>
  <c r="I88" i="13"/>
  <c r="G88" i="13"/>
  <c r="E88" i="13"/>
  <c r="P87" i="13"/>
  <c r="O87" i="13"/>
  <c r="M87" i="13"/>
  <c r="K87" i="13"/>
  <c r="I87" i="13"/>
  <c r="G87" i="13"/>
  <c r="E87" i="13"/>
  <c r="P86" i="13"/>
  <c r="O86" i="13"/>
  <c r="M86" i="13"/>
  <c r="K86" i="13"/>
  <c r="I86" i="13"/>
  <c r="G86" i="13"/>
  <c r="E86" i="13"/>
  <c r="P85" i="13"/>
  <c r="O85" i="13"/>
  <c r="M85" i="13"/>
  <c r="K85" i="13"/>
  <c r="I85" i="13"/>
  <c r="G85" i="13"/>
  <c r="E85" i="13"/>
  <c r="P84" i="13"/>
  <c r="O84" i="13"/>
  <c r="M84" i="13"/>
  <c r="K84" i="13"/>
  <c r="I84" i="13"/>
  <c r="G84" i="13"/>
  <c r="E84" i="13"/>
  <c r="P83" i="13"/>
  <c r="O83" i="13"/>
  <c r="M83" i="13"/>
  <c r="K83" i="13"/>
  <c r="I83" i="13"/>
  <c r="G83" i="13"/>
  <c r="E83" i="13"/>
  <c r="P82" i="13"/>
  <c r="O82" i="13"/>
  <c r="M82" i="13"/>
  <c r="K82" i="13"/>
  <c r="I82" i="13"/>
  <c r="G82" i="13"/>
  <c r="E82" i="13"/>
  <c r="P81" i="13"/>
  <c r="O81" i="13"/>
  <c r="M81" i="13"/>
  <c r="K81" i="13"/>
  <c r="I81" i="13"/>
  <c r="G81" i="13"/>
  <c r="E81" i="13"/>
  <c r="P80" i="13"/>
  <c r="O80" i="13"/>
  <c r="M80" i="13"/>
  <c r="K80" i="13"/>
  <c r="I80" i="13"/>
  <c r="G80" i="13"/>
  <c r="E80" i="13"/>
  <c r="P79" i="13"/>
  <c r="O79" i="13"/>
  <c r="M79" i="13"/>
  <c r="K79" i="13"/>
  <c r="I79" i="13"/>
  <c r="G79" i="13"/>
  <c r="E79" i="13"/>
  <c r="P78" i="13"/>
  <c r="O78" i="13"/>
  <c r="M78" i="13"/>
  <c r="K78" i="13"/>
  <c r="I78" i="13"/>
  <c r="G78" i="13"/>
  <c r="E78" i="13"/>
  <c r="P77" i="13"/>
  <c r="O77" i="13"/>
  <c r="M77" i="13"/>
  <c r="K77" i="13"/>
  <c r="I77" i="13"/>
  <c r="G77" i="13"/>
  <c r="E77" i="13"/>
  <c r="P76" i="13"/>
  <c r="O76" i="13"/>
  <c r="M76" i="13"/>
  <c r="K76" i="13"/>
  <c r="I76" i="13"/>
  <c r="G76" i="13"/>
  <c r="E76" i="13"/>
  <c r="P75" i="13"/>
  <c r="O75" i="13"/>
  <c r="M75" i="13"/>
  <c r="K75" i="13"/>
  <c r="I75" i="13"/>
  <c r="G75" i="13"/>
  <c r="E75" i="13"/>
  <c r="P74" i="13"/>
  <c r="O74" i="13"/>
  <c r="M74" i="13"/>
  <c r="K74" i="13"/>
  <c r="I74" i="13"/>
  <c r="G74" i="13"/>
  <c r="E74" i="13"/>
  <c r="P73" i="13"/>
  <c r="O73" i="13"/>
  <c r="M73" i="13"/>
  <c r="K73" i="13"/>
  <c r="I73" i="13"/>
  <c r="G73" i="13"/>
  <c r="E73" i="13"/>
  <c r="P72" i="13"/>
  <c r="O72" i="13"/>
  <c r="M72" i="13"/>
  <c r="K72" i="13"/>
  <c r="I72" i="13"/>
  <c r="G72" i="13"/>
  <c r="E72" i="13"/>
  <c r="P71" i="13"/>
  <c r="O71" i="13"/>
  <c r="M71" i="13"/>
  <c r="K71" i="13"/>
  <c r="I71" i="13"/>
  <c r="G71" i="13"/>
  <c r="E71" i="13"/>
  <c r="P70" i="13"/>
  <c r="O70" i="13"/>
  <c r="M70" i="13"/>
  <c r="K70" i="13"/>
  <c r="I70" i="13"/>
  <c r="G70" i="13"/>
  <c r="E70" i="13"/>
  <c r="P69" i="13"/>
  <c r="O69" i="13"/>
  <c r="M69" i="13"/>
  <c r="K69" i="13"/>
  <c r="I69" i="13"/>
  <c r="G69" i="13"/>
  <c r="E69" i="13"/>
  <c r="P68" i="13"/>
  <c r="O68" i="13"/>
  <c r="M68" i="13"/>
  <c r="K68" i="13"/>
  <c r="I68" i="13"/>
  <c r="G68" i="13"/>
  <c r="E68" i="13"/>
  <c r="P67" i="13"/>
  <c r="O67" i="13"/>
  <c r="M67" i="13"/>
  <c r="K67" i="13"/>
  <c r="I67" i="13"/>
  <c r="G67" i="13"/>
  <c r="E67" i="13"/>
  <c r="P66" i="13"/>
  <c r="O66" i="13"/>
  <c r="M66" i="13"/>
  <c r="K66" i="13"/>
  <c r="I66" i="13"/>
  <c r="G66" i="13"/>
  <c r="E66" i="13"/>
  <c r="P65" i="13"/>
  <c r="O65" i="13"/>
  <c r="M65" i="13"/>
  <c r="K65" i="13"/>
  <c r="I65" i="13"/>
  <c r="G65" i="13"/>
  <c r="E65" i="13"/>
  <c r="P64" i="13"/>
  <c r="O64" i="13"/>
  <c r="M64" i="13"/>
  <c r="K64" i="13"/>
  <c r="I64" i="13"/>
  <c r="G64" i="13"/>
  <c r="E64" i="13"/>
  <c r="P63" i="13"/>
  <c r="O63" i="13"/>
  <c r="M63" i="13"/>
  <c r="K63" i="13"/>
  <c r="I63" i="13"/>
  <c r="G63" i="13"/>
  <c r="E63" i="13"/>
  <c r="P62" i="13"/>
  <c r="O62" i="13"/>
  <c r="M62" i="13"/>
  <c r="K62" i="13"/>
  <c r="I62" i="13"/>
  <c r="G62" i="13"/>
  <c r="E62" i="13"/>
  <c r="P61" i="13"/>
  <c r="O61" i="13"/>
  <c r="M61" i="13"/>
  <c r="K61" i="13"/>
  <c r="I61" i="13"/>
  <c r="G61" i="13"/>
  <c r="E61" i="13"/>
  <c r="P60" i="13"/>
  <c r="O60" i="13"/>
  <c r="M60" i="13"/>
  <c r="K60" i="13"/>
  <c r="I60" i="13"/>
  <c r="G60" i="13"/>
  <c r="E60" i="13"/>
  <c r="P59" i="13"/>
  <c r="O59" i="13"/>
  <c r="M59" i="13"/>
  <c r="K59" i="13"/>
  <c r="I59" i="13"/>
  <c r="G59" i="13"/>
  <c r="E59" i="13"/>
  <c r="P58" i="13"/>
  <c r="O58" i="13"/>
  <c r="M58" i="13"/>
  <c r="K58" i="13"/>
  <c r="I58" i="13"/>
  <c r="G58" i="13"/>
  <c r="E58" i="13"/>
  <c r="P57" i="13"/>
  <c r="O57" i="13"/>
  <c r="M57" i="13"/>
  <c r="K57" i="13"/>
  <c r="I57" i="13"/>
  <c r="G57" i="13"/>
  <c r="E57" i="13"/>
  <c r="P56" i="13"/>
  <c r="O56" i="13"/>
  <c r="M56" i="13"/>
  <c r="K56" i="13"/>
  <c r="I56" i="13"/>
  <c r="G56" i="13"/>
  <c r="E56" i="13"/>
  <c r="P55" i="13"/>
  <c r="O55" i="13"/>
  <c r="M55" i="13"/>
  <c r="K55" i="13"/>
  <c r="I55" i="13"/>
  <c r="G55" i="13"/>
  <c r="E55" i="13"/>
  <c r="P54" i="13"/>
  <c r="O54" i="13"/>
  <c r="M54" i="13"/>
  <c r="K54" i="13"/>
  <c r="I54" i="13"/>
  <c r="G54" i="13"/>
  <c r="E54" i="13"/>
  <c r="P53" i="13"/>
  <c r="O53" i="13"/>
  <c r="M53" i="13"/>
  <c r="K53" i="13"/>
  <c r="I53" i="13"/>
  <c r="G53" i="13"/>
  <c r="E53" i="13"/>
  <c r="P52" i="13"/>
  <c r="O52" i="13"/>
  <c r="M52" i="13"/>
  <c r="K52" i="13"/>
  <c r="I52" i="13"/>
  <c r="G52" i="13"/>
  <c r="E52" i="13"/>
  <c r="P51" i="13"/>
  <c r="O51" i="13"/>
  <c r="M51" i="13"/>
  <c r="K51" i="13"/>
  <c r="I51" i="13"/>
  <c r="G51" i="13"/>
  <c r="E51" i="13"/>
  <c r="P50" i="13"/>
  <c r="O50" i="13"/>
  <c r="M50" i="13"/>
  <c r="K50" i="13"/>
  <c r="I50" i="13"/>
  <c r="G50" i="13"/>
  <c r="E50" i="13"/>
  <c r="P49" i="13"/>
  <c r="O49" i="13"/>
  <c r="M49" i="13"/>
  <c r="K49" i="13"/>
  <c r="I49" i="13"/>
  <c r="G49" i="13"/>
  <c r="E49" i="13"/>
  <c r="P48" i="13"/>
  <c r="O48" i="13"/>
  <c r="M48" i="13"/>
  <c r="K48" i="13"/>
  <c r="I48" i="13"/>
  <c r="G48" i="13"/>
  <c r="E48" i="13"/>
  <c r="P47" i="13"/>
  <c r="O47" i="13"/>
  <c r="M47" i="13"/>
  <c r="K47" i="13"/>
  <c r="I47" i="13"/>
  <c r="G47" i="13"/>
  <c r="E47" i="13"/>
  <c r="P46" i="13"/>
  <c r="O46" i="13"/>
  <c r="M46" i="13"/>
  <c r="K46" i="13"/>
  <c r="I46" i="13"/>
  <c r="G46" i="13"/>
  <c r="E46" i="13"/>
  <c r="P45" i="13"/>
  <c r="O45" i="13"/>
  <c r="M45" i="13"/>
  <c r="K45" i="13"/>
  <c r="I45" i="13"/>
  <c r="G45" i="13"/>
  <c r="E45" i="13"/>
  <c r="P44" i="13"/>
  <c r="O44" i="13"/>
  <c r="M44" i="13"/>
  <c r="K44" i="13"/>
  <c r="I44" i="13"/>
  <c r="G44" i="13"/>
  <c r="E44" i="13"/>
  <c r="P43" i="13"/>
  <c r="O43" i="13"/>
  <c r="M43" i="13"/>
  <c r="K43" i="13"/>
  <c r="I43" i="13"/>
  <c r="G43" i="13"/>
  <c r="E43" i="13"/>
  <c r="P42" i="13"/>
  <c r="O42" i="13"/>
  <c r="M42" i="13"/>
  <c r="K42" i="13"/>
  <c r="I42" i="13"/>
  <c r="G42" i="13"/>
  <c r="E42" i="13"/>
  <c r="P41" i="13"/>
  <c r="O41" i="13"/>
  <c r="M41" i="13"/>
  <c r="K41" i="13"/>
  <c r="I41" i="13"/>
  <c r="G41" i="13"/>
  <c r="E41" i="13"/>
  <c r="P40" i="13"/>
  <c r="O40" i="13"/>
  <c r="M40" i="13"/>
  <c r="K40" i="13"/>
  <c r="I40" i="13"/>
  <c r="G40" i="13"/>
  <c r="E40" i="13"/>
  <c r="P39" i="13"/>
  <c r="O39" i="13"/>
  <c r="M39" i="13"/>
  <c r="K39" i="13"/>
  <c r="I39" i="13"/>
  <c r="G39" i="13"/>
  <c r="E39" i="13"/>
  <c r="P38" i="13"/>
  <c r="O38" i="13"/>
  <c r="M38" i="13"/>
  <c r="K38" i="13"/>
  <c r="I38" i="13"/>
  <c r="G38" i="13"/>
  <c r="E38" i="13"/>
  <c r="P37" i="13"/>
  <c r="O37" i="13"/>
  <c r="M37" i="13"/>
  <c r="K37" i="13"/>
  <c r="I37" i="13"/>
  <c r="G37" i="13"/>
  <c r="E37" i="13"/>
  <c r="P36" i="13"/>
  <c r="O36" i="13"/>
  <c r="M36" i="13"/>
  <c r="K36" i="13"/>
  <c r="I36" i="13"/>
  <c r="G36" i="13"/>
  <c r="E36" i="13"/>
  <c r="P35" i="13"/>
  <c r="O35" i="13"/>
  <c r="M35" i="13"/>
  <c r="K35" i="13"/>
  <c r="I35" i="13"/>
  <c r="G35" i="13"/>
  <c r="E35" i="13"/>
  <c r="P34" i="13"/>
  <c r="O34" i="13"/>
  <c r="M34" i="13"/>
  <c r="K34" i="13"/>
  <c r="I34" i="13"/>
  <c r="G34" i="13"/>
  <c r="E34" i="13"/>
  <c r="P33" i="13"/>
  <c r="O33" i="13"/>
  <c r="M33" i="13"/>
  <c r="K33" i="13"/>
  <c r="I33" i="13"/>
  <c r="G33" i="13"/>
  <c r="E33" i="13"/>
  <c r="P32" i="13"/>
  <c r="O32" i="13"/>
  <c r="M32" i="13"/>
  <c r="K32" i="13"/>
  <c r="I32" i="13"/>
  <c r="G32" i="13"/>
  <c r="E32" i="13"/>
  <c r="P31" i="13"/>
  <c r="O31" i="13"/>
  <c r="M31" i="13"/>
  <c r="K31" i="13"/>
  <c r="I31" i="13"/>
  <c r="G31" i="13"/>
  <c r="E31" i="13"/>
  <c r="P30" i="13"/>
  <c r="O30" i="13"/>
  <c r="M30" i="13"/>
  <c r="K30" i="13"/>
  <c r="I30" i="13"/>
  <c r="G30" i="13"/>
  <c r="E30" i="13"/>
  <c r="P29" i="13"/>
  <c r="O29" i="13"/>
  <c r="M29" i="13"/>
  <c r="K29" i="13"/>
  <c r="I29" i="13"/>
  <c r="G29" i="13"/>
  <c r="E29" i="13"/>
  <c r="P28" i="13"/>
  <c r="O28" i="13"/>
  <c r="M28" i="13"/>
  <c r="K28" i="13"/>
  <c r="I28" i="13"/>
  <c r="G28" i="13"/>
  <c r="E28" i="13"/>
  <c r="P27" i="13"/>
  <c r="O27" i="13"/>
  <c r="M27" i="13"/>
  <c r="K27" i="13"/>
  <c r="I27" i="13"/>
  <c r="G27" i="13"/>
  <c r="E27" i="13"/>
  <c r="P26" i="13"/>
  <c r="O26" i="13"/>
  <c r="M26" i="13"/>
  <c r="K26" i="13"/>
  <c r="I26" i="13"/>
  <c r="G26" i="13"/>
  <c r="E26" i="13"/>
  <c r="P25" i="13"/>
  <c r="O25" i="13"/>
  <c r="M25" i="13"/>
  <c r="K25" i="13"/>
  <c r="I25" i="13"/>
  <c r="G25" i="13"/>
  <c r="E25" i="13"/>
  <c r="P24" i="13"/>
  <c r="O24" i="13"/>
  <c r="M24" i="13"/>
  <c r="K24" i="13"/>
  <c r="I24" i="13"/>
  <c r="G24" i="13"/>
  <c r="E24" i="13"/>
  <c r="P23" i="13"/>
  <c r="O23" i="13"/>
  <c r="M23" i="13"/>
  <c r="K23" i="13"/>
  <c r="I23" i="13"/>
  <c r="G23" i="13"/>
  <c r="E23" i="13"/>
  <c r="P22" i="13"/>
  <c r="O22" i="13"/>
  <c r="M22" i="13"/>
  <c r="K22" i="13"/>
  <c r="I22" i="13"/>
  <c r="G22" i="13"/>
  <c r="E22" i="13"/>
  <c r="O21" i="13"/>
  <c r="M21" i="13"/>
  <c r="K21" i="13"/>
  <c r="I21" i="13"/>
  <c r="G21" i="13"/>
  <c r="E21" i="13"/>
  <c r="P20" i="13"/>
  <c r="O20" i="13"/>
  <c r="M20" i="13"/>
  <c r="K20" i="13"/>
  <c r="I20" i="13"/>
  <c r="G20" i="13"/>
  <c r="E20" i="13"/>
  <c r="P19" i="13"/>
  <c r="O19" i="13"/>
  <c r="M19" i="13"/>
  <c r="K19" i="13"/>
  <c r="I19" i="13"/>
  <c r="G19" i="13"/>
  <c r="E19" i="13"/>
  <c r="P18" i="13"/>
  <c r="O18" i="13"/>
  <c r="M18" i="13"/>
  <c r="K18" i="13"/>
  <c r="I18" i="13"/>
  <c r="G18" i="13"/>
  <c r="E18" i="13"/>
  <c r="P17" i="13"/>
  <c r="O17" i="13"/>
  <c r="M17" i="13"/>
  <c r="K17" i="13"/>
  <c r="I17" i="13"/>
  <c r="G17" i="13"/>
  <c r="E17" i="13"/>
  <c r="P16" i="13"/>
  <c r="O16" i="13"/>
  <c r="M16" i="13"/>
  <c r="K16" i="13"/>
  <c r="I16" i="13"/>
  <c r="G16" i="13"/>
  <c r="E16" i="13"/>
  <c r="P15" i="13"/>
  <c r="O15" i="13"/>
  <c r="M15" i="13"/>
  <c r="K15" i="13"/>
  <c r="I15" i="13"/>
  <c r="G15" i="13"/>
  <c r="E15" i="13"/>
  <c r="P14" i="13"/>
  <c r="O14" i="13"/>
  <c r="M14" i="13"/>
  <c r="K14" i="13"/>
  <c r="I14" i="13"/>
  <c r="G14" i="13"/>
  <c r="E14" i="13"/>
  <c r="P13" i="13"/>
  <c r="O13" i="13"/>
  <c r="M13" i="13"/>
  <c r="K13" i="13"/>
  <c r="I13" i="13"/>
  <c r="G13" i="13"/>
  <c r="E13" i="13"/>
  <c r="P12" i="13"/>
  <c r="O12" i="13"/>
  <c r="M12" i="13"/>
  <c r="K12" i="13"/>
  <c r="I12" i="13"/>
  <c r="G12" i="13"/>
  <c r="E12" i="13"/>
  <c r="P11" i="13"/>
  <c r="O11" i="13"/>
  <c r="M11" i="13"/>
  <c r="K11" i="13"/>
  <c r="I11" i="13"/>
  <c r="G11" i="13"/>
  <c r="E11" i="13"/>
  <c r="P10" i="13"/>
  <c r="O10" i="13"/>
  <c r="M10" i="13"/>
  <c r="K10" i="13"/>
  <c r="I10" i="13"/>
  <c r="G10" i="13"/>
  <c r="E10" i="13"/>
  <c r="P9" i="13"/>
  <c r="O9" i="13"/>
  <c r="M9" i="13"/>
  <c r="K9" i="13"/>
  <c r="I9" i="13"/>
  <c r="G9" i="13"/>
  <c r="E9" i="13"/>
  <c r="B100" i="13" s="1"/>
  <c r="P97" i="12"/>
  <c r="I97" i="12"/>
  <c r="G97" i="12"/>
  <c r="E97" i="12"/>
  <c r="C97" i="12"/>
  <c r="O97" i="12" s="1"/>
  <c r="P96" i="12"/>
  <c r="O96" i="12"/>
  <c r="M96" i="12"/>
  <c r="K96" i="12"/>
  <c r="I96" i="12"/>
  <c r="G96" i="12"/>
  <c r="E96" i="12"/>
  <c r="P95" i="12"/>
  <c r="O95" i="12"/>
  <c r="M95" i="12"/>
  <c r="K95" i="12"/>
  <c r="I95" i="12"/>
  <c r="G95" i="12"/>
  <c r="E95" i="12"/>
  <c r="P94" i="12"/>
  <c r="O94" i="12"/>
  <c r="M94" i="12"/>
  <c r="K94" i="12"/>
  <c r="I94" i="12"/>
  <c r="G94" i="12"/>
  <c r="E94" i="12"/>
  <c r="P93" i="12"/>
  <c r="O93" i="12"/>
  <c r="M93" i="12"/>
  <c r="K93" i="12"/>
  <c r="I93" i="12"/>
  <c r="G93" i="12"/>
  <c r="E93" i="12"/>
  <c r="P92" i="12"/>
  <c r="O92" i="12"/>
  <c r="M92" i="12"/>
  <c r="K92" i="12"/>
  <c r="I92" i="12"/>
  <c r="G92" i="12"/>
  <c r="E92" i="12"/>
  <c r="P91" i="12"/>
  <c r="O91" i="12"/>
  <c r="M91" i="12"/>
  <c r="K91" i="12"/>
  <c r="I91" i="12"/>
  <c r="G91" i="12"/>
  <c r="E91" i="12"/>
  <c r="P90" i="12"/>
  <c r="O90" i="12"/>
  <c r="M90" i="12"/>
  <c r="K90" i="12"/>
  <c r="I90" i="12"/>
  <c r="G90" i="12"/>
  <c r="E90" i="12"/>
  <c r="P89" i="12"/>
  <c r="O89" i="12"/>
  <c r="M89" i="12"/>
  <c r="K89" i="12"/>
  <c r="I89" i="12"/>
  <c r="G89" i="12"/>
  <c r="E89" i="12"/>
  <c r="P88" i="12"/>
  <c r="O88" i="12"/>
  <c r="M88" i="12"/>
  <c r="K88" i="12"/>
  <c r="I88" i="12"/>
  <c r="G88" i="12"/>
  <c r="E88" i="12"/>
  <c r="P87" i="12"/>
  <c r="O87" i="12"/>
  <c r="M87" i="12"/>
  <c r="K87" i="12"/>
  <c r="I87" i="12"/>
  <c r="G87" i="12"/>
  <c r="E87" i="12"/>
  <c r="P86" i="12"/>
  <c r="O86" i="12"/>
  <c r="M86" i="12"/>
  <c r="K86" i="12"/>
  <c r="I86" i="12"/>
  <c r="G86" i="12"/>
  <c r="E86" i="12"/>
  <c r="P85" i="12"/>
  <c r="O85" i="12"/>
  <c r="M85" i="12"/>
  <c r="K85" i="12"/>
  <c r="I85" i="12"/>
  <c r="G85" i="12"/>
  <c r="E85" i="12"/>
  <c r="P84" i="12"/>
  <c r="O84" i="12"/>
  <c r="M84" i="12"/>
  <c r="K84" i="12"/>
  <c r="I84" i="12"/>
  <c r="G84" i="12"/>
  <c r="E84" i="12"/>
  <c r="P83" i="12"/>
  <c r="O83" i="12"/>
  <c r="M83" i="12"/>
  <c r="K83" i="12"/>
  <c r="I83" i="12"/>
  <c r="G83" i="12"/>
  <c r="E83" i="12"/>
  <c r="P82" i="12"/>
  <c r="O82" i="12"/>
  <c r="M82" i="12"/>
  <c r="K82" i="12"/>
  <c r="I82" i="12"/>
  <c r="G82" i="12"/>
  <c r="E82" i="12"/>
  <c r="P81" i="12"/>
  <c r="O81" i="12"/>
  <c r="M81" i="12"/>
  <c r="K81" i="12"/>
  <c r="I81" i="12"/>
  <c r="G81" i="12"/>
  <c r="E81" i="12"/>
  <c r="P80" i="12"/>
  <c r="O80" i="12"/>
  <c r="M80" i="12"/>
  <c r="K80" i="12"/>
  <c r="I80" i="12"/>
  <c r="G80" i="12"/>
  <c r="E80" i="12"/>
  <c r="P79" i="12"/>
  <c r="O79" i="12"/>
  <c r="M79" i="12"/>
  <c r="K79" i="12"/>
  <c r="I79" i="12"/>
  <c r="G79" i="12"/>
  <c r="E79" i="12"/>
  <c r="P78" i="12"/>
  <c r="O78" i="12"/>
  <c r="M78" i="12"/>
  <c r="K78" i="12"/>
  <c r="I78" i="12"/>
  <c r="G78" i="12"/>
  <c r="E78" i="12"/>
  <c r="P77" i="12"/>
  <c r="O77" i="12"/>
  <c r="M77" i="12"/>
  <c r="K77" i="12"/>
  <c r="I77" i="12"/>
  <c r="G77" i="12"/>
  <c r="E77" i="12"/>
  <c r="P76" i="12"/>
  <c r="O76" i="12"/>
  <c r="M76" i="12"/>
  <c r="K76" i="12"/>
  <c r="I76" i="12"/>
  <c r="G76" i="12"/>
  <c r="E76" i="12"/>
  <c r="P75" i="12"/>
  <c r="O75" i="12"/>
  <c r="M75" i="12"/>
  <c r="K75" i="12"/>
  <c r="I75" i="12"/>
  <c r="G75" i="12"/>
  <c r="E75" i="12"/>
  <c r="P74" i="12"/>
  <c r="O74" i="12"/>
  <c r="M74" i="12"/>
  <c r="K74" i="12"/>
  <c r="I74" i="12"/>
  <c r="G74" i="12"/>
  <c r="E74" i="12"/>
  <c r="P73" i="12"/>
  <c r="O73" i="12"/>
  <c r="M73" i="12"/>
  <c r="K73" i="12"/>
  <c r="I73" i="12"/>
  <c r="G73" i="12"/>
  <c r="E73" i="12"/>
  <c r="P72" i="12"/>
  <c r="O72" i="12"/>
  <c r="M72" i="12"/>
  <c r="K72" i="12"/>
  <c r="I72" i="12"/>
  <c r="G72" i="12"/>
  <c r="E72" i="12"/>
  <c r="P71" i="12"/>
  <c r="O71" i="12"/>
  <c r="M71" i="12"/>
  <c r="K71" i="12"/>
  <c r="I71" i="12"/>
  <c r="G71" i="12"/>
  <c r="E71" i="12"/>
  <c r="P70" i="12"/>
  <c r="O70" i="12"/>
  <c r="M70" i="12"/>
  <c r="K70" i="12"/>
  <c r="I70" i="12"/>
  <c r="G70" i="12"/>
  <c r="E70" i="12"/>
  <c r="P69" i="12"/>
  <c r="O69" i="12"/>
  <c r="M69" i="12"/>
  <c r="K69" i="12"/>
  <c r="I69" i="12"/>
  <c r="G69" i="12"/>
  <c r="E69" i="12"/>
  <c r="P68" i="12"/>
  <c r="O68" i="12"/>
  <c r="M68" i="12"/>
  <c r="K68" i="12"/>
  <c r="I68" i="12"/>
  <c r="G68" i="12"/>
  <c r="E68" i="12"/>
  <c r="P67" i="12"/>
  <c r="O67" i="12"/>
  <c r="M67" i="12"/>
  <c r="K67" i="12"/>
  <c r="I67" i="12"/>
  <c r="G67" i="12"/>
  <c r="E67" i="12"/>
  <c r="P66" i="12"/>
  <c r="O66" i="12"/>
  <c r="M66" i="12"/>
  <c r="K66" i="12"/>
  <c r="I66" i="12"/>
  <c r="G66" i="12"/>
  <c r="E66" i="12"/>
  <c r="P65" i="12"/>
  <c r="O65" i="12"/>
  <c r="M65" i="12"/>
  <c r="K65" i="12"/>
  <c r="I65" i="12"/>
  <c r="G65" i="12"/>
  <c r="E65" i="12"/>
  <c r="P64" i="12"/>
  <c r="O64" i="12"/>
  <c r="M64" i="12"/>
  <c r="K64" i="12"/>
  <c r="I64" i="12"/>
  <c r="G64" i="12"/>
  <c r="E64" i="12"/>
  <c r="P63" i="12"/>
  <c r="O63" i="12"/>
  <c r="M63" i="12"/>
  <c r="K63" i="12"/>
  <c r="I63" i="12"/>
  <c r="G63" i="12"/>
  <c r="E63" i="12"/>
  <c r="P62" i="12"/>
  <c r="O62" i="12"/>
  <c r="M62" i="12"/>
  <c r="K62" i="12"/>
  <c r="I62" i="12"/>
  <c r="G62" i="12"/>
  <c r="E62" i="12"/>
  <c r="P61" i="12"/>
  <c r="O61" i="12"/>
  <c r="M61" i="12"/>
  <c r="K61" i="12"/>
  <c r="I61" i="12"/>
  <c r="G61" i="12"/>
  <c r="E61" i="12"/>
  <c r="P60" i="12"/>
  <c r="O60" i="12"/>
  <c r="M60" i="12"/>
  <c r="K60" i="12"/>
  <c r="I60" i="12"/>
  <c r="G60" i="12"/>
  <c r="E60" i="12"/>
  <c r="P59" i="12"/>
  <c r="O59" i="12"/>
  <c r="M59" i="12"/>
  <c r="K59" i="12"/>
  <c r="I59" i="12"/>
  <c r="G59" i="12"/>
  <c r="E59" i="12"/>
  <c r="P58" i="12"/>
  <c r="O58" i="12"/>
  <c r="M58" i="12"/>
  <c r="K58" i="12"/>
  <c r="I58" i="12"/>
  <c r="G58" i="12"/>
  <c r="E58" i="12"/>
  <c r="P57" i="12"/>
  <c r="O57" i="12"/>
  <c r="M57" i="12"/>
  <c r="K57" i="12"/>
  <c r="I57" i="12"/>
  <c r="G57" i="12"/>
  <c r="E57" i="12"/>
  <c r="P56" i="12"/>
  <c r="O56" i="12"/>
  <c r="M56" i="12"/>
  <c r="K56" i="12"/>
  <c r="I56" i="12"/>
  <c r="G56" i="12"/>
  <c r="E56" i="12"/>
  <c r="P55" i="12"/>
  <c r="O55" i="12"/>
  <c r="M55" i="12"/>
  <c r="K55" i="12"/>
  <c r="I55" i="12"/>
  <c r="G55" i="12"/>
  <c r="E55" i="12"/>
  <c r="P54" i="12"/>
  <c r="O54" i="12"/>
  <c r="M54" i="12"/>
  <c r="K54" i="12"/>
  <c r="I54" i="12"/>
  <c r="G54" i="12"/>
  <c r="E54" i="12"/>
  <c r="P53" i="12"/>
  <c r="O53" i="12"/>
  <c r="M53" i="12"/>
  <c r="K53" i="12"/>
  <c r="I53" i="12"/>
  <c r="G53" i="12"/>
  <c r="E53" i="12"/>
  <c r="P52" i="12"/>
  <c r="O52" i="12"/>
  <c r="M52" i="12"/>
  <c r="K52" i="12"/>
  <c r="I52" i="12"/>
  <c r="G52" i="12"/>
  <c r="E52" i="12"/>
  <c r="P51" i="12"/>
  <c r="O51" i="12"/>
  <c r="M51" i="12"/>
  <c r="K51" i="12"/>
  <c r="I51" i="12"/>
  <c r="G51" i="12"/>
  <c r="E51" i="12"/>
  <c r="P50" i="12"/>
  <c r="O50" i="12"/>
  <c r="M50" i="12"/>
  <c r="K50" i="12"/>
  <c r="I50" i="12"/>
  <c r="G50" i="12"/>
  <c r="E50" i="12"/>
  <c r="P49" i="12"/>
  <c r="O49" i="12"/>
  <c r="M49" i="12"/>
  <c r="K49" i="12"/>
  <c r="I49" i="12"/>
  <c r="G49" i="12"/>
  <c r="E49" i="12"/>
  <c r="P48" i="12"/>
  <c r="O48" i="12"/>
  <c r="M48" i="12"/>
  <c r="K48" i="12"/>
  <c r="I48" i="12"/>
  <c r="G48" i="12"/>
  <c r="E48" i="12"/>
  <c r="P47" i="12"/>
  <c r="O47" i="12"/>
  <c r="M47" i="12"/>
  <c r="K47" i="12"/>
  <c r="I47" i="12"/>
  <c r="G47" i="12"/>
  <c r="E47" i="12"/>
  <c r="P46" i="12"/>
  <c r="O46" i="12"/>
  <c r="M46" i="12"/>
  <c r="K46" i="12"/>
  <c r="I46" i="12"/>
  <c r="G46" i="12"/>
  <c r="E46" i="12"/>
  <c r="P45" i="12"/>
  <c r="O45" i="12"/>
  <c r="M45" i="12"/>
  <c r="K45" i="12"/>
  <c r="I45" i="12"/>
  <c r="G45" i="12"/>
  <c r="E45" i="12"/>
  <c r="P44" i="12"/>
  <c r="O44" i="12"/>
  <c r="M44" i="12"/>
  <c r="K44" i="12"/>
  <c r="I44" i="12"/>
  <c r="G44" i="12"/>
  <c r="E44" i="12"/>
  <c r="P43" i="12"/>
  <c r="O43" i="12"/>
  <c r="M43" i="12"/>
  <c r="K43" i="12"/>
  <c r="I43" i="12"/>
  <c r="G43" i="12"/>
  <c r="E43" i="12"/>
  <c r="P42" i="12"/>
  <c r="O42" i="12"/>
  <c r="M42" i="12"/>
  <c r="K42" i="12"/>
  <c r="I42" i="12"/>
  <c r="G42" i="12"/>
  <c r="E42" i="12"/>
  <c r="P41" i="12"/>
  <c r="O41" i="12"/>
  <c r="M41" i="12"/>
  <c r="K41" i="12"/>
  <c r="I41" i="12"/>
  <c r="G41" i="12"/>
  <c r="E41" i="12"/>
  <c r="P40" i="12"/>
  <c r="O40" i="12"/>
  <c r="M40" i="12"/>
  <c r="K40" i="12"/>
  <c r="I40" i="12"/>
  <c r="G40" i="12"/>
  <c r="E40" i="12"/>
  <c r="P39" i="12"/>
  <c r="O39" i="12"/>
  <c r="M39" i="12"/>
  <c r="K39" i="12"/>
  <c r="I39" i="12"/>
  <c r="G39" i="12"/>
  <c r="E39" i="12"/>
  <c r="P38" i="12"/>
  <c r="O38" i="12"/>
  <c r="M38" i="12"/>
  <c r="K38" i="12"/>
  <c r="I38" i="12"/>
  <c r="G38" i="12"/>
  <c r="E38" i="12"/>
  <c r="P37" i="12"/>
  <c r="O37" i="12"/>
  <c r="M37" i="12"/>
  <c r="K37" i="12"/>
  <c r="I37" i="12"/>
  <c r="G37" i="12"/>
  <c r="E37" i="12"/>
  <c r="P36" i="12"/>
  <c r="O36" i="12"/>
  <c r="M36" i="12"/>
  <c r="K36" i="12"/>
  <c r="I36" i="12"/>
  <c r="G36" i="12"/>
  <c r="E36" i="12"/>
  <c r="P35" i="12"/>
  <c r="O35" i="12"/>
  <c r="M35" i="12"/>
  <c r="K35" i="12"/>
  <c r="I35" i="12"/>
  <c r="G35" i="12"/>
  <c r="E35" i="12"/>
  <c r="P34" i="12"/>
  <c r="O34" i="12"/>
  <c r="M34" i="12"/>
  <c r="K34" i="12"/>
  <c r="I34" i="12"/>
  <c r="G34" i="12"/>
  <c r="E34" i="12"/>
  <c r="P33" i="12"/>
  <c r="O33" i="12"/>
  <c r="M33" i="12"/>
  <c r="K33" i="12"/>
  <c r="I33" i="12"/>
  <c r="G33" i="12"/>
  <c r="E33" i="12"/>
  <c r="P32" i="12"/>
  <c r="O32" i="12"/>
  <c r="M32" i="12"/>
  <c r="K32" i="12"/>
  <c r="I32" i="12"/>
  <c r="G32" i="12"/>
  <c r="E32" i="12"/>
  <c r="P31" i="12"/>
  <c r="O31" i="12"/>
  <c r="M31" i="12"/>
  <c r="K31" i="12"/>
  <c r="I31" i="12"/>
  <c r="G31" i="12"/>
  <c r="E31" i="12"/>
  <c r="P30" i="12"/>
  <c r="O30" i="12"/>
  <c r="M30" i="12"/>
  <c r="K30" i="12"/>
  <c r="I30" i="12"/>
  <c r="G30" i="12"/>
  <c r="E30" i="12"/>
  <c r="P29" i="12"/>
  <c r="O29" i="12"/>
  <c r="M29" i="12"/>
  <c r="K29" i="12"/>
  <c r="I29" i="12"/>
  <c r="G29" i="12"/>
  <c r="E29" i="12"/>
  <c r="P28" i="12"/>
  <c r="O28" i="12"/>
  <c r="M28" i="12"/>
  <c r="K28" i="12"/>
  <c r="I28" i="12"/>
  <c r="G28" i="12"/>
  <c r="E28" i="12"/>
  <c r="P27" i="12"/>
  <c r="O27" i="12"/>
  <c r="M27" i="12"/>
  <c r="K27" i="12"/>
  <c r="I27" i="12"/>
  <c r="G27" i="12"/>
  <c r="E27" i="12"/>
  <c r="P26" i="12"/>
  <c r="O26" i="12"/>
  <c r="M26" i="12"/>
  <c r="K26" i="12"/>
  <c r="I26" i="12"/>
  <c r="G26" i="12"/>
  <c r="E26" i="12"/>
  <c r="P25" i="12"/>
  <c r="O25" i="12"/>
  <c r="M25" i="12"/>
  <c r="K25" i="12"/>
  <c r="I25" i="12"/>
  <c r="G25" i="12"/>
  <c r="E25" i="12"/>
  <c r="P24" i="12"/>
  <c r="O24" i="12"/>
  <c r="M24" i="12"/>
  <c r="K24" i="12"/>
  <c r="I24" i="12"/>
  <c r="G24" i="12"/>
  <c r="E24" i="12"/>
  <c r="P23" i="12"/>
  <c r="O23" i="12"/>
  <c r="M23" i="12"/>
  <c r="K23" i="12"/>
  <c r="I23" i="12"/>
  <c r="G23" i="12"/>
  <c r="E23" i="12"/>
  <c r="P22" i="12"/>
  <c r="O22" i="12"/>
  <c r="M22" i="12"/>
  <c r="K22" i="12"/>
  <c r="I22" i="12"/>
  <c r="G22" i="12"/>
  <c r="E22" i="12"/>
  <c r="O21" i="12"/>
  <c r="M21" i="12"/>
  <c r="K21" i="12"/>
  <c r="I21" i="12"/>
  <c r="G21" i="12"/>
  <c r="E21" i="12"/>
  <c r="P20" i="12"/>
  <c r="O20" i="12"/>
  <c r="M20" i="12"/>
  <c r="K20" i="12"/>
  <c r="I20" i="12"/>
  <c r="G20" i="12"/>
  <c r="E20" i="12"/>
  <c r="P19" i="12"/>
  <c r="O19" i="12"/>
  <c r="M19" i="12"/>
  <c r="K19" i="12"/>
  <c r="I19" i="12"/>
  <c r="G19" i="12"/>
  <c r="E19" i="12"/>
  <c r="P18" i="12"/>
  <c r="O18" i="12"/>
  <c r="M18" i="12"/>
  <c r="K18" i="12"/>
  <c r="I18" i="12"/>
  <c r="G18" i="12"/>
  <c r="E18" i="12"/>
  <c r="P17" i="12"/>
  <c r="O17" i="12"/>
  <c r="M17" i="12"/>
  <c r="K17" i="12"/>
  <c r="I17" i="12"/>
  <c r="G17" i="12"/>
  <c r="E17" i="12"/>
  <c r="P16" i="12"/>
  <c r="O16" i="12"/>
  <c r="M16" i="12"/>
  <c r="K16" i="12"/>
  <c r="I16" i="12"/>
  <c r="G16" i="12"/>
  <c r="E16" i="12"/>
  <c r="P15" i="12"/>
  <c r="O15" i="12"/>
  <c r="M15" i="12"/>
  <c r="K15" i="12"/>
  <c r="I15" i="12"/>
  <c r="G15" i="12"/>
  <c r="E15" i="12"/>
  <c r="P14" i="12"/>
  <c r="O14" i="12"/>
  <c r="M14" i="12"/>
  <c r="K14" i="12"/>
  <c r="I14" i="12"/>
  <c r="G14" i="12"/>
  <c r="E14" i="12"/>
  <c r="P13" i="12"/>
  <c r="O13" i="12"/>
  <c r="M13" i="12"/>
  <c r="K13" i="12"/>
  <c r="I13" i="12"/>
  <c r="G13" i="12"/>
  <c r="E13" i="12"/>
  <c r="P12" i="12"/>
  <c r="O12" i="12"/>
  <c r="M12" i="12"/>
  <c r="K12" i="12"/>
  <c r="I12" i="12"/>
  <c r="G12" i="12"/>
  <c r="E12" i="12"/>
  <c r="P11" i="12"/>
  <c r="O11" i="12"/>
  <c r="M11" i="12"/>
  <c r="K11" i="12"/>
  <c r="I11" i="12"/>
  <c r="G11" i="12"/>
  <c r="E11" i="12"/>
  <c r="P10" i="12"/>
  <c r="O10" i="12"/>
  <c r="M10" i="12"/>
  <c r="K10" i="12"/>
  <c r="I10" i="12"/>
  <c r="G10" i="12"/>
  <c r="E10" i="12"/>
  <c r="P9" i="12"/>
  <c r="O9" i="12"/>
  <c r="M9" i="12"/>
  <c r="K9" i="12"/>
  <c r="I9" i="12"/>
  <c r="G9" i="12"/>
  <c r="E9" i="12"/>
  <c r="E21" i="4"/>
  <c r="F18" i="8"/>
  <c r="T18" i="8" s="1"/>
  <c r="G14" i="1"/>
  <c r="AD97" i="11"/>
  <c r="C97" i="11"/>
  <c r="AC97" i="11" s="1"/>
  <c r="AD96" i="11"/>
  <c r="S96" i="11"/>
  <c r="O96" i="11"/>
  <c r="M96" i="11"/>
  <c r="K96" i="11"/>
  <c r="G96" i="11"/>
  <c r="E96" i="11"/>
  <c r="AD95" i="11"/>
  <c r="S95" i="11"/>
  <c r="O95" i="11"/>
  <c r="M95" i="11"/>
  <c r="K95" i="11"/>
  <c r="G95" i="11"/>
  <c r="E95" i="11"/>
  <c r="AD94" i="11"/>
  <c r="S94" i="11"/>
  <c r="O94" i="11"/>
  <c r="M94" i="11"/>
  <c r="K94" i="11"/>
  <c r="G94" i="11"/>
  <c r="E94" i="11"/>
  <c r="AD93" i="11"/>
  <c r="S93" i="11"/>
  <c r="O93" i="11"/>
  <c r="M93" i="11"/>
  <c r="K93" i="11"/>
  <c r="G93" i="11"/>
  <c r="E93" i="11"/>
  <c r="AD92" i="11"/>
  <c r="S92" i="11"/>
  <c r="O92" i="11"/>
  <c r="M92" i="11"/>
  <c r="K92" i="11"/>
  <c r="G92" i="11"/>
  <c r="E92" i="11"/>
  <c r="AD91" i="11"/>
  <c r="S91" i="11"/>
  <c r="O91" i="11"/>
  <c r="M91" i="11"/>
  <c r="K91" i="11"/>
  <c r="G91" i="11"/>
  <c r="E91" i="11"/>
  <c r="AD90" i="11"/>
  <c r="S90" i="11"/>
  <c r="O90" i="11"/>
  <c r="M90" i="11"/>
  <c r="K90" i="11"/>
  <c r="G90" i="11"/>
  <c r="E90" i="11"/>
  <c r="AD89" i="11"/>
  <c r="S89" i="11"/>
  <c r="O89" i="11"/>
  <c r="M89" i="11"/>
  <c r="K89" i="11"/>
  <c r="G89" i="11"/>
  <c r="E89" i="11"/>
  <c r="AD88" i="11"/>
  <c r="S88" i="11"/>
  <c r="O88" i="11"/>
  <c r="M88" i="11"/>
  <c r="K88" i="11"/>
  <c r="G88" i="11"/>
  <c r="E88" i="11"/>
  <c r="AD87" i="11"/>
  <c r="S87" i="11"/>
  <c r="O87" i="11"/>
  <c r="M87" i="11"/>
  <c r="K87" i="11"/>
  <c r="G87" i="11"/>
  <c r="E87" i="11"/>
  <c r="AD86" i="11"/>
  <c r="S86" i="11"/>
  <c r="O86" i="11"/>
  <c r="M86" i="11"/>
  <c r="K86" i="11"/>
  <c r="G86" i="11"/>
  <c r="E86" i="11"/>
  <c r="AD85" i="11"/>
  <c r="S85" i="11"/>
  <c r="O85" i="11"/>
  <c r="M85" i="11"/>
  <c r="K85" i="11"/>
  <c r="G85" i="11"/>
  <c r="E85" i="11"/>
  <c r="AD84" i="11"/>
  <c r="S84" i="11"/>
  <c r="O84" i="11"/>
  <c r="M84" i="11"/>
  <c r="K84" i="11"/>
  <c r="G84" i="11"/>
  <c r="E84" i="11"/>
  <c r="AD83" i="11"/>
  <c r="S83" i="11"/>
  <c r="O83" i="11"/>
  <c r="M83" i="11"/>
  <c r="K83" i="11"/>
  <c r="G83" i="11"/>
  <c r="E83" i="11"/>
  <c r="AD82" i="11"/>
  <c r="S82" i="11"/>
  <c r="O82" i="11"/>
  <c r="M82" i="11"/>
  <c r="K82" i="11"/>
  <c r="G82" i="11"/>
  <c r="E82" i="11"/>
  <c r="AD81" i="11"/>
  <c r="S81" i="11"/>
  <c r="O81" i="11"/>
  <c r="M81" i="11"/>
  <c r="K81" i="11"/>
  <c r="G81" i="11"/>
  <c r="E81" i="11"/>
  <c r="AD80" i="11"/>
  <c r="S80" i="11"/>
  <c r="O80" i="11"/>
  <c r="M80" i="11"/>
  <c r="K80" i="11"/>
  <c r="G80" i="11"/>
  <c r="E80" i="11"/>
  <c r="AD79" i="11"/>
  <c r="S79" i="11"/>
  <c r="O79" i="11"/>
  <c r="M79" i="11"/>
  <c r="K79" i="11"/>
  <c r="G79" i="11"/>
  <c r="E79" i="11"/>
  <c r="AD78" i="11"/>
  <c r="S78" i="11"/>
  <c r="O78" i="11"/>
  <c r="M78" i="11"/>
  <c r="K78" i="11"/>
  <c r="G78" i="11"/>
  <c r="E78" i="11"/>
  <c r="AD77" i="11"/>
  <c r="S77" i="11"/>
  <c r="O77" i="11"/>
  <c r="M77" i="11"/>
  <c r="K77" i="11"/>
  <c r="G77" i="11"/>
  <c r="E77" i="11"/>
  <c r="AD76" i="11"/>
  <c r="S76" i="11"/>
  <c r="O76" i="11"/>
  <c r="M76" i="11"/>
  <c r="K76" i="11"/>
  <c r="G76" i="11"/>
  <c r="E76" i="11"/>
  <c r="AD75" i="11"/>
  <c r="S75" i="11"/>
  <c r="O75" i="11"/>
  <c r="M75" i="11"/>
  <c r="K75" i="11"/>
  <c r="G75" i="11"/>
  <c r="E75" i="11"/>
  <c r="AD74" i="11"/>
  <c r="O74" i="11"/>
  <c r="M74" i="11"/>
  <c r="K74" i="11"/>
  <c r="G74" i="11"/>
  <c r="E74" i="11"/>
  <c r="AD73" i="11"/>
  <c r="S73" i="11"/>
  <c r="O73" i="11"/>
  <c r="M73" i="11"/>
  <c r="K73" i="11"/>
  <c r="G73" i="11"/>
  <c r="E73" i="11"/>
  <c r="AD72" i="11"/>
  <c r="S72" i="11"/>
  <c r="O72" i="11"/>
  <c r="M72" i="11"/>
  <c r="K72" i="11"/>
  <c r="G72" i="11"/>
  <c r="E72" i="11"/>
  <c r="AD71" i="11"/>
  <c r="S71" i="11"/>
  <c r="O71" i="11"/>
  <c r="M71" i="11"/>
  <c r="K71" i="11"/>
  <c r="G71" i="11"/>
  <c r="E71" i="11"/>
  <c r="AD70" i="11"/>
  <c r="S70" i="11"/>
  <c r="O70" i="11"/>
  <c r="M70" i="11"/>
  <c r="K70" i="11"/>
  <c r="G70" i="11"/>
  <c r="E70" i="11"/>
  <c r="AD69" i="11"/>
  <c r="S69" i="11"/>
  <c r="O69" i="11"/>
  <c r="M69" i="11"/>
  <c r="K69" i="11"/>
  <c r="G69" i="11"/>
  <c r="E69" i="11"/>
  <c r="AD68" i="11"/>
  <c r="S68" i="11"/>
  <c r="O68" i="11"/>
  <c r="M68" i="11"/>
  <c r="K68" i="11"/>
  <c r="G68" i="11"/>
  <c r="E68" i="11"/>
  <c r="AD67" i="11"/>
  <c r="S67" i="11"/>
  <c r="O67" i="11"/>
  <c r="M67" i="11"/>
  <c r="K67" i="11"/>
  <c r="G67" i="11"/>
  <c r="E67" i="11"/>
  <c r="AD66" i="11"/>
  <c r="S66" i="11"/>
  <c r="O66" i="11"/>
  <c r="M66" i="11"/>
  <c r="K66" i="11"/>
  <c r="G66" i="11"/>
  <c r="E66" i="11"/>
  <c r="AD65" i="11"/>
  <c r="S65" i="11"/>
  <c r="O65" i="11"/>
  <c r="M65" i="11"/>
  <c r="K65" i="11"/>
  <c r="G65" i="11"/>
  <c r="E65" i="11"/>
  <c r="AD64" i="11"/>
  <c r="S64" i="11"/>
  <c r="O64" i="11"/>
  <c r="M64" i="11"/>
  <c r="K64" i="11"/>
  <c r="G64" i="11"/>
  <c r="E64" i="11"/>
  <c r="AD63" i="11"/>
  <c r="S63" i="11"/>
  <c r="O63" i="11"/>
  <c r="M63" i="11"/>
  <c r="K63" i="11"/>
  <c r="G63" i="11"/>
  <c r="E63" i="11"/>
  <c r="AD62" i="11"/>
  <c r="S62" i="11"/>
  <c r="O62" i="11"/>
  <c r="M62" i="11"/>
  <c r="K62" i="11"/>
  <c r="G62" i="11"/>
  <c r="E62" i="11"/>
  <c r="AD61" i="11"/>
  <c r="S61" i="11"/>
  <c r="O61" i="11"/>
  <c r="M61" i="11"/>
  <c r="K61" i="11"/>
  <c r="G61" i="11"/>
  <c r="E61" i="11"/>
  <c r="AD60" i="11"/>
  <c r="S60" i="11"/>
  <c r="O60" i="11"/>
  <c r="M60" i="11"/>
  <c r="K60" i="11"/>
  <c r="G60" i="11"/>
  <c r="E60" i="11"/>
  <c r="AD59" i="11"/>
  <c r="S59" i="11"/>
  <c r="O59" i="11"/>
  <c r="M59" i="11"/>
  <c r="K59" i="11"/>
  <c r="G59" i="11"/>
  <c r="E59" i="11"/>
  <c r="AD58" i="11"/>
  <c r="S58" i="11"/>
  <c r="O58" i="11"/>
  <c r="M58" i="11"/>
  <c r="K58" i="11"/>
  <c r="G58" i="11"/>
  <c r="E58" i="11"/>
  <c r="AD57" i="11"/>
  <c r="S57" i="11"/>
  <c r="O57" i="11"/>
  <c r="M57" i="11"/>
  <c r="K57" i="11"/>
  <c r="G57" i="11"/>
  <c r="E57" i="11"/>
  <c r="AD56" i="11"/>
  <c r="S56" i="11"/>
  <c r="O56" i="11"/>
  <c r="M56" i="11"/>
  <c r="K56" i="11"/>
  <c r="G56" i="11"/>
  <c r="E56" i="11"/>
  <c r="AD55" i="11"/>
  <c r="S55" i="11"/>
  <c r="O55" i="11"/>
  <c r="M55" i="11"/>
  <c r="K55" i="11"/>
  <c r="G55" i="11"/>
  <c r="E55" i="11"/>
  <c r="AD54" i="11"/>
  <c r="S54" i="11"/>
  <c r="O54" i="11"/>
  <c r="M54" i="11"/>
  <c r="K54" i="11"/>
  <c r="G54" i="11"/>
  <c r="E54" i="11"/>
  <c r="AD53" i="11"/>
  <c r="S53" i="11"/>
  <c r="O53" i="11"/>
  <c r="M53" i="11"/>
  <c r="K53" i="11"/>
  <c r="G53" i="11"/>
  <c r="E53" i="11"/>
  <c r="AD52" i="11"/>
  <c r="S52" i="11"/>
  <c r="O52" i="11"/>
  <c r="M52" i="11"/>
  <c r="K52" i="11"/>
  <c r="G52" i="11"/>
  <c r="E52" i="11"/>
  <c r="AD51" i="11"/>
  <c r="S51" i="11"/>
  <c r="O51" i="11"/>
  <c r="M51" i="11"/>
  <c r="K51" i="11"/>
  <c r="G51" i="11"/>
  <c r="E51" i="11"/>
  <c r="AD50" i="11"/>
  <c r="S50" i="11"/>
  <c r="O50" i="11"/>
  <c r="M50" i="11"/>
  <c r="K50" i="11"/>
  <c r="G50" i="11"/>
  <c r="E50" i="11"/>
  <c r="AD49" i="11"/>
  <c r="S49" i="11"/>
  <c r="O49" i="11"/>
  <c r="M49" i="11"/>
  <c r="K49" i="11"/>
  <c r="G49" i="11"/>
  <c r="E49" i="11"/>
  <c r="AD48" i="11"/>
  <c r="S48" i="11"/>
  <c r="O48" i="11"/>
  <c r="M48" i="11"/>
  <c r="K48" i="11"/>
  <c r="G48" i="11"/>
  <c r="E48" i="11"/>
  <c r="AD47" i="11"/>
  <c r="S47" i="11"/>
  <c r="O47" i="11"/>
  <c r="M47" i="11"/>
  <c r="K47" i="11"/>
  <c r="G47" i="11"/>
  <c r="E47" i="11"/>
  <c r="AD46" i="11"/>
  <c r="S46" i="11"/>
  <c r="O46" i="11"/>
  <c r="M46" i="11"/>
  <c r="K46" i="11"/>
  <c r="G46" i="11"/>
  <c r="E46" i="11"/>
  <c r="AD45" i="11"/>
  <c r="S45" i="11"/>
  <c r="O45" i="11"/>
  <c r="M45" i="11"/>
  <c r="K45" i="11"/>
  <c r="G45" i="11"/>
  <c r="E45" i="11"/>
  <c r="AD44" i="11"/>
  <c r="S44" i="11"/>
  <c r="O44" i="11"/>
  <c r="M44" i="11"/>
  <c r="K44" i="11"/>
  <c r="G44" i="11"/>
  <c r="E44" i="11"/>
  <c r="AD43" i="11"/>
  <c r="S43" i="11"/>
  <c r="O43" i="11"/>
  <c r="M43" i="11"/>
  <c r="K43" i="11"/>
  <c r="G43" i="11"/>
  <c r="E43" i="11"/>
  <c r="AD42" i="11"/>
  <c r="S42" i="11"/>
  <c r="O42" i="11"/>
  <c r="M42" i="11"/>
  <c r="K42" i="11"/>
  <c r="G42" i="11"/>
  <c r="E42" i="11"/>
  <c r="AD41" i="11"/>
  <c r="S41" i="11"/>
  <c r="O41" i="11"/>
  <c r="M41" i="11"/>
  <c r="K41" i="11"/>
  <c r="G41" i="11"/>
  <c r="E41" i="11"/>
  <c r="AD40" i="11"/>
  <c r="S40" i="11"/>
  <c r="O40" i="11"/>
  <c r="M40" i="11"/>
  <c r="K40" i="11"/>
  <c r="G40" i="11"/>
  <c r="E40" i="11"/>
  <c r="AD39" i="11"/>
  <c r="S39" i="11"/>
  <c r="O39" i="11"/>
  <c r="M39" i="11"/>
  <c r="K39" i="11"/>
  <c r="G39" i="11"/>
  <c r="E39" i="11"/>
  <c r="S38" i="11"/>
  <c r="O38" i="11"/>
  <c r="M38" i="11"/>
  <c r="K38" i="11"/>
  <c r="E38" i="11"/>
  <c r="AD37" i="11"/>
  <c r="S37" i="11"/>
  <c r="O37" i="11"/>
  <c r="M37" i="11"/>
  <c r="K37" i="11"/>
  <c r="G37" i="11"/>
  <c r="E37" i="11"/>
  <c r="AD36" i="11"/>
  <c r="S36" i="11"/>
  <c r="O36" i="11"/>
  <c r="M36" i="11"/>
  <c r="K36" i="11"/>
  <c r="G36" i="11"/>
  <c r="E36" i="11"/>
  <c r="AD35" i="11"/>
  <c r="S35" i="11"/>
  <c r="O35" i="11"/>
  <c r="M35" i="11"/>
  <c r="K35" i="11"/>
  <c r="G35" i="11"/>
  <c r="E35" i="11"/>
  <c r="AD34" i="11"/>
  <c r="S34" i="11"/>
  <c r="O34" i="11"/>
  <c r="M34" i="11"/>
  <c r="K34" i="11"/>
  <c r="G34" i="11"/>
  <c r="E34" i="11"/>
  <c r="AD33" i="11"/>
  <c r="S33" i="11"/>
  <c r="O33" i="11"/>
  <c r="M33" i="11"/>
  <c r="K33" i="11"/>
  <c r="G33" i="11"/>
  <c r="E33" i="11"/>
  <c r="AD32" i="11"/>
  <c r="S32" i="11"/>
  <c r="O32" i="11"/>
  <c r="M32" i="11"/>
  <c r="K32" i="11"/>
  <c r="G32" i="11"/>
  <c r="E32" i="11"/>
  <c r="AD31" i="11"/>
  <c r="S31" i="11"/>
  <c r="O31" i="11"/>
  <c r="M31" i="11"/>
  <c r="K31" i="11"/>
  <c r="G31" i="11"/>
  <c r="E31" i="11"/>
  <c r="AD30" i="11"/>
  <c r="S30" i="11"/>
  <c r="O30" i="11"/>
  <c r="M30" i="11"/>
  <c r="K30" i="11"/>
  <c r="G30" i="11"/>
  <c r="E30" i="11"/>
  <c r="AD29" i="11"/>
  <c r="S29" i="11"/>
  <c r="O29" i="11"/>
  <c r="M29" i="11"/>
  <c r="K29" i="11"/>
  <c r="G29" i="11"/>
  <c r="E29" i="11"/>
  <c r="AD28" i="11"/>
  <c r="S28" i="11"/>
  <c r="O28" i="11"/>
  <c r="M28" i="11"/>
  <c r="K28" i="11"/>
  <c r="G28" i="11"/>
  <c r="E28" i="11"/>
  <c r="AD27" i="11"/>
  <c r="S27" i="11"/>
  <c r="O27" i="11"/>
  <c r="M27" i="11"/>
  <c r="K27" i="11"/>
  <c r="G27" i="11"/>
  <c r="E27" i="11"/>
  <c r="AD26" i="11"/>
  <c r="S26" i="11"/>
  <c r="O26" i="11"/>
  <c r="M26" i="11"/>
  <c r="K26" i="11"/>
  <c r="G26" i="11"/>
  <c r="E26" i="11"/>
  <c r="AD25" i="11"/>
  <c r="S25" i="11"/>
  <c r="O25" i="11"/>
  <c r="M25" i="11"/>
  <c r="K25" i="11"/>
  <c r="G25" i="11"/>
  <c r="E25" i="11"/>
  <c r="AD24" i="11"/>
  <c r="S24" i="11"/>
  <c r="O24" i="11"/>
  <c r="M24" i="11"/>
  <c r="K24" i="11"/>
  <c r="G24" i="11"/>
  <c r="E24" i="11"/>
  <c r="AD23" i="11"/>
  <c r="S23" i="11"/>
  <c r="O23" i="11"/>
  <c r="M23" i="11"/>
  <c r="K23" i="11"/>
  <c r="G23" i="11"/>
  <c r="E23" i="11"/>
  <c r="AD22" i="11"/>
  <c r="S22" i="11"/>
  <c r="O22" i="11"/>
  <c r="M22" i="11"/>
  <c r="K22" i="11"/>
  <c r="G22" i="11"/>
  <c r="E22" i="11"/>
  <c r="AD20" i="11"/>
  <c r="S20" i="11"/>
  <c r="O20" i="11"/>
  <c r="M20" i="11"/>
  <c r="K20" i="11"/>
  <c r="G20" i="11"/>
  <c r="E20" i="11"/>
  <c r="AD19" i="11"/>
  <c r="S19" i="11"/>
  <c r="O19" i="11"/>
  <c r="M19" i="11"/>
  <c r="K19" i="11"/>
  <c r="G19" i="11"/>
  <c r="E19" i="11"/>
  <c r="AD18" i="11"/>
  <c r="S18" i="11"/>
  <c r="O18" i="11"/>
  <c r="M18" i="11"/>
  <c r="K18" i="11"/>
  <c r="G18" i="11"/>
  <c r="E18" i="11"/>
  <c r="AD17" i="11"/>
  <c r="S17" i="11"/>
  <c r="O17" i="11"/>
  <c r="M17" i="11"/>
  <c r="K17" i="11"/>
  <c r="G17" i="11"/>
  <c r="E17" i="11"/>
  <c r="AD16" i="11"/>
  <c r="S16" i="11"/>
  <c r="O16" i="11"/>
  <c r="M16" i="11"/>
  <c r="K16" i="11"/>
  <c r="G16" i="11"/>
  <c r="E16" i="11"/>
  <c r="AD15" i="11"/>
  <c r="S15" i="11"/>
  <c r="O15" i="11"/>
  <c r="M15" i="11"/>
  <c r="K15" i="11"/>
  <c r="G15" i="11"/>
  <c r="E15" i="11"/>
  <c r="AD14" i="11"/>
  <c r="S14" i="11"/>
  <c r="O14" i="11"/>
  <c r="M14" i="11"/>
  <c r="K14" i="11"/>
  <c r="G14" i="11"/>
  <c r="E14" i="11"/>
  <c r="AD13" i="11"/>
  <c r="S13" i="11"/>
  <c r="O13" i="11"/>
  <c r="M13" i="11"/>
  <c r="K13" i="11"/>
  <c r="G13" i="11"/>
  <c r="E13" i="11"/>
  <c r="AD12" i="11"/>
  <c r="S12" i="11"/>
  <c r="O12" i="11"/>
  <c r="M12" i="11"/>
  <c r="K12" i="11"/>
  <c r="G12" i="11"/>
  <c r="E12" i="11"/>
  <c r="AD11" i="11"/>
  <c r="S11" i="11"/>
  <c r="O11" i="11"/>
  <c r="M11" i="11"/>
  <c r="K11" i="11"/>
  <c r="G11" i="11"/>
  <c r="E11" i="11"/>
  <c r="AD10" i="11"/>
  <c r="S10" i="11"/>
  <c r="O10" i="11"/>
  <c r="M10" i="11"/>
  <c r="K10" i="11"/>
  <c r="G10" i="11"/>
  <c r="E10" i="11"/>
  <c r="AD9" i="11"/>
  <c r="S9" i="11"/>
  <c r="O9" i="11"/>
  <c r="M9" i="11"/>
  <c r="K9" i="11"/>
  <c r="G9" i="11"/>
  <c r="E9" i="11"/>
  <c r="T97" i="10"/>
  <c r="C97" i="10"/>
  <c r="M97" i="10" s="1"/>
  <c r="T96" i="10"/>
  <c r="S96" i="10"/>
  <c r="K96" i="10"/>
  <c r="I96" i="10"/>
  <c r="G96" i="10"/>
  <c r="E96" i="10"/>
  <c r="T95" i="10"/>
  <c r="S95" i="10"/>
  <c r="K95" i="10"/>
  <c r="I95" i="10"/>
  <c r="G95" i="10"/>
  <c r="E95" i="10"/>
  <c r="T94" i="10"/>
  <c r="S94" i="10"/>
  <c r="K94" i="10"/>
  <c r="I94" i="10"/>
  <c r="G94" i="10"/>
  <c r="E94" i="10"/>
  <c r="T93" i="10"/>
  <c r="S93" i="10"/>
  <c r="K93" i="10"/>
  <c r="I93" i="10"/>
  <c r="G93" i="10"/>
  <c r="E93" i="10"/>
  <c r="T92" i="10"/>
  <c r="S92" i="10"/>
  <c r="K92" i="10"/>
  <c r="I92" i="10"/>
  <c r="G92" i="10"/>
  <c r="E92" i="10"/>
  <c r="T91" i="10"/>
  <c r="S91" i="10"/>
  <c r="K91" i="10"/>
  <c r="I91" i="10"/>
  <c r="G91" i="10"/>
  <c r="E91" i="10"/>
  <c r="T90" i="10"/>
  <c r="S90" i="10"/>
  <c r="K90" i="10"/>
  <c r="I90" i="10"/>
  <c r="G90" i="10"/>
  <c r="E90" i="10"/>
  <c r="T89" i="10"/>
  <c r="S89" i="10"/>
  <c r="K89" i="10"/>
  <c r="I89" i="10"/>
  <c r="G89" i="10"/>
  <c r="E89" i="10"/>
  <c r="T88" i="10"/>
  <c r="S88" i="10"/>
  <c r="K88" i="10"/>
  <c r="I88" i="10"/>
  <c r="G88" i="10"/>
  <c r="E88" i="10"/>
  <c r="T87" i="10"/>
  <c r="S87" i="10"/>
  <c r="K87" i="10"/>
  <c r="I87" i="10"/>
  <c r="G87" i="10"/>
  <c r="E87" i="10"/>
  <c r="T86" i="10"/>
  <c r="S86" i="10"/>
  <c r="K86" i="10"/>
  <c r="I86" i="10"/>
  <c r="G86" i="10"/>
  <c r="E86" i="10"/>
  <c r="T85" i="10"/>
  <c r="S85" i="10"/>
  <c r="K85" i="10"/>
  <c r="I85" i="10"/>
  <c r="G85" i="10"/>
  <c r="E85" i="10"/>
  <c r="T84" i="10"/>
  <c r="S84" i="10"/>
  <c r="K84" i="10"/>
  <c r="I84" i="10"/>
  <c r="G84" i="10"/>
  <c r="E84" i="10"/>
  <c r="T83" i="10"/>
  <c r="S83" i="10"/>
  <c r="K83" i="10"/>
  <c r="I83" i="10"/>
  <c r="G83" i="10"/>
  <c r="E83" i="10"/>
  <c r="T82" i="10"/>
  <c r="S82" i="10"/>
  <c r="K82" i="10"/>
  <c r="I82" i="10"/>
  <c r="G82" i="10"/>
  <c r="E82" i="10"/>
  <c r="T81" i="10"/>
  <c r="S81" i="10"/>
  <c r="K81" i="10"/>
  <c r="I81" i="10"/>
  <c r="G81" i="10"/>
  <c r="E81" i="10"/>
  <c r="T80" i="10"/>
  <c r="S80" i="10"/>
  <c r="K80" i="10"/>
  <c r="I80" i="10"/>
  <c r="G80" i="10"/>
  <c r="E80" i="10"/>
  <c r="T79" i="10"/>
  <c r="S79" i="10"/>
  <c r="K79" i="10"/>
  <c r="I79" i="10"/>
  <c r="G79" i="10"/>
  <c r="E79" i="10"/>
  <c r="T78" i="10"/>
  <c r="S78" i="10"/>
  <c r="K78" i="10"/>
  <c r="I78" i="10"/>
  <c r="G78" i="10"/>
  <c r="E78" i="10"/>
  <c r="T77" i="10"/>
  <c r="S77" i="10"/>
  <c r="K77" i="10"/>
  <c r="I77" i="10"/>
  <c r="G77" i="10"/>
  <c r="E77" i="10"/>
  <c r="T76" i="10"/>
  <c r="S76" i="10"/>
  <c r="K76" i="10"/>
  <c r="I76" i="10"/>
  <c r="G76" i="10"/>
  <c r="E76" i="10"/>
  <c r="T75" i="10"/>
  <c r="S75" i="10"/>
  <c r="K75" i="10"/>
  <c r="I75" i="10"/>
  <c r="G75" i="10"/>
  <c r="E75" i="10"/>
  <c r="T74" i="10"/>
  <c r="S74" i="10"/>
  <c r="K74" i="10"/>
  <c r="I74" i="10"/>
  <c r="G74" i="10"/>
  <c r="E74" i="10"/>
  <c r="T73" i="10"/>
  <c r="S73" i="10"/>
  <c r="K73" i="10"/>
  <c r="I73" i="10"/>
  <c r="G73" i="10"/>
  <c r="E73" i="10"/>
  <c r="T72" i="10"/>
  <c r="S72" i="10"/>
  <c r="K72" i="10"/>
  <c r="I72" i="10"/>
  <c r="G72" i="10"/>
  <c r="E72" i="10"/>
  <c r="T71" i="10"/>
  <c r="S71" i="10"/>
  <c r="K71" i="10"/>
  <c r="I71" i="10"/>
  <c r="G71" i="10"/>
  <c r="E71" i="10"/>
  <c r="T70" i="10"/>
  <c r="S70" i="10"/>
  <c r="K70" i="10"/>
  <c r="I70" i="10"/>
  <c r="G70" i="10"/>
  <c r="E70" i="10"/>
  <c r="T69" i="10"/>
  <c r="S69" i="10"/>
  <c r="K69" i="10"/>
  <c r="I69" i="10"/>
  <c r="G69" i="10"/>
  <c r="E69" i="10"/>
  <c r="T68" i="10"/>
  <c r="S68" i="10"/>
  <c r="K68" i="10"/>
  <c r="I68" i="10"/>
  <c r="G68" i="10"/>
  <c r="E68" i="10"/>
  <c r="T67" i="10"/>
  <c r="S67" i="10"/>
  <c r="K67" i="10"/>
  <c r="I67" i="10"/>
  <c r="G67" i="10"/>
  <c r="E67" i="10"/>
  <c r="T66" i="10"/>
  <c r="S66" i="10"/>
  <c r="K66" i="10"/>
  <c r="I66" i="10"/>
  <c r="G66" i="10"/>
  <c r="E66" i="10"/>
  <c r="T65" i="10"/>
  <c r="S65" i="10"/>
  <c r="K65" i="10"/>
  <c r="I65" i="10"/>
  <c r="G65" i="10"/>
  <c r="E65" i="10"/>
  <c r="T64" i="10"/>
  <c r="S64" i="10"/>
  <c r="K64" i="10"/>
  <c r="I64" i="10"/>
  <c r="G64" i="10"/>
  <c r="E64" i="10"/>
  <c r="T63" i="10"/>
  <c r="S63" i="10"/>
  <c r="K63" i="10"/>
  <c r="I63" i="10"/>
  <c r="G63" i="10"/>
  <c r="E63" i="10"/>
  <c r="T62" i="10"/>
  <c r="S62" i="10"/>
  <c r="K62" i="10"/>
  <c r="I62" i="10"/>
  <c r="G62" i="10"/>
  <c r="E62" i="10"/>
  <c r="T61" i="10"/>
  <c r="S61" i="10"/>
  <c r="K61" i="10"/>
  <c r="I61" i="10"/>
  <c r="G61" i="10"/>
  <c r="E61" i="10"/>
  <c r="T60" i="10"/>
  <c r="S60" i="10"/>
  <c r="K60" i="10"/>
  <c r="I60" i="10"/>
  <c r="G60" i="10"/>
  <c r="E60" i="10"/>
  <c r="T59" i="10"/>
  <c r="S59" i="10"/>
  <c r="K59" i="10"/>
  <c r="I59" i="10"/>
  <c r="G59" i="10"/>
  <c r="E59" i="10"/>
  <c r="T58" i="10"/>
  <c r="S58" i="10"/>
  <c r="K58" i="10"/>
  <c r="I58" i="10"/>
  <c r="G58" i="10"/>
  <c r="E58" i="10"/>
  <c r="T57" i="10"/>
  <c r="S57" i="10"/>
  <c r="K57" i="10"/>
  <c r="I57" i="10"/>
  <c r="G57" i="10"/>
  <c r="E57" i="10"/>
  <c r="T56" i="10"/>
  <c r="S56" i="10"/>
  <c r="K56" i="10"/>
  <c r="I56" i="10"/>
  <c r="G56" i="10"/>
  <c r="E56" i="10"/>
  <c r="T55" i="10"/>
  <c r="S55" i="10"/>
  <c r="K55" i="10"/>
  <c r="I55" i="10"/>
  <c r="G55" i="10"/>
  <c r="E55" i="10"/>
  <c r="T54" i="10"/>
  <c r="S54" i="10"/>
  <c r="K54" i="10"/>
  <c r="I54" i="10"/>
  <c r="G54" i="10"/>
  <c r="E54" i="10"/>
  <c r="T53" i="10"/>
  <c r="S53" i="10"/>
  <c r="K53" i="10"/>
  <c r="I53" i="10"/>
  <c r="G53" i="10"/>
  <c r="E53" i="10"/>
  <c r="T52" i="10"/>
  <c r="S52" i="10"/>
  <c r="K52" i="10"/>
  <c r="I52" i="10"/>
  <c r="G52" i="10"/>
  <c r="E52" i="10"/>
  <c r="T51" i="10"/>
  <c r="S51" i="10"/>
  <c r="K51" i="10"/>
  <c r="I51" i="10"/>
  <c r="G51" i="10"/>
  <c r="E51" i="10"/>
  <c r="T50" i="10"/>
  <c r="S50" i="10"/>
  <c r="K50" i="10"/>
  <c r="I50" i="10"/>
  <c r="G50" i="10"/>
  <c r="E50" i="10"/>
  <c r="T49" i="10"/>
  <c r="S49" i="10"/>
  <c r="K49" i="10"/>
  <c r="I49" i="10"/>
  <c r="G49" i="10"/>
  <c r="E49" i="10"/>
  <c r="T48" i="10"/>
  <c r="S48" i="10"/>
  <c r="K48" i="10"/>
  <c r="I48" i="10"/>
  <c r="G48" i="10"/>
  <c r="E48" i="10"/>
  <c r="T47" i="10"/>
  <c r="S47" i="10"/>
  <c r="K47" i="10"/>
  <c r="I47" i="10"/>
  <c r="G47" i="10"/>
  <c r="E47" i="10"/>
  <c r="T46" i="10"/>
  <c r="S46" i="10"/>
  <c r="K46" i="10"/>
  <c r="I46" i="10"/>
  <c r="G46" i="10"/>
  <c r="E46" i="10"/>
  <c r="T45" i="10"/>
  <c r="S45" i="10"/>
  <c r="K45" i="10"/>
  <c r="I45" i="10"/>
  <c r="G45" i="10"/>
  <c r="E45" i="10"/>
  <c r="T44" i="10"/>
  <c r="S44" i="10"/>
  <c r="K44" i="10"/>
  <c r="I44" i="10"/>
  <c r="G44" i="10"/>
  <c r="E44" i="10"/>
  <c r="T43" i="10"/>
  <c r="S43" i="10"/>
  <c r="K43" i="10"/>
  <c r="I43" i="10"/>
  <c r="G43" i="10"/>
  <c r="E43" i="10"/>
  <c r="T42" i="10"/>
  <c r="S42" i="10"/>
  <c r="K42" i="10"/>
  <c r="I42" i="10"/>
  <c r="G42" i="10"/>
  <c r="E42" i="10"/>
  <c r="T41" i="10"/>
  <c r="S41" i="10"/>
  <c r="K41" i="10"/>
  <c r="I41" i="10"/>
  <c r="G41" i="10"/>
  <c r="E41" i="10"/>
  <c r="T40" i="10"/>
  <c r="S40" i="10"/>
  <c r="K40" i="10"/>
  <c r="I40" i="10"/>
  <c r="G40" i="10"/>
  <c r="E40" i="10"/>
  <c r="T39" i="10"/>
  <c r="S39" i="10"/>
  <c r="K39" i="10"/>
  <c r="I39" i="10"/>
  <c r="G39" i="10"/>
  <c r="E39" i="10"/>
  <c r="T38" i="10"/>
  <c r="S38" i="10"/>
  <c r="K38" i="10"/>
  <c r="I38" i="10"/>
  <c r="G38" i="10"/>
  <c r="E38" i="10"/>
  <c r="T37" i="10"/>
  <c r="S37" i="10"/>
  <c r="K37" i="10"/>
  <c r="I37" i="10"/>
  <c r="G37" i="10"/>
  <c r="E37" i="10"/>
  <c r="T36" i="10"/>
  <c r="S36" i="10"/>
  <c r="K36" i="10"/>
  <c r="I36" i="10"/>
  <c r="G36" i="10"/>
  <c r="E36" i="10"/>
  <c r="T35" i="10"/>
  <c r="S35" i="10"/>
  <c r="K35" i="10"/>
  <c r="I35" i="10"/>
  <c r="G35" i="10"/>
  <c r="E35" i="10"/>
  <c r="T34" i="10"/>
  <c r="S34" i="10"/>
  <c r="K34" i="10"/>
  <c r="I34" i="10"/>
  <c r="G34" i="10"/>
  <c r="E34" i="10"/>
  <c r="T33" i="10"/>
  <c r="S33" i="10"/>
  <c r="K33" i="10"/>
  <c r="I33" i="10"/>
  <c r="G33" i="10"/>
  <c r="E33" i="10"/>
  <c r="T32" i="10"/>
  <c r="S32" i="10"/>
  <c r="K32" i="10"/>
  <c r="I32" i="10"/>
  <c r="G32" i="10"/>
  <c r="E32" i="10"/>
  <c r="T31" i="10"/>
  <c r="S31" i="10"/>
  <c r="K31" i="10"/>
  <c r="I31" i="10"/>
  <c r="G31" i="10"/>
  <c r="E31" i="10"/>
  <c r="T30" i="10"/>
  <c r="S30" i="10"/>
  <c r="K30" i="10"/>
  <c r="I30" i="10"/>
  <c r="G30" i="10"/>
  <c r="E30" i="10"/>
  <c r="T29" i="10"/>
  <c r="S29" i="10"/>
  <c r="K29" i="10"/>
  <c r="I29" i="10"/>
  <c r="G29" i="10"/>
  <c r="E29" i="10"/>
  <c r="T28" i="10"/>
  <c r="S28" i="10"/>
  <c r="K28" i="10"/>
  <c r="I28" i="10"/>
  <c r="G28" i="10"/>
  <c r="E28" i="10"/>
  <c r="T27" i="10"/>
  <c r="S27" i="10"/>
  <c r="K27" i="10"/>
  <c r="I27" i="10"/>
  <c r="G27" i="10"/>
  <c r="E27" i="10"/>
  <c r="T26" i="10"/>
  <c r="S26" i="10"/>
  <c r="K26" i="10"/>
  <c r="I26" i="10"/>
  <c r="G26" i="10"/>
  <c r="E26" i="10"/>
  <c r="T25" i="10"/>
  <c r="S25" i="10"/>
  <c r="K25" i="10"/>
  <c r="I25" i="10"/>
  <c r="G25" i="10"/>
  <c r="E25" i="10"/>
  <c r="T24" i="10"/>
  <c r="S24" i="10"/>
  <c r="K24" i="10"/>
  <c r="I24" i="10"/>
  <c r="G24" i="10"/>
  <c r="E24" i="10"/>
  <c r="T23" i="10"/>
  <c r="S23" i="10"/>
  <c r="K23" i="10"/>
  <c r="I23" i="10"/>
  <c r="G23" i="10"/>
  <c r="E23" i="10"/>
  <c r="T22" i="10"/>
  <c r="S22" i="10"/>
  <c r="K22" i="10"/>
  <c r="I22" i="10"/>
  <c r="G22" i="10"/>
  <c r="E22" i="10"/>
  <c r="T20" i="10"/>
  <c r="S20" i="10"/>
  <c r="K20" i="10"/>
  <c r="I20" i="10"/>
  <c r="G20" i="10"/>
  <c r="E20" i="10"/>
  <c r="T19" i="10"/>
  <c r="S19" i="10"/>
  <c r="K19" i="10"/>
  <c r="I19" i="10"/>
  <c r="G19" i="10"/>
  <c r="E19" i="10"/>
  <c r="T18" i="10"/>
  <c r="S18" i="10"/>
  <c r="K18" i="10"/>
  <c r="I18" i="10"/>
  <c r="G18" i="10"/>
  <c r="E18" i="10"/>
  <c r="T17" i="10"/>
  <c r="S17" i="10"/>
  <c r="K17" i="10"/>
  <c r="I17" i="10"/>
  <c r="G17" i="10"/>
  <c r="E17" i="10"/>
  <c r="T16" i="10"/>
  <c r="S16" i="10"/>
  <c r="K16" i="10"/>
  <c r="I16" i="10"/>
  <c r="G16" i="10"/>
  <c r="E16" i="10"/>
  <c r="T15" i="10"/>
  <c r="S15" i="10"/>
  <c r="K15" i="10"/>
  <c r="I15" i="10"/>
  <c r="G15" i="10"/>
  <c r="E15" i="10"/>
  <c r="T14" i="10"/>
  <c r="S14" i="10"/>
  <c r="K14" i="10"/>
  <c r="I14" i="10"/>
  <c r="G14" i="10"/>
  <c r="E14" i="10"/>
  <c r="T13" i="10"/>
  <c r="S13" i="10"/>
  <c r="K13" i="10"/>
  <c r="I13" i="10"/>
  <c r="G13" i="10"/>
  <c r="E13" i="10"/>
  <c r="T12" i="10"/>
  <c r="S12" i="10"/>
  <c r="K12" i="10"/>
  <c r="I12" i="10"/>
  <c r="G12" i="10"/>
  <c r="E12" i="10"/>
  <c r="T11" i="10"/>
  <c r="S11" i="10"/>
  <c r="K11" i="10"/>
  <c r="I11" i="10"/>
  <c r="G11" i="10"/>
  <c r="E11" i="10"/>
  <c r="T10" i="10"/>
  <c r="S10" i="10"/>
  <c r="K10" i="10"/>
  <c r="I10" i="10"/>
  <c r="G10" i="10"/>
  <c r="E10" i="10"/>
  <c r="T9" i="10"/>
  <c r="S9" i="10"/>
  <c r="S99" i="10" s="1"/>
  <c r="K9" i="10"/>
  <c r="I9" i="10"/>
  <c r="G9" i="10"/>
  <c r="E9" i="10"/>
  <c r="F14" i="1"/>
  <c r="W14" i="1" s="1"/>
  <c r="E21" i="9"/>
  <c r="G21" i="9"/>
  <c r="I21" i="9"/>
  <c r="K21" i="9"/>
  <c r="M21" i="9"/>
  <c r="O21" i="9"/>
  <c r="P97" i="9"/>
  <c r="O97" i="9"/>
  <c r="M97" i="9"/>
  <c r="K97" i="9"/>
  <c r="I97" i="9"/>
  <c r="G97" i="9"/>
  <c r="E97" i="9"/>
  <c r="C97" i="9"/>
  <c r="P96" i="9"/>
  <c r="O96" i="9"/>
  <c r="M96" i="9"/>
  <c r="K96" i="9"/>
  <c r="I96" i="9"/>
  <c r="G96" i="9"/>
  <c r="E96" i="9"/>
  <c r="P95" i="9"/>
  <c r="O95" i="9"/>
  <c r="M95" i="9"/>
  <c r="K95" i="9"/>
  <c r="I95" i="9"/>
  <c r="G95" i="9"/>
  <c r="E95" i="9"/>
  <c r="P94" i="9"/>
  <c r="O94" i="9"/>
  <c r="M94" i="9"/>
  <c r="K94" i="9"/>
  <c r="I94" i="9"/>
  <c r="G94" i="9"/>
  <c r="E94" i="9"/>
  <c r="P93" i="9"/>
  <c r="O93" i="9"/>
  <c r="M93" i="9"/>
  <c r="K93" i="9"/>
  <c r="I93" i="9"/>
  <c r="G93" i="9"/>
  <c r="E93" i="9"/>
  <c r="P92" i="9"/>
  <c r="O92" i="9"/>
  <c r="M92" i="9"/>
  <c r="K92" i="9"/>
  <c r="I92" i="9"/>
  <c r="G92" i="9"/>
  <c r="E92" i="9"/>
  <c r="P91" i="9"/>
  <c r="O91" i="9"/>
  <c r="M91" i="9"/>
  <c r="K91" i="9"/>
  <c r="I91" i="9"/>
  <c r="G91" i="9"/>
  <c r="E91" i="9"/>
  <c r="P90" i="9"/>
  <c r="O90" i="9"/>
  <c r="M90" i="9"/>
  <c r="K90" i="9"/>
  <c r="I90" i="9"/>
  <c r="G90" i="9"/>
  <c r="E90" i="9"/>
  <c r="P89" i="9"/>
  <c r="O89" i="9"/>
  <c r="M89" i="9"/>
  <c r="K89" i="9"/>
  <c r="I89" i="9"/>
  <c r="G89" i="9"/>
  <c r="E89" i="9"/>
  <c r="P88" i="9"/>
  <c r="O88" i="9"/>
  <c r="M88" i="9"/>
  <c r="K88" i="9"/>
  <c r="I88" i="9"/>
  <c r="G88" i="9"/>
  <c r="E88" i="9"/>
  <c r="P87" i="9"/>
  <c r="O87" i="9"/>
  <c r="M87" i="9"/>
  <c r="K87" i="9"/>
  <c r="I87" i="9"/>
  <c r="G87" i="9"/>
  <c r="E87" i="9"/>
  <c r="P86" i="9"/>
  <c r="O86" i="9"/>
  <c r="M86" i="9"/>
  <c r="K86" i="9"/>
  <c r="I86" i="9"/>
  <c r="G86" i="9"/>
  <c r="E86" i="9"/>
  <c r="P85" i="9"/>
  <c r="O85" i="9"/>
  <c r="M85" i="9"/>
  <c r="K85" i="9"/>
  <c r="I85" i="9"/>
  <c r="G85" i="9"/>
  <c r="E85" i="9"/>
  <c r="P84" i="9"/>
  <c r="O84" i="9"/>
  <c r="M84" i="9"/>
  <c r="K84" i="9"/>
  <c r="I84" i="9"/>
  <c r="G84" i="9"/>
  <c r="E84" i="9"/>
  <c r="P83" i="9"/>
  <c r="O83" i="9"/>
  <c r="M83" i="9"/>
  <c r="K83" i="9"/>
  <c r="I83" i="9"/>
  <c r="G83" i="9"/>
  <c r="E83" i="9"/>
  <c r="P82" i="9"/>
  <c r="O82" i="9"/>
  <c r="M82" i="9"/>
  <c r="K82" i="9"/>
  <c r="I82" i="9"/>
  <c r="G82" i="9"/>
  <c r="E82" i="9"/>
  <c r="P81" i="9"/>
  <c r="O81" i="9"/>
  <c r="M81" i="9"/>
  <c r="K81" i="9"/>
  <c r="I81" i="9"/>
  <c r="G81" i="9"/>
  <c r="E81" i="9"/>
  <c r="P80" i="9"/>
  <c r="O80" i="9"/>
  <c r="M80" i="9"/>
  <c r="K80" i="9"/>
  <c r="I80" i="9"/>
  <c r="G80" i="9"/>
  <c r="E80" i="9"/>
  <c r="P79" i="9"/>
  <c r="O79" i="9"/>
  <c r="M79" i="9"/>
  <c r="K79" i="9"/>
  <c r="I79" i="9"/>
  <c r="G79" i="9"/>
  <c r="E79" i="9"/>
  <c r="P78" i="9"/>
  <c r="O78" i="9"/>
  <c r="M78" i="9"/>
  <c r="K78" i="9"/>
  <c r="I78" i="9"/>
  <c r="G78" i="9"/>
  <c r="E78" i="9"/>
  <c r="P77" i="9"/>
  <c r="O77" i="9"/>
  <c r="M77" i="9"/>
  <c r="K77" i="9"/>
  <c r="I77" i="9"/>
  <c r="G77" i="9"/>
  <c r="E77" i="9"/>
  <c r="P76" i="9"/>
  <c r="O76" i="9"/>
  <c r="M76" i="9"/>
  <c r="K76" i="9"/>
  <c r="I76" i="9"/>
  <c r="G76" i="9"/>
  <c r="E76" i="9"/>
  <c r="P75" i="9"/>
  <c r="O75" i="9"/>
  <c r="M75" i="9"/>
  <c r="K75" i="9"/>
  <c r="I75" i="9"/>
  <c r="G75" i="9"/>
  <c r="E75" i="9"/>
  <c r="P74" i="9"/>
  <c r="O74" i="9"/>
  <c r="M74" i="9"/>
  <c r="K74" i="9"/>
  <c r="I74" i="9"/>
  <c r="G74" i="9"/>
  <c r="E74" i="9"/>
  <c r="P73" i="9"/>
  <c r="O73" i="9"/>
  <c r="M73" i="9"/>
  <c r="K73" i="9"/>
  <c r="I73" i="9"/>
  <c r="G73" i="9"/>
  <c r="E73" i="9"/>
  <c r="P72" i="9"/>
  <c r="O72" i="9"/>
  <c r="M72" i="9"/>
  <c r="K72" i="9"/>
  <c r="I72" i="9"/>
  <c r="G72" i="9"/>
  <c r="E72" i="9"/>
  <c r="P71" i="9"/>
  <c r="O71" i="9"/>
  <c r="M71" i="9"/>
  <c r="K71" i="9"/>
  <c r="I71" i="9"/>
  <c r="G71" i="9"/>
  <c r="E71" i="9"/>
  <c r="P70" i="9"/>
  <c r="O70" i="9"/>
  <c r="M70" i="9"/>
  <c r="K70" i="9"/>
  <c r="I70" i="9"/>
  <c r="G70" i="9"/>
  <c r="E70" i="9"/>
  <c r="P69" i="9"/>
  <c r="O69" i="9"/>
  <c r="M69" i="9"/>
  <c r="K69" i="9"/>
  <c r="I69" i="9"/>
  <c r="G69" i="9"/>
  <c r="E69" i="9"/>
  <c r="P68" i="9"/>
  <c r="O68" i="9"/>
  <c r="M68" i="9"/>
  <c r="K68" i="9"/>
  <c r="I68" i="9"/>
  <c r="G68" i="9"/>
  <c r="E68" i="9"/>
  <c r="P67" i="9"/>
  <c r="O67" i="9"/>
  <c r="M67" i="9"/>
  <c r="K67" i="9"/>
  <c r="I67" i="9"/>
  <c r="G67" i="9"/>
  <c r="E67" i="9"/>
  <c r="P66" i="9"/>
  <c r="O66" i="9"/>
  <c r="M66" i="9"/>
  <c r="K66" i="9"/>
  <c r="I66" i="9"/>
  <c r="G66" i="9"/>
  <c r="E66" i="9"/>
  <c r="P65" i="9"/>
  <c r="O65" i="9"/>
  <c r="M65" i="9"/>
  <c r="K65" i="9"/>
  <c r="I65" i="9"/>
  <c r="G65" i="9"/>
  <c r="E65" i="9"/>
  <c r="P64" i="9"/>
  <c r="O64" i="9"/>
  <c r="M64" i="9"/>
  <c r="K64" i="9"/>
  <c r="I64" i="9"/>
  <c r="G64" i="9"/>
  <c r="E64" i="9"/>
  <c r="P63" i="9"/>
  <c r="O63" i="9"/>
  <c r="M63" i="9"/>
  <c r="K63" i="9"/>
  <c r="I63" i="9"/>
  <c r="G63" i="9"/>
  <c r="E63" i="9"/>
  <c r="P62" i="9"/>
  <c r="O62" i="9"/>
  <c r="M62" i="9"/>
  <c r="K62" i="9"/>
  <c r="I62" i="9"/>
  <c r="G62" i="9"/>
  <c r="E62" i="9"/>
  <c r="P61" i="9"/>
  <c r="O61" i="9"/>
  <c r="M61" i="9"/>
  <c r="K61" i="9"/>
  <c r="I61" i="9"/>
  <c r="G61" i="9"/>
  <c r="E61" i="9"/>
  <c r="P60" i="9"/>
  <c r="O60" i="9"/>
  <c r="M60" i="9"/>
  <c r="K60" i="9"/>
  <c r="I60" i="9"/>
  <c r="G60" i="9"/>
  <c r="E60" i="9"/>
  <c r="P59" i="9"/>
  <c r="O59" i="9"/>
  <c r="M59" i="9"/>
  <c r="K59" i="9"/>
  <c r="I59" i="9"/>
  <c r="G59" i="9"/>
  <c r="E59" i="9"/>
  <c r="P58" i="9"/>
  <c r="O58" i="9"/>
  <c r="M58" i="9"/>
  <c r="K58" i="9"/>
  <c r="I58" i="9"/>
  <c r="G58" i="9"/>
  <c r="E58" i="9"/>
  <c r="P57" i="9"/>
  <c r="O57" i="9"/>
  <c r="M57" i="9"/>
  <c r="K57" i="9"/>
  <c r="I57" i="9"/>
  <c r="G57" i="9"/>
  <c r="E57" i="9"/>
  <c r="P56" i="9"/>
  <c r="O56" i="9"/>
  <c r="M56" i="9"/>
  <c r="K56" i="9"/>
  <c r="I56" i="9"/>
  <c r="G56" i="9"/>
  <c r="E56" i="9"/>
  <c r="P55" i="9"/>
  <c r="O55" i="9"/>
  <c r="M55" i="9"/>
  <c r="K55" i="9"/>
  <c r="I55" i="9"/>
  <c r="G55" i="9"/>
  <c r="E55" i="9"/>
  <c r="P54" i="9"/>
  <c r="O54" i="9"/>
  <c r="M54" i="9"/>
  <c r="K54" i="9"/>
  <c r="I54" i="9"/>
  <c r="G54" i="9"/>
  <c r="E54" i="9"/>
  <c r="P53" i="9"/>
  <c r="O53" i="9"/>
  <c r="M53" i="9"/>
  <c r="K53" i="9"/>
  <c r="I53" i="9"/>
  <c r="G53" i="9"/>
  <c r="E53" i="9"/>
  <c r="P52" i="9"/>
  <c r="O52" i="9"/>
  <c r="M52" i="9"/>
  <c r="K52" i="9"/>
  <c r="I52" i="9"/>
  <c r="G52" i="9"/>
  <c r="E52" i="9"/>
  <c r="P51" i="9"/>
  <c r="O51" i="9"/>
  <c r="M51" i="9"/>
  <c r="K51" i="9"/>
  <c r="I51" i="9"/>
  <c r="G51" i="9"/>
  <c r="E51" i="9"/>
  <c r="P50" i="9"/>
  <c r="O50" i="9"/>
  <c r="M50" i="9"/>
  <c r="K50" i="9"/>
  <c r="I50" i="9"/>
  <c r="G50" i="9"/>
  <c r="E50" i="9"/>
  <c r="P49" i="9"/>
  <c r="O49" i="9"/>
  <c r="M49" i="9"/>
  <c r="K49" i="9"/>
  <c r="I49" i="9"/>
  <c r="G49" i="9"/>
  <c r="E49" i="9"/>
  <c r="P48" i="9"/>
  <c r="O48" i="9"/>
  <c r="M48" i="9"/>
  <c r="K48" i="9"/>
  <c r="I48" i="9"/>
  <c r="G48" i="9"/>
  <c r="E48" i="9"/>
  <c r="P47" i="9"/>
  <c r="O47" i="9"/>
  <c r="M47" i="9"/>
  <c r="K47" i="9"/>
  <c r="I47" i="9"/>
  <c r="G47" i="9"/>
  <c r="E47" i="9"/>
  <c r="P46" i="9"/>
  <c r="O46" i="9"/>
  <c r="M46" i="9"/>
  <c r="K46" i="9"/>
  <c r="I46" i="9"/>
  <c r="G46" i="9"/>
  <c r="E46" i="9"/>
  <c r="P45" i="9"/>
  <c r="O45" i="9"/>
  <c r="M45" i="9"/>
  <c r="K45" i="9"/>
  <c r="I45" i="9"/>
  <c r="G45" i="9"/>
  <c r="E45" i="9"/>
  <c r="P44" i="9"/>
  <c r="O44" i="9"/>
  <c r="M44" i="9"/>
  <c r="K44" i="9"/>
  <c r="I44" i="9"/>
  <c r="G44" i="9"/>
  <c r="E44" i="9"/>
  <c r="P43" i="9"/>
  <c r="O43" i="9"/>
  <c r="M43" i="9"/>
  <c r="K43" i="9"/>
  <c r="I43" i="9"/>
  <c r="G43" i="9"/>
  <c r="E43" i="9"/>
  <c r="P42" i="9"/>
  <c r="O42" i="9"/>
  <c r="M42" i="9"/>
  <c r="K42" i="9"/>
  <c r="I42" i="9"/>
  <c r="G42" i="9"/>
  <c r="E42" i="9"/>
  <c r="P41" i="9"/>
  <c r="O41" i="9"/>
  <c r="M41" i="9"/>
  <c r="K41" i="9"/>
  <c r="I41" i="9"/>
  <c r="G41" i="9"/>
  <c r="E41" i="9"/>
  <c r="P40" i="9"/>
  <c r="O40" i="9"/>
  <c r="M40" i="9"/>
  <c r="K40" i="9"/>
  <c r="I40" i="9"/>
  <c r="G40" i="9"/>
  <c r="E40" i="9"/>
  <c r="P39" i="9"/>
  <c r="O39" i="9"/>
  <c r="M39" i="9"/>
  <c r="K39" i="9"/>
  <c r="I39" i="9"/>
  <c r="G39" i="9"/>
  <c r="E39" i="9"/>
  <c r="P38" i="9"/>
  <c r="O38" i="9"/>
  <c r="M38" i="9"/>
  <c r="K38" i="9"/>
  <c r="I38" i="9"/>
  <c r="G38" i="9"/>
  <c r="E38" i="9"/>
  <c r="P37" i="9"/>
  <c r="O37" i="9"/>
  <c r="M37" i="9"/>
  <c r="K37" i="9"/>
  <c r="I37" i="9"/>
  <c r="G37" i="9"/>
  <c r="E37" i="9"/>
  <c r="P36" i="9"/>
  <c r="O36" i="9"/>
  <c r="M36" i="9"/>
  <c r="K36" i="9"/>
  <c r="I36" i="9"/>
  <c r="G36" i="9"/>
  <c r="E36" i="9"/>
  <c r="P35" i="9"/>
  <c r="O35" i="9"/>
  <c r="M35" i="9"/>
  <c r="K35" i="9"/>
  <c r="I35" i="9"/>
  <c r="G35" i="9"/>
  <c r="E35" i="9"/>
  <c r="P34" i="9"/>
  <c r="O34" i="9"/>
  <c r="M34" i="9"/>
  <c r="K34" i="9"/>
  <c r="I34" i="9"/>
  <c r="G34" i="9"/>
  <c r="E34" i="9"/>
  <c r="P33" i="9"/>
  <c r="O33" i="9"/>
  <c r="M33" i="9"/>
  <c r="K33" i="9"/>
  <c r="I33" i="9"/>
  <c r="G33" i="9"/>
  <c r="E33" i="9"/>
  <c r="P32" i="9"/>
  <c r="O32" i="9"/>
  <c r="M32" i="9"/>
  <c r="K32" i="9"/>
  <c r="I32" i="9"/>
  <c r="G32" i="9"/>
  <c r="E32" i="9"/>
  <c r="P31" i="9"/>
  <c r="O31" i="9"/>
  <c r="M31" i="9"/>
  <c r="K31" i="9"/>
  <c r="I31" i="9"/>
  <c r="G31" i="9"/>
  <c r="E31" i="9"/>
  <c r="P30" i="9"/>
  <c r="O30" i="9"/>
  <c r="M30" i="9"/>
  <c r="K30" i="9"/>
  <c r="I30" i="9"/>
  <c r="G30" i="9"/>
  <c r="E30" i="9"/>
  <c r="P29" i="9"/>
  <c r="O29" i="9"/>
  <c r="M29" i="9"/>
  <c r="K29" i="9"/>
  <c r="I29" i="9"/>
  <c r="G29" i="9"/>
  <c r="E29" i="9"/>
  <c r="P28" i="9"/>
  <c r="O28" i="9"/>
  <c r="M28" i="9"/>
  <c r="K28" i="9"/>
  <c r="I28" i="9"/>
  <c r="G28" i="9"/>
  <c r="E28" i="9"/>
  <c r="P27" i="9"/>
  <c r="O27" i="9"/>
  <c r="M27" i="9"/>
  <c r="K27" i="9"/>
  <c r="I27" i="9"/>
  <c r="G27" i="9"/>
  <c r="E27" i="9"/>
  <c r="P26" i="9"/>
  <c r="O26" i="9"/>
  <c r="M26" i="9"/>
  <c r="K26" i="9"/>
  <c r="I26" i="9"/>
  <c r="G26" i="9"/>
  <c r="E26" i="9"/>
  <c r="P25" i="9"/>
  <c r="O25" i="9"/>
  <c r="M25" i="9"/>
  <c r="K25" i="9"/>
  <c r="I25" i="9"/>
  <c r="G25" i="9"/>
  <c r="E25" i="9"/>
  <c r="P24" i="9"/>
  <c r="O24" i="9"/>
  <c r="M24" i="9"/>
  <c r="K24" i="9"/>
  <c r="I24" i="9"/>
  <c r="G24" i="9"/>
  <c r="E24" i="9"/>
  <c r="P23" i="9"/>
  <c r="O23" i="9"/>
  <c r="M23" i="9"/>
  <c r="K23" i="9"/>
  <c r="I23" i="9"/>
  <c r="G23" i="9"/>
  <c r="E23" i="9"/>
  <c r="P22" i="9"/>
  <c r="O22" i="9"/>
  <c r="M22" i="9"/>
  <c r="K22" i="9"/>
  <c r="I22" i="9"/>
  <c r="G22" i="9"/>
  <c r="E22" i="9"/>
  <c r="P20" i="9"/>
  <c r="O20" i="9"/>
  <c r="M20" i="9"/>
  <c r="K20" i="9"/>
  <c r="I20" i="9"/>
  <c r="G20" i="9"/>
  <c r="E20" i="9"/>
  <c r="P19" i="9"/>
  <c r="O19" i="9"/>
  <c r="M19" i="9"/>
  <c r="K19" i="9"/>
  <c r="I19" i="9"/>
  <c r="G19" i="9"/>
  <c r="E19" i="9"/>
  <c r="P18" i="9"/>
  <c r="O18" i="9"/>
  <c r="M18" i="9"/>
  <c r="K18" i="9"/>
  <c r="I18" i="9"/>
  <c r="G18" i="9"/>
  <c r="E18" i="9"/>
  <c r="P17" i="9"/>
  <c r="O17" i="9"/>
  <c r="M17" i="9"/>
  <c r="K17" i="9"/>
  <c r="I17" i="9"/>
  <c r="G17" i="9"/>
  <c r="E17" i="9"/>
  <c r="P16" i="9"/>
  <c r="O16" i="9"/>
  <c r="M16" i="9"/>
  <c r="K16" i="9"/>
  <c r="I16" i="9"/>
  <c r="G16" i="9"/>
  <c r="E16" i="9"/>
  <c r="P15" i="9"/>
  <c r="O15" i="9"/>
  <c r="M15" i="9"/>
  <c r="K15" i="9"/>
  <c r="I15" i="9"/>
  <c r="G15" i="9"/>
  <c r="E15" i="9"/>
  <c r="P14" i="9"/>
  <c r="O14" i="9"/>
  <c r="M14" i="9"/>
  <c r="K14" i="9"/>
  <c r="I14" i="9"/>
  <c r="G14" i="9"/>
  <c r="E14" i="9"/>
  <c r="P13" i="9"/>
  <c r="O13" i="9"/>
  <c r="M13" i="9"/>
  <c r="K13" i="9"/>
  <c r="I13" i="9"/>
  <c r="G13" i="9"/>
  <c r="E13" i="9"/>
  <c r="P12" i="9"/>
  <c r="O12" i="9"/>
  <c r="M12" i="9"/>
  <c r="K12" i="9"/>
  <c r="I12" i="9"/>
  <c r="G12" i="9"/>
  <c r="E12" i="9"/>
  <c r="P11" i="9"/>
  <c r="O11" i="9"/>
  <c r="M11" i="9"/>
  <c r="K11" i="9"/>
  <c r="I11" i="9"/>
  <c r="G11" i="9"/>
  <c r="E11" i="9"/>
  <c r="P10" i="9"/>
  <c r="O10" i="9"/>
  <c r="M10" i="9"/>
  <c r="K10" i="9"/>
  <c r="I10" i="9"/>
  <c r="G10" i="9"/>
  <c r="E10" i="9"/>
  <c r="P9" i="9"/>
  <c r="O9" i="9"/>
  <c r="O99" i="9" s="1"/>
  <c r="M9" i="9"/>
  <c r="K9" i="9"/>
  <c r="I9" i="9"/>
  <c r="G9" i="9"/>
  <c r="G99" i="9" s="1"/>
  <c r="E9" i="9"/>
  <c r="T97" i="8"/>
  <c r="C97" i="8"/>
  <c r="T96" i="8"/>
  <c r="O96" i="8"/>
  <c r="M96" i="8"/>
  <c r="K96" i="8"/>
  <c r="I96" i="8"/>
  <c r="G96" i="8"/>
  <c r="E96" i="8"/>
  <c r="T95" i="8"/>
  <c r="O95" i="8"/>
  <c r="M95" i="8"/>
  <c r="K95" i="8"/>
  <c r="I95" i="8"/>
  <c r="G95" i="8"/>
  <c r="E95" i="8"/>
  <c r="T94" i="8"/>
  <c r="O94" i="8"/>
  <c r="M94" i="8"/>
  <c r="K94" i="8"/>
  <c r="I94" i="8"/>
  <c r="G94" i="8"/>
  <c r="E94" i="8"/>
  <c r="T93" i="8"/>
  <c r="O93" i="8"/>
  <c r="M93" i="8"/>
  <c r="K93" i="8"/>
  <c r="I93" i="8"/>
  <c r="G93" i="8"/>
  <c r="E93" i="8"/>
  <c r="T92" i="8"/>
  <c r="O92" i="8"/>
  <c r="M92" i="8"/>
  <c r="K92" i="8"/>
  <c r="I92" i="8"/>
  <c r="G92" i="8"/>
  <c r="E92" i="8"/>
  <c r="T91" i="8"/>
  <c r="O91" i="8"/>
  <c r="M91" i="8"/>
  <c r="K91" i="8"/>
  <c r="I91" i="8"/>
  <c r="G91" i="8"/>
  <c r="E91" i="8"/>
  <c r="T90" i="8"/>
  <c r="O90" i="8"/>
  <c r="M90" i="8"/>
  <c r="K90" i="8"/>
  <c r="I90" i="8"/>
  <c r="G90" i="8"/>
  <c r="E90" i="8"/>
  <c r="T89" i="8"/>
  <c r="O89" i="8"/>
  <c r="M89" i="8"/>
  <c r="K89" i="8"/>
  <c r="I89" i="8"/>
  <c r="G89" i="8"/>
  <c r="E89" i="8"/>
  <c r="T88" i="8"/>
  <c r="O88" i="8"/>
  <c r="M88" i="8"/>
  <c r="K88" i="8"/>
  <c r="I88" i="8"/>
  <c r="G88" i="8"/>
  <c r="E88" i="8"/>
  <c r="T87" i="8"/>
  <c r="O87" i="8"/>
  <c r="M87" i="8"/>
  <c r="K87" i="8"/>
  <c r="I87" i="8"/>
  <c r="G87" i="8"/>
  <c r="E87" i="8"/>
  <c r="T86" i="8"/>
  <c r="O86" i="8"/>
  <c r="M86" i="8"/>
  <c r="K86" i="8"/>
  <c r="I86" i="8"/>
  <c r="G86" i="8"/>
  <c r="E86" i="8"/>
  <c r="T85" i="8"/>
  <c r="O85" i="8"/>
  <c r="M85" i="8"/>
  <c r="K85" i="8"/>
  <c r="I85" i="8"/>
  <c r="G85" i="8"/>
  <c r="E85" i="8"/>
  <c r="T84" i="8"/>
  <c r="O84" i="8"/>
  <c r="M84" i="8"/>
  <c r="K84" i="8"/>
  <c r="I84" i="8"/>
  <c r="G84" i="8"/>
  <c r="E84" i="8"/>
  <c r="T83" i="8"/>
  <c r="O83" i="8"/>
  <c r="M83" i="8"/>
  <c r="K83" i="8"/>
  <c r="I83" i="8"/>
  <c r="G83" i="8"/>
  <c r="E83" i="8"/>
  <c r="T82" i="8"/>
  <c r="O82" i="8"/>
  <c r="M82" i="8"/>
  <c r="K82" i="8"/>
  <c r="I82" i="8"/>
  <c r="G82" i="8"/>
  <c r="E82" i="8"/>
  <c r="T81" i="8"/>
  <c r="O81" i="8"/>
  <c r="M81" i="8"/>
  <c r="K81" i="8"/>
  <c r="I81" i="8"/>
  <c r="G81" i="8"/>
  <c r="E81" i="8"/>
  <c r="T80" i="8"/>
  <c r="O80" i="8"/>
  <c r="M80" i="8"/>
  <c r="K80" i="8"/>
  <c r="I80" i="8"/>
  <c r="G80" i="8"/>
  <c r="E80" i="8"/>
  <c r="T79" i="8"/>
  <c r="O79" i="8"/>
  <c r="M79" i="8"/>
  <c r="K79" i="8"/>
  <c r="I79" i="8"/>
  <c r="G79" i="8"/>
  <c r="E79" i="8"/>
  <c r="T78" i="8"/>
  <c r="O78" i="8"/>
  <c r="M78" i="8"/>
  <c r="K78" i="8"/>
  <c r="I78" i="8"/>
  <c r="G78" i="8"/>
  <c r="E78" i="8"/>
  <c r="T77" i="8"/>
  <c r="O77" i="8"/>
  <c r="M77" i="8"/>
  <c r="K77" i="8"/>
  <c r="I77" i="8"/>
  <c r="G77" i="8"/>
  <c r="E77" i="8"/>
  <c r="T76" i="8"/>
  <c r="O76" i="8"/>
  <c r="M76" i="8"/>
  <c r="K76" i="8"/>
  <c r="I76" i="8"/>
  <c r="G76" i="8"/>
  <c r="E76" i="8"/>
  <c r="T75" i="8"/>
  <c r="O75" i="8"/>
  <c r="M75" i="8"/>
  <c r="K75" i="8"/>
  <c r="I75" i="8"/>
  <c r="G75" i="8"/>
  <c r="E75" i="8"/>
  <c r="T74" i="8"/>
  <c r="O74" i="8"/>
  <c r="M74" i="8"/>
  <c r="K74" i="8"/>
  <c r="I74" i="8"/>
  <c r="G74" i="8"/>
  <c r="E74" i="8"/>
  <c r="T73" i="8"/>
  <c r="O73" i="8"/>
  <c r="M73" i="8"/>
  <c r="K73" i="8"/>
  <c r="I73" i="8"/>
  <c r="G73" i="8"/>
  <c r="E73" i="8"/>
  <c r="T72" i="8"/>
  <c r="O72" i="8"/>
  <c r="M72" i="8"/>
  <c r="K72" i="8"/>
  <c r="I72" i="8"/>
  <c r="G72" i="8"/>
  <c r="E72" i="8"/>
  <c r="T71" i="8"/>
  <c r="O71" i="8"/>
  <c r="M71" i="8"/>
  <c r="K71" i="8"/>
  <c r="I71" i="8"/>
  <c r="G71" i="8"/>
  <c r="E71" i="8"/>
  <c r="T70" i="8"/>
  <c r="O70" i="8"/>
  <c r="M70" i="8"/>
  <c r="K70" i="8"/>
  <c r="I70" i="8"/>
  <c r="G70" i="8"/>
  <c r="E70" i="8"/>
  <c r="T69" i="8"/>
  <c r="O69" i="8"/>
  <c r="M69" i="8"/>
  <c r="K69" i="8"/>
  <c r="I69" i="8"/>
  <c r="G69" i="8"/>
  <c r="E69" i="8"/>
  <c r="T68" i="8"/>
  <c r="O68" i="8"/>
  <c r="M68" i="8"/>
  <c r="K68" i="8"/>
  <c r="I68" i="8"/>
  <c r="G68" i="8"/>
  <c r="E68" i="8"/>
  <c r="T67" i="8"/>
  <c r="O67" i="8"/>
  <c r="M67" i="8"/>
  <c r="K67" i="8"/>
  <c r="I67" i="8"/>
  <c r="G67" i="8"/>
  <c r="E67" i="8"/>
  <c r="T66" i="8"/>
  <c r="O66" i="8"/>
  <c r="M66" i="8"/>
  <c r="K66" i="8"/>
  <c r="I66" i="8"/>
  <c r="G66" i="8"/>
  <c r="E66" i="8"/>
  <c r="T65" i="8"/>
  <c r="O65" i="8"/>
  <c r="M65" i="8"/>
  <c r="K65" i="8"/>
  <c r="I65" i="8"/>
  <c r="G65" i="8"/>
  <c r="E65" i="8"/>
  <c r="T64" i="8"/>
  <c r="O64" i="8"/>
  <c r="M64" i="8"/>
  <c r="K64" i="8"/>
  <c r="I64" i="8"/>
  <c r="G64" i="8"/>
  <c r="E64" i="8"/>
  <c r="T63" i="8"/>
  <c r="O63" i="8"/>
  <c r="M63" i="8"/>
  <c r="K63" i="8"/>
  <c r="I63" i="8"/>
  <c r="G63" i="8"/>
  <c r="E63" i="8"/>
  <c r="T62" i="8"/>
  <c r="O62" i="8"/>
  <c r="M62" i="8"/>
  <c r="K62" i="8"/>
  <c r="I62" i="8"/>
  <c r="G62" i="8"/>
  <c r="E62" i="8"/>
  <c r="T61" i="8"/>
  <c r="O61" i="8"/>
  <c r="M61" i="8"/>
  <c r="K61" i="8"/>
  <c r="I61" i="8"/>
  <c r="G61" i="8"/>
  <c r="E61" i="8"/>
  <c r="T60" i="8"/>
  <c r="O60" i="8"/>
  <c r="M60" i="8"/>
  <c r="K60" i="8"/>
  <c r="I60" i="8"/>
  <c r="G60" i="8"/>
  <c r="E60" i="8"/>
  <c r="T59" i="8"/>
  <c r="O59" i="8"/>
  <c r="M59" i="8"/>
  <c r="K59" i="8"/>
  <c r="I59" i="8"/>
  <c r="G59" i="8"/>
  <c r="E59" i="8"/>
  <c r="T58" i="8"/>
  <c r="O58" i="8"/>
  <c r="M58" i="8"/>
  <c r="K58" i="8"/>
  <c r="I58" i="8"/>
  <c r="G58" i="8"/>
  <c r="E58" i="8"/>
  <c r="T57" i="8"/>
  <c r="O57" i="8"/>
  <c r="M57" i="8"/>
  <c r="K57" i="8"/>
  <c r="I57" i="8"/>
  <c r="G57" i="8"/>
  <c r="E57" i="8"/>
  <c r="T56" i="8"/>
  <c r="O56" i="8"/>
  <c r="M56" i="8"/>
  <c r="K56" i="8"/>
  <c r="I56" i="8"/>
  <c r="G56" i="8"/>
  <c r="E56" i="8"/>
  <c r="T55" i="8"/>
  <c r="O55" i="8"/>
  <c r="M55" i="8"/>
  <c r="K55" i="8"/>
  <c r="I55" i="8"/>
  <c r="G55" i="8"/>
  <c r="E55" i="8"/>
  <c r="T54" i="8"/>
  <c r="O54" i="8"/>
  <c r="M54" i="8"/>
  <c r="K54" i="8"/>
  <c r="I54" i="8"/>
  <c r="G54" i="8"/>
  <c r="E54" i="8"/>
  <c r="T53" i="8"/>
  <c r="O53" i="8"/>
  <c r="M53" i="8"/>
  <c r="K53" i="8"/>
  <c r="I53" i="8"/>
  <c r="G53" i="8"/>
  <c r="E53" i="8"/>
  <c r="T52" i="8"/>
  <c r="O52" i="8"/>
  <c r="M52" i="8"/>
  <c r="K52" i="8"/>
  <c r="I52" i="8"/>
  <c r="G52" i="8"/>
  <c r="E52" i="8"/>
  <c r="T51" i="8"/>
  <c r="O51" i="8"/>
  <c r="M51" i="8"/>
  <c r="K51" i="8"/>
  <c r="I51" i="8"/>
  <c r="G51" i="8"/>
  <c r="E51" i="8"/>
  <c r="T50" i="8"/>
  <c r="O50" i="8"/>
  <c r="M50" i="8"/>
  <c r="K50" i="8"/>
  <c r="I50" i="8"/>
  <c r="G50" i="8"/>
  <c r="E50" i="8"/>
  <c r="T49" i="8"/>
  <c r="O49" i="8"/>
  <c r="M49" i="8"/>
  <c r="K49" i="8"/>
  <c r="I49" i="8"/>
  <c r="G49" i="8"/>
  <c r="E49" i="8"/>
  <c r="T48" i="8"/>
  <c r="O48" i="8"/>
  <c r="M48" i="8"/>
  <c r="K48" i="8"/>
  <c r="I48" i="8"/>
  <c r="G48" i="8"/>
  <c r="E48" i="8"/>
  <c r="T47" i="8"/>
  <c r="O47" i="8"/>
  <c r="M47" i="8"/>
  <c r="K47" i="8"/>
  <c r="I47" i="8"/>
  <c r="G47" i="8"/>
  <c r="E47" i="8"/>
  <c r="T46" i="8"/>
  <c r="O46" i="8"/>
  <c r="M46" i="8"/>
  <c r="K46" i="8"/>
  <c r="I46" i="8"/>
  <c r="G46" i="8"/>
  <c r="E46" i="8"/>
  <c r="T45" i="8"/>
  <c r="O45" i="8"/>
  <c r="M45" i="8"/>
  <c r="K45" i="8"/>
  <c r="I45" i="8"/>
  <c r="G45" i="8"/>
  <c r="E45" i="8"/>
  <c r="T44" i="8"/>
  <c r="O44" i="8"/>
  <c r="M44" i="8"/>
  <c r="K44" i="8"/>
  <c r="I44" i="8"/>
  <c r="G44" i="8"/>
  <c r="E44" i="8"/>
  <c r="T43" i="8"/>
  <c r="O43" i="8"/>
  <c r="M43" i="8"/>
  <c r="K43" i="8"/>
  <c r="I43" i="8"/>
  <c r="G43" i="8"/>
  <c r="E43" i="8"/>
  <c r="T42" i="8"/>
  <c r="O42" i="8"/>
  <c r="M42" i="8"/>
  <c r="K42" i="8"/>
  <c r="I42" i="8"/>
  <c r="G42" i="8"/>
  <c r="E42" i="8"/>
  <c r="T41" i="8"/>
  <c r="O41" i="8"/>
  <c r="M41" i="8"/>
  <c r="K41" i="8"/>
  <c r="I41" i="8"/>
  <c r="G41" i="8"/>
  <c r="E41" i="8"/>
  <c r="T40" i="8"/>
  <c r="O40" i="8"/>
  <c r="M40" i="8"/>
  <c r="K40" i="8"/>
  <c r="I40" i="8"/>
  <c r="G40" i="8"/>
  <c r="E40" i="8"/>
  <c r="T39" i="8"/>
  <c r="O39" i="8"/>
  <c r="M39" i="8"/>
  <c r="K39" i="8"/>
  <c r="I39" i="8"/>
  <c r="G39" i="8"/>
  <c r="E39" i="8"/>
  <c r="T38" i="8"/>
  <c r="O38" i="8"/>
  <c r="M38" i="8"/>
  <c r="K38" i="8"/>
  <c r="I38" i="8"/>
  <c r="G38" i="8"/>
  <c r="E38" i="8"/>
  <c r="T37" i="8"/>
  <c r="O37" i="8"/>
  <c r="M37" i="8"/>
  <c r="K37" i="8"/>
  <c r="I37" i="8"/>
  <c r="G37" i="8"/>
  <c r="E37" i="8"/>
  <c r="T36" i="8"/>
  <c r="O36" i="8"/>
  <c r="M36" i="8"/>
  <c r="K36" i="8"/>
  <c r="I36" i="8"/>
  <c r="G36" i="8"/>
  <c r="E36" i="8"/>
  <c r="T35" i="8"/>
  <c r="O35" i="8"/>
  <c r="M35" i="8"/>
  <c r="K35" i="8"/>
  <c r="I35" i="8"/>
  <c r="G35" i="8"/>
  <c r="E35" i="8"/>
  <c r="T34" i="8"/>
  <c r="O34" i="8"/>
  <c r="M34" i="8"/>
  <c r="K34" i="8"/>
  <c r="I34" i="8"/>
  <c r="G34" i="8"/>
  <c r="E34" i="8"/>
  <c r="T33" i="8"/>
  <c r="O33" i="8"/>
  <c r="M33" i="8"/>
  <c r="K33" i="8"/>
  <c r="I33" i="8"/>
  <c r="G33" i="8"/>
  <c r="E33" i="8"/>
  <c r="T32" i="8"/>
  <c r="O32" i="8"/>
  <c r="M32" i="8"/>
  <c r="K32" i="8"/>
  <c r="I32" i="8"/>
  <c r="G32" i="8"/>
  <c r="E32" i="8"/>
  <c r="T31" i="8"/>
  <c r="O31" i="8"/>
  <c r="M31" i="8"/>
  <c r="K31" i="8"/>
  <c r="I31" i="8"/>
  <c r="G31" i="8"/>
  <c r="E31" i="8"/>
  <c r="T30" i="8"/>
  <c r="O30" i="8"/>
  <c r="M30" i="8"/>
  <c r="K30" i="8"/>
  <c r="I30" i="8"/>
  <c r="G30" i="8"/>
  <c r="E30" i="8"/>
  <c r="T29" i="8"/>
  <c r="O29" i="8"/>
  <c r="M29" i="8"/>
  <c r="K29" i="8"/>
  <c r="I29" i="8"/>
  <c r="G29" i="8"/>
  <c r="E29" i="8"/>
  <c r="T28" i="8"/>
  <c r="O28" i="8"/>
  <c r="M28" i="8"/>
  <c r="K28" i="8"/>
  <c r="I28" i="8"/>
  <c r="G28" i="8"/>
  <c r="E28" i="8"/>
  <c r="T27" i="8"/>
  <c r="O27" i="8"/>
  <c r="M27" i="8"/>
  <c r="K27" i="8"/>
  <c r="I27" i="8"/>
  <c r="G27" i="8"/>
  <c r="E27" i="8"/>
  <c r="T26" i="8"/>
  <c r="O26" i="8"/>
  <c r="M26" i="8"/>
  <c r="K26" i="8"/>
  <c r="I26" i="8"/>
  <c r="G26" i="8"/>
  <c r="E26" i="8"/>
  <c r="T25" i="8"/>
  <c r="O25" i="8"/>
  <c r="M25" i="8"/>
  <c r="K25" i="8"/>
  <c r="I25" i="8"/>
  <c r="G25" i="8"/>
  <c r="E25" i="8"/>
  <c r="T24" i="8"/>
  <c r="O24" i="8"/>
  <c r="M24" i="8"/>
  <c r="K24" i="8"/>
  <c r="I24" i="8"/>
  <c r="G24" i="8"/>
  <c r="E24" i="8"/>
  <c r="T23" i="8"/>
  <c r="O23" i="8"/>
  <c r="M23" i="8"/>
  <c r="K23" i="8"/>
  <c r="I23" i="8"/>
  <c r="G23" i="8"/>
  <c r="E23" i="8"/>
  <c r="T22" i="8"/>
  <c r="O22" i="8"/>
  <c r="M22" i="8"/>
  <c r="K22" i="8"/>
  <c r="I22" i="8"/>
  <c r="G22" i="8"/>
  <c r="E22" i="8"/>
  <c r="T20" i="8"/>
  <c r="O20" i="8"/>
  <c r="M20" i="8"/>
  <c r="K20" i="8"/>
  <c r="I20" i="8"/>
  <c r="G20" i="8"/>
  <c r="E20" i="8"/>
  <c r="T19" i="8"/>
  <c r="O19" i="8"/>
  <c r="M19" i="8"/>
  <c r="K19" i="8"/>
  <c r="I19" i="8"/>
  <c r="G19" i="8"/>
  <c r="E19" i="8"/>
  <c r="O18" i="8"/>
  <c r="M18" i="8"/>
  <c r="K18" i="8"/>
  <c r="I18" i="8"/>
  <c r="G18" i="8"/>
  <c r="E18" i="8"/>
  <c r="T17" i="8"/>
  <c r="O17" i="8"/>
  <c r="M17" i="8"/>
  <c r="K17" i="8"/>
  <c r="I17" i="8"/>
  <c r="G17" i="8"/>
  <c r="E17" i="8"/>
  <c r="T16" i="8"/>
  <c r="O16" i="8"/>
  <c r="M16" i="8"/>
  <c r="K16" i="8"/>
  <c r="I16" i="8"/>
  <c r="G16" i="8"/>
  <c r="E16" i="8"/>
  <c r="T15" i="8"/>
  <c r="O15" i="8"/>
  <c r="M15" i="8"/>
  <c r="K15" i="8"/>
  <c r="I15" i="8"/>
  <c r="G15" i="8"/>
  <c r="E15" i="8"/>
  <c r="T14" i="8"/>
  <c r="O14" i="8"/>
  <c r="M14" i="8"/>
  <c r="K14" i="8"/>
  <c r="I14" i="8"/>
  <c r="G14" i="8"/>
  <c r="E14" i="8"/>
  <c r="T13" i="8"/>
  <c r="O13" i="8"/>
  <c r="M13" i="8"/>
  <c r="K13" i="8"/>
  <c r="I13" i="8"/>
  <c r="G13" i="8"/>
  <c r="E13" i="8"/>
  <c r="T12" i="8"/>
  <c r="O12" i="8"/>
  <c r="M12" i="8"/>
  <c r="K12" i="8"/>
  <c r="I12" i="8"/>
  <c r="G12" i="8"/>
  <c r="E12" i="8"/>
  <c r="T11" i="8"/>
  <c r="O11" i="8"/>
  <c r="M11" i="8"/>
  <c r="K11" i="8"/>
  <c r="I11" i="8"/>
  <c r="G11" i="8"/>
  <c r="E11" i="8"/>
  <c r="T10" i="8"/>
  <c r="O10" i="8"/>
  <c r="M10" i="8"/>
  <c r="K10" i="8"/>
  <c r="I10" i="8"/>
  <c r="G10" i="8"/>
  <c r="E10" i="8"/>
  <c r="T9" i="8"/>
  <c r="O9" i="8"/>
  <c r="O99" i="8" s="1"/>
  <c r="M9" i="8"/>
  <c r="K9" i="8"/>
  <c r="K99" i="8" s="1"/>
  <c r="L12" i="1" s="1"/>
  <c r="I9" i="8"/>
  <c r="I99" i="8" s="1"/>
  <c r="K12" i="1" s="1"/>
  <c r="G9" i="8"/>
  <c r="E9" i="8"/>
  <c r="E99" i="8" s="1"/>
  <c r="F12" i="1" s="1"/>
  <c r="S27" i="7"/>
  <c r="O27" i="7"/>
  <c r="P97" i="4"/>
  <c r="C97" i="4"/>
  <c r="G97" i="4" s="1"/>
  <c r="P96" i="4"/>
  <c r="O96" i="4"/>
  <c r="M96" i="4"/>
  <c r="K96" i="4"/>
  <c r="I96" i="4"/>
  <c r="G96" i="4"/>
  <c r="E96" i="4"/>
  <c r="P95" i="4"/>
  <c r="O95" i="4"/>
  <c r="M95" i="4"/>
  <c r="K95" i="4"/>
  <c r="I95" i="4"/>
  <c r="G95" i="4"/>
  <c r="E95" i="4"/>
  <c r="P94" i="4"/>
  <c r="O94" i="4"/>
  <c r="M94" i="4"/>
  <c r="K94" i="4"/>
  <c r="I94" i="4"/>
  <c r="G94" i="4"/>
  <c r="E94" i="4"/>
  <c r="P93" i="4"/>
  <c r="O93" i="4"/>
  <c r="M93" i="4"/>
  <c r="K93" i="4"/>
  <c r="I93" i="4"/>
  <c r="G93" i="4"/>
  <c r="E93" i="4"/>
  <c r="P92" i="4"/>
  <c r="O92" i="4"/>
  <c r="M92" i="4"/>
  <c r="K92" i="4"/>
  <c r="I92" i="4"/>
  <c r="G92" i="4"/>
  <c r="E92" i="4"/>
  <c r="P91" i="4"/>
  <c r="O91" i="4"/>
  <c r="M91" i="4"/>
  <c r="K91" i="4"/>
  <c r="I91" i="4"/>
  <c r="G91" i="4"/>
  <c r="E91" i="4"/>
  <c r="P90" i="4"/>
  <c r="O90" i="4"/>
  <c r="M90" i="4"/>
  <c r="K90" i="4"/>
  <c r="I90" i="4"/>
  <c r="G90" i="4"/>
  <c r="E90" i="4"/>
  <c r="P89" i="4"/>
  <c r="O89" i="4"/>
  <c r="M89" i="4"/>
  <c r="K89" i="4"/>
  <c r="I89" i="4"/>
  <c r="G89" i="4"/>
  <c r="E89" i="4"/>
  <c r="P88" i="4"/>
  <c r="O88" i="4"/>
  <c r="M88" i="4"/>
  <c r="K88" i="4"/>
  <c r="I88" i="4"/>
  <c r="G88" i="4"/>
  <c r="E88" i="4"/>
  <c r="P87" i="4"/>
  <c r="O87" i="4"/>
  <c r="M87" i="4"/>
  <c r="K87" i="4"/>
  <c r="I87" i="4"/>
  <c r="G87" i="4"/>
  <c r="E87" i="4"/>
  <c r="P86" i="4"/>
  <c r="O86" i="4"/>
  <c r="M86" i="4"/>
  <c r="K86" i="4"/>
  <c r="I86" i="4"/>
  <c r="G86" i="4"/>
  <c r="E86" i="4"/>
  <c r="P85" i="4"/>
  <c r="O85" i="4"/>
  <c r="M85" i="4"/>
  <c r="K85" i="4"/>
  <c r="I85" i="4"/>
  <c r="G85" i="4"/>
  <c r="E85" i="4"/>
  <c r="P84" i="4"/>
  <c r="O84" i="4"/>
  <c r="M84" i="4"/>
  <c r="K84" i="4"/>
  <c r="I84" i="4"/>
  <c r="G84" i="4"/>
  <c r="E84" i="4"/>
  <c r="P83" i="4"/>
  <c r="O83" i="4"/>
  <c r="M83" i="4"/>
  <c r="K83" i="4"/>
  <c r="I83" i="4"/>
  <c r="G83" i="4"/>
  <c r="E83" i="4"/>
  <c r="P82" i="4"/>
  <c r="O82" i="4"/>
  <c r="M82" i="4"/>
  <c r="K82" i="4"/>
  <c r="I82" i="4"/>
  <c r="G82" i="4"/>
  <c r="E82" i="4"/>
  <c r="P81" i="4"/>
  <c r="O81" i="4"/>
  <c r="M81" i="4"/>
  <c r="K81" i="4"/>
  <c r="I81" i="4"/>
  <c r="G81" i="4"/>
  <c r="E81" i="4"/>
  <c r="P80" i="4"/>
  <c r="O80" i="4"/>
  <c r="M80" i="4"/>
  <c r="K80" i="4"/>
  <c r="I80" i="4"/>
  <c r="G80" i="4"/>
  <c r="E80" i="4"/>
  <c r="P79" i="4"/>
  <c r="O79" i="4"/>
  <c r="M79" i="4"/>
  <c r="K79" i="4"/>
  <c r="I79" i="4"/>
  <c r="G79" i="4"/>
  <c r="E79" i="4"/>
  <c r="P78" i="4"/>
  <c r="O78" i="4"/>
  <c r="M78" i="4"/>
  <c r="K78" i="4"/>
  <c r="I78" i="4"/>
  <c r="G78" i="4"/>
  <c r="E78" i="4"/>
  <c r="P77" i="4"/>
  <c r="O77" i="4"/>
  <c r="M77" i="4"/>
  <c r="K77" i="4"/>
  <c r="I77" i="4"/>
  <c r="G77" i="4"/>
  <c r="E77" i="4"/>
  <c r="P76" i="4"/>
  <c r="O76" i="4"/>
  <c r="M76" i="4"/>
  <c r="K76" i="4"/>
  <c r="I76" i="4"/>
  <c r="G76" i="4"/>
  <c r="E76" i="4"/>
  <c r="P75" i="4"/>
  <c r="O75" i="4"/>
  <c r="M75" i="4"/>
  <c r="K75" i="4"/>
  <c r="I75" i="4"/>
  <c r="G75" i="4"/>
  <c r="E75" i="4"/>
  <c r="P74" i="4"/>
  <c r="O74" i="4"/>
  <c r="M74" i="4"/>
  <c r="K74" i="4"/>
  <c r="I74" i="4"/>
  <c r="G74" i="4"/>
  <c r="E74" i="4"/>
  <c r="P73" i="4"/>
  <c r="O73" i="4"/>
  <c r="M73" i="4"/>
  <c r="K73" i="4"/>
  <c r="I73" i="4"/>
  <c r="G73" i="4"/>
  <c r="E73" i="4"/>
  <c r="P72" i="4"/>
  <c r="O72" i="4"/>
  <c r="M72" i="4"/>
  <c r="K72" i="4"/>
  <c r="I72" i="4"/>
  <c r="G72" i="4"/>
  <c r="E72" i="4"/>
  <c r="P71" i="4"/>
  <c r="O71" i="4"/>
  <c r="M71" i="4"/>
  <c r="K71" i="4"/>
  <c r="I71" i="4"/>
  <c r="G71" i="4"/>
  <c r="E71" i="4"/>
  <c r="P70" i="4"/>
  <c r="O70" i="4"/>
  <c r="M70" i="4"/>
  <c r="K70" i="4"/>
  <c r="I70" i="4"/>
  <c r="G70" i="4"/>
  <c r="E70" i="4"/>
  <c r="P69" i="4"/>
  <c r="O69" i="4"/>
  <c r="M69" i="4"/>
  <c r="K69" i="4"/>
  <c r="I69" i="4"/>
  <c r="G69" i="4"/>
  <c r="E69" i="4"/>
  <c r="P68" i="4"/>
  <c r="O68" i="4"/>
  <c r="M68" i="4"/>
  <c r="K68" i="4"/>
  <c r="I68" i="4"/>
  <c r="G68" i="4"/>
  <c r="E68" i="4"/>
  <c r="P67" i="4"/>
  <c r="O67" i="4"/>
  <c r="M67" i="4"/>
  <c r="K67" i="4"/>
  <c r="I67" i="4"/>
  <c r="G67" i="4"/>
  <c r="E67" i="4"/>
  <c r="P66" i="4"/>
  <c r="O66" i="4"/>
  <c r="M66" i="4"/>
  <c r="K66" i="4"/>
  <c r="I66" i="4"/>
  <c r="G66" i="4"/>
  <c r="E66" i="4"/>
  <c r="P65" i="4"/>
  <c r="O65" i="4"/>
  <c r="M65" i="4"/>
  <c r="K65" i="4"/>
  <c r="I65" i="4"/>
  <c r="G65" i="4"/>
  <c r="E65" i="4"/>
  <c r="P64" i="4"/>
  <c r="O64" i="4"/>
  <c r="M64" i="4"/>
  <c r="K64" i="4"/>
  <c r="I64" i="4"/>
  <c r="G64" i="4"/>
  <c r="E64" i="4"/>
  <c r="P63" i="4"/>
  <c r="O63" i="4"/>
  <c r="M63" i="4"/>
  <c r="K63" i="4"/>
  <c r="I63" i="4"/>
  <c r="G63" i="4"/>
  <c r="E63" i="4"/>
  <c r="P62" i="4"/>
  <c r="O62" i="4"/>
  <c r="M62" i="4"/>
  <c r="K62" i="4"/>
  <c r="I62" i="4"/>
  <c r="G62" i="4"/>
  <c r="E62" i="4"/>
  <c r="P61" i="4"/>
  <c r="O61" i="4"/>
  <c r="M61" i="4"/>
  <c r="K61" i="4"/>
  <c r="I61" i="4"/>
  <c r="G61" i="4"/>
  <c r="E61" i="4"/>
  <c r="P60" i="4"/>
  <c r="O60" i="4"/>
  <c r="M60" i="4"/>
  <c r="K60" i="4"/>
  <c r="I60" i="4"/>
  <c r="G60" i="4"/>
  <c r="E60" i="4"/>
  <c r="P59" i="4"/>
  <c r="O59" i="4"/>
  <c r="M59" i="4"/>
  <c r="K59" i="4"/>
  <c r="I59" i="4"/>
  <c r="G59" i="4"/>
  <c r="E59" i="4"/>
  <c r="P58" i="4"/>
  <c r="O58" i="4"/>
  <c r="M58" i="4"/>
  <c r="K58" i="4"/>
  <c r="I58" i="4"/>
  <c r="G58" i="4"/>
  <c r="E58" i="4"/>
  <c r="P57" i="4"/>
  <c r="O57" i="4"/>
  <c r="M57" i="4"/>
  <c r="K57" i="4"/>
  <c r="I57" i="4"/>
  <c r="G57" i="4"/>
  <c r="E57" i="4"/>
  <c r="P56" i="4"/>
  <c r="O56" i="4"/>
  <c r="M56" i="4"/>
  <c r="K56" i="4"/>
  <c r="I56" i="4"/>
  <c r="G56" i="4"/>
  <c r="E56" i="4"/>
  <c r="P55" i="4"/>
  <c r="O55" i="4"/>
  <c r="M55" i="4"/>
  <c r="K55" i="4"/>
  <c r="I55" i="4"/>
  <c r="G55" i="4"/>
  <c r="E55" i="4"/>
  <c r="P54" i="4"/>
  <c r="O54" i="4"/>
  <c r="M54" i="4"/>
  <c r="K54" i="4"/>
  <c r="I54" i="4"/>
  <c r="G54" i="4"/>
  <c r="E54" i="4"/>
  <c r="P53" i="4"/>
  <c r="O53" i="4"/>
  <c r="M53" i="4"/>
  <c r="K53" i="4"/>
  <c r="I53" i="4"/>
  <c r="G53" i="4"/>
  <c r="E53" i="4"/>
  <c r="P52" i="4"/>
  <c r="O52" i="4"/>
  <c r="M52" i="4"/>
  <c r="K52" i="4"/>
  <c r="I52" i="4"/>
  <c r="G52" i="4"/>
  <c r="E52" i="4"/>
  <c r="P51" i="4"/>
  <c r="O51" i="4"/>
  <c r="M51" i="4"/>
  <c r="K51" i="4"/>
  <c r="I51" i="4"/>
  <c r="G51" i="4"/>
  <c r="E51" i="4"/>
  <c r="P50" i="4"/>
  <c r="O50" i="4"/>
  <c r="M50" i="4"/>
  <c r="K50" i="4"/>
  <c r="I50" i="4"/>
  <c r="G50" i="4"/>
  <c r="E50" i="4"/>
  <c r="P49" i="4"/>
  <c r="O49" i="4"/>
  <c r="M49" i="4"/>
  <c r="K49" i="4"/>
  <c r="I49" i="4"/>
  <c r="G49" i="4"/>
  <c r="E49" i="4"/>
  <c r="P48" i="4"/>
  <c r="O48" i="4"/>
  <c r="M48" i="4"/>
  <c r="K48" i="4"/>
  <c r="I48" i="4"/>
  <c r="G48" i="4"/>
  <c r="E48" i="4"/>
  <c r="P47" i="4"/>
  <c r="O47" i="4"/>
  <c r="M47" i="4"/>
  <c r="K47" i="4"/>
  <c r="I47" i="4"/>
  <c r="G47" i="4"/>
  <c r="E47" i="4"/>
  <c r="P46" i="4"/>
  <c r="O46" i="4"/>
  <c r="M46" i="4"/>
  <c r="K46" i="4"/>
  <c r="I46" i="4"/>
  <c r="G46" i="4"/>
  <c r="E46" i="4"/>
  <c r="P45" i="4"/>
  <c r="O45" i="4"/>
  <c r="M45" i="4"/>
  <c r="K45" i="4"/>
  <c r="I45" i="4"/>
  <c r="G45" i="4"/>
  <c r="E45" i="4"/>
  <c r="P44" i="4"/>
  <c r="O44" i="4"/>
  <c r="M44" i="4"/>
  <c r="K44" i="4"/>
  <c r="I44" i="4"/>
  <c r="G44" i="4"/>
  <c r="E44" i="4"/>
  <c r="P43" i="4"/>
  <c r="O43" i="4"/>
  <c r="M43" i="4"/>
  <c r="K43" i="4"/>
  <c r="I43" i="4"/>
  <c r="G43" i="4"/>
  <c r="E43" i="4"/>
  <c r="P42" i="4"/>
  <c r="O42" i="4"/>
  <c r="M42" i="4"/>
  <c r="K42" i="4"/>
  <c r="I42" i="4"/>
  <c r="G42" i="4"/>
  <c r="E42" i="4"/>
  <c r="P41" i="4"/>
  <c r="O41" i="4"/>
  <c r="M41" i="4"/>
  <c r="K41" i="4"/>
  <c r="I41" i="4"/>
  <c r="G41" i="4"/>
  <c r="E41" i="4"/>
  <c r="P40" i="4"/>
  <c r="O40" i="4"/>
  <c r="M40" i="4"/>
  <c r="K40" i="4"/>
  <c r="I40" i="4"/>
  <c r="G40" i="4"/>
  <c r="E40" i="4"/>
  <c r="P39" i="4"/>
  <c r="O39" i="4"/>
  <c r="M39" i="4"/>
  <c r="K39" i="4"/>
  <c r="I39" i="4"/>
  <c r="G39" i="4"/>
  <c r="E39" i="4"/>
  <c r="P38" i="4"/>
  <c r="O38" i="4"/>
  <c r="M38" i="4"/>
  <c r="K38" i="4"/>
  <c r="I38" i="4"/>
  <c r="G38" i="4"/>
  <c r="E38" i="4"/>
  <c r="P37" i="4"/>
  <c r="O37" i="4"/>
  <c r="M37" i="4"/>
  <c r="K37" i="4"/>
  <c r="I37" i="4"/>
  <c r="G37" i="4"/>
  <c r="E37" i="4"/>
  <c r="P36" i="4"/>
  <c r="O36" i="4"/>
  <c r="M36" i="4"/>
  <c r="K36" i="4"/>
  <c r="I36" i="4"/>
  <c r="G36" i="4"/>
  <c r="E36" i="4"/>
  <c r="P35" i="4"/>
  <c r="O35" i="4"/>
  <c r="M35" i="4"/>
  <c r="K35" i="4"/>
  <c r="I35" i="4"/>
  <c r="G35" i="4"/>
  <c r="E35" i="4"/>
  <c r="P34" i="4"/>
  <c r="O34" i="4"/>
  <c r="M34" i="4"/>
  <c r="K34" i="4"/>
  <c r="I34" i="4"/>
  <c r="G34" i="4"/>
  <c r="E34" i="4"/>
  <c r="P33" i="4"/>
  <c r="O33" i="4"/>
  <c r="M33" i="4"/>
  <c r="K33" i="4"/>
  <c r="I33" i="4"/>
  <c r="G33" i="4"/>
  <c r="E33" i="4"/>
  <c r="P32" i="4"/>
  <c r="O32" i="4"/>
  <c r="M32" i="4"/>
  <c r="K32" i="4"/>
  <c r="I32" i="4"/>
  <c r="G32" i="4"/>
  <c r="E32" i="4"/>
  <c r="P31" i="4"/>
  <c r="O31" i="4"/>
  <c r="M31" i="4"/>
  <c r="K31" i="4"/>
  <c r="I31" i="4"/>
  <c r="G31" i="4"/>
  <c r="E31" i="4"/>
  <c r="P30" i="4"/>
  <c r="O30" i="4"/>
  <c r="M30" i="4"/>
  <c r="K30" i="4"/>
  <c r="I30" i="4"/>
  <c r="G30" i="4"/>
  <c r="E30" i="4"/>
  <c r="P29" i="4"/>
  <c r="O29" i="4"/>
  <c r="M29" i="4"/>
  <c r="K29" i="4"/>
  <c r="I29" i="4"/>
  <c r="G29" i="4"/>
  <c r="E29" i="4"/>
  <c r="P28" i="4"/>
  <c r="O28" i="4"/>
  <c r="M28" i="4"/>
  <c r="K28" i="4"/>
  <c r="I28" i="4"/>
  <c r="G28" i="4"/>
  <c r="E28" i="4"/>
  <c r="P27" i="4"/>
  <c r="O27" i="4"/>
  <c r="M27" i="4"/>
  <c r="K27" i="4"/>
  <c r="I27" i="4"/>
  <c r="G27" i="4"/>
  <c r="E27" i="4"/>
  <c r="P26" i="4"/>
  <c r="O26" i="4"/>
  <c r="M26" i="4"/>
  <c r="K26" i="4"/>
  <c r="I26" i="4"/>
  <c r="G26" i="4"/>
  <c r="E26" i="4"/>
  <c r="P25" i="4"/>
  <c r="O25" i="4"/>
  <c r="M25" i="4"/>
  <c r="K25" i="4"/>
  <c r="I25" i="4"/>
  <c r="G25" i="4"/>
  <c r="E25" i="4"/>
  <c r="P24" i="4"/>
  <c r="O24" i="4"/>
  <c r="M24" i="4"/>
  <c r="K24" i="4"/>
  <c r="I24" i="4"/>
  <c r="G24" i="4"/>
  <c r="E24" i="4"/>
  <c r="P23" i="4"/>
  <c r="O23" i="4"/>
  <c r="M23" i="4"/>
  <c r="K23" i="4"/>
  <c r="I23" i="4"/>
  <c r="G23" i="4"/>
  <c r="E23" i="4"/>
  <c r="P22" i="4"/>
  <c r="O22" i="4"/>
  <c r="M22" i="4"/>
  <c r="K22" i="4"/>
  <c r="I22" i="4"/>
  <c r="G22" i="4"/>
  <c r="E22" i="4"/>
  <c r="P20" i="4"/>
  <c r="O20" i="4"/>
  <c r="M20" i="4"/>
  <c r="K20" i="4"/>
  <c r="I20" i="4"/>
  <c r="G20" i="4"/>
  <c r="E20" i="4"/>
  <c r="P19" i="4"/>
  <c r="O19" i="4"/>
  <c r="M19" i="4"/>
  <c r="K19" i="4"/>
  <c r="I19" i="4"/>
  <c r="G19" i="4"/>
  <c r="E19" i="4"/>
  <c r="P18" i="4"/>
  <c r="O18" i="4"/>
  <c r="M18" i="4"/>
  <c r="K18" i="4"/>
  <c r="I18" i="4"/>
  <c r="G18" i="4"/>
  <c r="E18" i="4"/>
  <c r="P17" i="4"/>
  <c r="O17" i="4"/>
  <c r="M17" i="4"/>
  <c r="K17" i="4"/>
  <c r="I17" i="4"/>
  <c r="G17" i="4"/>
  <c r="E17" i="4"/>
  <c r="P16" i="4"/>
  <c r="O16" i="4"/>
  <c r="M16" i="4"/>
  <c r="K16" i="4"/>
  <c r="I16" i="4"/>
  <c r="G16" i="4"/>
  <c r="E16" i="4"/>
  <c r="P15" i="4"/>
  <c r="O15" i="4"/>
  <c r="M15" i="4"/>
  <c r="K15" i="4"/>
  <c r="I15" i="4"/>
  <c r="G15" i="4"/>
  <c r="E15" i="4"/>
  <c r="P14" i="4"/>
  <c r="O14" i="4"/>
  <c r="M14" i="4"/>
  <c r="K14" i="4"/>
  <c r="I14" i="4"/>
  <c r="G14" i="4"/>
  <c r="E14" i="4"/>
  <c r="P13" i="4"/>
  <c r="O13" i="4"/>
  <c r="M13" i="4"/>
  <c r="K13" i="4"/>
  <c r="I13" i="4"/>
  <c r="G13" i="4"/>
  <c r="E13" i="4"/>
  <c r="P12" i="4"/>
  <c r="O12" i="4"/>
  <c r="M12" i="4"/>
  <c r="K12" i="4"/>
  <c r="I12" i="4"/>
  <c r="G12" i="4"/>
  <c r="E12" i="4"/>
  <c r="P11" i="4"/>
  <c r="O11" i="4"/>
  <c r="M11" i="4"/>
  <c r="K11" i="4"/>
  <c r="I11" i="4"/>
  <c r="G11" i="4"/>
  <c r="E11" i="4"/>
  <c r="P10" i="4"/>
  <c r="O10" i="4"/>
  <c r="M10" i="4"/>
  <c r="K10" i="4"/>
  <c r="I10" i="4"/>
  <c r="G10" i="4"/>
  <c r="E10" i="4"/>
  <c r="P9" i="4"/>
  <c r="O9" i="4"/>
  <c r="M9" i="4"/>
  <c r="K9" i="4"/>
  <c r="I9" i="4"/>
  <c r="G9" i="4"/>
  <c r="E9" i="4"/>
  <c r="P96" i="3"/>
  <c r="C96" i="3"/>
  <c r="G96" i="3" s="1"/>
  <c r="P95" i="3"/>
  <c r="O95" i="3"/>
  <c r="M95" i="3"/>
  <c r="K95" i="3"/>
  <c r="I95" i="3"/>
  <c r="G95" i="3"/>
  <c r="E95" i="3"/>
  <c r="P94" i="3"/>
  <c r="O94" i="3"/>
  <c r="M94" i="3"/>
  <c r="K94" i="3"/>
  <c r="I94" i="3"/>
  <c r="G94" i="3"/>
  <c r="E94" i="3"/>
  <c r="P93" i="3"/>
  <c r="O93" i="3"/>
  <c r="M93" i="3"/>
  <c r="K93" i="3"/>
  <c r="I93" i="3"/>
  <c r="G93" i="3"/>
  <c r="E93" i="3"/>
  <c r="P92" i="3"/>
  <c r="O92" i="3"/>
  <c r="M92" i="3"/>
  <c r="K92" i="3"/>
  <c r="I92" i="3"/>
  <c r="G92" i="3"/>
  <c r="E92" i="3"/>
  <c r="P91" i="3"/>
  <c r="O91" i="3"/>
  <c r="M91" i="3"/>
  <c r="K91" i="3"/>
  <c r="I91" i="3"/>
  <c r="G91" i="3"/>
  <c r="E91" i="3"/>
  <c r="P90" i="3"/>
  <c r="O90" i="3"/>
  <c r="M90" i="3"/>
  <c r="K90" i="3"/>
  <c r="I90" i="3"/>
  <c r="G90" i="3"/>
  <c r="E90" i="3"/>
  <c r="P89" i="3"/>
  <c r="O89" i="3"/>
  <c r="M89" i="3"/>
  <c r="K89" i="3"/>
  <c r="I89" i="3"/>
  <c r="G89" i="3"/>
  <c r="E89" i="3"/>
  <c r="P88" i="3"/>
  <c r="O88" i="3"/>
  <c r="M88" i="3"/>
  <c r="K88" i="3"/>
  <c r="I88" i="3"/>
  <c r="G88" i="3"/>
  <c r="E88" i="3"/>
  <c r="P87" i="3"/>
  <c r="O87" i="3"/>
  <c r="M87" i="3"/>
  <c r="K87" i="3"/>
  <c r="I87" i="3"/>
  <c r="G87" i="3"/>
  <c r="E87" i="3"/>
  <c r="P86" i="3"/>
  <c r="O86" i="3"/>
  <c r="M86" i="3"/>
  <c r="K86" i="3"/>
  <c r="I86" i="3"/>
  <c r="G86" i="3"/>
  <c r="E86" i="3"/>
  <c r="P85" i="3"/>
  <c r="O85" i="3"/>
  <c r="M85" i="3"/>
  <c r="K85" i="3"/>
  <c r="I85" i="3"/>
  <c r="G85" i="3"/>
  <c r="E85" i="3"/>
  <c r="P84" i="3"/>
  <c r="O84" i="3"/>
  <c r="M84" i="3"/>
  <c r="K84" i="3"/>
  <c r="I84" i="3"/>
  <c r="G84" i="3"/>
  <c r="E84" i="3"/>
  <c r="P83" i="3"/>
  <c r="O83" i="3"/>
  <c r="M83" i="3"/>
  <c r="K83" i="3"/>
  <c r="I83" i="3"/>
  <c r="G83" i="3"/>
  <c r="E83" i="3"/>
  <c r="P82" i="3"/>
  <c r="O82" i="3"/>
  <c r="M82" i="3"/>
  <c r="K82" i="3"/>
  <c r="I82" i="3"/>
  <c r="G82" i="3"/>
  <c r="E82" i="3"/>
  <c r="P81" i="3"/>
  <c r="O81" i="3"/>
  <c r="M81" i="3"/>
  <c r="K81" i="3"/>
  <c r="I81" i="3"/>
  <c r="G81" i="3"/>
  <c r="E81" i="3"/>
  <c r="P80" i="3"/>
  <c r="O80" i="3"/>
  <c r="M80" i="3"/>
  <c r="K80" i="3"/>
  <c r="I80" i="3"/>
  <c r="G80" i="3"/>
  <c r="E80" i="3"/>
  <c r="P79" i="3"/>
  <c r="O79" i="3"/>
  <c r="M79" i="3"/>
  <c r="K79" i="3"/>
  <c r="I79" i="3"/>
  <c r="G79" i="3"/>
  <c r="E79" i="3"/>
  <c r="P78" i="3"/>
  <c r="O78" i="3"/>
  <c r="M78" i="3"/>
  <c r="K78" i="3"/>
  <c r="I78" i="3"/>
  <c r="G78" i="3"/>
  <c r="E78" i="3"/>
  <c r="P77" i="3"/>
  <c r="O77" i="3"/>
  <c r="M77" i="3"/>
  <c r="K77" i="3"/>
  <c r="I77" i="3"/>
  <c r="G77" i="3"/>
  <c r="E77" i="3"/>
  <c r="P76" i="3"/>
  <c r="O76" i="3"/>
  <c r="M76" i="3"/>
  <c r="K76" i="3"/>
  <c r="I76" i="3"/>
  <c r="G76" i="3"/>
  <c r="E76" i="3"/>
  <c r="P75" i="3"/>
  <c r="O75" i="3"/>
  <c r="M75" i="3"/>
  <c r="K75" i="3"/>
  <c r="I75" i="3"/>
  <c r="G75" i="3"/>
  <c r="E75" i="3"/>
  <c r="P74" i="3"/>
  <c r="O74" i="3"/>
  <c r="M74" i="3"/>
  <c r="K74" i="3"/>
  <c r="I74" i="3"/>
  <c r="G74" i="3"/>
  <c r="E74" i="3"/>
  <c r="P73" i="3"/>
  <c r="O73" i="3"/>
  <c r="M73" i="3"/>
  <c r="K73" i="3"/>
  <c r="I73" i="3"/>
  <c r="G73" i="3"/>
  <c r="E73" i="3"/>
  <c r="P72" i="3"/>
  <c r="O72" i="3"/>
  <c r="M72" i="3"/>
  <c r="K72" i="3"/>
  <c r="I72" i="3"/>
  <c r="G72" i="3"/>
  <c r="E72" i="3"/>
  <c r="P71" i="3"/>
  <c r="O71" i="3"/>
  <c r="M71" i="3"/>
  <c r="K71" i="3"/>
  <c r="I71" i="3"/>
  <c r="G71" i="3"/>
  <c r="E71" i="3"/>
  <c r="P70" i="3"/>
  <c r="O70" i="3"/>
  <c r="M70" i="3"/>
  <c r="K70" i="3"/>
  <c r="I70" i="3"/>
  <c r="G70" i="3"/>
  <c r="E70" i="3"/>
  <c r="P69" i="3"/>
  <c r="O69" i="3"/>
  <c r="M69" i="3"/>
  <c r="K69" i="3"/>
  <c r="I69" i="3"/>
  <c r="G69" i="3"/>
  <c r="E69" i="3"/>
  <c r="P68" i="3"/>
  <c r="O68" i="3"/>
  <c r="M68" i="3"/>
  <c r="K68" i="3"/>
  <c r="I68" i="3"/>
  <c r="G68" i="3"/>
  <c r="E68" i="3"/>
  <c r="P67" i="3"/>
  <c r="O67" i="3"/>
  <c r="M67" i="3"/>
  <c r="K67" i="3"/>
  <c r="I67" i="3"/>
  <c r="G67" i="3"/>
  <c r="E67" i="3"/>
  <c r="P66" i="3"/>
  <c r="O66" i="3"/>
  <c r="M66" i="3"/>
  <c r="K66" i="3"/>
  <c r="I66" i="3"/>
  <c r="G66" i="3"/>
  <c r="E66" i="3"/>
  <c r="P65" i="3"/>
  <c r="O65" i="3"/>
  <c r="M65" i="3"/>
  <c r="K65" i="3"/>
  <c r="I65" i="3"/>
  <c r="G65" i="3"/>
  <c r="E65" i="3"/>
  <c r="P64" i="3"/>
  <c r="O64" i="3"/>
  <c r="M64" i="3"/>
  <c r="K64" i="3"/>
  <c r="I64" i="3"/>
  <c r="G64" i="3"/>
  <c r="E64" i="3"/>
  <c r="P63" i="3"/>
  <c r="O63" i="3"/>
  <c r="M63" i="3"/>
  <c r="K63" i="3"/>
  <c r="I63" i="3"/>
  <c r="G63" i="3"/>
  <c r="E63" i="3"/>
  <c r="P62" i="3"/>
  <c r="O62" i="3"/>
  <c r="M62" i="3"/>
  <c r="K62" i="3"/>
  <c r="I62" i="3"/>
  <c r="G62" i="3"/>
  <c r="E62" i="3"/>
  <c r="P61" i="3"/>
  <c r="O61" i="3"/>
  <c r="M61" i="3"/>
  <c r="K61" i="3"/>
  <c r="I61" i="3"/>
  <c r="G61" i="3"/>
  <c r="E61" i="3"/>
  <c r="P60" i="3"/>
  <c r="O60" i="3"/>
  <c r="M60" i="3"/>
  <c r="K60" i="3"/>
  <c r="I60" i="3"/>
  <c r="G60" i="3"/>
  <c r="E60" i="3"/>
  <c r="P59" i="3"/>
  <c r="O59" i="3"/>
  <c r="M59" i="3"/>
  <c r="K59" i="3"/>
  <c r="I59" i="3"/>
  <c r="G59" i="3"/>
  <c r="E59" i="3"/>
  <c r="P58" i="3"/>
  <c r="O58" i="3"/>
  <c r="M58" i="3"/>
  <c r="K58" i="3"/>
  <c r="I58" i="3"/>
  <c r="G58" i="3"/>
  <c r="E58" i="3"/>
  <c r="P57" i="3"/>
  <c r="O57" i="3"/>
  <c r="M57" i="3"/>
  <c r="K57" i="3"/>
  <c r="I57" i="3"/>
  <c r="G57" i="3"/>
  <c r="E57" i="3"/>
  <c r="P56" i="3"/>
  <c r="O56" i="3"/>
  <c r="M56" i="3"/>
  <c r="K56" i="3"/>
  <c r="I56" i="3"/>
  <c r="G56" i="3"/>
  <c r="E56" i="3"/>
  <c r="P55" i="3"/>
  <c r="O55" i="3"/>
  <c r="M55" i="3"/>
  <c r="K55" i="3"/>
  <c r="I55" i="3"/>
  <c r="G55" i="3"/>
  <c r="E55" i="3"/>
  <c r="P54" i="3"/>
  <c r="O54" i="3"/>
  <c r="M54" i="3"/>
  <c r="K54" i="3"/>
  <c r="I54" i="3"/>
  <c r="G54" i="3"/>
  <c r="E54" i="3"/>
  <c r="P53" i="3"/>
  <c r="O53" i="3"/>
  <c r="M53" i="3"/>
  <c r="K53" i="3"/>
  <c r="I53" i="3"/>
  <c r="G53" i="3"/>
  <c r="E53" i="3"/>
  <c r="P52" i="3"/>
  <c r="O52" i="3"/>
  <c r="M52" i="3"/>
  <c r="K52" i="3"/>
  <c r="I52" i="3"/>
  <c r="G52" i="3"/>
  <c r="E52" i="3"/>
  <c r="P51" i="3"/>
  <c r="O51" i="3"/>
  <c r="M51" i="3"/>
  <c r="K51" i="3"/>
  <c r="I51" i="3"/>
  <c r="G51" i="3"/>
  <c r="E51" i="3"/>
  <c r="P50" i="3"/>
  <c r="O50" i="3"/>
  <c r="M50" i="3"/>
  <c r="K50" i="3"/>
  <c r="I50" i="3"/>
  <c r="G50" i="3"/>
  <c r="E50" i="3"/>
  <c r="P49" i="3"/>
  <c r="O49" i="3"/>
  <c r="M49" i="3"/>
  <c r="K49" i="3"/>
  <c r="I49" i="3"/>
  <c r="G49" i="3"/>
  <c r="E49" i="3"/>
  <c r="P48" i="3"/>
  <c r="O48" i="3"/>
  <c r="M48" i="3"/>
  <c r="K48" i="3"/>
  <c r="I48" i="3"/>
  <c r="G48" i="3"/>
  <c r="E48" i="3"/>
  <c r="P47" i="3"/>
  <c r="O47" i="3"/>
  <c r="M47" i="3"/>
  <c r="K47" i="3"/>
  <c r="I47" i="3"/>
  <c r="G47" i="3"/>
  <c r="E47" i="3"/>
  <c r="P46" i="3"/>
  <c r="O46" i="3"/>
  <c r="M46" i="3"/>
  <c r="K46" i="3"/>
  <c r="I46" i="3"/>
  <c r="G46" i="3"/>
  <c r="E46" i="3"/>
  <c r="P45" i="3"/>
  <c r="O45" i="3"/>
  <c r="M45" i="3"/>
  <c r="K45" i="3"/>
  <c r="I45" i="3"/>
  <c r="G45" i="3"/>
  <c r="E45" i="3"/>
  <c r="P44" i="3"/>
  <c r="O44" i="3"/>
  <c r="M44" i="3"/>
  <c r="K44" i="3"/>
  <c r="I44" i="3"/>
  <c r="G44" i="3"/>
  <c r="E44" i="3"/>
  <c r="P43" i="3"/>
  <c r="O43" i="3"/>
  <c r="M43" i="3"/>
  <c r="K43" i="3"/>
  <c r="I43" i="3"/>
  <c r="G43" i="3"/>
  <c r="E43" i="3"/>
  <c r="P42" i="3"/>
  <c r="O42" i="3"/>
  <c r="M42" i="3"/>
  <c r="K42" i="3"/>
  <c r="I42" i="3"/>
  <c r="G42" i="3"/>
  <c r="E42" i="3"/>
  <c r="P41" i="3"/>
  <c r="O41" i="3"/>
  <c r="M41" i="3"/>
  <c r="K41" i="3"/>
  <c r="I41" i="3"/>
  <c r="G41" i="3"/>
  <c r="E41" i="3"/>
  <c r="P40" i="3"/>
  <c r="O40" i="3"/>
  <c r="M40" i="3"/>
  <c r="K40" i="3"/>
  <c r="I40" i="3"/>
  <c r="G40" i="3"/>
  <c r="E40" i="3"/>
  <c r="P39" i="3"/>
  <c r="O39" i="3"/>
  <c r="M39" i="3"/>
  <c r="K39" i="3"/>
  <c r="I39" i="3"/>
  <c r="G39" i="3"/>
  <c r="E39" i="3"/>
  <c r="P38" i="3"/>
  <c r="O38" i="3"/>
  <c r="M38" i="3"/>
  <c r="K38" i="3"/>
  <c r="I38" i="3"/>
  <c r="G38" i="3"/>
  <c r="E38" i="3"/>
  <c r="P37" i="3"/>
  <c r="O37" i="3"/>
  <c r="M37" i="3"/>
  <c r="K37" i="3"/>
  <c r="I37" i="3"/>
  <c r="G37" i="3"/>
  <c r="E37" i="3"/>
  <c r="P36" i="3"/>
  <c r="O36" i="3"/>
  <c r="M36" i="3"/>
  <c r="K36" i="3"/>
  <c r="I36" i="3"/>
  <c r="G36" i="3"/>
  <c r="E36" i="3"/>
  <c r="P35" i="3"/>
  <c r="O35" i="3"/>
  <c r="M35" i="3"/>
  <c r="K35" i="3"/>
  <c r="I35" i="3"/>
  <c r="G35" i="3"/>
  <c r="E35" i="3"/>
  <c r="P34" i="3"/>
  <c r="O34" i="3"/>
  <c r="M34" i="3"/>
  <c r="K34" i="3"/>
  <c r="I34" i="3"/>
  <c r="G34" i="3"/>
  <c r="E34" i="3"/>
  <c r="P33" i="3"/>
  <c r="O33" i="3"/>
  <c r="M33" i="3"/>
  <c r="K33" i="3"/>
  <c r="I33" i="3"/>
  <c r="G33" i="3"/>
  <c r="E33" i="3"/>
  <c r="P32" i="3"/>
  <c r="O32" i="3"/>
  <c r="M32" i="3"/>
  <c r="K32" i="3"/>
  <c r="I32" i="3"/>
  <c r="G32" i="3"/>
  <c r="E32" i="3"/>
  <c r="P31" i="3"/>
  <c r="O31" i="3"/>
  <c r="M31" i="3"/>
  <c r="K31" i="3"/>
  <c r="I31" i="3"/>
  <c r="G31" i="3"/>
  <c r="E31" i="3"/>
  <c r="P30" i="3"/>
  <c r="O30" i="3"/>
  <c r="M30" i="3"/>
  <c r="K30" i="3"/>
  <c r="I30" i="3"/>
  <c r="G30" i="3"/>
  <c r="E30" i="3"/>
  <c r="P29" i="3"/>
  <c r="O29" i="3"/>
  <c r="M29" i="3"/>
  <c r="K29" i="3"/>
  <c r="I29" i="3"/>
  <c r="G29" i="3"/>
  <c r="E29" i="3"/>
  <c r="P28" i="3"/>
  <c r="O28" i="3"/>
  <c r="M28" i="3"/>
  <c r="K28" i="3"/>
  <c r="I28" i="3"/>
  <c r="G28" i="3"/>
  <c r="E28" i="3"/>
  <c r="P27" i="3"/>
  <c r="O27" i="3"/>
  <c r="M27" i="3"/>
  <c r="K27" i="3"/>
  <c r="I27" i="3"/>
  <c r="G27" i="3"/>
  <c r="E27" i="3"/>
  <c r="P26" i="3"/>
  <c r="O26" i="3"/>
  <c r="M26" i="3"/>
  <c r="K26" i="3"/>
  <c r="I26" i="3"/>
  <c r="G26" i="3"/>
  <c r="E26" i="3"/>
  <c r="P25" i="3"/>
  <c r="O25" i="3"/>
  <c r="M25" i="3"/>
  <c r="K25" i="3"/>
  <c r="I25" i="3"/>
  <c r="G25" i="3"/>
  <c r="E25" i="3"/>
  <c r="P24" i="3"/>
  <c r="O24" i="3"/>
  <c r="M24" i="3"/>
  <c r="K24" i="3"/>
  <c r="I24" i="3"/>
  <c r="G24" i="3"/>
  <c r="E24" i="3"/>
  <c r="P23" i="3"/>
  <c r="O23" i="3"/>
  <c r="M23" i="3"/>
  <c r="K23" i="3"/>
  <c r="I23" i="3"/>
  <c r="G23" i="3"/>
  <c r="E23" i="3"/>
  <c r="P22" i="3"/>
  <c r="O22" i="3"/>
  <c r="M22" i="3"/>
  <c r="K22" i="3"/>
  <c r="I22" i="3"/>
  <c r="G22" i="3"/>
  <c r="E22" i="3"/>
  <c r="P21" i="3"/>
  <c r="O21" i="3"/>
  <c r="M21" i="3"/>
  <c r="K21" i="3"/>
  <c r="I21" i="3"/>
  <c r="G21" i="3"/>
  <c r="E21" i="3"/>
  <c r="P20" i="3"/>
  <c r="O20" i="3"/>
  <c r="M20" i="3"/>
  <c r="K20" i="3"/>
  <c r="I20" i="3"/>
  <c r="G20" i="3"/>
  <c r="E20" i="3"/>
  <c r="P19" i="3"/>
  <c r="O19" i="3"/>
  <c r="M19" i="3"/>
  <c r="K19" i="3"/>
  <c r="I19" i="3"/>
  <c r="G19" i="3"/>
  <c r="E19" i="3"/>
  <c r="P18" i="3"/>
  <c r="O18" i="3"/>
  <c r="M18" i="3"/>
  <c r="K18" i="3"/>
  <c r="I18" i="3"/>
  <c r="G18" i="3"/>
  <c r="E18" i="3"/>
  <c r="P17" i="3"/>
  <c r="O17" i="3"/>
  <c r="M17" i="3"/>
  <c r="K17" i="3"/>
  <c r="I17" i="3"/>
  <c r="G17" i="3"/>
  <c r="E17" i="3"/>
  <c r="P16" i="3"/>
  <c r="O16" i="3"/>
  <c r="M16" i="3"/>
  <c r="K16" i="3"/>
  <c r="I16" i="3"/>
  <c r="G16" i="3"/>
  <c r="E16" i="3"/>
  <c r="P15" i="3"/>
  <c r="O15" i="3"/>
  <c r="M15" i="3"/>
  <c r="K15" i="3"/>
  <c r="I15" i="3"/>
  <c r="G15" i="3"/>
  <c r="E15" i="3"/>
  <c r="P14" i="3"/>
  <c r="O14" i="3"/>
  <c r="M14" i="3"/>
  <c r="K14" i="3"/>
  <c r="I14" i="3"/>
  <c r="G14" i="3"/>
  <c r="E14" i="3"/>
  <c r="P13" i="3"/>
  <c r="O13" i="3"/>
  <c r="M13" i="3"/>
  <c r="K13" i="3"/>
  <c r="I13" i="3"/>
  <c r="G13" i="3"/>
  <c r="E13" i="3"/>
  <c r="P12" i="3"/>
  <c r="O12" i="3"/>
  <c r="M12" i="3"/>
  <c r="K12" i="3"/>
  <c r="I12" i="3"/>
  <c r="G12" i="3"/>
  <c r="E12" i="3"/>
  <c r="P11" i="3"/>
  <c r="O11" i="3"/>
  <c r="M11" i="3"/>
  <c r="K11" i="3"/>
  <c r="I11" i="3"/>
  <c r="G11" i="3"/>
  <c r="E11" i="3"/>
  <c r="P10" i="3"/>
  <c r="O10" i="3"/>
  <c r="M10" i="3"/>
  <c r="K10" i="3"/>
  <c r="I10" i="3"/>
  <c r="G10" i="3"/>
  <c r="E10" i="3"/>
  <c r="P9" i="3"/>
  <c r="O9" i="3"/>
  <c r="M9" i="3"/>
  <c r="M98" i="3" s="1"/>
  <c r="K9" i="3"/>
  <c r="I9" i="3"/>
  <c r="G9" i="3"/>
  <c r="E9" i="3"/>
  <c r="Q99" i="24" l="1"/>
  <c r="W16" i="27" s="1"/>
  <c r="U97" i="24"/>
  <c r="U99" i="24" s="1"/>
  <c r="D16" i="29" s="1"/>
  <c r="S97" i="24"/>
  <c r="O97" i="24"/>
  <c r="Z20" i="7"/>
  <c r="AE97" i="21"/>
  <c r="AG97" i="21"/>
  <c r="Q97" i="21"/>
  <c r="Q99" i="21"/>
  <c r="K22" i="27" s="1"/>
  <c r="AG99" i="21"/>
  <c r="E22" i="29" s="1"/>
  <c r="E28" i="29" s="1"/>
  <c r="D28" i="27"/>
  <c r="K28" i="27"/>
  <c r="X18" i="27"/>
  <c r="R23" i="6" s="1"/>
  <c r="S23" i="6" s="1"/>
  <c r="T23" i="6" s="1"/>
  <c r="X21" i="27"/>
  <c r="AE99" i="21"/>
  <c r="D22" i="29" s="1"/>
  <c r="D28" i="29" s="1"/>
  <c r="AC97" i="21"/>
  <c r="AA97" i="21"/>
  <c r="Y97" i="21"/>
  <c r="S99" i="24"/>
  <c r="C16" i="29" s="1"/>
  <c r="W16" i="29" s="1"/>
  <c r="X16" i="29" s="1"/>
  <c r="AC99" i="21"/>
  <c r="C22" i="29" s="1"/>
  <c r="C28" i="29" s="1"/>
  <c r="W17" i="29"/>
  <c r="X17" i="29" s="1"/>
  <c r="W18" i="29"/>
  <c r="X18" i="29" s="1"/>
  <c r="W21" i="29"/>
  <c r="X21" i="29" s="1"/>
  <c r="W24" i="29"/>
  <c r="X24" i="29" s="1"/>
  <c r="W26" i="29"/>
  <c r="X26" i="29" s="1"/>
  <c r="AA99" i="21"/>
  <c r="W22" i="27" s="1"/>
  <c r="W28" i="27" s="1"/>
  <c r="O99" i="24"/>
  <c r="Y99" i="21"/>
  <c r="U22" i="27" s="1"/>
  <c r="U28" i="27" s="1"/>
  <c r="AI97" i="21"/>
  <c r="AI99" i="21" s="1"/>
  <c r="W97" i="21"/>
  <c r="U97" i="21"/>
  <c r="S97" i="21"/>
  <c r="O99" i="21"/>
  <c r="W99" i="21"/>
  <c r="T22" i="27" s="1"/>
  <c r="T28" i="27" s="1"/>
  <c r="U99" i="21"/>
  <c r="R22" i="27" s="1"/>
  <c r="S99" i="21"/>
  <c r="M22" i="27" s="1"/>
  <c r="M28" i="27" s="1"/>
  <c r="M97" i="28"/>
  <c r="M99" i="28" s="1"/>
  <c r="K97" i="28"/>
  <c r="K99" i="28" s="1"/>
  <c r="I97" i="28"/>
  <c r="I99" i="28" s="1"/>
  <c r="R26" i="27" s="1"/>
  <c r="G97" i="28"/>
  <c r="G99" i="28" s="1"/>
  <c r="L26" i="27" s="1"/>
  <c r="L28" i="27" s="1"/>
  <c r="E97" i="28"/>
  <c r="E99" i="28" s="1"/>
  <c r="I26" i="27" s="1"/>
  <c r="O99" i="10"/>
  <c r="F17" i="27" s="1"/>
  <c r="X24" i="27"/>
  <c r="W99" i="11"/>
  <c r="H11" i="7" s="1"/>
  <c r="H27" i="7" s="1"/>
  <c r="G38" i="11"/>
  <c r="W97" i="11"/>
  <c r="Y97" i="11"/>
  <c r="Y99" i="11" s="1"/>
  <c r="I11" i="7" s="1"/>
  <c r="I27" i="7" s="1"/>
  <c r="AA97" i="11"/>
  <c r="AC99" i="11"/>
  <c r="K11" i="7" s="1"/>
  <c r="K27" i="7" s="1"/>
  <c r="W8" i="1"/>
  <c r="C13" i="6" s="1"/>
  <c r="R13" i="6" s="1"/>
  <c r="S13" i="6" s="1"/>
  <c r="T13" i="6" s="1"/>
  <c r="M97" i="21"/>
  <c r="M99" i="21"/>
  <c r="C22" i="27" s="1"/>
  <c r="U99" i="14"/>
  <c r="X18" i="7" s="1"/>
  <c r="X27" i="7" s="1"/>
  <c r="E22" i="27"/>
  <c r="E28" i="27" s="1"/>
  <c r="Y20" i="7"/>
  <c r="G97" i="14"/>
  <c r="G99" i="14" s="1"/>
  <c r="L18" i="7" s="1"/>
  <c r="S97" i="14"/>
  <c r="Q97" i="14"/>
  <c r="S99" i="14"/>
  <c r="W18" i="7" s="1"/>
  <c r="W27" i="7" s="1"/>
  <c r="Q99" i="14"/>
  <c r="R29" i="6"/>
  <c r="S29" i="6" s="1"/>
  <c r="T29" i="6" s="1"/>
  <c r="Q23" i="7"/>
  <c r="O97" i="26"/>
  <c r="M97" i="26"/>
  <c r="K97" i="26"/>
  <c r="I97" i="26"/>
  <c r="G97" i="26"/>
  <c r="E97" i="26"/>
  <c r="E97" i="10"/>
  <c r="E99" i="10" s="1"/>
  <c r="S97" i="10"/>
  <c r="K97" i="10"/>
  <c r="K99" i="10" s="1"/>
  <c r="R14" i="7" s="1"/>
  <c r="R27" i="7" s="1"/>
  <c r="G97" i="10"/>
  <c r="G99" i="10" s="1"/>
  <c r="P14" i="7" s="1"/>
  <c r="O97" i="25"/>
  <c r="M97" i="25"/>
  <c r="K97" i="25"/>
  <c r="I97" i="25"/>
  <c r="G97" i="25"/>
  <c r="E97" i="25"/>
  <c r="Q99" i="20"/>
  <c r="H7" i="7"/>
  <c r="Y97" i="24"/>
  <c r="M97" i="24"/>
  <c r="K97" i="24"/>
  <c r="K99" i="24" s="1"/>
  <c r="S16" i="27" s="1"/>
  <c r="S28" i="27" s="1"/>
  <c r="I97" i="24"/>
  <c r="I99" i="24" s="1"/>
  <c r="R16" i="27" s="1"/>
  <c r="G97" i="24"/>
  <c r="E97" i="24"/>
  <c r="O97" i="23"/>
  <c r="M97" i="23"/>
  <c r="K97" i="23"/>
  <c r="I97" i="23"/>
  <c r="G97" i="23"/>
  <c r="E97" i="23"/>
  <c r="D9" i="6"/>
  <c r="R28" i="6"/>
  <c r="S28" i="6" s="1"/>
  <c r="T28" i="6" s="1"/>
  <c r="AA99" i="11"/>
  <c r="J11" i="7" s="1"/>
  <c r="J27" i="7" s="1"/>
  <c r="AE97" i="17"/>
  <c r="AM97" i="17"/>
  <c r="AM99" i="17" s="1"/>
  <c r="AK97" i="17"/>
  <c r="AK99" i="17" s="1"/>
  <c r="AI97" i="17"/>
  <c r="AI99" i="17" s="1"/>
  <c r="AG97" i="17"/>
  <c r="AG99" i="17" s="1"/>
  <c r="G16" i="7" s="1"/>
  <c r="O97" i="22"/>
  <c r="M97" i="22"/>
  <c r="K97" i="22"/>
  <c r="I97" i="22"/>
  <c r="G97" i="22"/>
  <c r="O97" i="20"/>
  <c r="M97" i="20"/>
  <c r="K97" i="20"/>
  <c r="I97" i="20"/>
  <c r="G97" i="20"/>
  <c r="E97" i="20"/>
  <c r="U97" i="11"/>
  <c r="U99" i="11" s="1"/>
  <c r="G11" i="7" s="1"/>
  <c r="D17" i="7"/>
  <c r="D25" i="6" s="1"/>
  <c r="R25" i="6" s="1"/>
  <c r="S25" i="6" s="1"/>
  <c r="T25" i="6" s="1"/>
  <c r="I97" i="11"/>
  <c r="Q97" i="11"/>
  <c r="Q99" i="11" s="1"/>
  <c r="V10" i="1" s="1"/>
  <c r="V27" i="1" s="1"/>
  <c r="AE99" i="17"/>
  <c r="F16" i="7" s="1"/>
  <c r="W97" i="17"/>
  <c r="AC97" i="17"/>
  <c r="AC99" i="17"/>
  <c r="E16" i="7" s="1"/>
  <c r="E27" i="7" s="1"/>
  <c r="I99" i="11"/>
  <c r="K10" i="1" s="1"/>
  <c r="K27" i="1" s="1"/>
  <c r="W99" i="17"/>
  <c r="Q15" i="1" s="1"/>
  <c r="S97" i="17"/>
  <c r="U97" i="17"/>
  <c r="U99" i="17" s="1"/>
  <c r="B100" i="16"/>
  <c r="M16" i="1"/>
  <c r="W16" i="1"/>
  <c r="S97" i="15"/>
  <c r="S99" i="15"/>
  <c r="Q11" i="1" s="1"/>
  <c r="S99" i="17"/>
  <c r="N15" i="1" s="1"/>
  <c r="Q97" i="17"/>
  <c r="Y97" i="17"/>
  <c r="Y99" i="17"/>
  <c r="C16" i="7" s="1"/>
  <c r="Q99" i="17"/>
  <c r="V15" i="1" s="1"/>
  <c r="I97" i="17"/>
  <c r="Q99" i="15"/>
  <c r="P11" i="1" s="1"/>
  <c r="I99" i="17"/>
  <c r="S97" i="11"/>
  <c r="S99" i="11" s="1"/>
  <c r="F11" i="7" s="1"/>
  <c r="O97" i="11"/>
  <c r="O99" i="11" s="1"/>
  <c r="T10" i="1" s="1"/>
  <c r="M97" i="11"/>
  <c r="M99" i="11" s="1"/>
  <c r="S10" i="1" s="1"/>
  <c r="S27" i="1" s="1"/>
  <c r="K97" i="11"/>
  <c r="K99" i="11" s="1"/>
  <c r="L10" i="1" s="1"/>
  <c r="G97" i="11"/>
  <c r="E97" i="11"/>
  <c r="E99" i="11" s="1"/>
  <c r="M99" i="8"/>
  <c r="M12" i="1" s="1"/>
  <c r="G97" i="8"/>
  <c r="K97" i="8"/>
  <c r="AA97" i="17"/>
  <c r="AA99" i="17" s="1"/>
  <c r="D16" i="7" s="1"/>
  <c r="O97" i="17"/>
  <c r="M97" i="17"/>
  <c r="M99" i="17" s="1"/>
  <c r="R15" i="1" s="1"/>
  <c r="K97" i="17"/>
  <c r="K99" i="17" s="1"/>
  <c r="G97" i="17"/>
  <c r="G99" i="17" s="1"/>
  <c r="O15" i="1" s="1"/>
  <c r="E97" i="17"/>
  <c r="E99" i="17" s="1"/>
  <c r="O97" i="16"/>
  <c r="M97" i="16"/>
  <c r="K97" i="16"/>
  <c r="I97" i="16"/>
  <c r="G97" i="16"/>
  <c r="E97" i="16"/>
  <c r="O97" i="15"/>
  <c r="O99" i="15" s="1"/>
  <c r="O11" i="1" s="1"/>
  <c r="O27" i="1" s="1"/>
  <c r="M97" i="15"/>
  <c r="M99" i="15" s="1"/>
  <c r="N11" i="1" s="1"/>
  <c r="K97" i="15"/>
  <c r="K99" i="15" s="1"/>
  <c r="M11" i="1" s="1"/>
  <c r="I97" i="15"/>
  <c r="I99" i="15" s="1"/>
  <c r="L11" i="1" s="1"/>
  <c r="G97" i="15"/>
  <c r="G99" i="15" s="1"/>
  <c r="K11" i="1" s="1"/>
  <c r="E97" i="15"/>
  <c r="E99" i="15" s="1"/>
  <c r="I97" i="14"/>
  <c r="I99" i="14" s="1"/>
  <c r="M18" i="7" s="1"/>
  <c r="M27" i="7" s="1"/>
  <c r="K97" i="14"/>
  <c r="K99" i="14" s="1"/>
  <c r="N18" i="7" s="1"/>
  <c r="N27" i="7" s="1"/>
  <c r="M97" i="14"/>
  <c r="M99" i="14" s="1"/>
  <c r="T18" i="7" s="1"/>
  <c r="O97" i="14"/>
  <c r="O99" i="14" s="1"/>
  <c r="U18" i="7" s="1"/>
  <c r="U27" i="7" s="1"/>
  <c r="E97" i="14"/>
  <c r="E99" i="14" s="1"/>
  <c r="H17" i="1" s="1"/>
  <c r="W17" i="1" s="1"/>
  <c r="C26" i="6" s="1"/>
  <c r="B100" i="12"/>
  <c r="K97" i="12"/>
  <c r="M97" i="12"/>
  <c r="G99" i="8"/>
  <c r="I97" i="10"/>
  <c r="I99" i="10" s="1"/>
  <c r="Q14" i="7" s="1"/>
  <c r="M99" i="9"/>
  <c r="K99" i="9"/>
  <c r="E99" i="9"/>
  <c r="B100" i="9" s="1"/>
  <c r="I97" i="8"/>
  <c r="M97" i="8"/>
  <c r="O97" i="8"/>
  <c r="E97" i="8"/>
  <c r="I97" i="4"/>
  <c r="K97" i="4"/>
  <c r="K98" i="3"/>
  <c r="I96" i="3"/>
  <c r="O98" i="3"/>
  <c r="G6" i="1"/>
  <c r="I98" i="3"/>
  <c r="M97" i="4"/>
  <c r="O97" i="4"/>
  <c r="E97" i="4"/>
  <c r="K96" i="3"/>
  <c r="M96" i="3"/>
  <c r="O96" i="3"/>
  <c r="E96" i="3"/>
  <c r="T97" i="2"/>
  <c r="C97" i="2"/>
  <c r="M97" i="2" s="1"/>
  <c r="T96" i="2"/>
  <c r="S96" i="2"/>
  <c r="Q96" i="2"/>
  <c r="K96" i="2"/>
  <c r="I96" i="2"/>
  <c r="G96" i="2"/>
  <c r="E96" i="2"/>
  <c r="T95" i="2"/>
  <c r="S95" i="2"/>
  <c r="Q95" i="2"/>
  <c r="K95" i="2"/>
  <c r="I95" i="2"/>
  <c r="G95" i="2"/>
  <c r="E95" i="2"/>
  <c r="T94" i="2"/>
  <c r="S94" i="2"/>
  <c r="Q94" i="2"/>
  <c r="K94" i="2"/>
  <c r="I94" i="2"/>
  <c r="G94" i="2"/>
  <c r="E94" i="2"/>
  <c r="T93" i="2"/>
  <c r="S93" i="2"/>
  <c r="Q93" i="2"/>
  <c r="K93" i="2"/>
  <c r="I93" i="2"/>
  <c r="G93" i="2"/>
  <c r="E93" i="2"/>
  <c r="T92" i="2"/>
  <c r="S92" i="2"/>
  <c r="Q92" i="2"/>
  <c r="K92" i="2"/>
  <c r="I92" i="2"/>
  <c r="G92" i="2"/>
  <c r="E92" i="2"/>
  <c r="T91" i="2"/>
  <c r="S91" i="2"/>
  <c r="Q91" i="2"/>
  <c r="K91" i="2"/>
  <c r="I91" i="2"/>
  <c r="G91" i="2"/>
  <c r="E91" i="2"/>
  <c r="T90" i="2"/>
  <c r="S90" i="2"/>
  <c r="Q90" i="2"/>
  <c r="K90" i="2"/>
  <c r="I90" i="2"/>
  <c r="G90" i="2"/>
  <c r="E90" i="2"/>
  <c r="T89" i="2"/>
  <c r="S89" i="2"/>
  <c r="Q89" i="2"/>
  <c r="K89" i="2"/>
  <c r="I89" i="2"/>
  <c r="G89" i="2"/>
  <c r="E89" i="2"/>
  <c r="T88" i="2"/>
  <c r="S88" i="2"/>
  <c r="Q88" i="2"/>
  <c r="K88" i="2"/>
  <c r="I88" i="2"/>
  <c r="G88" i="2"/>
  <c r="E88" i="2"/>
  <c r="T87" i="2"/>
  <c r="S87" i="2"/>
  <c r="Q87" i="2"/>
  <c r="K87" i="2"/>
  <c r="I87" i="2"/>
  <c r="G87" i="2"/>
  <c r="E87" i="2"/>
  <c r="T86" i="2"/>
  <c r="S86" i="2"/>
  <c r="Q86" i="2"/>
  <c r="K86" i="2"/>
  <c r="I86" i="2"/>
  <c r="G86" i="2"/>
  <c r="E86" i="2"/>
  <c r="T85" i="2"/>
  <c r="S85" i="2"/>
  <c r="Q85" i="2"/>
  <c r="K85" i="2"/>
  <c r="I85" i="2"/>
  <c r="G85" i="2"/>
  <c r="E85" i="2"/>
  <c r="T84" i="2"/>
  <c r="S84" i="2"/>
  <c r="Q84" i="2"/>
  <c r="K84" i="2"/>
  <c r="I84" i="2"/>
  <c r="G84" i="2"/>
  <c r="E84" i="2"/>
  <c r="T83" i="2"/>
  <c r="S83" i="2"/>
  <c r="Q83" i="2"/>
  <c r="K83" i="2"/>
  <c r="I83" i="2"/>
  <c r="G83" i="2"/>
  <c r="E83" i="2"/>
  <c r="T82" i="2"/>
  <c r="S82" i="2"/>
  <c r="Q82" i="2"/>
  <c r="K82" i="2"/>
  <c r="I82" i="2"/>
  <c r="G82" i="2"/>
  <c r="E82" i="2"/>
  <c r="T81" i="2"/>
  <c r="S81" i="2"/>
  <c r="Q81" i="2"/>
  <c r="K81" i="2"/>
  <c r="I81" i="2"/>
  <c r="G81" i="2"/>
  <c r="E81" i="2"/>
  <c r="T80" i="2"/>
  <c r="S80" i="2"/>
  <c r="Q80" i="2"/>
  <c r="K80" i="2"/>
  <c r="I80" i="2"/>
  <c r="G80" i="2"/>
  <c r="E80" i="2"/>
  <c r="T79" i="2"/>
  <c r="S79" i="2"/>
  <c r="Q79" i="2"/>
  <c r="K79" i="2"/>
  <c r="I79" i="2"/>
  <c r="G79" i="2"/>
  <c r="E79" i="2"/>
  <c r="T78" i="2"/>
  <c r="S78" i="2"/>
  <c r="Q78" i="2"/>
  <c r="K78" i="2"/>
  <c r="I78" i="2"/>
  <c r="G78" i="2"/>
  <c r="E78" i="2"/>
  <c r="T77" i="2"/>
  <c r="S77" i="2"/>
  <c r="Q77" i="2"/>
  <c r="K77" i="2"/>
  <c r="I77" i="2"/>
  <c r="G77" i="2"/>
  <c r="E77" i="2"/>
  <c r="T76" i="2"/>
  <c r="S76" i="2"/>
  <c r="Q76" i="2"/>
  <c r="K76" i="2"/>
  <c r="I76" i="2"/>
  <c r="G76" i="2"/>
  <c r="E76" i="2"/>
  <c r="T75" i="2"/>
  <c r="S75" i="2"/>
  <c r="Q75" i="2"/>
  <c r="K75" i="2"/>
  <c r="I75" i="2"/>
  <c r="G75" i="2"/>
  <c r="E75" i="2"/>
  <c r="T74" i="2"/>
  <c r="S74" i="2"/>
  <c r="Q74" i="2"/>
  <c r="K74" i="2"/>
  <c r="I74" i="2"/>
  <c r="G74" i="2"/>
  <c r="E74" i="2"/>
  <c r="T73" i="2"/>
  <c r="S73" i="2"/>
  <c r="Q73" i="2"/>
  <c r="K73" i="2"/>
  <c r="I73" i="2"/>
  <c r="G73" i="2"/>
  <c r="E73" i="2"/>
  <c r="T72" i="2"/>
  <c r="S72" i="2"/>
  <c r="Q72" i="2"/>
  <c r="K72" i="2"/>
  <c r="I72" i="2"/>
  <c r="G72" i="2"/>
  <c r="E72" i="2"/>
  <c r="T71" i="2"/>
  <c r="S71" i="2"/>
  <c r="Q71" i="2"/>
  <c r="K71" i="2"/>
  <c r="I71" i="2"/>
  <c r="G71" i="2"/>
  <c r="E71" i="2"/>
  <c r="T70" i="2"/>
  <c r="S70" i="2"/>
  <c r="Q70" i="2"/>
  <c r="K70" i="2"/>
  <c r="I70" i="2"/>
  <c r="G70" i="2"/>
  <c r="E70" i="2"/>
  <c r="T69" i="2"/>
  <c r="S69" i="2"/>
  <c r="Q69" i="2"/>
  <c r="K69" i="2"/>
  <c r="I69" i="2"/>
  <c r="G69" i="2"/>
  <c r="E69" i="2"/>
  <c r="T68" i="2"/>
  <c r="S68" i="2"/>
  <c r="Q68" i="2"/>
  <c r="K68" i="2"/>
  <c r="I68" i="2"/>
  <c r="G68" i="2"/>
  <c r="E68" i="2"/>
  <c r="T67" i="2"/>
  <c r="S67" i="2"/>
  <c r="Q67" i="2"/>
  <c r="K67" i="2"/>
  <c r="I67" i="2"/>
  <c r="G67" i="2"/>
  <c r="E67" i="2"/>
  <c r="T66" i="2"/>
  <c r="S66" i="2"/>
  <c r="Q66" i="2"/>
  <c r="K66" i="2"/>
  <c r="I66" i="2"/>
  <c r="G66" i="2"/>
  <c r="E66" i="2"/>
  <c r="T65" i="2"/>
  <c r="S65" i="2"/>
  <c r="Q65" i="2"/>
  <c r="K65" i="2"/>
  <c r="I65" i="2"/>
  <c r="G65" i="2"/>
  <c r="E65" i="2"/>
  <c r="T64" i="2"/>
  <c r="S64" i="2"/>
  <c r="Q64" i="2"/>
  <c r="K64" i="2"/>
  <c r="I64" i="2"/>
  <c r="G64" i="2"/>
  <c r="E64" i="2"/>
  <c r="T63" i="2"/>
  <c r="S63" i="2"/>
  <c r="Q63" i="2"/>
  <c r="K63" i="2"/>
  <c r="I63" i="2"/>
  <c r="G63" i="2"/>
  <c r="E63" i="2"/>
  <c r="T62" i="2"/>
  <c r="S62" i="2"/>
  <c r="Q62" i="2"/>
  <c r="K62" i="2"/>
  <c r="I62" i="2"/>
  <c r="G62" i="2"/>
  <c r="E62" i="2"/>
  <c r="T61" i="2"/>
  <c r="S61" i="2"/>
  <c r="Q61" i="2"/>
  <c r="K61" i="2"/>
  <c r="I61" i="2"/>
  <c r="G61" i="2"/>
  <c r="E61" i="2"/>
  <c r="T60" i="2"/>
  <c r="S60" i="2"/>
  <c r="Q60" i="2"/>
  <c r="K60" i="2"/>
  <c r="I60" i="2"/>
  <c r="G60" i="2"/>
  <c r="E60" i="2"/>
  <c r="T59" i="2"/>
  <c r="S59" i="2"/>
  <c r="Q59" i="2"/>
  <c r="K59" i="2"/>
  <c r="I59" i="2"/>
  <c r="G59" i="2"/>
  <c r="E59" i="2"/>
  <c r="T58" i="2"/>
  <c r="S58" i="2"/>
  <c r="Q58" i="2"/>
  <c r="K58" i="2"/>
  <c r="I58" i="2"/>
  <c r="G58" i="2"/>
  <c r="E58" i="2"/>
  <c r="T57" i="2"/>
  <c r="S57" i="2"/>
  <c r="Q57" i="2"/>
  <c r="K57" i="2"/>
  <c r="I57" i="2"/>
  <c r="G57" i="2"/>
  <c r="E57" i="2"/>
  <c r="T56" i="2"/>
  <c r="S56" i="2"/>
  <c r="Q56" i="2"/>
  <c r="K56" i="2"/>
  <c r="I56" i="2"/>
  <c r="G56" i="2"/>
  <c r="E56" i="2"/>
  <c r="T55" i="2"/>
  <c r="S55" i="2"/>
  <c r="Q55" i="2"/>
  <c r="K55" i="2"/>
  <c r="I55" i="2"/>
  <c r="G55" i="2"/>
  <c r="E55" i="2"/>
  <c r="T54" i="2"/>
  <c r="S54" i="2"/>
  <c r="Q54" i="2"/>
  <c r="K54" i="2"/>
  <c r="I54" i="2"/>
  <c r="G54" i="2"/>
  <c r="E54" i="2"/>
  <c r="T53" i="2"/>
  <c r="S53" i="2"/>
  <c r="Q53" i="2"/>
  <c r="K53" i="2"/>
  <c r="I53" i="2"/>
  <c r="G53" i="2"/>
  <c r="E53" i="2"/>
  <c r="T52" i="2"/>
  <c r="S52" i="2"/>
  <c r="Q52" i="2"/>
  <c r="K52" i="2"/>
  <c r="I52" i="2"/>
  <c r="G52" i="2"/>
  <c r="E52" i="2"/>
  <c r="T51" i="2"/>
  <c r="S51" i="2"/>
  <c r="Q51" i="2"/>
  <c r="K51" i="2"/>
  <c r="I51" i="2"/>
  <c r="G51" i="2"/>
  <c r="E51" i="2"/>
  <c r="T50" i="2"/>
  <c r="S50" i="2"/>
  <c r="Q50" i="2"/>
  <c r="K50" i="2"/>
  <c r="I50" i="2"/>
  <c r="G50" i="2"/>
  <c r="E50" i="2"/>
  <c r="T49" i="2"/>
  <c r="S49" i="2"/>
  <c r="Q49" i="2"/>
  <c r="K49" i="2"/>
  <c r="I49" i="2"/>
  <c r="G49" i="2"/>
  <c r="E49" i="2"/>
  <c r="T48" i="2"/>
  <c r="S48" i="2"/>
  <c r="Q48" i="2"/>
  <c r="K48" i="2"/>
  <c r="I48" i="2"/>
  <c r="G48" i="2"/>
  <c r="E48" i="2"/>
  <c r="T47" i="2"/>
  <c r="S47" i="2"/>
  <c r="Q47" i="2"/>
  <c r="K47" i="2"/>
  <c r="I47" i="2"/>
  <c r="G47" i="2"/>
  <c r="E47" i="2"/>
  <c r="T46" i="2"/>
  <c r="S46" i="2"/>
  <c r="Q46" i="2"/>
  <c r="K46" i="2"/>
  <c r="I46" i="2"/>
  <c r="G46" i="2"/>
  <c r="E46" i="2"/>
  <c r="T45" i="2"/>
  <c r="S45" i="2"/>
  <c r="Q45" i="2"/>
  <c r="K45" i="2"/>
  <c r="I45" i="2"/>
  <c r="G45" i="2"/>
  <c r="E45" i="2"/>
  <c r="T44" i="2"/>
  <c r="S44" i="2"/>
  <c r="Q44" i="2"/>
  <c r="K44" i="2"/>
  <c r="I44" i="2"/>
  <c r="G44" i="2"/>
  <c r="E44" i="2"/>
  <c r="T43" i="2"/>
  <c r="S43" i="2"/>
  <c r="Q43" i="2"/>
  <c r="K43" i="2"/>
  <c r="I43" i="2"/>
  <c r="G43" i="2"/>
  <c r="E43" i="2"/>
  <c r="T42" i="2"/>
  <c r="S42" i="2"/>
  <c r="Q42" i="2"/>
  <c r="K42" i="2"/>
  <c r="I42" i="2"/>
  <c r="G42" i="2"/>
  <c r="E42" i="2"/>
  <c r="T41" i="2"/>
  <c r="S41" i="2"/>
  <c r="Q41" i="2"/>
  <c r="K41" i="2"/>
  <c r="I41" i="2"/>
  <c r="G41" i="2"/>
  <c r="E41" i="2"/>
  <c r="T40" i="2"/>
  <c r="S40" i="2"/>
  <c r="Q40" i="2"/>
  <c r="K40" i="2"/>
  <c r="I40" i="2"/>
  <c r="G40" i="2"/>
  <c r="E40" i="2"/>
  <c r="T39" i="2"/>
  <c r="S39" i="2"/>
  <c r="Q39" i="2"/>
  <c r="K39" i="2"/>
  <c r="I39" i="2"/>
  <c r="G39" i="2"/>
  <c r="E39" i="2"/>
  <c r="T38" i="2"/>
  <c r="S38" i="2"/>
  <c r="Q38" i="2"/>
  <c r="K38" i="2"/>
  <c r="I38" i="2"/>
  <c r="G38" i="2"/>
  <c r="E38" i="2"/>
  <c r="T37" i="2"/>
  <c r="S37" i="2"/>
  <c r="Q37" i="2"/>
  <c r="K37" i="2"/>
  <c r="I37" i="2"/>
  <c r="G37" i="2"/>
  <c r="E37" i="2"/>
  <c r="T36" i="2"/>
  <c r="S36" i="2"/>
  <c r="Q36" i="2"/>
  <c r="K36" i="2"/>
  <c r="I36" i="2"/>
  <c r="G36" i="2"/>
  <c r="E36" i="2"/>
  <c r="T35" i="2"/>
  <c r="S35" i="2"/>
  <c r="Q35" i="2"/>
  <c r="K35" i="2"/>
  <c r="I35" i="2"/>
  <c r="G35" i="2"/>
  <c r="E35" i="2"/>
  <c r="T34" i="2"/>
  <c r="S34" i="2"/>
  <c r="Q34" i="2"/>
  <c r="K34" i="2"/>
  <c r="I34" i="2"/>
  <c r="G34" i="2"/>
  <c r="E34" i="2"/>
  <c r="T33" i="2"/>
  <c r="S33" i="2"/>
  <c r="Q33" i="2"/>
  <c r="K33" i="2"/>
  <c r="I33" i="2"/>
  <c r="G33" i="2"/>
  <c r="E33" i="2"/>
  <c r="T32" i="2"/>
  <c r="S32" i="2"/>
  <c r="Q32" i="2"/>
  <c r="K32" i="2"/>
  <c r="I32" i="2"/>
  <c r="G32" i="2"/>
  <c r="E32" i="2"/>
  <c r="T31" i="2"/>
  <c r="S31" i="2"/>
  <c r="Q31" i="2"/>
  <c r="K31" i="2"/>
  <c r="I31" i="2"/>
  <c r="G31" i="2"/>
  <c r="E31" i="2"/>
  <c r="T30" i="2"/>
  <c r="S30" i="2"/>
  <c r="Q30" i="2"/>
  <c r="K30" i="2"/>
  <c r="I30" i="2"/>
  <c r="G30" i="2"/>
  <c r="E30" i="2"/>
  <c r="T29" i="2"/>
  <c r="S29" i="2"/>
  <c r="Q29" i="2"/>
  <c r="K29" i="2"/>
  <c r="I29" i="2"/>
  <c r="G29" i="2"/>
  <c r="E29" i="2"/>
  <c r="T28" i="2"/>
  <c r="S28" i="2"/>
  <c r="Q28" i="2"/>
  <c r="K28" i="2"/>
  <c r="I28" i="2"/>
  <c r="G28" i="2"/>
  <c r="E28" i="2"/>
  <c r="T27" i="2"/>
  <c r="S27" i="2"/>
  <c r="Q27" i="2"/>
  <c r="K27" i="2"/>
  <c r="I27" i="2"/>
  <c r="G27" i="2"/>
  <c r="E27" i="2"/>
  <c r="T26" i="2"/>
  <c r="S26" i="2"/>
  <c r="Q26" i="2"/>
  <c r="K26" i="2"/>
  <c r="I26" i="2"/>
  <c r="G26" i="2"/>
  <c r="E26" i="2"/>
  <c r="T25" i="2"/>
  <c r="S25" i="2"/>
  <c r="Q25" i="2"/>
  <c r="K25" i="2"/>
  <c r="I25" i="2"/>
  <c r="G25" i="2"/>
  <c r="E25" i="2"/>
  <c r="T24" i="2"/>
  <c r="S24" i="2"/>
  <c r="Q24" i="2"/>
  <c r="K24" i="2"/>
  <c r="I24" i="2"/>
  <c r="G24" i="2"/>
  <c r="E24" i="2"/>
  <c r="T23" i="2"/>
  <c r="S23" i="2"/>
  <c r="Q23" i="2"/>
  <c r="K23" i="2"/>
  <c r="I23" i="2"/>
  <c r="G23" i="2"/>
  <c r="E23" i="2"/>
  <c r="T22" i="2"/>
  <c r="S22" i="2"/>
  <c r="Q22" i="2"/>
  <c r="K22" i="2"/>
  <c r="I22" i="2"/>
  <c r="G22" i="2"/>
  <c r="E22" i="2"/>
  <c r="T20" i="2"/>
  <c r="S20" i="2"/>
  <c r="Q20" i="2"/>
  <c r="K20" i="2"/>
  <c r="I20" i="2"/>
  <c r="G20" i="2"/>
  <c r="E20" i="2"/>
  <c r="T19" i="2"/>
  <c r="S19" i="2"/>
  <c r="Q19" i="2"/>
  <c r="K19" i="2"/>
  <c r="I19" i="2"/>
  <c r="G19" i="2"/>
  <c r="E19" i="2"/>
  <c r="T18" i="2"/>
  <c r="S18" i="2"/>
  <c r="Q18" i="2"/>
  <c r="K18" i="2"/>
  <c r="I18" i="2"/>
  <c r="G18" i="2"/>
  <c r="E18" i="2"/>
  <c r="T17" i="2"/>
  <c r="S17" i="2"/>
  <c r="Q17" i="2"/>
  <c r="K17" i="2"/>
  <c r="I17" i="2"/>
  <c r="G17" i="2"/>
  <c r="E17" i="2"/>
  <c r="T16" i="2"/>
  <c r="S16" i="2"/>
  <c r="Q16" i="2"/>
  <c r="K16" i="2"/>
  <c r="I16" i="2"/>
  <c r="G16" i="2"/>
  <c r="E16" i="2"/>
  <c r="T15" i="2"/>
  <c r="S15" i="2"/>
  <c r="Q15" i="2"/>
  <c r="K15" i="2"/>
  <c r="I15" i="2"/>
  <c r="G15" i="2"/>
  <c r="E15" i="2"/>
  <c r="T14" i="2"/>
  <c r="S14" i="2"/>
  <c r="Q14" i="2"/>
  <c r="K14" i="2"/>
  <c r="I14" i="2"/>
  <c r="G14" i="2"/>
  <c r="E14" i="2"/>
  <c r="T13" i="2"/>
  <c r="S13" i="2"/>
  <c r="Q13" i="2"/>
  <c r="K13" i="2"/>
  <c r="I13" i="2"/>
  <c r="G13" i="2"/>
  <c r="E13" i="2"/>
  <c r="T12" i="2"/>
  <c r="S12" i="2"/>
  <c r="Q12" i="2"/>
  <c r="K12" i="2"/>
  <c r="I12" i="2"/>
  <c r="G12" i="2"/>
  <c r="E12" i="2"/>
  <c r="T11" i="2"/>
  <c r="S11" i="2"/>
  <c r="Q11" i="2"/>
  <c r="K11" i="2"/>
  <c r="I11" i="2"/>
  <c r="G11" i="2"/>
  <c r="E11" i="2"/>
  <c r="T10" i="2"/>
  <c r="S10" i="2"/>
  <c r="Q10" i="2"/>
  <c r="K10" i="2"/>
  <c r="I10" i="2"/>
  <c r="G10" i="2"/>
  <c r="E10" i="2"/>
  <c r="T9" i="2"/>
  <c r="S9" i="2"/>
  <c r="Q9" i="2"/>
  <c r="K9" i="2"/>
  <c r="I9" i="2"/>
  <c r="G9" i="2"/>
  <c r="E9" i="2"/>
  <c r="E27" i="1"/>
  <c r="L27" i="1"/>
  <c r="N27" i="1"/>
  <c r="P27" i="1"/>
  <c r="Q27" i="1"/>
  <c r="R27" i="1"/>
  <c r="T27" i="1"/>
  <c r="U27" i="1"/>
  <c r="C27" i="1"/>
  <c r="B100" i="24" l="1"/>
  <c r="V16" i="27"/>
  <c r="R28" i="27"/>
  <c r="I28" i="27"/>
  <c r="F28" i="27"/>
  <c r="C28" i="27"/>
  <c r="X22" i="27"/>
  <c r="C30" i="29"/>
  <c r="W22" i="29"/>
  <c r="X22" i="29" s="1"/>
  <c r="X26" i="27"/>
  <c r="D27" i="6"/>
  <c r="R9" i="6"/>
  <c r="S9" i="6" s="1"/>
  <c r="T9" i="6" s="1"/>
  <c r="Y14" i="7"/>
  <c r="P27" i="7"/>
  <c r="X17" i="27"/>
  <c r="G99" i="11"/>
  <c r="I10" i="1" s="1"/>
  <c r="I27" i="1" s="1"/>
  <c r="G10" i="1"/>
  <c r="W10" i="1" s="1"/>
  <c r="C18" i="6" s="1"/>
  <c r="Y11" i="7"/>
  <c r="D18" i="6" s="1"/>
  <c r="G27" i="7"/>
  <c r="L27" i="7"/>
  <c r="V18" i="7"/>
  <c r="T27" i="7"/>
  <c r="Q27" i="7"/>
  <c r="D27" i="7"/>
  <c r="F27" i="7"/>
  <c r="S97" i="2"/>
  <c r="S99" i="2" s="1"/>
  <c r="Q97" i="2"/>
  <c r="Q99" i="2" s="1"/>
  <c r="K97" i="2"/>
  <c r="K99" i="2" s="1"/>
  <c r="J7" i="1" s="1"/>
  <c r="I97" i="2"/>
  <c r="G97" i="2"/>
  <c r="E97" i="2"/>
  <c r="E99" i="2" s="1"/>
  <c r="D24" i="6"/>
  <c r="R24" i="6" s="1"/>
  <c r="S24" i="6" s="1"/>
  <c r="T24" i="6" s="1"/>
  <c r="C27" i="7"/>
  <c r="B100" i="15"/>
  <c r="J11" i="1"/>
  <c r="M15" i="1"/>
  <c r="B100" i="17"/>
  <c r="B100" i="8"/>
  <c r="H12" i="1"/>
  <c r="W12" i="1" s="1"/>
  <c r="B100" i="4"/>
  <c r="B100" i="10"/>
  <c r="H13" i="1"/>
  <c r="W13" i="1" s="1"/>
  <c r="C22" i="6" s="1"/>
  <c r="I99" i="2"/>
  <c r="G99" i="2"/>
  <c r="F7" i="1" s="1"/>
  <c r="F27" i="1" s="1"/>
  <c r="B99" i="3"/>
  <c r="D6" i="1"/>
  <c r="W6" i="1" s="1"/>
  <c r="V28" i="27" l="1"/>
  <c r="C30" i="27" s="1"/>
  <c r="X16" i="27"/>
  <c r="E31" i="6"/>
  <c r="R31" i="6" s="1"/>
  <c r="S31" i="6" s="1"/>
  <c r="T31" i="6" s="1"/>
  <c r="E22" i="6"/>
  <c r="Y17" i="27"/>
  <c r="E27" i="6"/>
  <c r="Y22" i="27"/>
  <c r="W28" i="29"/>
  <c r="X28" i="27"/>
  <c r="R27" i="6"/>
  <c r="S27" i="6" s="1"/>
  <c r="T27" i="6" s="1"/>
  <c r="D22" i="6"/>
  <c r="B100" i="11"/>
  <c r="R10" i="6"/>
  <c r="S10" i="6" s="1"/>
  <c r="T10" i="6" s="1"/>
  <c r="C6" i="6"/>
  <c r="C39" i="6" s="1"/>
  <c r="V27" i="7"/>
  <c r="Y28" i="7" s="1"/>
  <c r="Y18" i="7"/>
  <c r="D26" i="6" s="1"/>
  <c r="R26" i="6" s="1"/>
  <c r="S26" i="6" s="1"/>
  <c r="T26" i="6" s="1"/>
  <c r="Y27" i="7"/>
  <c r="R18" i="6"/>
  <c r="S18" i="6" s="1"/>
  <c r="T18" i="6" s="1"/>
  <c r="D7" i="1"/>
  <c r="M27" i="1"/>
  <c r="W15" i="1"/>
  <c r="W11" i="1"/>
  <c r="J27" i="1"/>
  <c r="B100" i="2"/>
  <c r="G7" i="1"/>
  <c r="G27" i="1" s="1"/>
  <c r="H27" i="1"/>
  <c r="E21" i="6" l="1"/>
  <c r="Y16" i="27"/>
  <c r="Y30" i="27" s="1"/>
  <c r="C29" i="7"/>
  <c r="R22" i="6"/>
  <c r="S22" i="6" s="1"/>
  <c r="T22" i="6" s="1"/>
  <c r="D39" i="6"/>
  <c r="W7" i="1"/>
  <c r="D27" i="1"/>
  <c r="W27" i="1"/>
  <c r="C29" i="1"/>
  <c r="R21" i="6" l="1"/>
  <c r="S21" i="6" s="1"/>
  <c r="T21" i="6" s="1"/>
  <c r="E39" i="6"/>
  <c r="R6" i="6"/>
  <c r="R39" i="6" l="1"/>
  <c r="S39" i="6" s="1"/>
  <c r="T39" i="6" s="1"/>
  <c r="S6" i="6"/>
  <c r="T6" i="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tc={5833EA70-E543-424D-B195-3962937F78CD}</author>
    <author>tc={336E5510-AE85-42BD-8166-40E33C789CF9}</author>
  </authors>
  <commentList>
    <comment ref="N21" authorId="0" shapeId="0" xr:uid="{5833EA70-E543-424D-B195-3962937F78C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PG Invoice 1005 </t>
      </text>
    </comment>
    <comment ref="N22" authorId="1" shapeId="0" xr:uid="{336E5510-AE85-42BD-8166-40E33C789CF9}">
      <text>
        <t>[Threaded comment]
Your version of Excel allows you to read this threaded comment; however, any edits to it will get removed if the file is opened in a newer version of Excel. Learn more: https://go.microsoft.com/fwlink/?linkid=870924
Comment:
    PG Invoice 1006</t>
      </text>
    </comment>
  </commentList>
</comments>
</file>

<file path=xl/sharedStrings.xml><?xml version="1.0" encoding="utf-8"?>
<sst xmlns="http://schemas.openxmlformats.org/spreadsheetml/2006/main" count="5031" uniqueCount="218">
  <si>
    <t>HHS Job Number</t>
  </si>
  <si>
    <t>Nov 21</t>
  </si>
  <si>
    <t>Dec 21</t>
  </si>
  <si>
    <t>Jan 22</t>
  </si>
  <si>
    <t>Feb 22</t>
  </si>
  <si>
    <t>Mar 22</t>
  </si>
  <si>
    <t>Apr 22</t>
  </si>
  <si>
    <t>May 22</t>
  </si>
  <si>
    <t>June 22</t>
  </si>
  <si>
    <t>July 22</t>
  </si>
  <si>
    <t>Aug 22</t>
  </si>
  <si>
    <t>Sept 22</t>
  </si>
  <si>
    <t>Oct 22</t>
  </si>
  <si>
    <t>Nov 22</t>
  </si>
  <si>
    <t>Dec 22</t>
  </si>
  <si>
    <t>COST</t>
  </si>
  <si>
    <t>REVENUE</t>
  </si>
  <si>
    <t>PROFIT</t>
  </si>
  <si>
    <t>%</t>
  </si>
  <si>
    <t>63-00003</t>
  </si>
  <si>
    <t>63-00006</t>
  </si>
  <si>
    <t>63-00012</t>
  </si>
  <si>
    <t>63-00021</t>
  </si>
  <si>
    <t>63-00022</t>
  </si>
  <si>
    <t>63-00023</t>
  </si>
  <si>
    <t>63-00027</t>
  </si>
  <si>
    <t>63-00028</t>
  </si>
  <si>
    <t>63-00030</t>
  </si>
  <si>
    <t>63-00031</t>
  </si>
  <si>
    <t>63-00032</t>
  </si>
  <si>
    <t>63-00033</t>
  </si>
  <si>
    <t>63-00034</t>
  </si>
  <si>
    <t>63-00035</t>
  </si>
  <si>
    <t>63-00036</t>
  </si>
  <si>
    <t>63-00038</t>
  </si>
  <si>
    <t>63-00040</t>
  </si>
  <si>
    <t>63-00041</t>
  </si>
  <si>
    <t>63-00045</t>
  </si>
  <si>
    <t>63-00046</t>
  </si>
  <si>
    <t>63-00047</t>
  </si>
  <si>
    <t>63-00049</t>
  </si>
  <si>
    <t>63-00050</t>
  </si>
  <si>
    <t>63-00051</t>
  </si>
  <si>
    <t>63-00052</t>
  </si>
  <si>
    <t>63-00053</t>
  </si>
  <si>
    <t>63-00054</t>
  </si>
  <si>
    <t>63-00055</t>
  </si>
  <si>
    <t>63-00056</t>
  </si>
  <si>
    <t>Total Revenue</t>
  </si>
  <si>
    <t>Month:</t>
  </si>
  <si>
    <t>Date work performed</t>
  </si>
  <si>
    <t>TOTALS</t>
  </si>
  <si>
    <t>Avg daily revenue by job</t>
  </si>
  <si>
    <t>Avg daily revenue</t>
  </si>
  <si>
    <t>Total Monthly Revenue</t>
  </si>
  <si>
    <t>V</t>
  </si>
  <si>
    <t>Wire Center</t>
  </si>
  <si>
    <t>CDA</t>
  </si>
  <si>
    <t>Hub</t>
  </si>
  <si>
    <t>H1021</t>
  </si>
  <si>
    <t>Infinium Number</t>
  </si>
  <si>
    <t>Dates work performed</t>
  </si>
  <si>
    <t>Product Type</t>
  </si>
  <si>
    <t>Unit</t>
  </si>
  <si>
    <t>Price</t>
  </si>
  <si>
    <t>Qty</t>
  </si>
  <si>
    <t>Earned $</t>
  </si>
  <si>
    <t>Total Qty</t>
  </si>
  <si>
    <t>Notes</t>
  </si>
  <si>
    <t>Access Terminal placement (Aerial/Ground)</t>
  </si>
  <si>
    <t>Each</t>
  </si>
  <si>
    <t>Placement and lableing of terminal</t>
  </si>
  <si>
    <t>Aerial Drop Rearrangement</t>
  </si>
  <si>
    <t>Bore (incl. soft surface restoration)</t>
  </si>
  <si>
    <t>Ft</t>
  </si>
  <si>
    <t>Bore Cobble (incl. soft surface restoration)</t>
  </si>
  <si>
    <t>adder to bore</t>
  </si>
  <si>
    <t>Bore Rock (incl. soft surface restoration)</t>
  </si>
  <si>
    <t>Concrete  Native Backfill (Pour; Cut and Remove)</t>
  </si>
  <si>
    <t>SFT</t>
  </si>
  <si>
    <t>Conduit/Innerduct placement  (up to 2")</t>
  </si>
  <si>
    <t>adder to bore or trench</t>
  </si>
  <si>
    <t>Conduit/Innerduct placement (larger then 2"-4")</t>
  </si>
  <si>
    <t xml:space="preserve">Coordination &amp; Plugging/Sealing ducts in CO </t>
  </si>
  <si>
    <t>Delashing existing cable</t>
  </si>
  <si>
    <t xml:space="preserve">De-ribbonizing fiber cable </t>
  </si>
  <si>
    <t>Per Dozen</t>
  </si>
  <si>
    <t>Dig &amp; Fix conduit (incl. soft surface restoration)</t>
  </si>
  <si>
    <t>Will be used for extra excavation when needed. i.e dig and rearrange conduit, interset vaults.</t>
  </si>
  <si>
    <t>FDC/FDH placement (Aerial) Field unit</t>
  </si>
  <si>
    <t>FDC/FDH placement (Pad Mount) Field unit</t>
  </si>
  <si>
    <t xml:space="preserve">Fiber Cable Placement (Aerial - 12-288) </t>
  </si>
  <si>
    <t>Fiber Cable Placement (Aerial - 432-864)</t>
  </si>
  <si>
    <t>Fiber Cable Placement (Buried/Direct - 12-288)</t>
  </si>
  <si>
    <t>Fiber Cable Placement (Buried/Direct - 432-864)</t>
  </si>
  <si>
    <t>Fiber Cable Placement (UG/Existing Duct - 12-288)incl rod/prove</t>
  </si>
  <si>
    <t>Used for all size cable pulled in existing duct up to 288</t>
  </si>
  <si>
    <t>Fiber Cable Placement (UG/Existing Duct - 432-864)incl rod/prove</t>
  </si>
  <si>
    <t>Fiber Cable Placement (UG/New Duct - 12-288)</t>
  </si>
  <si>
    <t>Fiber Cable Placement (UG/New Duct - 432-864)</t>
  </si>
  <si>
    <t>Flagging</t>
  </si>
  <si>
    <t>per day</t>
  </si>
  <si>
    <t xml:space="preserve">Hourly rates will be charged for daily costs above and beyon the unit rate. </t>
  </si>
  <si>
    <t>Ground Grid</t>
  </si>
  <si>
    <t>each</t>
  </si>
  <si>
    <t>In conjunction with FDH</t>
  </si>
  <si>
    <t>Hourly unit (most be agreed prior to usage)</t>
  </si>
  <si>
    <t>Dollars</t>
  </si>
  <si>
    <t>Will be used for surveying details not on drawing and bill of materials creation</t>
  </si>
  <si>
    <t xml:space="preserve">Install squirrel guard </t>
  </si>
  <si>
    <t xml:space="preserve">Lashing new fiber cable  </t>
  </si>
  <si>
    <t>Loose tube testing(C.O. to HUB)</t>
  </si>
  <si>
    <t>Each Fiber</t>
  </si>
  <si>
    <t>Make Ready (Delashing / Relashing)</t>
  </si>
  <si>
    <t>Make Ready (Disposal of Pole haul off)</t>
  </si>
  <si>
    <t>Make Ready (Known, Identified &amp; Listed before STARTING)</t>
  </si>
  <si>
    <t>Make Ready (Placing New Pole)</t>
  </si>
  <si>
    <t>Make Ready (Placing/Replacing Anchor)</t>
  </si>
  <si>
    <t>Make Ready (Quoted separately; Added when required)</t>
  </si>
  <si>
    <t>(cost + 10%)</t>
  </si>
  <si>
    <t>Make Ready (Rearranging bare strand)</t>
  </si>
  <si>
    <t>Make Ready (Rearranging Cable)</t>
  </si>
  <si>
    <t>Make Ready (Rearranging cables)</t>
  </si>
  <si>
    <t>Make Ready (Replacing bare strand)</t>
  </si>
  <si>
    <t>Make Ready (Replacing Cable)</t>
  </si>
  <si>
    <t>Make Ready (Replacing Cross Arms)</t>
  </si>
  <si>
    <t xml:space="preserve">Micro Trench .5 -2.0" width (typically ~12-16 in depth) includes placement of micro duct and labor for backfill agents  </t>
  </si>
  <si>
    <t xml:space="preserve">Micro Trench material cost bonding agent (pass through) </t>
  </si>
  <si>
    <t>MPU testing (FSAI to MPU)</t>
  </si>
  <si>
    <t>each port</t>
  </si>
  <si>
    <t>Overlashing new fiber cable</t>
  </si>
  <si>
    <t>Permit Fees</t>
  </si>
  <si>
    <t xml:space="preserve">Each </t>
  </si>
  <si>
    <t xml:space="preserve">Place Pedestal </t>
  </si>
  <si>
    <t>New or replacement</t>
  </si>
  <si>
    <t>Plow greater then 2" to 4" conduit (incl. soft surface restoration)</t>
  </si>
  <si>
    <t>Plow up to 2" conduit (incl. soft surface restoration)</t>
  </si>
  <si>
    <t xml:space="preserve">Pneumatic boring (up to 2.0") </t>
  </si>
  <si>
    <t xml:space="preserve">Pole placing  </t>
  </si>
  <si>
    <t>Power feed - transformer</t>
  </si>
  <si>
    <t>Pull String</t>
  </si>
  <si>
    <t xml:space="preserve">Remove cable (Aerial) greater then 300 pair </t>
  </si>
  <si>
    <t>Remove cable (Aerial) up to 300 pair</t>
  </si>
  <si>
    <t>Remove cable (underground) greater then 900 pair</t>
  </si>
  <si>
    <t>Remove cable (underground) up to 900 pair</t>
  </si>
  <si>
    <t>Remove drop (Aerial)</t>
  </si>
  <si>
    <t>Remove drop (underground)</t>
  </si>
  <si>
    <r>
      <t xml:space="preserve">Remove Pedestal </t>
    </r>
    <r>
      <rPr>
        <sz val="11"/>
        <color rgb="FFFF0000"/>
        <rFont val="Calibri"/>
        <family val="2"/>
        <scheme val="minor"/>
      </rPr>
      <t xml:space="preserve">in conjunction with other work </t>
    </r>
  </si>
  <si>
    <t>Used as adder when replacing pedestal</t>
  </si>
  <si>
    <t xml:space="preserve">Re-tention squirrel guard </t>
  </si>
  <si>
    <t>Ribbon Testing</t>
  </si>
  <si>
    <t>Each Ribbon</t>
  </si>
  <si>
    <t>Riser</t>
  </si>
  <si>
    <t xml:space="preserve">Riser (or) Sweep </t>
  </si>
  <si>
    <t>Rod/Prove</t>
  </si>
  <si>
    <t>Snow Shoe placement</t>
  </si>
  <si>
    <t>Splice Case placement (Aerial - 12)</t>
  </si>
  <si>
    <t>Paid for each case placed</t>
  </si>
  <si>
    <t>Splice Case placement (Aerial - 24)</t>
  </si>
  <si>
    <t>Splice Case placement (Aerial - 48)</t>
  </si>
  <si>
    <t>Splice Case placement (Aerial - 96-864)</t>
  </si>
  <si>
    <t>Splice Case placement (UG/V - 12)</t>
  </si>
  <si>
    <t>Splice Case placement (UG/V - 24)</t>
  </si>
  <si>
    <t>Splice Case placement (UG/V - 48)</t>
  </si>
  <si>
    <t>Splice Case placement (UG/Vault - 1728)</t>
  </si>
  <si>
    <t>Splice Case placement (UG/Vault - 96-864)</t>
  </si>
  <si>
    <t>Splice Fiber (Aerial - Loose Tube)</t>
  </si>
  <si>
    <t>per fiber</t>
  </si>
  <si>
    <t>Splice Fiber (Aerial - Ribbon)</t>
  </si>
  <si>
    <t>per ribbon</t>
  </si>
  <si>
    <t>Splice Fiber (Aerial - Setup)</t>
  </si>
  <si>
    <t>Splice Fiber (UG/Vault - Loose Tube)</t>
  </si>
  <si>
    <t>Splice Fiber (UG/Vault - Ribbon)</t>
  </si>
  <si>
    <t xml:space="preserve">per ribbon </t>
  </si>
  <si>
    <t>Splice Fiber (UG/Vault - Setup)</t>
  </si>
  <si>
    <t>Paid for each splice set up</t>
  </si>
  <si>
    <t xml:space="preserve">Squirrel guard removal </t>
  </si>
  <si>
    <t xml:space="preserve">Step removal on pole </t>
  </si>
  <si>
    <t>Strand (place)</t>
  </si>
  <si>
    <t>Traffic Management/Control Plans</t>
  </si>
  <si>
    <t>Tree Trimming / Brushing</t>
  </si>
  <si>
    <t>Trenching (includes soft surface restoration)</t>
  </si>
  <si>
    <t>Vaults (HH) (place2x3)</t>
  </si>
  <si>
    <t>Vaults (HH) (place3x5)</t>
  </si>
  <si>
    <t>Total earned revenue by day</t>
  </si>
  <si>
    <t>Total earned revenue</t>
  </si>
  <si>
    <t>Post Falls</t>
  </si>
  <si>
    <t>HXXXX</t>
  </si>
  <si>
    <t>Duct Cut (typical 2 manhours)</t>
  </si>
  <si>
    <t>ADDITIONAL SCOPE OF WORK</t>
  </si>
  <si>
    <t>NOTES</t>
  </si>
  <si>
    <t>HOURS</t>
  </si>
  <si>
    <t>DATE</t>
  </si>
  <si>
    <t>LINK</t>
  </si>
  <si>
    <t>ZIPLY instructed us to place 288 CABLE into a duct full of cable</t>
  </si>
  <si>
    <t>https://static.companycam.com/lambda/projects/31375129/photos/aHR0cHM6Ly9jb21wYW55Y2FtLXBlbmRpbmcuczMuYW1hem9uYXdzLmNvbS81NzE3MzllOC1kNDgzLTQ5OGItYWFmNC1jYTEyNWQxOWRiOWIuanBn.jpeg?d=2880x2880</t>
  </si>
  <si>
    <t>Rathdrum</t>
  </si>
  <si>
    <t>H2005</t>
  </si>
  <si>
    <t>RTE 4</t>
  </si>
  <si>
    <t>H4003</t>
  </si>
  <si>
    <t>H1028</t>
  </si>
  <si>
    <t>H3002</t>
  </si>
  <si>
    <t>Earned$</t>
  </si>
  <si>
    <t>H3006</t>
  </si>
  <si>
    <t>H3001</t>
  </si>
  <si>
    <t>H2007</t>
  </si>
  <si>
    <t>MDU</t>
  </si>
  <si>
    <t>Vaults (HH) (place2x3 or 17x30)</t>
  </si>
  <si>
    <t>Sandpoint</t>
  </si>
  <si>
    <t>H4016</t>
  </si>
  <si>
    <t>H4006</t>
  </si>
  <si>
    <t>H1013</t>
  </si>
  <si>
    <t>Kellogg</t>
  </si>
  <si>
    <t>H4001</t>
  </si>
  <si>
    <t>H4018-A</t>
  </si>
  <si>
    <t>BF MDU80</t>
  </si>
  <si>
    <t>63-XXXXX</t>
  </si>
  <si>
    <t>550XXXX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</si>
</sst>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0"/>
    <numFmt numFmtId="165" formatCode="_([$$-409]* #,##0.00_);_([$$-409]* \(#,##0.00\);_([$$-409]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444444"/>
      <name val="Calibri"/>
      <family val="2"/>
      <charset val="1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2"/>
      <color rgb="FF000000"/>
      <name val="Arial"/>
      <family val="2"/>
    </font>
    <font>
      <sz val="10"/>
      <color rgb="FF000000"/>
      <name val="Arial"/>
      <family val="2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DEBF7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176">
    <xf numFmtId="0" fontId="0" fillId="0" borderId="0" xfId="0"/>
    <xf numFmtId="0" fontId="0" fillId="0" borderId="1" xfId="0" applyBorder="1"/>
    <xf numFmtId="8" fontId="0" fillId="0" borderId="0" xfId="0" applyNumberFormat="1"/>
    <xf numFmtId="8" fontId="0" fillId="0" borderId="1" xfId="1" applyNumberFormat="1" applyFont="1" applyBorder="1"/>
    <xf numFmtId="8" fontId="0" fillId="0" borderId="1" xfId="0" applyNumberFormat="1" applyBorder="1"/>
    <xf numFmtId="0" fontId="2" fillId="0" borderId="0" xfId="0" applyFont="1"/>
    <xf numFmtId="17" fontId="2" fillId="0" borderId="0" xfId="0" applyNumberFormat="1" applyFont="1"/>
    <xf numFmtId="0" fontId="2" fillId="0" borderId="0" xfId="0" applyFont="1" applyAlignment="1">
      <alignment horizontal="left"/>
    </xf>
    <xf numFmtId="14" fontId="0" fillId="0" borderId="0" xfId="0" applyNumberFormat="1" applyAlignment="1">
      <alignment horizontal="center"/>
    </xf>
    <xf numFmtId="0" fontId="4" fillId="0" borderId="1" xfId="0" applyFont="1" applyBorder="1" applyAlignment="1">
      <alignment wrapText="1"/>
    </xf>
    <xf numFmtId="0" fontId="4" fillId="0" borderId="1" xfId="0" applyFont="1" applyBorder="1" applyAlignment="1">
      <alignment horizontal="center" wrapText="1"/>
    </xf>
    <xf numFmtId="7" fontId="4" fillId="0" borderId="1" xfId="0" applyNumberFormat="1" applyFont="1" applyBorder="1" applyAlignment="1">
      <alignment horizontal="center" wrapText="1"/>
    </xf>
    <xf numFmtId="0" fontId="0" fillId="0" borderId="4" xfId="0" applyBorder="1"/>
    <xf numFmtId="0" fontId="0" fillId="0" borderId="1" xfId="0" applyBorder="1" applyProtection="1">
      <protection locked="0"/>
    </xf>
    <xf numFmtId="7" fontId="0" fillId="0" borderId="1" xfId="0" applyNumberFormat="1" applyBorder="1" applyProtection="1">
      <protection locked="0"/>
    </xf>
    <xf numFmtId="44" fontId="0" fillId="0" borderId="1" xfId="1" applyFont="1" applyBorder="1" applyProtection="1">
      <protection locked="0"/>
    </xf>
    <xf numFmtId="37" fontId="0" fillId="0" borderId="1" xfId="1" applyNumberFormat="1" applyFont="1" applyBorder="1" applyProtection="1">
      <protection locked="0"/>
    </xf>
    <xf numFmtId="0" fontId="0" fillId="0" borderId="1" xfId="0" applyBorder="1" applyAlignment="1" applyProtection="1">
      <alignment wrapText="1"/>
      <protection locked="0"/>
    </xf>
    <xf numFmtId="0" fontId="4" fillId="0" borderId="0" xfId="0" applyFont="1" applyProtection="1">
      <protection locked="0"/>
    </xf>
    <xf numFmtId="0" fontId="4" fillId="0" borderId="0" xfId="0" applyFont="1"/>
    <xf numFmtId="44" fontId="4" fillId="0" borderId="0" xfId="0" applyNumberFormat="1" applyFont="1"/>
    <xf numFmtId="44" fontId="0" fillId="0" borderId="1" xfId="1" applyFont="1" applyBorder="1"/>
    <xf numFmtId="49" fontId="0" fillId="0" borderId="1" xfId="0" applyNumberFormat="1" applyBorder="1"/>
    <xf numFmtId="8" fontId="0" fillId="0" borderId="1" xfId="1" applyNumberFormat="1" applyFont="1" applyBorder="1" applyAlignment="1">
      <alignment wrapText="1"/>
    </xf>
    <xf numFmtId="14" fontId="4" fillId="0" borderId="1" xfId="0" applyNumberFormat="1" applyFont="1" applyBorder="1"/>
    <xf numFmtId="8" fontId="4" fillId="0" borderId="0" xfId="0" applyNumberFormat="1" applyFont="1"/>
    <xf numFmtId="14" fontId="0" fillId="0" borderId="5" xfId="0" applyNumberFormat="1" applyBorder="1" applyAlignment="1">
      <alignment horizontal="center"/>
    </xf>
    <xf numFmtId="0" fontId="0" fillId="0" borderId="1" xfId="1" applyNumberFormat="1" applyFont="1" applyBorder="1" applyProtection="1">
      <protection locked="0"/>
    </xf>
    <xf numFmtId="7" fontId="5" fillId="0" borderId="0" xfId="0" quotePrefix="1" applyNumberFormat="1" applyFont="1"/>
    <xf numFmtId="7" fontId="4" fillId="0" borderId="0" xfId="0" applyNumberFormat="1" applyFont="1"/>
    <xf numFmtId="44" fontId="0" fillId="0" borderId="1" xfId="0" applyNumberFormat="1" applyBorder="1"/>
    <xf numFmtId="44" fontId="0" fillId="0" borderId="0" xfId="0" applyNumberFormat="1"/>
    <xf numFmtId="44" fontId="4" fillId="0" borderId="1" xfId="0" applyNumberFormat="1" applyFont="1" applyBorder="1" applyAlignment="1">
      <alignment horizontal="center" wrapText="1"/>
    </xf>
    <xf numFmtId="0" fontId="4" fillId="0" borderId="10" xfId="0" applyFont="1" applyBorder="1" applyAlignment="1">
      <alignment horizontal="center"/>
    </xf>
    <xf numFmtId="14" fontId="4" fillId="0" borderId="2" xfId="0" applyNumberFormat="1" applyFont="1" applyBorder="1"/>
    <xf numFmtId="8" fontId="0" fillId="0" borderId="2" xfId="0" applyNumberFormat="1" applyBorder="1"/>
    <xf numFmtId="44" fontId="0" fillId="0" borderId="2" xfId="0" applyNumberFormat="1" applyBorder="1"/>
    <xf numFmtId="8" fontId="0" fillId="0" borderId="11" xfId="0" applyNumberFormat="1" applyBorder="1"/>
    <xf numFmtId="8" fontId="0" fillId="3" borderId="11" xfId="0" applyNumberFormat="1" applyFill="1" applyBorder="1"/>
    <xf numFmtId="44" fontId="5" fillId="0" borderId="11" xfId="0" quotePrefix="1" applyNumberFormat="1" applyFont="1" applyBorder="1"/>
    <xf numFmtId="44" fontId="0" fillId="0" borderId="3" xfId="1" applyFont="1" applyBorder="1" applyProtection="1">
      <protection locked="0"/>
    </xf>
    <xf numFmtId="44" fontId="4" fillId="0" borderId="13" xfId="0" applyNumberFormat="1" applyFont="1" applyBorder="1" applyAlignment="1">
      <alignment horizontal="center" wrapText="1"/>
    </xf>
    <xf numFmtId="44" fontId="0" fillId="0" borderId="11" xfId="0" applyNumberFormat="1" applyBorder="1"/>
    <xf numFmtId="44" fontId="0" fillId="2" borderId="1" xfId="1" applyFont="1" applyFill="1" applyBorder="1"/>
    <xf numFmtId="0" fontId="5" fillId="0" borderId="0" xfId="0" quotePrefix="1" applyFont="1"/>
    <xf numFmtId="0" fontId="0" fillId="0" borderId="3" xfId="1" applyNumberFormat="1" applyFont="1" applyBorder="1" applyProtection="1">
      <protection locked="0"/>
    </xf>
    <xf numFmtId="0" fontId="0" fillId="0" borderId="9" xfId="1" applyNumberFormat="1" applyFont="1" applyBorder="1" applyProtection="1">
      <protection locked="0"/>
    </xf>
    <xf numFmtId="44" fontId="0" fillId="2" borderId="1" xfId="0" applyNumberFormat="1" applyFill="1" applyBorder="1"/>
    <xf numFmtId="37" fontId="0" fillId="0" borderId="2" xfId="1" applyNumberFormat="1" applyFont="1" applyBorder="1" applyProtection="1">
      <protection locked="0"/>
    </xf>
    <xf numFmtId="37" fontId="0" fillId="0" borderId="3" xfId="1" applyNumberFormat="1" applyFont="1" applyBorder="1" applyProtection="1">
      <protection locked="0"/>
    </xf>
    <xf numFmtId="0" fontId="4" fillId="0" borderId="13" xfId="0" applyFont="1" applyBorder="1" applyAlignment="1">
      <alignment horizontal="center" wrapText="1"/>
    </xf>
    <xf numFmtId="44" fontId="0" fillId="0" borderId="11" xfId="1" applyFont="1" applyBorder="1" applyProtection="1">
      <protection locked="0"/>
    </xf>
    <xf numFmtId="0" fontId="0" fillId="0" borderId="2" xfId="1" applyNumberFormat="1" applyFont="1" applyBorder="1" applyProtection="1">
      <protection locked="0"/>
    </xf>
    <xf numFmtId="0" fontId="0" fillId="0" borderId="3" xfId="0" applyBorder="1" applyProtection="1">
      <protection locked="0"/>
    </xf>
    <xf numFmtId="0" fontId="0" fillId="0" borderId="11" xfId="1" applyNumberFormat="1" applyFont="1" applyBorder="1" applyProtection="1">
      <protection locked="0"/>
    </xf>
    <xf numFmtId="44" fontId="0" fillId="0" borderId="14" xfId="1" applyFont="1" applyBorder="1" applyProtection="1">
      <protection locked="0"/>
    </xf>
    <xf numFmtId="0" fontId="0" fillId="0" borderId="17" xfId="1" applyNumberFormat="1" applyFont="1" applyBorder="1" applyProtection="1">
      <protection locked="0"/>
    </xf>
    <xf numFmtId="0" fontId="4" fillId="0" borderId="18" xfId="0" applyFont="1" applyBorder="1" applyAlignment="1">
      <alignment horizontal="center" wrapText="1"/>
    </xf>
    <xf numFmtId="0" fontId="4" fillId="0" borderId="19" xfId="0" applyFont="1" applyBorder="1" applyAlignment="1">
      <alignment horizontal="center" wrapText="1"/>
    </xf>
    <xf numFmtId="0" fontId="0" fillId="0" borderId="10" xfId="1" applyNumberFormat="1" applyFont="1" applyBorder="1" applyProtection="1">
      <protection locked="0"/>
    </xf>
    <xf numFmtId="0" fontId="6" fillId="0" borderId="0" xfId="2"/>
    <xf numFmtId="14" fontId="7" fillId="0" borderId="0" xfId="0" applyNumberFormat="1" applyFont="1" applyAlignment="1">
      <alignment horizontal="right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14" fontId="7" fillId="0" borderId="0" xfId="0" applyNumberFormat="1" applyFont="1" applyAlignment="1">
      <alignment horizontal="left"/>
    </xf>
    <xf numFmtId="0" fontId="4" fillId="4" borderId="0" xfId="0" applyFont="1" applyFill="1" applyAlignment="1">
      <alignment horizontal="center"/>
    </xf>
    <xf numFmtId="8" fontId="0" fillId="0" borderId="3" xfId="1" applyNumberFormat="1" applyFont="1" applyBorder="1"/>
    <xf numFmtId="0" fontId="0" fillId="0" borderId="0" xfId="0" applyAlignment="1">
      <alignment horizontal="center" vertical="center"/>
    </xf>
    <xf numFmtId="49" fontId="0" fillId="0" borderId="2" xfId="0" applyNumberFormat="1" applyBorder="1"/>
    <xf numFmtId="8" fontId="0" fillId="0" borderId="2" xfId="1" applyNumberFormat="1" applyFont="1" applyBorder="1"/>
    <xf numFmtId="0" fontId="0" fillId="0" borderId="20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44" fontId="10" fillId="0" borderId="14" xfId="0" applyNumberFormat="1" applyFont="1" applyBorder="1"/>
    <xf numFmtId="0" fontId="0" fillId="0" borderId="10" xfId="0" applyBorder="1" applyAlignment="1">
      <alignment horizontal="center"/>
    </xf>
    <xf numFmtId="8" fontId="10" fillId="0" borderId="11" xfId="0" applyNumberFormat="1" applyFont="1" applyBorder="1"/>
    <xf numFmtId="8" fontId="10" fillId="0" borderId="21" xfId="0" applyNumberFormat="1" applyFont="1" applyBorder="1" applyAlignment="1">
      <alignment horizontal="right"/>
    </xf>
    <xf numFmtId="8" fontId="0" fillId="2" borderId="1" xfId="1" applyNumberFormat="1" applyFont="1" applyFill="1" applyBorder="1"/>
    <xf numFmtId="7" fontId="0" fillId="5" borderId="1" xfId="0" applyNumberFormat="1" applyFill="1" applyBorder="1" applyProtection="1">
      <protection locked="0"/>
    </xf>
    <xf numFmtId="8" fontId="0" fillId="0" borderId="0" xfId="1" applyNumberFormat="1" applyFont="1" applyBorder="1"/>
    <xf numFmtId="44" fontId="0" fillId="0" borderId="0" xfId="1" applyFont="1" applyBorder="1"/>
    <xf numFmtId="14" fontId="4" fillId="2" borderId="1" xfId="0" applyNumberFormat="1" applyFont="1" applyFill="1" applyBorder="1"/>
    <xf numFmtId="9" fontId="10" fillId="0" borderId="11" xfId="3" applyFont="1" applyFill="1" applyBorder="1" applyAlignment="1"/>
    <xf numFmtId="9" fontId="10" fillId="0" borderId="0" xfId="3" applyFont="1" applyFill="1" applyBorder="1" applyAlignment="1"/>
    <xf numFmtId="164" fontId="4" fillId="0" borderId="0" xfId="0" applyNumberFormat="1" applyFont="1" applyAlignment="1">
      <alignment horizontal="center" vertical="center"/>
    </xf>
    <xf numFmtId="10" fontId="4" fillId="0" borderId="0" xfId="0" applyNumberFormat="1" applyFont="1"/>
    <xf numFmtId="0" fontId="0" fillId="2" borderId="1" xfId="0" applyFill="1" applyBorder="1" applyProtection="1">
      <protection locked="0"/>
    </xf>
    <xf numFmtId="14" fontId="4" fillId="0" borderId="2" xfId="0" applyNumberFormat="1" applyFont="1" applyBorder="1" applyAlignment="1">
      <alignment horizontal="center"/>
    </xf>
    <xf numFmtId="44" fontId="0" fillId="0" borderId="15" xfId="0" applyNumberFormat="1" applyBorder="1"/>
    <xf numFmtId="8" fontId="0" fillId="0" borderId="10" xfId="0" applyNumberFormat="1" applyBorder="1"/>
    <xf numFmtId="14" fontId="4" fillId="0" borderId="11" xfId="0" applyNumberFormat="1" applyFont="1" applyBorder="1"/>
    <xf numFmtId="0" fontId="4" fillId="0" borderId="22" xfId="0" applyFont="1" applyBorder="1" applyAlignment="1">
      <alignment horizontal="center"/>
    </xf>
    <xf numFmtId="8" fontId="0" fillId="0" borderId="17" xfId="0" applyNumberFormat="1" applyBorder="1"/>
    <xf numFmtId="0" fontId="4" fillId="0" borderId="0" xfId="0" applyFont="1" applyAlignment="1">
      <alignment horizontal="center"/>
    </xf>
    <xf numFmtId="14" fontId="4" fillId="0" borderId="1" xfId="0" applyNumberFormat="1" applyFont="1" applyBorder="1" applyAlignment="1">
      <alignment horizontal="center"/>
    </xf>
    <xf numFmtId="14" fontId="4" fillId="2" borderId="1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8" fontId="4" fillId="6" borderId="1" xfId="0" applyNumberFormat="1" applyFont="1" applyFill="1" applyBorder="1"/>
    <xf numFmtId="0" fontId="4" fillId="6" borderId="1" xfId="0" applyFont="1" applyFill="1" applyBorder="1"/>
    <xf numFmtId="0" fontId="4" fillId="0" borderId="5" xfId="0" applyFont="1" applyBorder="1" applyAlignment="1">
      <alignment horizontal="center"/>
    </xf>
    <xf numFmtId="44" fontId="0" fillId="0" borderId="2" xfId="1" applyFont="1" applyBorder="1"/>
    <xf numFmtId="165" fontId="0" fillId="0" borderId="1" xfId="1" applyNumberFormat="1" applyFont="1" applyBorder="1"/>
    <xf numFmtId="165" fontId="0" fillId="2" borderId="1" xfId="1" applyNumberFormat="1" applyFont="1" applyFill="1" applyBorder="1"/>
    <xf numFmtId="165" fontId="0" fillId="0" borderId="1" xfId="0" applyNumberFormat="1" applyBorder="1"/>
    <xf numFmtId="14" fontId="0" fillId="2" borderId="9" xfId="0" applyNumberFormat="1" applyFill="1" applyBorder="1" applyAlignment="1">
      <alignment horizontal="center"/>
    </xf>
    <xf numFmtId="0" fontId="0" fillId="7" borderId="0" xfId="0" applyFill="1"/>
    <xf numFmtId="0" fontId="9" fillId="0" borderId="0" xfId="0" applyFont="1"/>
    <xf numFmtId="44" fontId="10" fillId="0" borderId="0" xfId="0" applyNumberFormat="1" applyFont="1"/>
    <xf numFmtId="8" fontId="10" fillId="0" borderId="0" xfId="0" applyNumberFormat="1" applyFont="1"/>
    <xf numFmtId="8" fontId="10" fillId="0" borderId="0" xfId="0" applyNumberFormat="1" applyFont="1" applyAlignment="1">
      <alignment horizontal="right"/>
    </xf>
    <xf numFmtId="14" fontId="0" fillId="0" borderId="11" xfId="0" applyNumberFormat="1" applyBorder="1" applyAlignment="1">
      <alignment horizontal="center"/>
    </xf>
    <xf numFmtId="165" fontId="0" fillId="0" borderId="0" xfId="0" applyNumberFormat="1"/>
    <xf numFmtId="8" fontId="7" fillId="2" borderId="3" xfId="1" applyNumberFormat="1" applyFont="1" applyFill="1" applyBorder="1"/>
    <xf numFmtId="8" fontId="7" fillId="2" borderId="1" xfId="1" applyNumberFormat="1" applyFont="1" applyFill="1" applyBorder="1"/>
    <xf numFmtId="44" fontId="7" fillId="2" borderId="1" xfId="1" applyFont="1" applyFill="1" applyBorder="1"/>
    <xf numFmtId="8" fontId="7" fillId="2" borderId="2" xfId="1" applyNumberFormat="1" applyFont="1" applyFill="1" applyBorder="1"/>
    <xf numFmtId="44" fontId="10" fillId="2" borderId="14" xfId="0" applyNumberFormat="1" applyFont="1" applyFill="1" applyBorder="1"/>
    <xf numFmtId="8" fontId="10" fillId="2" borderId="11" xfId="0" applyNumberFormat="1" applyFont="1" applyFill="1" applyBorder="1"/>
    <xf numFmtId="8" fontId="10" fillId="2" borderId="21" xfId="0" applyNumberFormat="1" applyFont="1" applyFill="1" applyBorder="1" applyAlignment="1">
      <alignment horizontal="right"/>
    </xf>
    <xf numFmtId="9" fontId="10" fillId="2" borderId="11" xfId="3" applyFont="1" applyFill="1" applyBorder="1" applyAlignment="1"/>
    <xf numFmtId="0" fontId="7" fillId="2" borderId="0" xfId="0" applyFont="1" applyFill="1"/>
    <xf numFmtId="0" fontId="4" fillId="0" borderId="11" xfId="0" applyFont="1" applyBorder="1"/>
    <xf numFmtId="49" fontId="0" fillId="0" borderId="3" xfId="0" applyNumberFormat="1" applyBorder="1"/>
    <xf numFmtId="165" fontId="4" fillId="0" borderId="0" xfId="0" applyNumberFormat="1" applyFont="1"/>
    <xf numFmtId="8" fontId="0" fillId="0" borderId="23" xfId="0" applyNumberFormat="1" applyBorder="1"/>
    <xf numFmtId="0" fontId="0" fillId="0" borderId="18" xfId="0" applyBorder="1"/>
    <xf numFmtId="0" fontId="0" fillId="0" borderId="13" xfId="0" applyBorder="1"/>
    <xf numFmtId="0" fontId="7" fillId="0" borderId="11" xfId="0" applyFont="1" applyBorder="1"/>
    <xf numFmtId="0" fontId="7" fillId="2" borderId="11" xfId="0" applyFont="1" applyFill="1" applyBorder="1"/>
    <xf numFmtId="0" fontId="7" fillId="0" borderId="10" xfId="0" applyFont="1" applyBorder="1"/>
    <xf numFmtId="44" fontId="0" fillId="0" borderId="16" xfId="1" applyFont="1" applyBorder="1"/>
    <xf numFmtId="8" fontId="0" fillId="0" borderId="16" xfId="1" applyNumberFormat="1" applyFont="1" applyBorder="1"/>
    <xf numFmtId="0" fontId="0" fillId="2" borderId="1" xfId="1" applyNumberFormat="1" applyFont="1" applyFill="1" applyBorder="1" applyProtection="1">
      <protection locked="0"/>
    </xf>
    <xf numFmtId="9" fontId="10" fillId="0" borderId="14" xfId="3" applyFont="1" applyFill="1" applyBorder="1" applyAlignment="1"/>
    <xf numFmtId="0" fontId="7" fillId="0" borderId="0" xfId="0" applyFont="1" applyBorder="1"/>
    <xf numFmtId="44" fontId="10" fillId="0" borderId="0" xfId="0" applyNumberFormat="1" applyFont="1" applyBorder="1"/>
    <xf numFmtId="8" fontId="10" fillId="0" borderId="0" xfId="0" applyNumberFormat="1" applyFont="1" applyBorder="1"/>
    <xf numFmtId="8" fontId="10" fillId="0" borderId="0" xfId="0" applyNumberFormat="1" applyFont="1" applyBorder="1" applyAlignment="1">
      <alignment horizontal="right"/>
    </xf>
    <xf numFmtId="14" fontId="0" fillId="0" borderId="2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14" fontId="4" fillId="0" borderId="14" xfId="0" applyNumberFormat="1" applyFont="1" applyBorder="1" applyAlignment="1">
      <alignment horizontal="center" vertical="center"/>
    </xf>
    <xf numFmtId="14" fontId="4" fillId="0" borderId="16" xfId="0" applyNumberFormat="1" applyFont="1" applyBorder="1" applyAlignment="1">
      <alignment horizontal="center" vertical="center"/>
    </xf>
    <xf numFmtId="14" fontId="4" fillId="0" borderId="14" xfId="0" applyNumberFormat="1" applyFont="1" applyBorder="1" applyAlignment="1">
      <alignment horizontal="center"/>
    </xf>
    <xf numFmtId="14" fontId="4" fillId="0" borderId="15" xfId="0" applyNumberFormat="1" applyFont="1" applyBorder="1" applyAlignment="1">
      <alignment horizontal="center"/>
    </xf>
    <xf numFmtId="14" fontId="4" fillId="0" borderId="2" xfId="0" applyNumberFormat="1" applyFont="1" applyBorder="1" applyAlignment="1">
      <alignment horizontal="center"/>
    </xf>
    <xf numFmtId="14" fontId="4" fillId="0" borderId="9" xfId="0" applyNumberFormat="1" applyFont="1" applyBorder="1" applyAlignment="1">
      <alignment horizontal="center"/>
    </xf>
    <xf numFmtId="14" fontId="4" fillId="0" borderId="3" xfId="0" applyNumberFormat="1" applyFont="1" applyBorder="1" applyAlignment="1">
      <alignment horizontal="center"/>
    </xf>
    <xf numFmtId="14" fontId="4" fillId="2" borderId="2" xfId="0" applyNumberFormat="1" applyFont="1" applyFill="1" applyBorder="1" applyAlignment="1">
      <alignment horizontal="center"/>
    </xf>
    <xf numFmtId="14" fontId="4" fillId="2" borderId="3" xfId="0" applyNumberFormat="1" applyFont="1" applyFill="1" applyBorder="1" applyAlignment="1">
      <alignment horizontal="center"/>
    </xf>
    <xf numFmtId="14" fontId="0" fillId="0" borderId="9" xfId="0" applyNumberFormat="1" applyBorder="1" applyAlignment="1">
      <alignment horizontal="center"/>
    </xf>
    <xf numFmtId="14" fontId="0" fillId="0" borderId="11" xfId="0" applyNumberFormat="1" applyBorder="1" applyAlignment="1">
      <alignment horizontal="center"/>
    </xf>
    <xf numFmtId="14" fontId="4" fillId="0" borderId="12" xfId="0" applyNumberFormat="1" applyFont="1" applyBorder="1" applyAlignment="1">
      <alignment horizontal="center"/>
    </xf>
    <xf numFmtId="14" fontId="4" fillId="0" borderId="8" xfId="0" applyNumberFormat="1" applyFont="1" applyBorder="1" applyAlignment="1">
      <alignment horizontal="center"/>
    </xf>
    <xf numFmtId="14" fontId="4" fillId="0" borderId="12" xfId="0" applyNumberFormat="1" applyFont="1" applyBorder="1" applyAlignment="1">
      <alignment horizontal="center" vertical="center"/>
    </xf>
    <xf numFmtId="14" fontId="4" fillId="0" borderId="8" xfId="0" applyNumberFormat="1" applyFont="1" applyBorder="1" applyAlignment="1">
      <alignment horizontal="center" vertical="center"/>
    </xf>
    <xf numFmtId="14" fontId="4" fillId="0" borderId="11" xfId="0" applyNumberFormat="1" applyFont="1" applyBorder="1" applyAlignment="1">
      <alignment horizontal="center"/>
    </xf>
    <xf numFmtId="14" fontId="4" fillId="0" borderId="16" xfId="0" applyNumberFormat="1" applyFont="1" applyBorder="1" applyAlignment="1">
      <alignment horizontal="center"/>
    </xf>
    <xf numFmtId="14" fontId="4" fillId="0" borderId="6" xfId="0" applyNumberFormat="1" applyFont="1" applyBorder="1" applyAlignment="1">
      <alignment horizontal="center"/>
    </xf>
    <xf numFmtId="14" fontId="4" fillId="0" borderId="7" xfId="0" applyNumberFormat="1" applyFont="1" applyBorder="1" applyAlignment="1">
      <alignment horizontal="center"/>
    </xf>
    <xf numFmtId="14" fontId="0" fillId="2" borderId="2" xfId="0" applyNumberFormat="1" applyFill="1" applyBorder="1" applyAlignment="1">
      <alignment horizontal="center"/>
    </xf>
    <xf numFmtId="14" fontId="0" fillId="2" borderId="3" xfId="0" applyNumberFormat="1" applyFill="1" applyBorder="1" applyAlignment="1">
      <alignment horizontal="center"/>
    </xf>
    <xf numFmtId="14" fontId="4" fillId="8" borderId="2" xfId="0" applyNumberFormat="1" applyFont="1" applyFill="1" applyBorder="1" applyAlignment="1">
      <alignment horizontal="center"/>
    </xf>
    <xf numFmtId="14" fontId="4" fillId="8" borderId="3" xfId="0" applyNumberFormat="1" applyFont="1" applyFill="1" applyBorder="1" applyAlignment="1">
      <alignment horizontal="center"/>
    </xf>
    <xf numFmtId="14" fontId="4" fillId="8" borderId="9" xfId="0" applyNumberFormat="1" applyFont="1" applyFill="1" applyBorder="1" applyAlignment="1">
      <alignment horizontal="center"/>
    </xf>
    <xf numFmtId="14" fontId="4" fillId="8" borderId="11" xfId="0" applyNumberFormat="1" applyFont="1" applyFill="1" applyBorder="1" applyAlignment="1">
      <alignment horizontal="center"/>
    </xf>
    <xf numFmtId="14" fontId="4" fillId="8" borderId="14" xfId="0" applyNumberFormat="1" applyFont="1" applyFill="1" applyBorder="1" applyAlignment="1">
      <alignment horizontal="center"/>
    </xf>
    <xf numFmtId="14" fontId="4" fillId="2" borderId="14" xfId="0" applyNumberFormat="1" applyFont="1" applyFill="1" applyBorder="1" applyAlignment="1">
      <alignment horizontal="center"/>
    </xf>
    <xf numFmtId="14" fontId="4" fillId="2" borderId="16" xfId="0" applyNumberFormat="1" applyFont="1" applyFill="1" applyBorder="1" applyAlignment="1">
      <alignment horizontal="center"/>
    </xf>
    <xf numFmtId="14" fontId="4" fillId="2" borderId="15" xfId="0" applyNumberFormat="1" applyFont="1" applyFill="1" applyBorder="1" applyAlignment="1">
      <alignment horizontal="center"/>
    </xf>
    <xf numFmtId="14" fontId="4" fillId="2" borderId="9" xfId="0" applyNumberFormat="1" applyFont="1" applyFill="1" applyBorder="1" applyAlignment="1">
      <alignment horizontal="center"/>
    </xf>
    <xf numFmtId="14" fontId="4" fillId="0" borderId="11" xfId="0" applyNumberFormat="1" applyFont="1" applyBorder="1" applyAlignment="1">
      <alignment horizontal="center" vertical="center"/>
    </xf>
    <xf numFmtId="14" fontId="4" fillId="0" borderId="15" xfId="0" applyNumberFormat="1" applyFont="1" applyBorder="1" applyAlignment="1">
      <alignment horizontal="center" vertical="center"/>
    </xf>
    <xf numFmtId="14" fontId="4" fillId="8" borderId="15" xfId="0" applyNumberFormat="1" applyFont="1" applyFill="1" applyBorder="1" applyAlignment="1">
      <alignment horizontal="center" vertical="center"/>
    </xf>
    <xf numFmtId="14" fontId="4" fillId="8" borderId="14" xfId="0" applyNumberFormat="1" applyFont="1" applyFill="1" applyBorder="1" applyAlignment="1">
      <alignment horizontal="center" vertical="center"/>
    </xf>
    <xf numFmtId="14" fontId="4" fillId="8" borderId="11" xfId="0" applyNumberFormat="1" applyFont="1" applyFill="1" applyBorder="1" applyAlignment="1">
      <alignment horizontal="center" vertical="center"/>
    </xf>
    <xf numFmtId="44" fontId="0" fillId="0" borderId="1" xfId="1" applyNumberFormat="1" applyFont="1" applyBorder="1"/>
    <xf numFmtId="44" fontId="7" fillId="2" borderId="1" xfId="1" applyNumberFormat="1" applyFont="1" applyFill="1" applyBorder="1"/>
  </cellXfs>
  <cellStyles count="4">
    <cellStyle name="Currency" xfId="1" builtinId="4"/>
    <cellStyle name="Hyperlink" xfId="2" builtinId="8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Flynn, Debra" id="{B03A9B77-A42F-4C3D-B388-444B320AEE22}" userId="S::dflynn@congruex.com::b914de5b-3eb4-44e1-877c-46c0451a192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N21" dT="2021-12-16T19:12:34.07" personId="{B03A9B77-A42F-4C3D-B388-444B320AEE22}" id="{5833EA70-E543-424D-B195-3962937F78CD}">
    <text xml:space="preserve">PG Invoice 1005 </text>
  </threadedComment>
  <threadedComment ref="N22" dT="2021-12-16T19:12:47.58" personId="{B03A9B77-A42F-4C3D-B388-444B320AEE22}" id="{336E5510-AE85-42BD-8166-40E33C789CF9}">
    <text>PG Invoice 1006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static.companycam.com/lambda/projects/31375129/photos/aHR0cHM6Ly9jb21wYW55Y2FtLXBlbmRpbmcuczMuYW1hem9uYXdzLmNvbS81NzE3MzllOC1kNDgzLTQ5OGItYWFmNC1jYTEyNWQxOWRiOWIuanBn.jpeg?d=2880x288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C3D97D-0EFD-43B2-854F-B01679316BD4}">
  <sheetPr>
    <pageSetUpPr fitToPage="1"/>
  </sheetPr>
  <dimension ref="B1:U39"/>
  <sheetViews>
    <sheetView workbookViewId="0">
      <selection activeCell="B5" sqref="B5:T39"/>
    </sheetView>
  </sheetViews>
  <sheetFormatPr defaultRowHeight="14.4" x14ac:dyDescent="0.3"/>
  <cols>
    <col min="2" max="2" width="15.88671875" bestFit="1" customWidth="1"/>
    <col min="3" max="3" width="11.88671875" bestFit="1" customWidth="1"/>
    <col min="4" max="4" width="12.6640625" customWidth="1"/>
    <col min="5" max="5" width="11.88671875" customWidth="1"/>
    <col min="6" max="6" width="11.44140625" bestFit="1" customWidth="1"/>
    <col min="7" max="8" width="9.6640625" customWidth="1"/>
    <col min="9" max="10" width="11" bestFit="1" customWidth="1"/>
    <col min="11" max="16" width="10.6640625" bestFit="1" customWidth="1"/>
    <col min="17" max="17" width="12.6640625" style="67" customWidth="1"/>
    <col min="18" max="18" width="13.6640625" bestFit="1" customWidth="1"/>
    <col min="19" max="19" width="13.44140625" bestFit="1" customWidth="1"/>
    <col min="20" max="20" width="17" customWidth="1"/>
  </cols>
  <sheetData>
    <row r="1" spans="2:20" ht="18" x14ac:dyDescent="0.35">
      <c r="B1" s="5"/>
    </row>
    <row r="5" spans="2:20" x14ac:dyDescent="0.3">
      <c r="B5" s="120" t="s">
        <v>0</v>
      </c>
      <c r="C5" s="121" t="s">
        <v>1</v>
      </c>
      <c r="D5" s="22" t="s">
        <v>2</v>
      </c>
      <c r="E5" s="22" t="s">
        <v>3</v>
      </c>
      <c r="F5" s="22" t="s">
        <v>4</v>
      </c>
      <c r="G5" s="22" t="s">
        <v>5</v>
      </c>
      <c r="H5" s="22" t="s">
        <v>6</v>
      </c>
      <c r="I5" s="22" t="s">
        <v>7</v>
      </c>
      <c r="J5" s="22" t="s">
        <v>8</v>
      </c>
      <c r="K5" s="22" t="s">
        <v>9</v>
      </c>
      <c r="L5" s="22" t="s">
        <v>10</v>
      </c>
      <c r="M5" s="22" t="s">
        <v>11</v>
      </c>
      <c r="N5" s="22" t="s">
        <v>12</v>
      </c>
      <c r="O5" s="22" t="s">
        <v>13</v>
      </c>
      <c r="P5" s="68" t="s">
        <v>14</v>
      </c>
      <c r="Q5" s="70" t="s">
        <v>15</v>
      </c>
      <c r="R5" s="70" t="s">
        <v>16</v>
      </c>
      <c r="S5" s="71" t="s">
        <v>17</v>
      </c>
      <c r="T5" s="73" t="s">
        <v>18</v>
      </c>
    </row>
    <row r="6" spans="2:20" x14ac:dyDescent="0.3">
      <c r="B6" s="124" t="s">
        <v>19</v>
      </c>
      <c r="C6" s="3">
        <f>'Nov 21'!W6</f>
        <v>6744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69"/>
      <c r="Q6" s="72">
        <v>2712.4</v>
      </c>
      <c r="R6" s="74">
        <f t="shared" ref="R6:R31" si="0">SUM(C6:P6)</f>
        <v>6744</v>
      </c>
      <c r="S6" s="75">
        <f t="shared" ref="S6:S31" si="1">R6-Q6</f>
        <v>4031.6</v>
      </c>
      <c r="T6" s="81">
        <f t="shared" ref="T6:T31" si="2">S6/R6</f>
        <v>0.59780545670225382</v>
      </c>
    </row>
    <row r="7" spans="2:20" x14ac:dyDescent="0.3">
      <c r="B7" s="1" t="s">
        <v>20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69"/>
      <c r="Q7" s="72"/>
      <c r="R7" s="74">
        <f t="shared" si="0"/>
        <v>0</v>
      </c>
      <c r="S7" s="75">
        <f t="shared" si="1"/>
        <v>0</v>
      </c>
      <c r="T7" s="81" t="e">
        <f t="shared" si="2"/>
        <v>#DIV/0!</v>
      </c>
    </row>
    <row r="8" spans="2:20" x14ac:dyDescent="0.3">
      <c r="B8" s="1" t="s">
        <v>21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69"/>
      <c r="Q8" s="72"/>
      <c r="R8" s="74">
        <f t="shared" si="0"/>
        <v>0</v>
      </c>
      <c r="S8" s="75">
        <f t="shared" si="1"/>
        <v>0</v>
      </c>
      <c r="T8" s="81" t="e">
        <f t="shared" si="2"/>
        <v>#DIV/0!</v>
      </c>
    </row>
    <row r="9" spans="2:20" x14ac:dyDescent="0.3">
      <c r="B9" s="1" t="s">
        <v>22</v>
      </c>
      <c r="C9" s="3"/>
      <c r="D9" s="21">
        <f>'Dec 21'!Y7</f>
        <v>15310.9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69"/>
      <c r="Q9" s="72">
        <v>564.02</v>
      </c>
      <c r="R9" s="74">
        <f t="shared" si="0"/>
        <v>15310.9</v>
      </c>
      <c r="S9" s="75">
        <f t="shared" si="1"/>
        <v>14746.88</v>
      </c>
      <c r="T9" s="81">
        <f t="shared" si="2"/>
        <v>0.96316219164124905</v>
      </c>
    </row>
    <row r="10" spans="2:20" x14ac:dyDescent="0.3">
      <c r="B10" s="1" t="s">
        <v>23</v>
      </c>
      <c r="C10" s="3">
        <f>'Nov 21'!W7</f>
        <v>9945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69"/>
      <c r="Q10" s="72"/>
      <c r="R10" s="74">
        <f t="shared" si="0"/>
        <v>9945</v>
      </c>
      <c r="S10" s="75">
        <f t="shared" si="1"/>
        <v>9945</v>
      </c>
      <c r="T10" s="81">
        <f t="shared" si="2"/>
        <v>1</v>
      </c>
    </row>
    <row r="11" spans="2:20" x14ac:dyDescent="0.3">
      <c r="B11" s="1" t="s">
        <v>24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69"/>
      <c r="Q11" s="72"/>
      <c r="R11" s="74">
        <f t="shared" si="0"/>
        <v>0</v>
      </c>
      <c r="S11" s="75">
        <f t="shared" si="1"/>
        <v>0</v>
      </c>
      <c r="T11" s="81" t="e">
        <f t="shared" si="2"/>
        <v>#DIV/0!</v>
      </c>
    </row>
    <row r="12" spans="2:20" ht="14.25" customHeight="1" x14ac:dyDescent="0.3">
      <c r="B12" s="125" t="s">
        <v>25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69"/>
      <c r="Q12" s="72">
        <v>1010.63</v>
      </c>
      <c r="R12" s="74">
        <f t="shared" si="0"/>
        <v>0</v>
      </c>
      <c r="S12" s="75">
        <f t="shared" si="1"/>
        <v>-1010.63</v>
      </c>
      <c r="T12" s="81" t="e">
        <f t="shared" si="2"/>
        <v>#DIV/0!</v>
      </c>
    </row>
    <row r="13" spans="2:20" x14ac:dyDescent="0.3">
      <c r="B13" s="126" t="s">
        <v>26</v>
      </c>
      <c r="C13" s="74">
        <f>'Nov 21'!W8</f>
        <v>8299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69"/>
      <c r="Q13" s="72">
        <v>4204.22</v>
      </c>
      <c r="R13" s="74">
        <f t="shared" si="0"/>
        <v>8299</v>
      </c>
      <c r="S13" s="75">
        <f t="shared" si="1"/>
        <v>4094.7799999999997</v>
      </c>
      <c r="T13" s="81">
        <f t="shared" si="2"/>
        <v>0.4934064345101819</v>
      </c>
    </row>
    <row r="14" spans="2:20" x14ac:dyDescent="0.3">
      <c r="B14" s="126" t="s">
        <v>27</v>
      </c>
      <c r="C14" s="66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69"/>
      <c r="Q14" s="72">
        <v>2227.0500000000002</v>
      </c>
      <c r="R14" s="74">
        <f t="shared" si="0"/>
        <v>0</v>
      </c>
      <c r="S14" s="75">
        <f t="shared" si="1"/>
        <v>-2227.0500000000002</v>
      </c>
      <c r="T14" s="81" t="e">
        <f t="shared" si="2"/>
        <v>#DIV/0!</v>
      </c>
    </row>
    <row r="15" spans="2:20" x14ac:dyDescent="0.3">
      <c r="B15" s="126" t="s">
        <v>28</v>
      </c>
      <c r="C15" s="66"/>
      <c r="D15" s="21">
        <f>'63-00031'!E99</f>
        <v>8948</v>
      </c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69"/>
      <c r="Q15" s="72"/>
      <c r="R15" s="74">
        <f t="shared" si="0"/>
        <v>8948</v>
      </c>
      <c r="S15" s="75">
        <f t="shared" si="1"/>
        <v>8948</v>
      </c>
      <c r="T15" s="81">
        <f t="shared" si="2"/>
        <v>1</v>
      </c>
    </row>
    <row r="16" spans="2:20" x14ac:dyDescent="0.3">
      <c r="B16" s="126" t="s">
        <v>29</v>
      </c>
      <c r="C16" s="66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69"/>
      <c r="Q16" s="72">
        <v>346.5</v>
      </c>
      <c r="R16" s="74">
        <f t="shared" si="0"/>
        <v>0</v>
      </c>
      <c r="S16" s="75">
        <f t="shared" si="1"/>
        <v>-346.5</v>
      </c>
      <c r="T16" s="81" t="e">
        <f t="shared" si="2"/>
        <v>#DIV/0!</v>
      </c>
    </row>
    <row r="17" spans="2:21" x14ac:dyDescent="0.3">
      <c r="B17" s="126" t="s">
        <v>30</v>
      </c>
      <c r="C17" s="66">
        <f>'Nov 21'!W9</f>
        <v>2007</v>
      </c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69"/>
      <c r="Q17" s="72">
        <v>5934.2</v>
      </c>
      <c r="R17" s="74">
        <f t="shared" si="0"/>
        <v>2007</v>
      </c>
      <c r="S17" s="75">
        <f t="shared" si="1"/>
        <v>-3927.2</v>
      </c>
      <c r="T17" s="81">
        <f t="shared" si="2"/>
        <v>-1.9567513702042849</v>
      </c>
    </row>
    <row r="18" spans="2:21" x14ac:dyDescent="0.3">
      <c r="B18" s="126" t="s">
        <v>31</v>
      </c>
      <c r="C18" s="66">
        <f>'Nov 21'!W10</f>
        <v>13383.4</v>
      </c>
      <c r="D18" s="21">
        <f>'Dec 21'!Y11</f>
        <v>12694.48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69"/>
      <c r="Q18" s="72">
        <v>21354.25</v>
      </c>
      <c r="R18" s="74">
        <f t="shared" si="0"/>
        <v>26077.879999999997</v>
      </c>
      <c r="S18" s="75">
        <f t="shared" si="1"/>
        <v>4723.6299999999974</v>
      </c>
      <c r="T18" s="81">
        <f t="shared" si="2"/>
        <v>0.18113550641386486</v>
      </c>
    </row>
    <row r="19" spans="2:21" x14ac:dyDescent="0.3">
      <c r="B19" s="126" t="s">
        <v>32</v>
      </c>
      <c r="C19" s="66">
        <f>'Nov 21'!W11</f>
        <v>53339.839999999997</v>
      </c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69"/>
      <c r="Q19" s="72">
        <v>33069.58</v>
      </c>
      <c r="R19" s="74">
        <f t="shared" si="0"/>
        <v>53339.839999999997</v>
      </c>
      <c r="S19" s="75">
        <f t="shared" si="1"/>
        <v>20270.259999999995</v>
      </c>
      <c r="T19" s="81">
        <f t="shared" si="2"/>
        <v>0.38002101243648267</v>
      </c>
    </row>
    <row r="20" spans="2:21" s="119" customFormat="1" x14ac:dyDescent="0.3">
      <c r="B20" s="126" t="s">
        <v>33</v>
      </c>
      <c r="C20" s="66">
        <f>'Nov 21'!W12</f>
        <v>8995</v>
      </c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69"/>
      <c r="Q20" s="72">
        <v>14713.31</v>
      </c>
      <c r="R20" s="74">
        <f t="shared" si="0"/>
        <v>8995</v>
      </c>
      <c r="S20" s="75">
        <f t="shared" si="1"/>
        <v>-5718.3099999999995</v>
      </c>
      <c r="T20" s="81">
        <f t="shared" si="2"/>
        <v>-0.63572095608671475</v>
      </c>
    </row>
    <row r="21" spans="2:21" x14ac:dyDescent="0.3">
      <c r="B21" s="127" t="s">
        <v>34</v>
      </c>
      <c r="C21" s="111"/>
      <c r="D21" s="112"/>
      <c r="E21" s="113">
        <f>'Jan 22'!X16</f>
        <v>10793.98</v>
      </c>
      <c r="F21" s="175">
        <f>'Feb 22'!W16</f>
        <v>6898.75</v>
      </c>
      <c r="G21" s="112"/>
      <c r="H21" s="112"/>
      <c r="I21" s="112"/>
      <c r="J21" s="112"/>
      <c r="K21" s="112"/>
      <c r="L21" s="112"/>
      <c r="M21" s="112"/>
      <c r="N21" s="112"/>
      <c r="O21" s="112"/>
      <c r="P21" s="114"/>
      <c r="Q21" s="115">
        <v>2686.47</v>
      </c>
      <c r="R21" s="116">
        <f t="shared" si="0"/>
        <v>17692.73</v>
      </c>
      <c r="S21" s="117">
        <f t="shared" si="1"/>
        <v>15006.26</v>
      </c>
      <c r="T21" s="118">
        <f t="shared" si="2"/>
        <v>0.84815966784097196</v>
      </c>
    </row>
    <row r="22" spans="2:21" x14ac:dyDescent="0.3">
      <c r="B22" s="126" t="s">
        <v>35</v>
      </c>
      <c r="C22" s="66">
        <f>'Nov 21'!W13</f>
        <v>3612.8</v>
      </c>
      <c r="D22" s="21">
        <f>'Dec 21'!Y14</f>
        <v>6136.5</v>
      </c>
      <c r="E22" s="21">
        <f>'Jan 22'!X17</f>
        <v>4605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69"/>
      <c r="Q22" s="72">
        <v>4100.1000000000004</v>
      </c>
      <c r="R22" s="74">
        <f t="shared" si="0"/>
        <v>14354.3</v>
      </c>
      <c r="S22" s="75">
        <f t="shared" si="1"/>
        <v>10254.199999999999</v>
      </c>
      <c r="T22" s="81">
        <f t="shared" si="2"/>
        <v>0.7143643368189323</v>
      </c>
    </row>
    <row r="23" spans="2:21" x14ac:dyDescent="0.3">
      <c r="B23" s="126" t="s">
        <v>36</v>
      </c>
      <c r="C23" s="66">
        <f>'Nov 21'!W14</f>
        <v>8044.2800000000007</v>
      </c>
      <c r="D23" s="21"/>
      <c r="E23" s="21">
        <f>'Jan 22'!X18</f>
        <v>3086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69"/>
      <c r="Q23" s="72">
        <v>6698.24</v>
      </c>
      <c r="R23" s="74">
        <f t="shared" si="0"/>
        <v>11130.28</v>
      </c>
      <c r="S23" s="75">
        <f t="shared" si="1"/>
        <v>4432.0400000000009</v>
      </c>
      <c r="T23" s="81">
        <f t="shared" si="2"/>
        <v>0.39819663117190229</v>
      </c>
    </row>
    <row r="24" spans="2:21" x14ac:dyDescent="0.3">
      <c r="B24" s="128" t="s">
        <v>37</v>
      </c>
      <c r="C24" s="66">
        <f>'Nov 21'!W15</f>
        <v>18508.849999999999</v>
      </c>
      <c r="D24" s="21">
        <f>'Dec 21'!Y16</f>
        <v>14487.239999999998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69"/>
      <c r="Q24" s="72">
        <v>15239.02</v>
      </c>
      <c r="R24" s="74">
        <f t="shared" si="0"/>
        <v>32996.089999999997</v>
      </c>
      <c r="S24" s="75">
        <f t="shared" si="1"/>
        <v>17757.069999999996</v>
      </c>
      <c r="T24" s="81">
        <f t="shared" si="2"/>
        <v>0.53815679372919634</v>
      </c>
    </row>
    <row r="25" spans="2:21" x14ac:dyDescent="0.3">
      <c r="B25" s="126" t="s">
        <v>38</v>
      </c>
      <c r="C25" s="66">
        <f>'Nov 21'!W16</f>
        <v>15873.869999999999</v>
      </c>
      <c r="D25" s="21">
        <f>'Dec 21'!Y17</f>
        <v>4824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69"/>
      <c r="Q25" s="72">
        <v>9400.11</v>
      </c>
      <c r="R25" s="74">
        <f t="shared" si="0"/>
        <v>20697.87</v>
      </c>
      <c r="S25" s="75">
        <f t="shared" si="1"/>
        <v>11297.759999999998</v>
      </c>
      <c r="T25" s="81">
        <f t="shared" si="2"/>
        <v>0.54584167356351154</v>
      </c>
    </row>
    <row r="26" spans="2:21" x14ac:dyDescent="0.3">
      <c r="B26" s="126" t="s">
        <v>39</v>
      </c>
      <c r="C26" s="66">
        <f>'Nov 21'!W17</f>
        <v>1179</v>
      </c>
      <c r="D26" s="21">
        <f>'Dec 21'!Y18</f>
        <v>32885.159999999996</v>
      </c>
      <c r="E26" s="21">
        <f>'Jan 22'!X21</f>
        <v>4709</v>
      </c>
      <c r="F26" s="3"/>
      <c r="G26" s="3"/>
      <c r="H26" s="3"/>
      <c r="I26" s="3"/>
      <c r="J26" s="3"/>
      <c r="K26" s="3"/>
      <c r="L26" s="3"/>
      <c r="M26" s="3"/>
      <c r="N26" s="3"/>
      <c r="O26" s="3"/>
      <c r="P26" s="69"/>
      <c r="Q26" s="72"/>
      <c r="R26" s="74">
        <f t="shared" si="0"/>
        <v>38773.159999999996</v>
      </c>
      <c r="S26" s="75">
        <f t="shared" si="1"/>
        <v>38773.159999999996</v>
      </c>
      <c r="T26" s="81">
        <f t="shared" si="2"/>
        <v>1</v>
      </c>
    </row>
    <row r="27" spans="2:21" x14ac:dyDescent="0.3">
      <c r="B27" s="126" t="s">
        <v>40</v>
      </c>
      <c r="C27" s="66"/>
      <c r="D27" s="21">
        <f>'Dec 21'!Y20</f>
        <v>18453.55</v>
      </c>
      <c r="E27" s="21">
        <f>'Jan 22'!X22</f>
        <v>16661.5</v>
      </c>
      <c r="F27" s="174">
        <f>'Feb 22'!W22</f>
        <v>12760</v>
      </c>
      <c r="G27" s="3"/>
      <c r="H27" s="3"/>
      <c r="I27" s="3"/>
      <c r="J27" s="3"/>
      <c r="K27" s="3"/>
      <c r="L27" s="3"/>
      <c r="M27" s="3"/>
      <c r="N27" s="3"/>
      <c r="O27" s="3"/>
      <c r="P27" s="69"/>
      <c r="Q27" s="72"/>
      <c r="R27" s="74">
        <f t="shared" si="0"/>
        <v>47875.05</v>
      </c>
      <c r="S27" s="75">
        <f t="shared" si="1"/>
        <v>47875.05</v>
      </c>
      <c r="T27" s="81">
        <f t="shared" si="2"/>
        <v>1</v>
      </c>
    </row>
    <row r="28" spans="2:21" x14ac:dyDescent="0.3">
      <c r="B28" s="126" t="s">
        <v>41</v>
      </c>
      <c r="C28" s="66"/>
      <c r="D28" s="21">
        <f>'Dec 21'!Y19</f>
        <v>2985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69"/>
      <c r="Q28" s="72"/>
      <c r="R28" s="74">
        <f t="shared" si="0"/>
        <v>2985</v>
      </c>
      <c r="S28" s="75">
        <f t="shared" si="1"/>
        <v>2985</v>
      </c>
      <c r="T28" s="81">
        <f t="shared" si="2"/>
        <v>1</v>
      </c>
    </row>
    <row r="29" spans="2:21" x14ac:dyDescent="0.3">
      <c r="B29" s="126" t="s">
        <v>42</v>
      </c>
      <c r="C29" s="66"/>
      <c r="D29" s="21">
        <f>'63-00051'!B100</f>
        <v>7314.5</v>
      </c>
      <c r="E29" s="21">
        <f>'63-00051'!K99</f>
        <v>862</v>
      </c>
      <c r="F29" s="3"/>
      <c r="G29" s="3"/>
      <c r="H29" s="3"/>
      <c r="I29" s="3"/>
      <c r="J29" s="3"/>
      <c r="K29" s="3"/>
      <c r="L29" s="3"/>
      <c r="M29" s="3"/>
      <c r="N29" s="3"/>
      <c r="O29" s="3"/>
      <c r="P29" s="69"/>
      <c r="Q29" s="72"/>
      <c r="R29" s="74">
        <f t="shared" si="0"/>
        <v>8176.5</v>
      </c>
      <c r="S29" s="75">
        <f t="shared" si="1"/>
        <v>8176.5</v>
      </c>
      <c r="T29" s="81">
        <f t="shared" si="2"/>
        <v>1</v>
      </c>
    </row>
    <row r="30" spans="2:21" ht="15.6" x14ac:dyDescent="0.3">
      <c r="B30" s="126" t="s">
        <v>43</v>
      </c>
      <c r="C30" s="66"/>
      <c r="D30" s="21">
        <f>'Dec 21'!Y24</f>
        <v>2728.2</v>
      </c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69"/>
      <c r="Q30" s="72"/>
      <c r="R30" s="74">
        <f t="shared" si="0"/>
        <v>2728.2</v>
      </c>
      <c r="S30" s="75">
        <f t="shared" si="1"/>
        <v>2728.2</v>
      </c>
      <c r="T30" s="132">
        <f t="shared" si="2"/>
        <v>1</v>
      </c>
      <c r="U30" s="105"/>
    </row>
    <row r="31" spans="2:21" x14ac:dyDescent="0.3">
      <c r="B31" s="126" t="s">
        <v>44</v>
      </c>
      <c r="C31" s="66"/>
      <c r="D31" s="21"/>
      <c r="E31" s="21">
        <f>'Jan 22'!X26</f>
        <v>6353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69"/>
      <c r="Q31" s="72"/>
      <c r="R31" s="74">
        <f t="shared" si="0"/>
        <v>6353</v>
      </c>
      <c r="S31" s="75">
        <f t="shared" si="1"/>
        <v>6353</v>
      </c>
      <c r="T31" s="81">
        <f t="shared" si="2"/>
        <v>1</v>
      </c>
    </row>
    <row r="32" spans="2:21" x14ac:dyDescent="0.3">
      <c r="B32" s="133" t="s">
        <v>45</v>
      </c>
      <c r="C32" s="78"/>
      <c r="D32" s="79"/>
      <c r="E32" s="79"/>
      <c r="F32" s="78"/>
      <c r="G32" s="78"/>
      <c r="H32" s="78"/>
      <c r="I32" s="78"/>
      <c r="J32" s="78"/>
      <c r="K32" s="78"/>
      <c r="L32" s="78"/>
      <c r="M32" s="78"/>
      <c r="N32" s="78"/>
      <c r="O32" s="78"/>
      <c r="P32" s="78"/>
      <c r="Q32" s="134"/>
      <c r="R32" s="135"/>
      <c r="S32" s="136"/>
      <c r="T32" s="82"/>
    </row>
    <row r="33" spans="2:20" x14ac:dyDescent="0.3">
      <c r="B33" s="133" t="s">
        <v>46</v>
      </c>
      <c r="C33" s="78"/>
      <c r="D33" s="79"/>
      <c r="E33" s="79"/>
      <c r="F33" s="78"/>
      <c r="G33" s="78"/>
      <c r="H33" s="78"/>
      <c r="I33" s="78"/>
      <c r="J33" s="78"/>
      <c r="K33" s="78"/>
      <c r="L33" s="78"/>
      <c r="M33" s="78"/>
      <c r="N33" s="78"/>
      <c r="O33" s="78"/>
      <c r="P33" s="78"/>
      <c r="Q33" s="134"/>
      <c r="R33" s="135"/>
      <c r="S33" s="136"/>
      <c r="T33" s="82"/>
    </row>
    <row r="34" spans="2:20" x14ac:dyDescent="0.3">
      <c r="B34" s="133" t="s">
        <v>47</v>
      </c>
      <c r="C34" s="78"/>
      <c r="D34" s="79"/>
      <c r="E34" s="79"/>
      <c r="F34" s="78"/>
      <c r="G34" s="78"/>
      <c r="H34" s="78"/>
      <c r="I34" s="78"/>
      <c r="J34" s="78"/>
      <c r="K34" s="78"/>
      <c r="L34" s="78"/>
      <c r="M34" s="78"/>
      <c r="N34" s="78"/>
      <c r="O34" s="78"/>
      <c r="P34" s="78"/>
      <c r="Q34" s="134"/>
      <c r="R34" s="135"/>
      <c r="S34" s="136"/>
      <c r="T34" s="82"/>
    </row>
    <row r="35" spans="2:20" x14ac:dyDescent="0.3">
      <c r="B35" s="133"/>
      <c r="C35" s="78"/>
      <c r="D35" s="79"/>
      <c r="E35" s="79"/>
      <c r="F35" s="78"/>
      <c r="G35" s="78"/>
      <c r="H35" s="78"/>
      <c r="I35" s="78"/>
      <c r="J35" s="78"/>
      <c r="K35" s="78"/>
      <c r="L35" s="78"/>
      <c r="M35" s="78"/>
      <c r="N35" s="78"/>
      <c r="O35" s="78"/>
      <c r="P35" s="78"/>
      <c r="Q35" s="134"/>
      <c r="R35" s="135"/>
      <c r="S35" s="136"/>
      <c r="T35" s="82"/>
    </row>
    <row r="36" spans="2:20" x14ac:dyDescent="0.3">
      <c r="B36" s="133"/>
      <c r="C36" s="78"/>
      <c r="D36" s="79"/>
      <c r="E36" s="79"/>
      <c r="F36" s="78"/>
      <c r="G36" s="78"/>
      <c r="H36" s="78"/>
      <c r="I36" s="78"/>
      <c r="J36" s="78"/>
      <c r="K36" s="78"/>
      <c r="L36" s="78"/>
      <c r="M36" s="78"/>
      <c r="N36" s="78"/>
      <c r="O36" s="78"/>
      <c r="P36" s="78"/>
      <c r="Q36" s="134"/>
      <c r="R36" s="135"/>
      <c r="S36" s="136"/>
      <c r="T36" s="82"/>
    </row>
    <row r="37" spans="2:20" x14ac:dyDescent="0.3">
      <c r="B37" s="133"/>
      <c r="C37" s="78"/>
      <c r="D37" s="79"/>
      <c r="E37" s="79"/>
      <c r="F37" s="78"/>
      <c r="G37" s="78"/>
      <c r="H37" s="78"/>
      <c r="I37" s="78"/>
      <c r="J37" s="78"/>
      <c r="K37" s="78"/>
      <c r="L37" s="78"/>
      <c r="M37" s="78"/>
      <c r="N37" s="78"/>
      <c r="O37" s="78"/>
      <c r="P37" s="78"/>
      <c r="Q37" s="134"/>
      <c r="R37" s="135"/>
      <c r="S37" s="136"/>
      <c r="T37" s="82"/>
    </row>
    <row r="38" spans="2:20" ht="15.6" x14ac:dyDescent="0.3">
      <c r="B38" s="105"/>
      <c r="C38" s="78"/>
      <c r="D38" s="79"/>
      <c r="E38" s="78"/>
      <c r="F38" s="78"/>
      <c r="G38" s="78"/>
      <c r="H38" s="78"/>
      <c r="I38" s="78"/>
      <c r="J38" s="78"/>
      <c r="K38" s="78"/>
      <c r="L38" s="78"/>
      <c r="M38" s="78"/>
      <c r="N38" s="78"/>
      <c r="O38" s="78"/>
      <c r="P38" s="78"/>
      <c r="Q38" s="106"/>
      <c r="R38" s="107"/>
      <c r="S38" s="108"/>
      <c r="T38" s="82"/>
    </row>
    <row r="39" spans="2:20" x14ac:dyDescent="0.3">
      <c r="B39" s="19" t="s">
        <v>48</v>
      </c>
      <c r="C39" s="25">
        <f>SUM(C6:C25)</f>
        <v>148753.03999999998</v>
      </c>
      <c r="D39" s="25">
        <f>SUM(D6:D31)</f>
        <v>126767.53</v>
      </c>
      <c r="E39" s="25">
        <f>SUM(E6:E31)</f>
        <v>47070.479999999996</v>
      </c>
      <c r="F39" s="25">
        <f>SUM(F6:F31)</f>
        <v>19658.75</v>
      </c>
      <c r="G39" s="25">
        <f t="shared" ref="G39:P39" si="3">SUM(G6:G31)</f>
        <v>0</v>
      </c>
      <c r="H39" s="25">
        <f t="shared" si="3"/>
        <v>0</v>
      </c>
      <c r="I39" s="25">
        <f t="shared" si="3"/>
        <v>0</v>
      </c>
      <c r="J39" s="25">
        <f t="shared" si="3"/>
        <v>0</v>
      </c>
      <c r="K39" s="25">
        <f t="shared" si="3"/>
        <v>0</v>
      </c>
      <c r="L39" s="25">
        <f t="shared" si="3"/>
        <v>0</v>
      </c>
      <c r="M39" s="25">
        <f t="shared" si="3"/>
        <v>0</v>
      </c>
      <c r="N39" s="25">
        <f t="shared" si="3"/>
        <v>0</v>
      </c>
      <c r="O39" s="25">
        <f t="shared" si="3"/>
        <v>0</v>
      </c>
      <c r="P39" s="25">
        <f t="shared" si="3"/>
        <v>0</v>
      </c>
      <c r="Q39" s="83">
        <f>SUBTOTAL(9,Q6:Q25)</f>
        <v>124260.10000000002</v>
      </c>
      <c r="R39" s="20">
        <f>SUBTOTAL(9,R6:R25)</f>
        <v>236537.88999999998</v>
      </c>
      <c r="S39" s="20">
        <f>R39-Q39</f>
        <v>112277.78999999996</v>
      </c>
      <c r="T39" s="84">
        <f>S39/R39</f>
        <v>0.47467147863710113</v>
      </c>
    </row>
  </sheetData>
  <autoFilter ref="B5:T5" xr:uid="{45C3D97D-0EFD-43B2-854F-B01679316BD4}">
    <sortState xmlns:xlrd2="http://schemas.microsoft.com/office/spreadsheetml/2017/richdata2" ref="B6:T31">
      <sortCondition ref="B5"/>
    </sortState>
  </autoFilter>
  <phoneticPr fontId="11" type="noConversion"/>
  <pageMargins left="0.7" right="0.7" top="0.75" bottom="0.75" header="0.3" footer="0.3"/>
  <pageSetup paperSize="3" scale="85" orientation="landscape" r:id="rId1"/>
  <headerFooter>
    <oddFooter>&amp;L&amp;Z&amp;F&amp;C&amp;F&amp;RPage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6FE1C-B750-4D67-8850-E161D333E72B}">
  <dimension ref="A1:Q100"/>
  <sheetViews>
    <sheetView topLeftCell="A16" workbookViewId="0">
      <selection activeCell="G3" sqref="G3"/>
    </sheetView>
  </sheetViews>
  <sheetFormatPr defaultRowHeight="14.4" x14ac:dyDescent="0.3"/>
  <cols>
    <col min="1" max="1" width="55.88671875" bestFit="1" customWidth="1"/>
    <col min="2" max="2" width="11.6640625" bestFit="1" customWidth="1"/>
    <col min="3" max="3" width="11" customWidth="1"/>
    <col min="4" max="4" width="12.6640625" customWidth="1"/>
    <col min="5" max="5" width="10.5546875" customWidth="1"/>
    <col min="6" max="16" width="12.6640625" customWidth="1"/>
    <col min="17" max="17" width="14.6640625" customWidth="1"/>
    <col min="16384" max="16384" width="9.109375" customWidth="1"/>
  </cols>
  <sheetData>
    <row r="1" spans="1:17" ht="18" x14ac:dyDescent="0.35">
      <c r="A1" s="5" t="s">
        <v>0</v>
      </c>
      <c r="B1" s="5" t="s">
        <v>28</v>
      </c>
    </row>
    <row r="2" spans="1:17" ht="18" x14ac:dyDescent="0.35">
      <c r="A2" s="5" t="s">
        <v>56</v>
      </c>
      <c r="B2" s="5" t="s">
        <v>57</v>
      </c>
    </row>
    <row r="3" spans="1:17" ht="18" x14ac:dyDescent="0.35">
      <c r="A3" s="5" t="s">
        <v>58</v>
      </c>
      <c r="B3" s="5" t="s">
        <v>199</v>
      </c>
    </row>
    <row r="4" spans="1:17" ht="18" x14ac:dyDescent="0.35">
      <c r="A4" s="5" t="s">
        <v>60</v>
      </c>
      <c r="B4" s="7">
        <v>5500460</v>
      </c>
    </row>
    <row r="6" spans="1:17" x14ac:dyDescent="0.3">
      <c r="D6" t="s">
        <v>61</v>
      </c>
    </row>
    <row r="7" spans="1:17" x14ac:dyDescent="0.3">
      <c r="D7" s="143">
        <v>44531</v>
      </c>
      <c r="E7" s="145"/>
      <c r="F7" s="143"/>
      <c r="G7" s="145"/>
      <c r="H7" s="143"/>
      <c r="I7" s="145"/>
      <c r="J7" s="143"/>
      <c r="K7" s="145"/>
      <c r="L7" s="143"/>
      <c r="M7" s="145"/>
      <c r="N7" s="143"/>
      <c r="O7" s="145"/>
      <c r="P7" s="8"/>
    </row>
    <row r="8" spans="1:17" x14ac:dyDescent="0.3">
      <c r="A8" s="9" t="s">
        <v>62</v>
      </c>
      <c r="B8" s="10" t="s">
        <v>63</v>
      </c>
      <c r="C8" s="11" t="s">
        <v>64</v>
      </c>
      <c r="D8" s="10" t="s">
        <v>65</v>
      </c>
      <c r="E8" s="10" t="s">
        <v>66</v>
      </c>
      <c r="F8" s="10" t="s">
        <v>65</v>
      </c>
      <c r="G8" s="10" t="s">
        <v>66</v>
      </c>
      <c r="H8" s="10" t="s">
        <v>65</v>
      </c>
      <c r="I8" s="10" t="s">
        <v>66</v>
      </c>
      <c r="J8" s="10" t="s">
        <v>65</v>
      </c>
      <c r="K8" s="10" t="s">
        <v>66</v>
      </c>
      <c r="L8" s="10" t="s">
        <v>65</v>
      </c>
      <c r="M8" s="10" t="s">
        <v>66</v>
      </c>
      <c r="N8" s="10" t="s">
        <v>65</v>
      </c>
      <c r="O8" s="10" t="s">
        <v>66</v>
      </c>
      <c r="P8" s="10" t="s">
        <v>67</v>
      </c>
      <c r="Q8" s="12" t="s">
        <v>68</v>
      </c>
    </row>
    <row r="9" spans="1:17" x14ac:dyDescent="0.3">
      <c r="A9" s="13" t="s">
        <v>69</v>
      </c>
      <c r="B9" s="13" t="s">
        <v>70</v>
      </c>
      <c r="C9" s="14">
        <v>175</v>
      </c>
      <c r="D9" s="13"/>
      <c r="E9" s="15">
        <f t="shared" ref="E9:E73" si="0">D9*C9</f>
        <v>0</v>
      </c>
      <c r="F9" s="13"/>
      <c r="G9" s="15">
        <f t="shared" ref="G9:G73" si="1">F9*C9</f>
        <v>0</v>
      </c>
      <c r="H9" s="13"/>
      <c r="I9" s="15">
        <f t="shared" ref="I9:I73" si="2">H9*C9</f>
        <v>0</v>
      </c>
      <c r="J9" s="13"/>
      <c r="K9" s="15">
        <f t="shared" ref="K9:K73" si="3">J9*C9</f>
        <v>0</v>
      </c>
      <c r="L9" s="13"/>
      <c r="M9" s="15">
        <f t="shared" ref="M9:M73" si="4">L9*C9</f>
        <v>0</v>
      </c>
      <c r="N9" s="13"/>
      <c r="O9" s="15">
        <f t="shared" ref="O9:O73" si="5">N9*C9</f>
        <v>0</v>
      </c>
      <c r="P9" s="16">
        <f>D9+F9+H9+J9+L9+N9</f>
        <v>0</v>
      </c>
      <c r="Q9" t="s">
        <v>71</v>
      </c>
    </row>
    <row r="10" spans="1:17" x14ac:dyDescent="0.3">
      <c r="A10" s="13" t="s">
        <v>72</v>
      </c>
      <c r="B10" s="13" t="s">
        <v>70</v>
      </c>
      <c r="C10" s="14">
        <v>48</v>
      </c>
      <c r="D10" s="13"/>
      <c r="E10" s="15">
        <f t="shared" si="0"/>
        <v>0</v>
      </c>
      <c r="F10" s="13"/>
      <c r="G10" s="15">
        <f t="shared" si="1"/>
        <v>0</v>
      </c>
      <c r="H10" s="13"/>
      <c r="I10" s="15">
        <f t="shared" si="2"/>
        <v>0</v>
      </c>
      <c r="J10" s="13"/>
      <c r="K10" s="15">
        <f t="shared" si="3"/>
        <v>0</v>
      </c>
      <c r="L10" s="13"/>
      <c r="M10" s="15">
        <f t="shared" si="4"/>
        <v>0</v>
      </c>
      <c r="N10" s="13"/>
      <c r="O10" s="15">
        <f t="shared" si="5"/>
        <v>0</v>
      </c>
      <c r="P10" s="16">
        <f t="shared" ref="P10:P74" si="6">D10+F10+H10+J10+L10+N10</f>
        <v>0</v>
      </c>
    </row>
    <row r="11" spans="1:17" x14ac:dyDescent="0.3">
      <c r="A11" s="13" t="s">
        <v>73</v>
      </c>
      <c r="B11" s="13" t="s">
        <v>74</v>
      </c>
      <c r="C11" s="14">
        <v>27</v>
      </c>
      <c r="D11" s="13">
        <v>70</v>
      </c>
      <c r="E11" s="15">
        <f t="shared" si="0"/>
        <v>1890</v>
      </c>
      <c r="F11" s="13"/>
      <c r="G11" s="15">
        <f t="shared" si="1"/>
        <v>0</v>
      </c>
      <c r="H11" s="13"/>
      <c r="I11" s="15">
        <f t="shared" si="2"/>
        <v>0</v>
      </c>
      <c r="J11" s="13"/>
      <c r="K11" s="15">
        <f t="shared" si="3"/>
        <v>0</v>
      </c>
      <c r="L11" s="13"/>
      <c r="M11" s="15">
        <f t="shared" si="4"/>
        <v>0</v>
      </c>
      <c r="N11" s="13"/>
      <c r="O11" s="15">
        <f t="shared" si="5"/>
        <v>0</v>
      </c>
      <c r="P11" s="16">
        <f t="shared" si="6"/>
        <v>70</v>
      </c>
    </row>
    <row r="12" spans="1:17" x14ac:dyDescent="0.3">
      <c r="A12" s="13" t="s">
        <v>75</v>
      </c>
      <c r="B12" s="13" t="s">
        <v>74</v>
      </c>
      <c r="C12" s="14">
        <v>35</v>
      </c>
      <c r="D12" s="13">
        <v>70</v>
      </c>
      <c r="E12" s="15">
        <f t="shared" si="0"/>
        <v>2450</v>
      </c>
      <c r="F12" s="13"/>
      <c r="G12" s="15">
        <f t="shared" si="1"/>
        <v>0</v>
      </c>
      <c r="H12" s="13"/>
      <c r="I12" s="15">
        <f t="shared" si="2"/>
        <v>0</v>
      </c>
      <c r="J12" s="13"/>
      <c r="K12" s="15">
        <f t="shared" si="3"/>
        <v>0</v>
      </c>
      <c r="L12" s="13"/>
      <c r="M12" s="15">
        <f t="shared" si="4"/>
        <v>0</v>
      </c>
      <c r="N12" s="13"/>
      <c r="O12" s="15">
        <f t="shared" si="5"/>
        <v>0</v>
      </c>
      <c r="P12" s="16">
        <f t="shared" si="6"/>
        <v>70</v>
      </c>
      <c r="Q12" t="s">
        <v>76</v>
      </c>
    </row>
    <row r="13" spans="1:17" x14ac:dyDescent="0.3">
      <c r="A13" s="13" t="s">
        <v>77</v>
      </c>
      <c r="B13" s="13" t="s">
        <v>74</v>
      </c>
      <c r="C13" s="14">
        <v>125</v>
      </c>
      <c r="D13" s="13"/>
      <c r="E13" s="15">
        <f t="shared" si="0"/>
        <v>0</v>
      </c>
      <c r="F13" s="13"/>
      <c r="G13" s="15">
        <f t="shared" si="1"/>
        <v>0</v>
      </c>
      <c r="H13" s="13"/>
      <c r="I13" s="15">
        <f t="shared" si="2"/>
        <v>0</v>
      </c>
      <c r="J13" s="13"/>
      <c r="K13" s="15">
        <f t="shared" si="3"/>
        <v>0</v>
      </c>
      <c r="L13" s="13"/>
      <c r="M13" s="15">
        <f t="shared" si="4"/>
        <v>0</v>
      </c>
      <c r="N13" s="13"/>
      <c r="O13" s="15">
        <f t="shared" si="5"/>
        <v>0</v>
      </c>
      <c r="P13" s="16">
        <f t="shared" si="6"/>
        <v>0</v>
      </c>
      <c r="Q13" t="s">
        <v>76</v>
      </c>
    </row>
    <row r="14" spans="1:17" x14ac:dyDescent="0.3">
      <c r="A14" s="13" t="s">
        <v>78</v>
      </c>
      <c r="B14" s="13" t="s">
        <v>79</v>
      </c>
      <c r="C14" s="14">
        <v>64</v>
      </c>
      <c r="D14" s="13">
        <v>72</v>
      </c>
      <c r="E14" s="15">
        <f t="shared" si="0"/>
        <v>4608</v>
      </c>
      <c r="F14" s="13"/>
      <c r="G14" s="15">
        <f t="shared" si="1"/>
        <v>0</v>
      </c>
      <c r="H14" s="13"/>
      <c r="I14" s="15">
        <f t="shared" si="2"/>
        <v>0</v>
      </c>
      <c r="J14" s="13"/>
      <c r="K14" s="15">
        <f t="shared" si="3"/>
        <v>0</v>
      </c>
      <c r="L14" s="13"/>
      <c r="M14" s="15">
        <f t="shared" si="4"/>
        <v>0</v>
      </c>
      <c r="N14" s="13"/>
      <c r="O14" s="15">
        <f t="shared" si="5"/>
        <v>0</v>
      </c>
      <c r="P14" s="16">
        <f t="shared" si="6"/>
        <v>72</v>
      </c>
    </row>
    <row r="15" spans="1:17" x14ac:dyDescent="0.3">
      <c r="A15" s="13" t="s">
        <v>80</v>
      </c>
      <c r="B15" s="13" t="s">
        <v>74</v>
      </c>
      <c r="C15" s="14">
        <v>2.1</v>
      </c>
      <c r="D15" s="13"/>
      <c r="E15" s="15">
        <f t="shared" si="0"/>
        <v>0</v>
      </c>
      <c r="F15" s="13"/>
      <c r="G15" s="15">
        <f t="shared" si="1"/>
        <v>0</v>
      </c>
      <c r="H15" s="13"/>
      <c r="I15" s="15">
        <f t="shared" si="2"/>
        <v>0</v>
      </c>
      <c r="J15" s="13"/>
      <c r="K15" s="15">
        <f t="shared" si="3"/>
        <v>0</v>
      </c>
      <c r="L15" s="13"/>
      <c r="M15" s="15">
        <f t="shared" si="4"/>
        <v>0</v>
      </c>
      <c r="N15" s="13"/>
      <c r="O15" s="15">
        <f t="shared" si="5"/>
        <v>0</v>
      </c>
      <c r="P15" s="16">
        <f t="shared" si="6"/>
        <v>0</v>
      </c>
      <c r="Q15" t="s">
        <v>81</v>
      </c>
    </row>
    <row r="16" spans="1:17" x14ac:dyDescent="0.3">
      <c r="A16" s="13" t="s">
        <v>82</v>
      </c>
      <c r="B16" s="13" t="s">
        <v>74</v>
      </c>
      <c r="C16" s="14">
        <v>2.75</v>
      </c>
      <c r="D16" s="13"/>
      <c r="E16" s="15">
        <f t="shared" si="0"/>
        <v>0</v>
      </c>
      <c r="F16" s="13"/>
      <c r="G16" s="15">
        <f t="shared" si="1"/>
        <v>0</v>
      </c>
      <c r="H16" s="13"/>
      <c r="I16" s="15">
        <f t="shared" si="2"/>
        <v>0</v>
      </c>
      <c r="J16" s="13"/>
      <c r="K16" s="15">
        <f t="shared" si="3"/>
        <v>0</v>
      </c>
      <c r="L16" s="13"/>
      <c r="M16" s="15">
        <f t="shared" si="4"/>
        <v>0</v>
      </c>
      <c r="N16" s="13"/>
      <c r="O16" s="15">
        <f t="shared" si="5"/>
        <v>0</v>
      </c>
      <c r="P16" s="16">
        <f t="shared" si="6"/>
        <v>0</v>
      </c>
      <c r="Q16" t="s">
        <v>81</v>
      </c>
    </row>
    <row r="17" spans="1:17" x14ac:dyDescent="0.3">
      <c r="A17" s="13" t="s">
        <v>83</v>
      </c>
      <c r="B17" s="13" t="s">
        <v>70</v>
      </c>
      <c r="C17" s="14">
        <v>65.599999999999994</v>
      </c>
      <c r="D17" s="13"/>
      <c r="E17" s="15">
        <f t="shared" si="0"/>
        <v>0</v>
      </c>
      <c r="F17" s="13"/>
      <c r="G17" s="15">
        <f t="shared" si="1"/>
        <v>0</v>
      </c>
      <c r="H17" s="13"/>
      <c r="I17" s="15">
        <f t="shared" si="2"/>
        <v>0</v>
      </c>
      <c r="J17" s="13"/>
      <c r="K17" s="15">
        <f t="shared" si="3"/>
        <v>0</v>
      </c>
      <c r="L17" s="13"/>
      <c r="M17" s="15">
        <f t="shared" si="4"/>
        <v>0</v>
      </c>
      <c r="N17" s="13"/>
      <c r="O17" s="15">
        <f t="shared" si="5"/>
        <v>0</v>
      </c>
      <c r="P17" s="16">
        <f t="shared" si="6"/>
        <v>0</v>
      </c>
    </row>
    <row r="18" spans="1:17" x14ac:dyDescent="0.3">
      <c r="A18" s="13" t="s">
        <v>84</v>
      </c>
      <c r="B18" s="13" t="s">
        <v>74</v>
      </c>
      <c r="C18" s="14">
        <v>0.98</v>
      </c>
      <c r="D18" s="13"/>
      <c r="E18" s="15">
        <f t="shared" si="0"/>
        <v>0</v>
      </c>
      <c r="F18" s="13"/>
      <c r="G18" s="15">
        <f t="shared" si="1"/>
        <v>0</v>
      </c>
      <c r="H18" s="13"/>
      <c r="I18" s="15">
        <f t="shared" si="2"/>
        <v>0</v>
      </c>
      <c r="J18" s="13"/>
      <c r="K18" s="15">
        <f t="shared" si="3"/>
        <v>0</v>
      </c>
      <c r="L18" s="13"/>
      <c r="M18" s="15">
        <f t="shared" si="4"/>
        <v>0</v>
      </c>
      <c r="N18" s="13"/>
      <c r="O18" s="15">
        <f t="shared" si="5"/>
        <v>0</v>
      </c>
      <c r="P18" s="16">
        <f t="shared" si="6"/>
        <v>0</v>
      </c>
    </row>
    <row r="19" spans="1:17" x14ac:dyDescent="0.3">
      <c r="A19" s="13" t="s">
        <v>85</v>
      </c>
      <c r="B19" s="13" t="s">
        <v>86</v>
      </c>
      <c r="C19" s="14">
        <v>20</v>
      </c>
      <c r="D19" s="13"/>
      <c r="E19" s="15">
        <f t="shared" si="0"/>
        <v>0</v>
      </c>
      <c r="F19" s="13"/>
      <c r="G19" s="15">
        <f t="shared" si="1"/>
        <v>0</v>
      </c>
      <c r="H19" s="13"/>
      <c r="I19" s="15">
        <f t="shared" si="2"/>
        <v>0</v>
      </c>
      <c r="J19" s="13"/>
      <c r="K19" s="15">
        <f t="shared" si="3"/>
        <v>0</v>
      </c>
      <c r="L19" s="13"/>
      <c r="M19" s="15">
        <f t="shared" si="4"/>
        <v>0</v>
      </c>
      <c r="N19" s="13"/>
      <c r="O19" s="15">
        <f t="shared" si="5"/>
        <v>0</v>
      </c>
      <c r="P19" s="16">
        <f t="shared" si="6"/>
        <v>0</v>
      </c>
    </row>
    <row r="20" spans="1:17" x14ac:dyDescent="0.3">
      <c r="A20" s="13" t="s">
        <v>87</v>
      </c>
      <c r="B20" s="13" t="s">
        <v>70</v>
      </c>
      <c r="C20" s="14">
        <v>750</v>
      </c>
      <c r="D20" s="13"/>
      <c r="E20" s="15">
        <f t="shared" si="0"/>
        <v>0</v>
      </c>
      <c r="F20" s="13"/>
      <c r="G20" s="15">
        <f t="shared" si="1"/>
        <v>0</v>
      </c>
      <c r="H20" s="13"/>
      <c r="I20" s="15">
        <f t="shared" si="2"/>
        <v>0</v>
      </c>
      <c r="J20" s="13"/>
      <c r="K20" s="15">
        <f t="shared" si="3"/>
        <v>0</v>
      </c>
      <c r="L20" s="13"/>
      <c r="M20" s="15">
        <f t="shared" si="4"/>
        <v>0</v>
      </c>
      <c r="N20" s="13"/>
      <c r="O20" s="15">
        <f t="shared" si="5"/>
        <v>0</v>
      </c>
      <c r="P20" s="16">
        <f t="shared" si="6"/>
        <v>0</v>
      </c>
      <c r="Q20" t="s">
        <v>88</v>
      </c>
    </row>
    <row r="21" spans="1:17" x14ac:dyDescent="0.3">
      <c r="A21" s="13" t="s">
        <v>188</v>
      </c>
      <c r="B21" s="13" t="s">
        <v>70</v>
      </c>
      <c r="C21" s="14">
        <v>250</v>
      </c>
      <c r="D21" s="13"/>
      <c r="E21" s="15">
        <f t="shared" si="0"/>
        <v>0</v>
      </c>
      <c r="F21" s="13"/>
      <c r="G21" s="15">
        <f t="shared" si="1"/>
        <v>0</v>
      </c>
      <c r="H21" s="13"/>
      <c r="I21" s="15">
        <f t="shared" si="2"/>
        <v>0</v>
      </c>
      <c r="J21" s="13"/>
      <c r="K21" s="15">
        <f t="shared" si="3"/>
        <v>0</v>
      </c>
      <c r="L21" s="13"/>
      <c r="M21" s="15">
        <f t="shared" si="4"/>
        <v>0</v>
      </c>
      <c r="N21" s="13"/>
      <c r="O21" s="15">
        <f t="shared" si="5"/>
        <v>0</v>
      </c>
      <c r="P21" s="16"/>
    </row>
    <row r="22" spans="1:17" x14ac:dyDescent="0.3">
      <c r="A22" s="13" t="s">
        <v>89</v>
      </c>
      <c r="B22" s="13" t="s">
        <v>70</v>
      </c>
      <c r="C22" s="14">
        <v>650</v>
      </c>
      <c r="D22" s="13"/>
      <c r="E22" s="15">
        <f t="shared" si="0"/>
        <v>0</v>
      </c>
      <c r="F22" s="13"/>
      <c r="G22" s="15">
        <f t="shared" si="1"/>
        <v>0</v>
      </c>
      <c r="H22" s="13"/>
      <c r="I22" s="15">
        <f t="shared" si="2"/>
        <v>0</v>
      </c>
      <c r="J22" s="13"/>
      <c r="K22" s="15">
        <f t="shared" si="3"/>
        <v>0</v>
      </c>
      <c r="L22" s="13"/>
      <c r="M22" s="15">
        <f t="shared" si="4"/>
        <v>0</v>
      </c>
      <c r="N22" s="13"/>
      <c r="O22" s="15">
        <f t="shared" si="5"/>
        <v>0</v>
      </c>
      <c r="P22" s="16">
        <f t="shared" si="6"/>
        <v>0</v>
      </c>
    </row>
    <row r="23" spans="1:17" x14ac:dyDescent="0.3">
      <c r="A23" s="13" t="s">
        <v>90</v>
      </c>
      <c r="B23" s="13" t="s">
        <v>70</v>
      </c>
      <c r="C23" s="14">
        <v>1750</v>
      </c>
      <c r="D23" s="13"/>
      <c r="E23" s="15">
        <f t="shared" si="0"/>
        <v>0</v>
      </c>
      <c r="F23" s="13"/>
      <c r="G23" s="15">
        <f t="shared" si="1"/>
        <v>0</v>
      </c>
      <c r="H23" s="13"/>
      <c r="I23" s="15">
        <f t="shared" si="2"/>
        <v>0</v>
      </c>
      <c r="J23" s="13"/>
      <c r="K23" s="15">
        <f t="shared" si="3"/>
        <v>0</v>
      </c>
      <c r="L23" s="13"/>
      <c r="M23" s="15">
        <f t="shared" si="4"/>
        <v>0</v>
      </c>
      <c r="N23" s="13"/>
      <c r="O23" s="15">
        <f t="shared" si="5"/>
        <v>0</v>
      </c>
      <c r="P23" s="16">
        <f t="shared" si="6"/>
        <v>0</v>
      </c>
    </row>
    <row r="24" spans="1:17" x14ac:dyDescent="0.3">
      <c r="A24" s="13" t="s">
        <v>91</v>
      </c>
      <c r="B24" s="13" t="s">
        <v>74</v>
      </c>
      <c r="C24" s="14">
        <v>1.1499999999999999</v>
      </c>
      <c r="D24" s="13"/>
      <c r="E24" s="15">
        <f t="shared" si="0"/>
        <v>0</v>
      </c>
      <c r="F24" s="13"/>
      <c r="G24" s="15">
        <f t="shared" si="1"/>
        <v>0</v>
      </c>
      <c r="H24" s="13"/>
      <c r="I24" s="15">
        <f t="shared" si="2"/>
        <v>0</v>
      </c>
      <c r="J24" s="13"/>
      <c r="K24" s="15">
        <f t="shared" si="3"/>
        <v>0</v>
      </c>
      <c r="L24" s="13"/>
      <c r="M24" s="15">
        <f t="shared" si="4"/>
        <v>0</v>
      </c>
      <c r="N24" s="13"/>
      <c r="O24" s="15">
        <f t="shared" si="5"/>
        <v>0</v>
      </c>
      <c r="P24" s="16">
        <f t="shared" si="6"/>
        <v>0</v>
      </c>
    </row>
    <row r="25" spans="1:17" x14ac:dyDescent="0.3">
      <c r="A25" s="13" t="s">
        <v>92</v>
      </c>
      <c r="B25" s="13" t="s">
        <v>74</v>
      </c>
      <c r="C25" s="14">
        <v>1.5</v>
      </c>
      <c r="D25" s="13"/>
      <c r="E25" s="15">
        <f t="shared" si="0"/>
        <v>0</v>
      </c>
      <c r="F25" s="13"/>
      <c r="G25" s="15">
        <f t="shared" si="1"/>
        <v>0</v>
      </c>
      <c r="H25" s="13"/>
      <c r="I25" s="15">
        <f t="shared" si="2"/>
        <v>0</v>
      </c>
      <c r="J25" s="13"/>
      <c r="K25" s="15">
        <f t="shared" si="3"/>
        <v>0</v>
      </c>
      <c r="L25" s="13"/>
      <c r="M25" s="15">
        <f t="shared" si="4"/>
        <v>0</v>
      </c>
      <c r="N25" s="13"/>
      <c r="O25" s="15">
        <f t="shared" si="5"/>
        <v>0</v>
      </c>
      <c r="P25" s="16">
        <f t="shared" si="6"/>
        <v>0</v>
      </c>
    </row>
    <row r="26" spans="1:17" x14ac:dyDescent="0.3">
      <c r="A26" s="13" t="s">
        <v>93</v>
      </c>
      <c r="B26" s="13" t="s">
        <v>74</v>
      </c>
      <c r="C26" s="14">
        <v>2.25</v>
      </c>
      <c r="D26" s="13"/>
      <c r="E26" s="15">
        <f t="shared" si="0"/>
        <v>0</v>
      </c>
      <c r="F26" s="13"/>
      <c r="G26" s="15">
        <f t="shared" si="1"/>
        <v>0</v>
      </c>
      <c r="H26" s="13"/>
      <c r="I26" s="15">
        <f t="shared" si="2"/>
        <v>0</v>
      </c>
      <c r="J26" s="13"/>
      <c r="K26" s="15">
        <f t="shared" si="3"/>
        <v>0</v>
      </c>
      <c r="L26" s="13"/>
      <c r="M26" s="15">
        <f t="shared" si="4"/>
        <v>0</v>
      </c>
      <c r="N26" s="13"/>
      <c r="O26" s="15">
        <f t="shared" si="5"/>
        <v>0</v>
      </c>
      <c r="P26" s="16">
        <f t="shared" si="6"/>
        <v>0</v>
      </c>
    </row>
    <row r="27" spans="1:17" x14ac:dyDescent="0.3">
      <c r="A27" s="13" t="s">
        <v>94</v>
      </c>
      <c r="B27" s="13" t="s">
        <v>74</v>
      </c>
      <c r="C27" s="14">
        <v>2.25</v>
      </c>
      <c r="D27" s="13"/>
      <c r="E27" s="15">
        <f t="shared" si="0"/>
        <v>0</v>
      </c>
      <c r="F27" s="13"/>
      <c r="G27" s="15">
        <f t="shared" si="1"/>
        <v>0</v>
      </c>
      <c r="H27" s="13"/>
      <c r="I27" s="15">
        <f t="shared" si="2"/>
        <v>0</v>
      </c>
      <c r="J27" s="13"/>
      <c r="K27" s="15">
        <f t="shared" si="3"/>
        <v>0</v>
      </c>
      <c r="L27" s="13"/>
      <c r="M27" s="15">
        <f t="shared" si="4"/>
        <v>0</v>
      </c>
      <c r="N27" s="13"/>
      <c r="O27" s="15">
        <f t="shared" si="5"/>
        <v>0</v>
      </c>
      <c r="P27" s="16">
        <f t="shared" si="6"/>
        <v>0</v>
      </c>
    </row>
    <row r="28" spans="1:17" x14ac:dyDescent="0.3">
      <c r="A28" s="13" t="s">
        <v>95</v>
      </c>
      <c r="B28" s="13" t="s">
        <v>74</v>
      </c>
      <c r="C28" s="14">
        <v>2.6</v>
      </c>
      <c r="D28" s="13"/>
      <c r="E28" s="15">
        <f t="shared" si="0"/>
        <v>0</v>
      </c>
      <c r="F28" s="13"/>
      <c r="G28" s="15">
        <f t="shared" si="1"/>
        <v>0</v>
      </c>
      <c r="H28" s="13"/>
      <c r="I28" s="15">
        <f t="shared" si="2"/>
        <v>0</v>
      </c>
      <c r="J28" s="13"/>
      <c r="K28" s="15">
        <f t="shared" si="3"/>
        <v>0</v>
      </c>
      <c r="L28" s="13"/>
      <c r="M28" s="15">
        <f t="shared" si="4"/>
        <v>0</v>
      </c>
      <c r="N28" s="13"/>
      <c r="O28" s="15">
        <f t="shared" si="5"/>
        <v>0</v>
      </c>
      <c r="P28" s="16">
        <f t="shared" si="6"/>
        <v>0</v>
      </c>
      <c r="Q28" t="s">
        <v>96</v>
      </c>
    </row>
    <row r="29" spans="1:17" x14ac:dyDescent="0.3">
      <c r="A29" s="13" t="s">
        <v>97</v>
      </c>
      <c r="B29" s="13" t="s">
        <v>74</v>
      </c>
      <c r="C29" s="14">
        <v>2.75</v>
      </c>
      <c r="D29" s="13"/>
      <c r="E29" s="15">
        <f t="shared" si="0"/>
        <v>0</v>
      </c>
      <c r="F29" s="13"/>
      <c r="G29" s="15">
        <f t="shared" si="1"/>
        <v>0</v>
      </c>
      <c r="H29" s="13"/>
      <c r="I29" s="15">
        <f t="shared" si="2"/>
        <v>0</v>
      </c>
      <c r="J29" s="13"/>
      <c r="K29" s="15">
        <f t="shared" si="3"/>
        <v>0</v>
      </c>
      <c r="L29" s="13"/>
      <c r="M29" s="15">
        <f t="shared" si="4"/>
        <v>0</v>
      </c>
      <c r="N29" s="13"/>
      <c r="O29" s="15">
        <f t="shared" si="5"/>
        <v>0</v>
      </c>
      <c r="P29" s="16">
        <f t="shared" si="6"/>
        <v>0</v>
      </c>
    </row>
    <row r="30" spans="1:17" x14ac:dyDescent="0.3">
      <c r="A30" s="13" t="s">
        <v>98</v>
      </c>
      <c r="B30" s="13" t="s">
        <v>74</v>
      </c>
      <c r="C30" s="14">
        <v>1.25</v>
      </c>
      <c r="D30" s="13"/>
      <c r="E30" s="15">
        <f t="shared" si="0"/>
        <v>0</v>
      </c>
      <c r="F30" s="13"/>
      <c r="G30" s="15">
        <f t="shared" si="1"/>
        <v>0</v>
      </c>
      <c r="H30" s="13"/>
      <c r="I30" s="15">
        <f t="shared" si="2"/>
        <v>0</v>
      </c>
      <c r="J30" s="13"/>
      <c r="K30" s="15">
        <f t="shared" si="3"/>
        <v>0</v>
      </c>
      <c r="L30" s="13"/>
      <c r="M30" s="15">
        <f t="shared" si="4"/>
        <v>0</v>
      </c>
      <c r="N30" s="13"/>
      <c r="O30" s="15">
        <f t="shared" si="5"/>
        <v>0</v>
      </c>
      <c r="P30" s="16">
        <f t="shared" si="6"/>
        <v>0</v>
      </c>
    </row>
    <row r="31" spans="1:17" x14ac:dyDescent="0.3">
      <c r="A31" s="13" t="s">
        <v>99</v>
      </c>
      <c r="B31" s="13" t="s">
        <v>74</v>
      </c>
      <c r="C31" s="14">
        <v>1.4</v>
      </c>
      <c r="D31" s="13"/>
      <c r="E31" s="15">
        <f t="shared" si="0"/>
        <v>0</v>
      </c>
      <c r="F31" s="13"/>
      <c r="G31" s="15">
        <f t="shared" si="1"/>
        <v>0</v>
      </c>
      <c r="H31" s="13"/>
      <c r="I31" s="15">
        <f t="shared" si="2"/>
        <v>0</v>
      </c>
      <c r="J31" s="13"/>
      <c r="K31" s="15">
        <f t="shared" si="3"/>
        <v>0</v>
      </c>
      <c r="L31" s="13"/>
      <c r="M31" s="15">
        <f t="shared" si="4"/>
        <v>0</v>
      </c>
      <c r="N31" s="13"/>
      <c r="O31" s="15">
        <f t="shared" si="5"/>
        <v>0</v>
      </c>
      <c r="P31" s="16">
        <f t="shared" si="6"/>
        <v>0</v>
      </c>
    </row>
    <row r="32" spans="1:17" x14ac:dyDescent="0.3">
      <c r="A32" s="13" t="s">
        <v>100</v>
      </c>
      <c r="B32" s="13" t="s">
        <v>101</v>
      </c>
      <c r="C32" s="14">
        <v>1020</v>
      </c>
      <c r="D32" s="13"/>
      <c r="E32" s="15">
        <f t="shared" si="0"/>
        <v>0</v>
      </c>
      <c r="F32" s="13"/>
      <c r="G32" s="15">
        <f t="shared" si="1"/>
        <v>0</v>
      </c>
      <c r="H32" s="13"/>
      <c r="I32" s="15">
        <f t="shared" si="2"/>
        <v>0</v>
      </c>
      <c r="J32" s="13"/>
      <c r="K32" s="15">
        <f t="shared" si="3"/>
        <v>0</v>
      </c>
      <c r="L32" s="13"/>
      <c r="M32" s="15">
        <f t="shared" si="4"/>
        <v>0</v>
      </c>
      <c r="N32" s="13"/>
      <c r="O32" s="15">
        <f t="shared" si="5"/>
        <v>0</v>
      </c>
      <c r="P32" s="16">
        <f t="shared" si="6"/>
        <v>0</v>
      </c>
      <c r="Q32" t="s">
        <v>102</v>
      </c>
    </row>
    <row r="33" spans="1:17" x14ac:dyDescent="0.3">
      <c r="A33" s="13" t="s">
        <v>103</v>
      </c>
      <c r="B33" s="13" t="s">
        <v>104</v>
      </c>
      <c r="C33" s="14">
        <v>761</v>
      </c>
      <c r="D33" s="13"/>
      <c r="E33" s="15">
        <f t="shared" si="0"/>
        <v>0</v>
      </c>
      <c r="F33" s="13"/>
      <c r="G33" s="15">
        <f t="shared" si="1"/>
        <v>0</v>
      </c>
      <c r="H33" s="13"/>
      <c r="I33" s="15">
        <f t="shared" si="2"/>
        <v>0</v>
      </c>
      <c r="J33" s="13"/>
      <c r="K33" s="15">
        <f t="shared" si="3"/>
        <v>0</v>
      </c>
      <c r="L33" s="13"/>
      <c r="M33" s="15">
        <f t="shared" si="4"/>
        <v>0</v>
      </c>
      <c r="N33" s="13"/>
      <c r="O33" s="15">
        <f t="shared" si="5"/>
        <v>0</v>
      </c>
      <c r="P33" s="16">
        <f t="shared" si="6"/>
        <v>0</v>
      </c>
      <c r="Q33" t="s">
        <v>105</v>
      </c>
    </row>
    <row r="34" spans="1:17" x14ac:dyDescent="0.3">
      <c r="A34" s="13" t="s">
        <v>106</v>
      </c>
      <c r="B34" s="13" t="s">
        <v>107</v>
      </c>
      <c r="C34" s="14">
        <v>125</v>
      </c>
      <c r="D34" s="13"/>
      <c r="E34" s="15">
        <f t="shared" si="0"/>
        <v>0</v>
      </c>
      <c r="F34" s="13"/>
      <c r="G34" s="15">
        <f t="shared" si="1"/>
        <v>0</v>
      </c>
      <c r="H34" s="13"/>
      <c r="I34" s="15">
        <f t="shared" si="2"/>
        <v>0</v>
      </c>
      <c r="J34" s="13"/>
      <c r="K34" s="15">
        <f t="shared" si="3"/>
        <v>0</v>
      </c>
      <c r="L34" s="13"/>
      <c r="M34" s="15">
        <f t="shared" si="4"/>
        <v>0</v>
      </c>
      <c r="N34" s="13"/>
      <c r="O34" s="15">
        <f t="shared" si="5"/>
        <v>0</v>
      </c>
      <c r="P34" s="16">
        <f t="shared" si="6"/>
        <v>0</v>
      </c>
      <c r="Q34" t="s">
        <v>108</v>
      </c>
    </row>
    <row r="35" spans="1:17" x14ac:dyDescent="0.3">
      <c r="A35" s="13" t="s">
        <v>109</v>
      </c>
      <c r="B35" s="13" t="s">
        <v>74</v>
      </c>
      <c r="C35" s="14">
        <v>2.65</v>
      </c>
      <c r="D35" s="13"/>
      <c r="E35" s="15">
        <f t="shared" si="0"/>
        <v>0</v>
      </c>
      <c r="F35" s="13"/>
      <c r="G35" s="15">
        <f t="shared" si="1"/>
        <v>0</v>
      </c>
      <c r="H35" s="13"/>
      <c r="I35" s="15">
        <f t="shared" si="2"/>
        <v>0</v>
      </c>
      <c r="J35" s="13"/>
      <c r="K35" s="15">
        <f t="shared" si="3"/>
        <v>0</v>
      </c>
      <c r="L35" s="13"/>
      <c r="M35" s="15">
        <f t="shared" si="4"/>
        <v>0</v>
      </c>
      <c r="N35" s="13"/>
      <c r="O35" s="15">
        <f t="shared" si="5"/>
        <v>0</v>
      </c>
      <c r="P35" s="16">
        <f t="shared" si="6"/>
        <v>0</v>
      </c>
    </row>
    <row r="36" spans="1:17" x14ac:dyDescent="0.3">
      <c r="A36" s="13" t="s">
        <v>110</v>
      </c>
      <c r="B36" s="13" t="s">
        <v>74</v>
      </c>
      <c r="C36" s="14">
        <v>0.98</v>
      </c>
      <c r="D36" s="13"/>
      <c r="E36" s="15">
        <f t="shared" si="0"/>
        <v>0</v>
      </c>
      <c r="F36" s="13"/>
      <c r="G36" s="15">
        <f t="shared" si="1"/>
        <v>0</v>
      </c>
      <c r="H36" s="13"/>
      <c r="I36" s="15">
        <f t="shared" si="2"/>
        <v>0</v>
      </c>
      <c r="J36" s="13"/>
      <c r="K36" s="15">
        <f t="shared" si="3"/>
        <v>0</v>
      </c>
      <c r="L36" s="13"/>
      <c r="M36" s="15">
        <f t="shared" si="4"/>
        <v>0</v>
      </c>
      <c r="N36" s="13"/>
      <c r="O36" s="15">
        <f t="shared" si="5"/>
        <v>0</v>
      </c>
      <c r="P36" s="16">
        <f t="shared" si="6"/>
        <v>0</v>
      </c>
    </row>
    <row r="37" spans="1:17" x14ac:dyDescent="0.3">
      <c r="A37" s="13" t="s">
        <v>111</v>
      </c>
      <c r="B37" s="13" t="s">
        <v>112</v>
      </c>
      <c r="C37" s="14">
        <v>37</v>
      </c>
      <c r="D37" s="13"/>
      <c r="E37" s="15">
        <f t="shared" si="0"/>
        <v>0</v>
      </c>
      <c r="F37" s="13"/>
      <c r="G37" s="15">
        <f t="shared" si="1"/>
        <v>0</v>
      </c>
      <c r="H37" s="13"/>
      <c r="I37" s="15">
        <f t="shared" si="2"/>
        <v>0</v>
      </c>
      <c r="J37" s="13"/>
      <c r="K37" s="15">
        <f t="shared" si="3"/>
        <v>0</v>
      </c>
      <c r="L37" s="13"/>
      <c r="M37" s="15">
        <f t="shared" si="4"/>
        <v>0</v>
      </c>
      <c r="N37" s="13"/>
      <c r="O37" s="15">
        <f t="shared" si="5"/>
        <v>0</v>
      </c>
      <c r="P37" s="16">
        <f t="shared" si="6"/>
        <v>0</v>
      </c>
    </row>
    <row r="38" spans="1:17" x14ac:dyDescent="0.3">
      <c r="A38" s="13" t="s">
        <v>113</v>
      </c>
      <c r="B38" s="13" t="s">
        <v>74</v>
      </c>
      <c r="C38" s="14">
        <v>1.96</v>
      </c>
      <c r="D38" s="13"/>
      <c r="E38" s="15">
        <f t="shared" si="0"/>
        <v>0</v>
      </c>
      <c r="F38" s="13"/>
      <c r="G38" s="15">
        <f t="shared" si="1"/>
        <v>0</v>
      </c>
      <c r="H38" s="13"/>
      <c r="I38" s="15">
        <f t="shared" si="2"/>
        <v>0</v>
      </c>
      <c r="J38" s="13"/>
      <c r="K38" s="15">
        <f t="shared" si="3"/>
        <v>0</v>
      </c>
      <c r="L38" s="13"/>
      <c r="M38" s="15">
        <f t="shared" si="4"/>
        <v>0</v>
      </c>
      <c r="N38" s="13"/>
      <c r="O38" s="15">
        <f t="shared" si="5"/>
        <v>0</v>
      </c>
      <c r="P38" s="16">
        <f t="shared" si="6"/>
        <v>0</v>
      </c>
    </row>
    <row r="39" spans="1:17" x14ac:dyDescent="0.3">
      <c r="A39" s="13" t="s">
        <v>114</v>
      </c>
      <c r="B39" s="13" t="s">
        <v>104</v>
      </c>
      <c r="C39" s="14">
        <v>225</v>
      </c>
      <c r="D39" s="13"/>
      <c r="E39" s="15">
        <f t="shared" si="0"/>
        <v>0</v>
      </c>
      <c r="F39" s="13"/>
      <c r="G39" s="15">
        <f t="shared" si="1"/>
        <v>0</v>
      </c>
      <c r="H39" s="13"/>
      <c r="I39" s="15">
        <f t="shared" si="2"/>
        <v>0</v>
      </c>
      <c r="J39" s="13"/>
      <c r="K39" s="15">
        <f t="shared" si="3"/>
        <v>0</v>
      </c>
      <c r="L39" s="13"/>
      <c r="M39" s="15">
        <f t="shared" si="4"/>
        <v>0</v>
      </c>
      <c r="N39" s="13"/>
      <c r="O39" s="15">
        <f t="shared" si="5"/>
        <v>0</v>
      </c>
      <c r="P39" s="16">
        <f t="shared" si="6"/>
        <v>0</v>
      </c>
    </row>
    <row r="40" spans="1:17" x14ac:dyDescent="0.3">
      <c r="A40" s="13" t="s">
        <v>115</v>
      </c>
      <c r="B40" s="13" t="s">
        <v>70</v>
      </c>
      <c r="C40" s="14"/>
      <c r="D40" s="13"/>
      <c r="E40" s="15">
        <f t="shared" si="0"/>
        <v>0</v>
      </c>
      <c r="F40" s="13"/>
      <c r="G40" s="15">
        <f t="shared" si="1"/>
        <v>0</v>
      </c>
      <c r="H40" s="13"/>
      <c r="I40" s="15">
        <f t="shared" si="2"/>
        <v>0</v>
      </c>
      <c r="J40" s="13"/>
      <c r="K40" s="15">
        <f t="shared" si="3"/>
        <v>0</v>
      </c>
      <c r="L40" s="13"/>
      <c r="M40" s="15">
        <f t="shared" si="4"/>
        <v>0</v>
      </c>
      <c r="N40" s="13"/>
      <c r="O40" s="15">
        <f t="shared" si="5"/>
        <v>0</v>
      </c>
      <c r="P40" s="16">
        <f t="shared" si="6"/>
        <v>0</v>
      </c>
    </row>
    <row r="41" spans="1:17" x14ac:dyDescent="0.3">
      <c r="A41" s="13" t="s">
        <v>116</v>
      </c>
      <c r="B41" s="13" t="s">
        <v>70</v>
      </c>
      <c r="C41" s="14">
        <v>650</v>
      </c>
      <c r="D41" s="13"/>
      <c r="E41" s="15">
        <f t="shared" si="0"/>
        <v>0</v>
      </c>
      <c r="F41" s="13"/>
      <c r="G41" s="15">
        <f t="shared" si="1"/>
        <v>0</v>
      </c>
      <c r="H41" s="13"/>
      <c r="I41" s="15">
        <f t="shared" si="2"/>
        <v>0</v>
      </c>
      <c r="J41" s="13"/>
      <c r="K41" s="15">
        <f t="shared" si="3"/>
        <v>0</v>
      </c>
      <c r="L41" s="13"/>
      <c r="M41" s="15">
        <f t="shared" si="4"/>
        <v>0</v>
      </c>
      <c r="N41" s="13"/>
      <c r="O41" s="15">
        <f t="shared" si="5"/>
        <v>0</v>
      </c>
      <c r="P41" s="16">
        <f t="shared" si="6"/>
        <v>0</v>
      </c>
    </row>
    <row r="42" spans="1:17" x14ac:dyDescent="0.3">
      <c r="A42" s="13" t="s">
        <v>117</v>
      </c>
      <c r="B42" s="13" t="s">
        <v>70</v>
      </c>
      <c r="C42" s="14">
        <v>250</v>
      </c>
      <c r="D42" s="13"/>
      <c r="E42" s="15">
        <f t="shared" si="0"/>
        <v>0</v>
      </c>
      <c r="F42" s="13"/>
      <c r="G42" s="15">
        <f t="shared" si="1"/>
        <v>0</v>
      </c>
      <c r="H42" s="13"/>
      <c r="I42" s="15">
        <f t="shared" si="2"/>
        <v>0</v>
      </c>
      <c r="J42" s="13"/>
      <c r="K42" s="15">
        <f t="shared" si="3"/>
        <v>0</v>
      </c>
      <c r="L42" s="13"/>
      <c r="M42" s="15">
        <f t="shared" si="4"/>
        <v>0</v>
      </c>
      <c r="N42" s="13"/>
      <c r="O42" s="15">
        <f t="shared" si="5"/>
        <v>0</v>
      </c>
      <c r="P42" s="16">
        <f t="shared" si="6"/>
        <v>0</v>
      </c>
    </row>
    <row r="43" spans="1:17" x14ac:dyDescent="0.3">
      <c r="A43" s="13" t="s">
        <v>118</v>
      </c>
      <c r="B43" s="13" t="s">
        <v>119</v>
      </c>
      <c r="C43" s="14"/>
      <c r="D43" s="13"/>
      <c r="E43" s="15">
        <f t="shared" si="0"/>
        <v>0</v>
      </c>
      <c r="F43" s="13"/>
      <c r="G43" s="15">
        <f t="shared" si="1"/>
        <v>0</v>
      </c>
      <c r="H43" s="13"/>
      <c r="I43" s="15">
        <f t="shared" si="2"/>
        <v>0</v>
      </c>
      <c r="J43" s="13"/>
      <c r="K43" s="15">
        <f t="shared" si="3"/>
        <v>0</v>
      </c>
      <c r="L43" s="13"/>
      <c r="M43" s="15">
        <f t="shared" si="4"/>
        <v>0</v>
      </c>
      <c r="N43" s="13"/>
      <c r="O43" s="15">
        <f t="shared" si="5"/>
        <v>0</v>
      </c>
      <c r="P43" s="16">
        <f t="shared" si="6"/>
        <v>0</v>
      </c>
    </row>
    <row r="44" spans="1:17" x14ac:dyDescent="0.3">
      <c r="A44" s="13" t="s">
        <v>120</v>
      </c>
      <c r="B44" s="13" t="s">
        <v>70</v>
      </c>
      <c r="C44" s="14">
        <v>125</v>
      </c>
      <c r="D44" s="13"/>
      <c r="E44" s="15">
        <f t="shared" si="0"/>
        <v>0</v>
      </c>
      <c r="F44" s="13"/>
      <c r="G44" s="15">
        <f t="shared" si="1"/>
        <v>0</v>
      </c>
      <c r="H44" s="13"/>
      <c r="I44" s="15">
        <f t="shared" si="2"/>
        <v>0</v>
      </c>
      <c r="J44" s="13"/>
      <c r="K44" s="15">
        <f t="shared" si="3"/>
        <v>0</v>
      </c>
      <c r="L44" s="13"/>
      <c r="M44" s="15">
        <f t="shared" si="4"/>
        <v>0</v>
      </c>
      <c r="N44" s="13"/>
      <c r="O44" s="15">
        <f t="shared" si="5"/>
        <v>0</v>
      </c>
      <c r="P44" s="16">
        <f t="shared" si="6"/>
        <v>0</v>
      </c>
    </row>
    <row r="45" spans="1:17" x14ac:dyDescent="0.3">
      <c r="A45" s="13" t="s">
        <v>121</v>
      </c>
      <c r="B45" s="13" t="s">
        <v>74</v>
      </c>
      <c r="C45" s="14">
        <v>1.9</v>
      </c>
      <c r="D45" s="13"/>
      <c r="E45" s="15">
        <f t="shared" si="0"/>
        <v>0</v>
      </c>
      <c r="F45" s="13"/>
      <c r="G45" s="15">
        <f t="shared" si="1"/>
        <v>0</v>
      </c>
      <c r="H45" s="13"/>
      <c r="I45" s="15">
        <f t="shared" si="2"/>
        <v>0</v>
      </c>
      <c r="J45" s="13"/>
      <c r="K45" s="15">
        <f t="shared" si="3"/>
        <v>0</v>
      </c>
      <c r="L45" s="13"/>
      <c r="M45" s="15">
        <f t="shared" si="4"/>
        <v>0</v>
      </c>
      <c r="N45" s="13"/>
      <c r="O45" s="15">
        <f t="shared" si="5"/>
        <v>0</v>
      </c>
      <c r="P45" s="16">
        <f t="shared" si="6"/>
        <v>0</v>
      </c>
    </row>
    <row r="46" spans="1:17" x14ac:dyDescent="0.3">
      <c r="A46" s="13" t="s">
        <v>122</v>
      </c>
      <c r="B46" s="13" t="s">
        <v>70</v>
      </c>
      <c r="C46" s="14">
        <v>190</v>
      </c>
      <c r="D46" s="13"/>
      <c r="E46" s="15">
        <f t="shared" si="0"/>
        <v>0</v>
      </c>
      <c r="F46" s="13"/>
      <c r="G46" s="15">
        <f t="shared" si="1"/>
        <v>0</v>
      </c>
      <c r="H46" s="13"/>
      <c r="I46" s="15">
        <f t="shared" si="2"/>
        <v>0</v>
      </c>
      <c r="J46" s="13"/>
      <c r="K46" s="15">
        <f t="shared" si="3"/>
        <v>0</v>
      </c>
      <c r="L46" s="13"/>
      <c r="M46" s="15">
        <f t="shared" si="4"/>
        <v>0</v>
      </c>
      <c r="N46" s="13"/>
      <c r="O46" s="15">
        <f t="shared" si="5"/>
        <v>0</v>
      </c>
      <c r="P46" s="16">
        <f t="shared" si="6"/>
        <v>0</v>
      </c>
    </row>
    <row r="47" spans="1:17" x14ac:dyDescent="0.3">
      <c r="A47" s="13" t="s">
        <v>123</v>
      </c>
      <c r="B47" s="13" t="s">
        <v>74</v>
      </c>
      <c r="C47" s="14">
        <v>1.25</v>
      </c>
      <c r="D47" s="13"/>
      <c r="E47" s="15">
        <f t="shared" si="0"/>
        <v>0</v>
      </c>
      <c r="F47" s="13"/>
      <c r="G47" s="15">
        <f t="shared" si="1"/>
        <v>0</v>
      </c>
      <c r="H47" s="13"/>
      <c r="I47" s="15">
        <f t="shared" si="2"/>
        <v>0</v>
      </c>
      <c r="J47" s="13"/>
      <c r="K47" s="15">
        <f t="shared" si="3"/>
        <v>0</v>
      </c>
      <c r="L47" s="13"/>
      <c r="M47" s="15">
        <f t="shared" si="4"/>
        <v>0</v>
      </c>
      <c r="N47" s="13"/>
      <c r="O47" s="15">
        <f t="shared" si="5"/>
        <v>0</v>
      </c>
      <c r="P47" s="16">
        <f t="shared" si="6"/>
        <v>0</v>
      </c>
    </row>
    <row r="48" spans="1:17" x14ac:dyDescent="0.3">
      <c r="A48" s="13" t="s">
        <v>124</v>
      </c>
      <c r="B48" s="13" t="s">
        <v>74</v>
      </c>
      <c r="C48" s="14">
        <v>2.1</v>
      </c>
      <c r="D48" s="13"/>
      <c r="E48" s="15">
        <f t="shared" si="0"/>
        <v>0</v>
      </c>
      <c r="F48" s="13"/>
      <c r="G48" s="15">
        <f t="shared" si="1"/>
        <v>0</v>
      </c>
      <c r="H48" s="13"/>
      <c r="I48" s="15">
        <f t="shared" si="2"/>
        <v>0</v>
      </c>
      <c r="J48" s="13"/>
      <c r="K48" s="15">
        <f t="shared" si="3"/>
        <v>0</v>
      </c>
      <c r="L48" s="13"/>
      <c r="M48" s="15">
        <f t="shared" si="4"/>
        <v>0</v>
      </c>
      <c r="N48" s="13"/>
      <c r="O48" s="15">
        <f t="shared" si="5"/>
        <v>0</v>
      </c>
      <c r="P48" s="16">
        <f t="shared" si="6"/>
        <v>0</v>
      </c>
    </row>
    <row r="49" spans="1:17" x14ac:dyDescent="0.3">
      <c r="A49" s="13" t="s">
        <v>125</v>
      </c>
      <c r="B49" s="13" t="s">
        <v>70</v>
      </c>
      <c r="C49" s="14">
        <v>211</v>
      </c>
      <c r="D49" s="13"/>
      <c r="E49" s="15">
        <f t="shared" si="0"/>
        <v>0</v>
      </c>
      <c r="F49" s="13"/>
      <c r="G49" s="15">
        <f t="shared" si="1"/>
        <v>0</v>
      </c>
      <c r="H49" s="13"/>
      <c r="I49" s="15">
        <f t="shared" si="2"/>
        <v>0</v>
      </c>
      <c r="J49" s="13"/>
      <c r="K49" s="15">
        <f t="shared" si="3"/>
        <v>0</v>
      </c>
      <c r="L49" s="13"/>
      <c r="M49" s="15">
        <f t="shared" si="4"/>
        <v>0</v>
      </c>
      <c r="N49" s="13"/>
      <c r="O49" s="15">
        <f t="shared" si="5"/>
        <v>0</v>
      </c>
      <c r="P49" s="16">
        <f t="shared" si="6"/>
        <v>0</v>
      </c>
    </row>
    <row r="50" spans="1:17" ht="30.6" customHeight="1" x14ac:dyDescent="0.3">
      <c r="A50" s="17" t="s">
        <v>126</v>
      </c>
      <c r="B50" s="13" t="s">
        <v>74</v>
      </c>
      <c r="C50" s="14">
        <v>43.56</v>
      </c>
      <c r="D50" s="13"/>
      <c r="E50" s="15">
        <f t="shared" si="0"/>
        <v>0</v>
      </c>
      <c r="F50" s="13"/>
      <c r="G50" s="15">
        <f t="shared" si="1"/>
        <v>0</v>
      </c>
      <c r="H50" s="13"/>
      <c r="I50" s="15">
        <f t="shared" si="2"/>
        <v>0</v>
      </c>
      <c r="J50" s="13"/>
      <c r="K50" s="15">
        <f t="shared" si="3"/>
        <v>0</v>
      </c>
      <c r="L50" s="13"/>
      <c r="M50" s="15">
        <f t="shared" si="4"/>
        <v>0</v>
      </c>
      <c r="N50" s="13"/>
      <c r="O50" s="15">
        <f t="shared" si="5"/>
        <v>0</v>
      </c>
      <c r="P50" s="16">
        <f t="shared" si="6"/>
        <v>0</v>
      </c>
    </row>
    <row r="51" spans="1:17" x14ac:dyDescent="0.3">
      <c r="A51" s="13" t="s">
        <v>127</v>
      </c>
      <c r="B51" s="13" t="s">
        <v>119</v>
      </c>
      <c r="C51" s="14"/>
      <c r="D51" s="13"/>
      <c r="E51" s="15">
        <f t="shared" si="0"/>
        <v>0</v>
      </c>
      <c r="F51" s="13"/>
      <c r="G51" s="15">
        <f t="shared" si="1"/>
        <v>0</v>
      </c>
      <c r="H51" s="13"/>
      <c r="I51" s="15">
        <f t="shared" si="2"/>
        <v>0</v>
      </c>
      <c r="J51" s="13"/>
      <c r="K51" s="15">
        <f t="shared" si="3"/>
        <v>0</v>
      </c>
      <c r="L51" s="13"/>
      <c r="M51" s="15">
        <f t="shared" si="4"/>
        <v>0</v>
      </c>
      <c r="N51" s="13"/>
      <c r="O51" s="15">
        <f t="shared" si="5"/>
        <v>0</v>
      </c>
      <c r="P51" s="16">
        <f t="shared" si="6"/>
        <v>0</v>
      </c>
    </row>
    <row r="52" spans="1:17" x14ac:dyDescent="0.3">
      <c r="A52" s="13" t="s">
        <v>128</v>
      </c>
      <c r="B52" s="13" t="s">
        <v>129</v>
      </c>
      <c r="C52" s="14">
        <v>15</v>
      </c>
      <c r="D52" s="13"/>
      <c r="E52" s="15">
        <f t="shared" si="0"/>
        <v>0</v>
      </c>
      <c r="F52" s="13"/>
      <c r="G52" s="15">
        <f t="shared" si="1"/>
        <v>0</v>
      </c>
      <c r="H52" s="13"/>
      <c r="I52" s="15">
        <f t="shared" si="2"/>
        <v>0</v>
      </c>
      <c r="J52" s="13"/>
      <c r="K52" s="15">
        <f t="shared" si="3"/>
        <v>0</v>
      </c>
      <c r="L52" s="13"/>
      <c r="M52" s="15">
        <f t="shared" si="4"/>
        <v>0</v>
      </c>
      <c r="N52" s="13"/>
      <c r="O52" s="15">
        <f t="shared" si="5"/>
        <v>0</v>
      </c>
      <c r="P52" s="16">
        <f t="shared" si="6"/>
        <v>0</v>
      </c>
    </row>
    <row r="53" spans="1:17" x14ac:dyDescent="0.3">
      <c r="A53" s="13" t="s">
        <v>130</v>
      </c>
      <c r="B53" s="13" t="s">
        <v>74</v>
      </c>
      <c r="C53" s="14">
        <v>1.1499999999999999</v>
      </c>
      <c r="D53" s="13"/>
      <c r="E53" s="15">
        <f t="shared" si="0"/>
        <v>0</v>
      </c>
      <c r="F53" s="13"/>
      <c r="G53" s="15">
        <f t="shared" si="1"/>
        <v>0</v>
      </c>
      <c r="H53" s="13"/>
      <c r="I53" s="15">
        <f t="shared" si="2"/>
        <v>0</v>
      </c>
      <c r="J53" s="13"/>
      <c r="K53" s="15">
        <f t="shared" si="3"/>
        <v>0</v>
      </c>
      <c r="L53" s="13"/>
      <c r="M53" s="15">
        <f t="shared" si="4"/>
        <v>0</v>
      </c>
      <c r="N53" s="13"/>
      <c r="O53" s="15">
        <f t="shared" si="5"/>
        <v>0</v>
      </c>
      <c r="P53" s="16">
        <f t="shared" si="6"/>
        <v>0</v>
      </c>
    </row>
    <row r="54" spans="1:17" x14ac:dyDescent="0.3">
      <c r="A54" s="13" t="s">
        <v>131</v>
      </c>
      <c r="B54" s="13" t="s">
        <v>132</v>
      </c>
      <c r="C54" s="14"/>
      <c r="D54" s="13"/>
      <c r="E54" s="15">
        <f t="shared" si="0"/>
        <v>0</v>
      </c>
      <c r="F54" s="13"/>
      <c r="G54" s="15">
        <f t="shared" si="1"/>
        <v>0</v>
      </c>
      <c r="H54" s="13"/>
      <c r="I54" s="15">
        <f t="shared" si="2"/>
        <v>0</v>
      </c>
      <c r="J54" s="13"/>
      <c r="K54" s="15">
        <f t="shared" si="3"/>
        <v>0</v>
      </c>
      <c r="L54" s="13"/>
      <c r="M54" s="15">
        <f t="shared" si="4"/>
        <v>0</v>
      </c>
      <c r="N54" s="13"/>
      <c r="O54" s="15">
        <f t="shared" si="5"/>
        <v>0</v>
      </c>
      <c r="P54" s="16">
        <f t="shared" si="6"/>
        <v>0</v>
      </c>
    </row>
    <row r="55" spans="1:17" x14ac:dyDescent="0.3">
      <c r="A55" s="13" t="s">
        <v>133</v>
      </c>
      <c r="B55" s="13" t="s">
        <v>70</v>
      </c>
      <c r="C55" s="14">
        <v>225</v>
      </c>
      <c r="D55" s="13"/>
      <c r="E55" s="15">
        <f t="shared" si="0"/>
        <v>0</v>
      </c>
      <c r="F55" s="13"/>
      <c r="G55" s="15">
        <f t="shared" si="1"/>
        <v>0</v>
      </c>
      <c r="H55" s="13"/>
      <c r="I55" s="15">
        <f t="shared" si="2"/>
        <v>0</v>
      </c>
      <c r="J55" s="13"/>
      <c r="K55" s="15">
        <f t="shared" si="3"/>
        <v>0</v>
      </c>
      <c r="L55" s="13"/>
      <c r="M55" s="15">
        <f t="shared" si="4"/>
        <v>0</v>
      </c>
      <c r="N55" s="13"/>
      <c r="O55" s="15">
        <f t="shared" si="5"/>
        <v>0</v>
      </c>
      <c r="P55" s="16">
        <f t="shared" si="6"/>
        <v>0</v>
      </c>
      <c r="Q55" t="s">
        <v>134</v>
      </c>
    </row>
    <row r="56" spans="1:17" x14ac:dyDescent="0.3">
      <c r="A56" s="13" t="s">
        <v>135</v>
      </c>
      <c r="B56" s="13" t="s">
        <v>74</v>
      </c>
      <c r="C56" s="14">
        <v>15</v>
      </c>
      <c r="D56" s="13"/>
      <c r="E56" s="15">
        <f t="shared" si="0"/>
        <v>0</v>
      </c>
      <c r="F56" s="13"/>
      <c r="G56" s="15">
        <f t="shared" si="1"/>
        <v>0</v>
      </c>
      <c r="H56" s="13"/>
      <c r="I56" s="15">
        <f t="shared" si="2"/>
        <v>0</v>
      </c>
      <c r="J56" s="13"/>
      <c r="K56" s="15">
        <f t="shared" si="3"/>
        <v>0</v>
      </c>
      <c r="L56" s="13"/>
      <c r="M56" s="15">
        <f t="shared" si="4"/>
        <v>0</v>
      </c>
      <c r="N56" s="13"/>
      <c r="O56" s="15">
        <f t="shared" si="5"/>
        <v>0</v>
      </c>
      <c r="P56" s="16">
        <f t="shared" si="6"/>
        <v>0</v>
      </c>
    </row>
    <row r="57" spans="1:17" x14ac:dyDescent="0.3">
      <c r="A57" s="13" t="s">
        <v>136</v>
      </c>
      <c r="B57" s="13" t="s">
        <v>74</v>
      </c>
      <c r="C57" s="14">
        <v>11</v>
      </c>
      <c r="D57" s="13"/>
      <c r="E57" s="15">
        <f t="shared" si="0"/>
        <v>0</v>
      </c>
      <c r="F57" s="13"/>
      <c r="G57" s="15">
        <f t="shared" si="1"/>
        <v>0</v>
      </c>
      <c r="H57" s="13"/>
      <c r="I57" s="15">
        <f t="shared" si="2"/>
        <v>0</v>
      </c>
      <c r="J57" s="13"/>
      <c r="K57" s="15">
        <f t="shared" si="3"/>
        <v>0</v>
      </c>
      <c r="L57" s="13"/>
      <c r="M57" s="15">
        <f t="shared" si="4"/>
        <v>0</v>
      </c>
      <c r="N57" s="13"/>
      <c r="O57" s="15">
        <f t="shared" si="5"/>
        <v>0</v>
      </c>
      <c r="P57" s="16">
        <f t="shared" si="6"/>
        <v>0</v>
      </c>
    </row>
    <row r="58" spans="1:17" x14ac:dyDescent="0.3">
      <c r="A58" s="13" t="s">
        <v>137</v>
      </c>
      <c r="B58" s="13" t="s">
        <v>74</v>
      </c>
      <c r="C58" s="14">
        <v>27</v>
      </c>
      <c r="D58" s="13"/>
      <c r="E58" s="15">
        <f t="shared" si="0"/>
        <v>0</v>
      </c>
      <c r="F58" s="13"/>
      <c r="G58" s="15">
        <f t="shared" si="1"/>
        <v>0</v>
      </c>
      <c r="H58" s="13"/>
      <c r="I58" s="15">
        <f t="shared" si="2"/>
        <v>0</v>
      </c>
      <c r="J58" s="13"/>
      <c r="K58" s="15">
        <f t="shared" si="3"/>
        <v>0</v>
      </c>
      <c r="L58" s="13"/>
      <c r="M58" s="15">
        <f t="shared" si="4"/>
        <v>0</v>
      </c>
      <c r="N58" s="13"/>
      <c r="O58" s="15">
        <f t="shared" si="5"/>
        <v>0</v>
      </c>
      <c r="P58" s="16">
        <f t="shared" si="6"/>
        <v>0</v>
      </c>
    </row>
    <row r="59" spans="1:17" x14ac:dyDescent="0.3">
      <c r="A59" s="13" t="s">
        <v>138</v>
      </c>
      <c r="B59" s="13" t="s">
        <v>70</v>
      </c>
      <c r="C59" s="14">
        <v>1450</v>
      </c>
      <c r="D59" s="13"/>
      <c r="E59" s="15">
        <f t="shared" si="0"/>
        <v>0</v>
      </c>
      <c r="F59" s="13"/>
      <c r="G59" s="15">
        <f t="shared" si="1"/>
        <v>0</v>
      </c>
      <c r="H59" s="13"/>
      <c r="I59" s="15">
        <f t="shared" si="2"/>
        <v>0</v>
      </c>
      <c r="J59" s="13"/>
      <c r="K59" s="15">
        <f t="shared" si="3"/>
        <v>0</v>
      </c>
      <c r="L59" s="13"/>
      <c r="M59" s="15">
        <f t="shared" si="4"/>
        <v>0</v>
      </c>
      <c r="N59" s="13"/>
      <c r="O59" s="15">
        <f t="shared" si="5"/>
        <v>0</v>
      </c>
      <c r="P59" s="16">
        <f t="shared" si="6"/>
        <v>0</v>
      </c>
    </row>
    <row r="60" spans="1:17" x14ac:dyDescent="0.3">
      <c r="A60" s="13" t="s">
        <v>139</v>
      </c>
      <c r="B60" s="13" t="s">
        <v>70</v>
      </c>
      <c r="C60" s="14">
        <v>2142</v>
      </c>
      <c r="D60" s="13"/>
      <c r="E60" s="15">
        <f t="shared" si="0"/>
        <v>0</v>
      </c>
      <c r="F60" s="13"/>
      <c r="G60" s="15">
        <f t="shared" si="1"/>
        <v>0</v>
      </c>
      <c r="H60" s="13"/>
      <c r="I60" s="15">
        <f t="shared" si="2"/>
        <v>0</v>
      </c>
      <c r="J60" s="13"/>
      <c r="K60" s="15">
        <f t="shared" si="3"/>
        <v>0</v>
      </c>
      <c r="L60" s="13"/>
      <c r="M60" s="15">
        <f t="shared" si="4"/>
        <v>0</v>
      </c>
      <c r="N60" s="13"/>
      <c r="O60" s="15">
        <f t="shared" si="5"/>
        <v>0</v>
      </c>
      <c r="P60" s="16">
        <f t="shared" si="6"/>
        <v>0</v>
      </c>
    </row>
    <row r="61" spans="1:17" x14ac:dyDescent="0.3">
      <c r="A61" s="13" t="s">
        <v>140</v>
      </c>
      <c r="B61" s="13" t="s">
        <v>74</v>
      </c>
      <c r="C61" s="14">
        <v>0.12</v>
      </c>
      <c r="D61" s="13"/>
      <c r="E61" s="15">
        <f t="shared" si="0"/>
        <v>0</v>
      </c>
      <c r="F61" s="13"/>
      <c r="G61" s="15">
        <f t="shared" si="1"/>
        <v>0</v>
      </c>
      <c r="H61" s="13"/>
      <c r="I61" s="15">
        <f t="shared" si="2"/>
        <v>0</v>
      </c>
      <c r="J61" s="13"/>
      <c r="K61" s="15">
        <f t="shared" si="3"/>
        <v>0</v>
      </c>
      <c r="L61" s="13"/>
      <c r="M61" s="15">
        <f t="shared" si="4"/>
        <v>0</v>
      </c>
      <c r="N61" s="13"/>
      <c r="O61" s="15">
        <f t="shared" si="5"/>
        <v>0</v>
      </c>
      <c r="P61" s="16">
        <f t="shared" si="6"/>
        <v>0</v>
      </c>
    </row>
    <row r="62" spans="1:17" x14ac:dyDescent="0.3">
      <c r="A62" s="13" t="s">
        <v>141</v>
      </c>
      <c r="B62" s="13" t="s">
        <v>74</v>
      </c>
      <c r="C62" s="14">
        <v>2</v>
      </c>
      <c r="D62" s="13"/>
      <c r="E62" s="15">
        <f t="shared" si="0"/>
        <v>0</v>
      </c>
      <c r="F62" s="13"/>
      <c r="G62" s="15">
        <f t="shared" si="1"/>
        <v>0</v>
      </c>
      <c r="H62" s="13"/>
      <c r="I62" s="15">
        <f t="shared" si="2"/>
        <v>0</v>
      </c>
      <c r="J62" s="13"/>
      <c r="K62" s="15">
        <f t="shared" si="3"/>
        <v>0</v>
      </c>
      <c r="L62" s="13"/>
      <c r="M62" s="15">
        <f t="shared" si="4"/>
        <v>0</v>
      </c>
      <c r="N62" s="13"/>
      <c r="O62" s="15">
        <f t="shared" si="5"/>
        <v>0</v>
      </c>
      <c r="P62" s="16">
        <f t="shared" si="6"/>
        <v>0</v>
      </c>
    </row>
    <row r="63" spans="1:17" x14ac:dyDescent="0.3">
      <c r="A63" s="13" t="s">
        <v>142</v>
      </c>
      <c r="B63" s="13" t="s">
        <v>74</v>
      </c>
      <c r="C63" s="14">
        <v>1.9</v>
      </c>
      <c r="D63" s="13"/>
      <c r="E63" s="15">
        <f t="shared" si="0"/>
        <v>0</v>
      </c>
      <c r="F63" s="13"/>
      <c r="G63" s="15">
        <f t="shared" si="1"/>
        <v>0</v>
      </c>
      <c r="H63" s="13"/>
      <c r="I63" s="15">
        <f t="shared" si="2"/>
        <v>0</v>
      </c>
      <c r="J63" s="13"/>
      <c r="K63" s="15">
        <f t="shared" si="3"/>
        <v>0</v>
      </c>
      <c r="L63" s="13"/>
      <c r="M63" s="15">
        <f t="shared" si="4"/>
        <v>0</v>
      </c>
      <c r="N63" s="13"/>
      <c r="O63" s="15">
        <f t="shared" si="5"/>
        <v>0</v>
      </c>
      <c r="P63" s="16">
        <f t="shared" si="6"/>
        <v>0</v>
      </c>
    </row>
    <row r="64" spans="1:17" x14ac:dyDescent="0.3">
      <c r="A64" s="13" t="s">
        <v>143</v>
      </c>
      <c r="B64" s="13" t="s">
        <v>74</v>
      </c>
      <c r="C64" s="14">
        <v>3</v>
      </c>
      <c r="D64" s="13"/>
      <c r="E64" s="15">
        <f t="shared" si="0"/>
        <v>0</v>
      </c>
      <c r="F64" s="13"/>
      <c r="G64" s="15">
        <f t="shared" si="1"/>
        <v>0</v>
      </c>
      <c r="H64" s="13"/>
      <c r="I64" s="15">
        <f t="shared" si="2"/>
        <v>0</v>
      </c>
      <c r="J64" s="13"/>
      <c r="K64" s="15">
        <f t="shared" si="3"/>
        <v>0</v>
      </c>
      <c r="L64" s="13"/>
      <c r="M64" s="15">
        <f t="shared" si="4"/>
        <v>0</v>
      </c>
      <c r="N64" s="13"/>
      <c r="O64" s="15">
        <f t="shared" si="5"/>
        <v>0</v>
      </c>
      <c r="P64" s="16">
        <f t="shared" si="6"/>
        <v>0</v>
      </c>
    </row>
    <row r="65" spans="1:17" x14ac:dyDescent="0.3">
      <c r="A65" s="13" t="s">
        <v>144</v>
      </c>
      <c r="B65" s="13" t="s">
        <v>74</v>
      </c>
      <c r="C65" s="14">
        <v>2</v>
      </c>
      <c r="D65" s="13"/>
      <c r="E65" s="15">
        <f t="shared" si="0"/>
        <v>0</v>
      </c>
      <c r="F65" s="13"/>
      <c r="G65" s="15">
        <f t="shared" si="1"/>
        <v>0</v>
      </c>
      <c r="H65" s="13"/>
      <c r="I65" s="15">
        <f t="shared" si="2"/>
        <v>0</v>
      </c>
      <c r="J65" s="13"/>
      <c r="K65" s="15">
        <f t="shared" si="3"/>
        <v>0</v>
      </c>
      <c r="L65" s="13"/>
      <c r="M65" s="15">
        <f t="shared" si="4"/>
        <v>0</v>
      </c>
      <c r="N65" s="13"/>
      <c r="O65" s="15">
        <f t="shared" si="5"/>
        <v>0</v>
      </c>
      <c r="P65" s="16">
        <f t="shared" si="6"/>
        <v>0</v>
      </c>
    </row>
    <row r="66" spans="1:17" x14ac:dyDescent="0.3">
      <c r="A66" s="13" t="s">
        <v>145</v>
      </c>
      <c r="B66" s="13" t="s">
        <v>70</v>
      </c>
      <c r="C66" s="14">
        <v>62.5</v>
      </c>
      <c r="D66" s="13"/>
      <c r="E66" s="15">
        <f t="shared" si="0"/>
        <v>0</v>
      </c>
      <c r="F66" s="13"/>
      <c r="G66" s="15">
        <f t="shared" si="1"/>
        <v>0</v>
      </c>
      <c r="H66" s="13"/>
      <c r="I66" s="15">
        <f t="shared" si="2"/>
        <v>0</v>
      </c>
      <c r="J66" s="13"/>
      <c r="K66" s="15">
        <f t="shared" si="3"/>
        <v>0</v>
      </c>
      <c r="L66" s="13"/>
      <c r="M66" s="15">
        <f t="shared" si="4"/>
        <v>0</v>
      </c>
      <c r="N66" s="13"/>
      <c r="O66" s="15">
        <f t="shared" si="5"/>
        <v>0</v>
      </c>
      <c r="P66" s="16">
        <f t="shared" si="6"/>
        <v>0</v>
      </c>
    </row>
    <row r="67" spans="1:17" x14ac:dyDescent="0.3">
      <c r="A67" s="13" t="s">
        <v>146</v>
      </c>
      <c r="B67" s="13" t="s">
        <v>74</v>
      </c>
      <c r="C67" s="14">
        <v>1.1000000000000001</v>
      </c>
      <c r="D67" s="13"/>
      <c r="E67" s="15">
        <f t="shared" si="0"/>
        <v>0</v>
      </c>
      <c r="F67" s="13"/>
      <c r="G67" s="15">
        <f t="shared" si="1"/>
        <v>0</v>
      </c>
      <c r="H67" s="13"/>
      <c r="I67" s="15">
        <f t="shared" si="2"/>
        <v>0</v>
      </c>
      <c r="J67" s="13"/>
      <c r="K67" s="15">
        <f t="shared" si="3"/>
        <v>0</v>
      </c>
      <c r="L67" s="13"/>
      <c r="M67" s="15">
        <f t="shared" si="4"/>
        <v>0</v>
      </c>
      <c r="N67" s="13"/>
      <c r="O67" s="15">
        <f t="shared" si="5"/>
        <v>0</v>
      </c>
      <c r="P67" s="16">
        <f t="shared" si="6"/>
        <v>0</v>
      </c>
    </row>
    <row r="68" spans="1:17" x14ac:dyDescent="0.3">
      <c r="A68" s="13" t="s">
        <v>147</v>
      </c>
      <c r="B68" s="13" t="s">
        <v>70</v>
      </c>
      <c r="C68" s="14">
        <v>110</v>
      </c>
      <c r="D68" s="13"/>
      <c r="E68" s="15">
        <f t="shared" si="0"/>
        <v>0</v>
      </c>
      <c r="F68" s="13"/>
      <c r="G68" s="15">
        <f t="shared" si="1"/>
        <v>0</v>
      </c>
      <c r="H68" s="13"/>
      <c r="I68" s="15">
        <f t="shared" si="2"/>
        <v>0</v>
      </c>
      <c r="J68" s="13"/>
      <c r="K68" s="15">
        <f t="shared" si="3"/>
        <v>0</v>
      </c>
      <c r="L68" s="13"/>
      <c r="M68" s="15">
        <f t="shared" si="4"/>
        <v>0</v>
      </c>
      <c r="N68" s="13"/>
      <c r="O68" s="15">
        <f t="shared" si="5"/>
        <v>0</v>
      </c>
      <c r="P68" s="16">
        <f t="shared" si="6"/>
        <v>0</v>
      </c>
      <c r="Q68" t="s">
        <v>148</v>
      </c>
    </row>
    <row r="69" spans="1:17" x14ac:dyDescent="0.3">
      <c r="A69" s="13" t="s">
        <v>149</v>
      </c>
      <c r="B69" s="13" t="s">
        <v>74</v>
      </c>
      <c r="C69" s="14">
        <v>5.0999999999999996</v>
      </c>
      <c r="D69" s="13"/>
      <c r="E69" s="15">
        <f t="shared" si="0"/>
        <v>0</v>
      </c>
      <c r="F69" s="13"/>
      <c r="G69" s="15">
        <f t="shared" si="1"/>
        <v>0</v>
      </c>
      <c r="H69" s="13"/>
      <c r="I69" s="15">
        <f t="shared" si="2"/>
        <v>0</v>
      </c>
      <c r="J69" s="13"/>
      <c r="K69" s="15">
        <f t="shared" si="3"/>
        <v>0</v>
      </c>
      <c r="L69" s="13"/>
      <c r="M69" s="15">
        <f t="shared" si="4"/>
        <v>0</v>
      </c>
      <c r="N69" s="13"/>
      <c r="O69" s="15">
        <f t="shared" si="5"/>
        <v>0</v>
      </c>
      <c r="P69" s="16">
        <f t="shared" si="6"/>
        <v>0</v>
      </c>
    </row>
    <row r="70" spans="1:17" x14ac:dyDescent="0.3">
      <c r="A70" s="13" t="s">
        <v>150</v>
      </c>
      <c r="B70" s="13" t="s">
        <v>151</v>
      </c>
      <c r="C70" s="14">
        <v>150</v>
      </c>
      <c r="D70" s="13"/>
      <c r="E70" s="15">
        <f t="shared" si="0"/>
        <v>0</v>
      </c>
      <c r="F70" s="13"/>
      <c r="G70" s="15">
        <f t="shared" si="1"/>
        <v>0</v>
      </c>
      <c r="H70" s="13"/>
      <c r="I70" s="15">
        <f t="shared" si="2"/>
        <v>0</v>
      </c>
      <c r="J70" s="13"/>
      <c r="K70" s="15">
        <f t="shared" si="3"/>
        <v>0</v>
      </c>
      <c r="L70" s="13"/>
      <c r="M70" s="15">
        <f t="shared" si="4"/>
        <v>0</v>
      </c>
      <c r="N70" s="13"/>
      <c r="O70" s="15">
        <f t="shared" si="5"/>
        <v>0</v>
      </c>
      <c r="P70" s="16">
        <f t="shared" si="6"/>
        <v>0</v>
      </c>
    </row>
    <row r="71" spans="1:17" x14ac:dyDescent="0.3">
      <c r="A71" s="13" t="s">
        <v>152</v>
      </c>
      <c r="B71" s="13" t="s">
        <v>70</v>
      </c>
      <c r="C71" s="14">
        <v>310</v>
      </c>
      <c r="D71" s="13"/>
      <c r="E71" s="15">
        <f t="shared" si="0"/>
        <v>0</v>
      </c>
      <c r="F71" s="13"/>
      <c r="G71" s="15">
        <f t="shared" si="1"/>
        <v>0</v>
      </c>
      <c r="H71" s="13"/>
      <c r="I71" s="15">
        <f t="shared" si="2"/>
        <v>0</v>
      </c>
      <c r="J71" s="13"/>
      <c r="K71" s="15">
        <f t="shared" si="3"/>
        <v>0</v>
      </c>
      <c r="L71" s="13"/>
      <c r="M71" s="15">
        <f t="shared" si="4"/>
        <v>0</v>
      </c>
      <c r="N71" s="13"/>
      <c r="O71" s="15">
        <f t="shared" si="5"/>
        <v>0</v>
      </c>
      <c r="P71" s="16">
        <f t="shared" si="6"/>
        <v>0</v>
      </c>
    </row>
    <row r="72" spans="1:17" x14ac:dyDescent="0.3">
      <c r="A72" s="13" t="s">
        <v>153</v>
      </c>
      <c r="B72" s="13" t="s">
        <v>70</v>
      </c>
      <c r="C72" s="14">
        <v>310</v>
      </c>
      <c r="D72" s="13"/>
      <c r="E72" s="15">
        <f t="shared" si="0"/>
        <v>0</v>
      </c>
      <c r="F72" s="13"/>
      <c r="G72" s="15">
        <f t="shared" si="1"/>
        <v>0</v>
      </c>
      <c r="H72" s="13"/>
      <c r="I72" s="15">
        <f t="shared" si="2"/>
        <v>0</v>
      </c>
      <c r="J72" s="13"/>
      <c r="K72" s="15">
        <f t="shared" si="3"/>
        <v>0</v>
      </c>
      <c r="L72" s="13"/>
      <c r="M72" s="15">
        <f t="shared" si="4"/>
        <v>0</v>
      </c>
      <c r="N72" s="13"/>
      <c r="O72" s="15">
        <f t="shared" si="5"/>
        <v>0</v>
      </c>
      <c r="P72" s="16">
        <f t="shared" si="6"/>
        <v>0</v>
      </c>
    </row>
    <row r="73" spans="1:17" x14ac:dyDescent="0.3">
      <c r="A73" s="13" t="s">
        <v>154</v>
      </c>
      <c r="B73" s="13" t="s">
        <v>74</v>
      </c>
      <c r="C73" s="14">
        <v>1.85</v>
      </c>
      <c r="D73" s="13"/>
      <c r="E73" s="15">
        <f t="shared" si="0"/>
        <v>0</v>
      </c>
      <c r="F73" s="13"/>
      <c r="G73" s="15">
        <f t="shared" si="1"/>
        <v>0</v>
      </c>
      <c r="H73" s="13"/>
      <c r="I73" s="15">
        <f t="shared" si="2"/>
        <v>0</v>
      </c>
      <c r="J73" s="13"/>
      <c r="K73" s="15">
        <f t="shared" si="3"/>
        <v>0</v>
      </c>
      <c r="L73" s="13"/>
      <c r="M73" s="15">
        <f t="shared" si="4"/>
        <v>0</v>
      </c>
      <c r="N73" s="13"/>
      <c r="O73" s="15">
        <f t="shared" si="5"/>
        <v>0</v>
      </c>
      <c r="P73" s="16">
        <f t="shared" si="6"/>
        <v>0</v>
      </c>
    </row>
    <row r="74" spans="1:17" x14ac:dyDescent="0.3">
      <c r="A74" s="13" t="s">
        <v>155</v>
      </c>
      <c r="B74" s="13" t="s">
        <v>70</v>
      </c>
      <c r="C74" s="14">
        <v>275</v>
      </c>
      <c r="D74" s="13"/>
      <c r="E74" s="15">
        <f t="shared" ref="E74:E97" si="7">D74*C74</f>
        <v>0</v>
      </c>
      <c r="F74" s="13"/>
      <c r="G74" s="15">
        <f t="shared" ref="G74:G97" si="8">F74*C74</f>
        <v>0</v>
      </c>
      <c r="H74" s="13"/>
      <c r="I74" s="15">
        <f t="shared" ref="I74:I97" si="9">H74*C74</f>
        <v>0</v>
      </c>
      <c r="J74" s="13"/>
      <c r="K74" s="15">
        <f t="shared" ref="K74:K97" si="10">J74*C74</f>
        <v>0</v>
      </c>
      <c r="L74" s="13"/>
      <c r="M74" s="15">
        <f t="shared" ref="M74:M97" si="11">L74*C74</f>
        <v>0</v>
      </c>
      <c r="N74" s="13"/>
      <c r="O74" s="15">
        <f t="shared" ref="O74:O97" si="12">N74*C74</f>
        <v>0</v>
      </c>
      <c r="P74" s="16">
        <f t="shared" si="6"/>
        <v>0</v>
      </c>
    </row>
    <row r="75" spans="1:17" x14ac:dyDescent="0.3">
      <c r="A75" s="13" t="s">
        <v>156</v>
      </c>
      <c r="B75" s="13" t="s">
        <v>70</v>
      </c>
      <c r="C75" s="14">
        <v>195</v>
      </c>
      <c r="D75" s="13"/>
      <c r="E75" s="15">
        <f t="shared" si="7"/>
        <v>0</v>
      </c>
      <c r="F75" s="13"/>
      <c r="G75" s="15">
        <f t="shared" si="8"/>
        <v>0</v>
      </c>
      <c r="H75" s="13"/>
      <c r="I75" s="15">
        <f t="shared" si="9"/>
        <v>0</v>
      </c>
      <c r="J75" s="13"/>
      <c r="K75" s="15">
        <f t="shared" si="10"/>
        <v>0</v>
      </c>
      <c r="L75" s="13"/>
      <c r="M75" s="15">
        <f t="shared" si="11"/>
        <v>0</v>
      </c>
      <c r="N75" s="13"/>
      <c r="O75" s="15">
        <f t="shared" si="12"/>
        <v>0</v>
      </c>
      <c r="P75" s="16">
        <f t="shared" ref="P75:P97" si="13">D75+F75+H75+J75+L75+N75</f>
        <v>0</v>
      </c>
      <c r="Q75" t="s">
        <v>157</v>
      </c>
    </row>
    <row r="76" spans="1:17" x14ac:dyDescent="0.3">
      <c r="A76" s="13" t="s">
        <v>158</v>
      </c>
      <c r="B76" s="13" t="s">
        <v>70</v>
      </c>
      <c r="C76" s="14">
        <v>210</v>
      </c>
      <c r="D76" s="13"/>
      <c r="E76" s="15">
        <f t="shared" si="7"/>
        <v>0</v>
      </c>
      <c r="F76" s="13"/>
      <c r="G76" s="15">
        <f t="shared" si="8"/>
        <v>0</v>
      </c>
      <c r="H76" s="13"/>
      <c r="I76" s="15">
        <f t="shared" si="9"/>
        <v>0</v>
      </c>
      <c r="J76" s="13"/>
      <c r="K76" s="15">
        <f t="shared" si="10"/>
        <v>0</v>
      </c>
      <c r="L76" s="13"/>
      <c r="M76" s="15">
        <f t="shared" si="11"/>
        <v>0</v>
      </c>
      <c r="N76" s="13"/>
      <c r="O76" s="15">
        <f t="shared" si="12"/>
        <v>0</v>
      </c>
      <c r="P76" s="16">
        <f t="shared" si="13"/>
        <v>0</v>
      </c>
      <c r="Q76" t="s">
        <v>157</v>
      </c>
    </row>
    <row r="77" spans="1:17" x14ac:dyDescent="0.3">
      <c r="A77" s="13" t="s">
        <v>159</v>
      </c>
      <c r="B77" s="13" t="s">
        <v>70</v>
      </c>
      <c r="C77" s="14">
        <v>310</v>
      </c>
      <c r="D77" s="13"/>
      <c r="E77" s="15">
        <f t="shared" si="7"/>
        <v>0</v>
      </c>
      <c r="F77" s="13"/>
      <c r="G77" s="15">
        <f t="shared" si="8"/>
        <v>0</v>
      </c>
      <c r="H77" s="13"/>
      <c r="I77" s="15">
        <f t="shared" si="9"/>
        <v>0</v>
      </c>
      <c r="J77" s="13"/>
      <c r="K77" s="15">
        <f t="shared" si="10"/>
        <v>0</v>
      </c>
      <c r="L77" s="13"/>
      <c r="M77" s="15">
        <f t="shared" si="11"/>
        <v>0</v>
      </c>
      <c r="N77" s="13"/>
      <c r="O77" s="15">
        <f t="shared" si="12"/>
        <v>0</v>
      </c>
      <c r="P77" s="16">
        <f t="shared" si="13"/>
        <v>0</v>
      </c>
      <c r="Q77" t="s">
        <v>157</v>
      </c>
    </row>
    <row r="78" spans="1:17" x14ac:dyDescent="0.3">
      <c r="A78" s="13" t="s">
        <v>160</v>
      </c>
      <c r="B78" s="13" t="s">
        <v>70</v>
      </c>
      <c r="C78" s="14">
        <v>455</v>
      </c>
      <c r="D78" s="13"/>
      <c r="E78" s="15">
        <f t="shared" si="7"/>
        <v>0</v>
      </c>
      <c r="F78" s="13"/>
      <c r="G78" s="15">
        <f t="shared" si="8"/>
        <v>0</v>
      </c>
      <c r="H78" s="13"/>
      <c r="I78" s="15">
        <f t="shared" si="9"/>
        <v>0</v>
      </c>
      <c r="J78" s="13"/>
      <c r="K78" s="15">
        <f t="shared" si="10"/>
        <v>0</v>
      </c>
      <c r="L78" s="13"/>
      <c r="M78" s="15">
        <f t="shared" si="11"/>
        <v>0</v>
      </c>
      <c r="N78" s="13"/>
      <c r="O78" s="15">
        <f t="shared" si="12"/>
        <v>0</v>
      </c>
      <c r="P78" s="16">
        <f t="shared" si="13"/>
        <v>0</v>
      </c>
      <c r="Q78" t="s">
        <v>157</v>
      </c>
    </row>
    <row r="79" spans="1:17" x14ac:dyDescent="0.3">
      <c r="A79" s="13" t="s">
        <v>161</v>
      </c>
      <c r="B79" s="13" t="s">
        <v>70</v>
      </c>
      <c r="C79" s="14">
        <v>225</v>
      </c>
      <c r="D79" s="13"/>
      <c r="E79" s="15">
        <f t="shared" si="7"/>
        <v>0</v>
      </c>
      <c r="F79" s="13"/>
      <c r="G79" s="15">
        <f t="shared" si="8"/>
        <v>0</v>
      </c>
      <c r="H79" s="13"/>
      <c r="I79" s="15">
        <f t="shared" si="9"/>
        <v>0</v>
      </c>
      <c r="J79" s="13"/>
      <c r="K79" s="15">
        <f t="shared" si="10"/>
        <v>0</v>
      </c>
      <c r="L79" s="13"/>
      <c r="M79" s="15">
        <f t="shared" si="11"/>
        <v>0</v>
      </c>
      <c r="N79" s="13"/>
      <c r="O79" s="15">
        <f t="shared" si="12"/>
        <v>0</v>
      </c>
      <c r="P79" s="16">
        <f t="shared" si="13"/>
        <v>0</v>
      </c>
      <c r="Q79" t="s">
        <v>157</v>
      </c>
    </row>
    <row r="80" spans="1:17" x14ac:dyDescent="0.3">
      <c r="A80" s="13" t="s">
        <v>162</v>
      </c>
      <c r="B80" s="13" t="s">
        <v>70</v>
      </c>
      <c r="C80" s="14">
        <v>245</v>
      </c>
      <c r="D80" s="13"/>
      <c r="E80" s="15">
        <f t="shared" si="7"/>
        <v>0</v>
      </c>
      <c r="F80" s="13"/>
      <c r="G80" s="15">
        <f t="shared" si="8"/>
        <v>0</v>
      </c>
      <c r="H80" s="13"/>
      <c r="I80" s="15">
        <f t="shared" si="9"/>
        <v>0</v>
      </c>
      <c r="J80" s="13"/>
      <c r="K80" s="15">
        <f t="shared" si="10"/>
        <v>0</v>
      </c>
      <c r="L80" s="13"/>
      <c r="M80" s="15">
        <f t="shared" si="11"/>
        <v>0</v>
      </c>
      <c r="N80" s="13"/>
      <c r="O80" s="15">
        <f t="shared" si="12"/>
        <v>0</v>
      </c>
      <c r="P80" s="16">
        <f t="shared" si="13"/>
        <v>0</v>
      </c>
      <c r="Q80" t="s">
        <v>157</v>
      </c>
    </row>
    <row r="81" spans="1:17" x14ac:dyDescent="0.3">
      <c r="A81" s="13" t="s">
        <v>163</v>
      </c>
      <c r="B81" s="13" t="s">
        <v>70</v>
      </c>
      <c r="C81" s="14">
        <v>355</v>
      </c>
      <c r="D81" s="13"/>
      <c r="E81" s="15">
        <f t="shared" si="7"/>
        <v>0</v>
      </c>
      <c r="F81" s="13"/>
      <c r="G81" s="15">
        <f t="shared" si="8"/>
        <v>0</v>
      </c>
      <c r="H81" s="13"/>
      <c r="I81" s="15">
        <f t="shared" si="9"/>
        <v>0</v>
      </c>
      <c r="J81" s="13"/>
      <c r="K81" s="15">
        <f t="shared" si="10"/>
        <v>0</v>
      </c>
      <c r="L81" s="13"/>
      <c r="M81" s="15">
        <f t="shared" si="11"/>
        <v>0</v>
      </c>
      <c r="N81" s="13"/>
      <c r="O81" s="15">
        <f t="shared" si="12"/>
        <v>0</v>
      </c>
      <c r="P81" s="16">
        <f t="shared" si="13"/>
        <v>0</v>
      </c>
      <c r="Q81" t="s">
        <v>157</v>
      </c>
    </row>
    <row r="82" spans="1:17" x14ac:dyDescent="0.3">
      <c r="A82" s="13" t="s">
        <v>164</v>
      </c>
      <c r="B82" s="13" t="s">
        <v>70</v>
      </c>
      <c r="C82" s="14">
        <v>510</v>
      </c>
      <c r="D82" s="13"/>
      <c r="E82" s="15">
        <f t="shared" si="7"/>
        <v>0</v>
      </c>
      <c r="F82" s="13"/>
      <c r="G82" s="15">
        <f t="shared" si="8"/>
        <v>0</v>
      </c>
      <c r="H82" s="13"/>
      <c r="I82" s="15">
        <f t="shared" si="9"/>
        <v>0</v>
      </c>
      <c r="J82" s="13"/>
      <c r="K82" s="15">
        <f t="shared" si="10"/>
        <v>0</v>
      </c>
      <c r="L82" s="13"/>
      <c r="M82" s="15">
        <f t="shared" si="11"/>
        <v>0</v>
      </c>
      <c r="N82" s="13"/>
      <c r="O82" s="15">
        <f t="shared" si="12"/>
        <v>0</v>
      </c>
      <c r="P82" s="16">
        <f t="shared" si="13"/>
        <v>0</v>
      </c>
      <c r="Q82" t="s">
        <v>157</v>
      </c>
    </row>
    <row r="83" spans="1:17" x14ac:dyDescent="0.3">
      <c r="A83" s="13" t="s">
        <v>165</v>
      </c>
      <c r="B83" s="13" t="s">
        <v>70</v>
      </c>
      <c r="C83" s="14">
        <v>510</v>
      </c>
      <c r="D83" s="13"/>
      <c r="E83" s="15">
        <f t="shared" si="7"/>
        <v>0</v>
      </c>
      <c r="F83" s="13"/>
      <c r="G83" s="15">
        <f t="shared" si="8"/>
        <v>0</v>
      </c>
      <c r="H83" s="13"/>
      <c r="I83" s="15">
        <f t="shared" si="9"/>
        <v>0</v>
      </c>
      <c r="J83" s="13"/>
      <c r="K83" s="15">
        <f t="shared" si="10"/>
        <v>0</v>
      </c>
      <c r="L83" s="13"/>
      <c r="M83" s="15">
        <f t="shared" si="11"/>
        <v>0</v>
      </c>
      <c r="N83" s="13"/>
      <c r="O83" s="15">
        <f t="shared" si="12"/>
        <v>0</v>
      </c>
      <c r="P83" s="16">
        <f t="shared" si="13"/>
        <v>0</v>
      </c>
      <c r="Q83" t="s">
        <v>157</v>
      </c>
    </row>
    <row r="84" spans="1:17" x14ac:dyDescent="0.3">
      <c r="A84" s="13" t="s">
        <v>166</v>
      </c>
      <c r="B84" s="13" t="s">
        <v>167</v>
      </c>
      <c r="C84" s="14">
        <v>28</v>
      </c>
      <c r="D84" s="13"/>
      <c r="E84" s="15">
        <f t="shared" si="7"/>
        <v>0</v>
      </c>
      <c r="F84" s="13"/>
      <c r="G84" s="15">
        <f t="shared" si="8"/>
        <v>0</v>
      </c>
      <c r="H84" s="13"/>
      <c r="I84" s="15">
        <f t="shared" si="9"/>
        <v>0</v>
      </c>
      <c r="J84" s="13"/>
      <c r="K84" s="15">
        <f t="shared" si="10"/>
        <v>0</v>
      </c>
      <c r="L84" s="13"/>
      <c r="M84" s="15">
        <f t="shared" si="11"/>
        <v>0</v>
      </c>
      <c r="N84" s="13"/>
      <c r="O84" s="15">
        <f t="shared" si="12"/>
        <v>0</v>
      </c>
      <c r="P84" s="16">
        <f t="shared" si="13"/>
        <v>0</v>
      </c>
    </row>
    <row r="85" spans="1:17" x14ac:dyDescent="0.3">
      <c r="A85" s="13" t="s">
        <v>168</v>
      </c>
      <c r="B85" s="13" t="s">
        <v>169</v>
      </c>
      <c r="C85" s="14">
        <v>70</v>
      </c>
      <c r="D85" s="13"/>
      <c r="E85" s="15">
        <f t="shared" si="7"/>
        <v>0</v>
      </c>
      <c r="F85" s="13"/>
      <c r="G85" s="15">
        <f t="shared" si="8"/>
        <v>0</v>
      </c>
      <c r="H85" s="13"/>
      <c r="I85" s="15">
        <f t="shared" si="9"/>
        <v>0</v>
      </c>
      <c r="J85" s="13"/>
      <c r="K85" s="15">
        <f t="shared" si="10"/>
        <v>0</v>
      </c>
      <c r="L85" s="13"/>
      <c r="M85" s="15">
        <f t="shared" si="11"/>
        <v>0</v>
      </c>
      <c r="N85" s="13"/>
      <c r="O85" s="15">
        <f t="shared" si="12"/>
        <v>0</v>
      </c>
      <c r="P85" s="16">
        <f t="shared" si="13"/>
        <v>0</v>
      </c>
    </row>
    <row r="86" spans="1:17" x14ac:dyDescent="0.3">
      <c r="A86" s="13" t="s">
        <v>170</v>
      </c>
      <c r="B86" s="13" t="s">
        <v>70</v>
      </c>
      <c r="C86" s="14">
        <v>155</v>
      </c>
      <c r="D86" s="13"/>
      <c r="E86" s="15">
        <f t="shared" si="7"/>
        <v>0</v>
      </c>
      <c r="F86" s="13"/>
      <c r="G86" s="15">
        <f t="shared" si="8"/>
        <v>0</v>
      </c>
      <c r="H86" s="13"/>
      <c r="I86" s="15">
        <f t="shared" si="9"/>
        <v>0</v>
      </c>
      <c r="J86" s="13"/>
      <c r="K86" s="15">
        <f t="shared" si="10"/>
        <v>0</v>
      </c>
      <c r="L86" s="13"/>
      <c r="M86" s="15">
        <f t="shared" si="11"/>
        <v>0</v>
      </c>
      <c r="N86" s="13"/>
      <c r="O86" s="15">
        <f t="shared" si="12"/>
        <v>0</v>
      </c>
      <c r="P86" s="16">
        <f t="shared" si="13"/>
        <v>0</v>
      </c>
    </row>
    <row r="87" spans="1:17" x14ac:dyDescent="0.3">
      <c r="A87" s="13" t="s">
        <v>171</v>
      </c>
      <c r="B87" s="13" t="s">
        <v>167</v>
      </c>
      <c r="C87" s="14">
        <v>28</v>
      </c>
      <c r="D87" s="13"/>
      <c r="E87" s="15">
        <f t="shared" si="7"/>
        <v>0</v>
      </c>
      <c r="F87" s="13"/>
      <c r="G87" s="15">
        <f t="shared" si="8"/>
        <v>0</v>
      </c>
      <c r="H87" s="13"/>
      <c r="I87" s="15">
        <f t="shared" si="9"/>
        <v>0</v>
      </c>
      <c r="J87" s="13"/>
      <c r="K87" s="15">
        <f t="shared" si="10"/>
        <v>0</v>
      </c>
      <c r="L87" s="13"/>
      <c r="M87" s="15">
        <f t="shared" si="11"/>
        <v>0</v>
      </c>
      <c r="N87" s="13"/>
      <c r="O87" s="15">
        <f t="shared" si="12"/>
        <v>0</v>
      </c>
      <c r="P87" s="16">
        <f t="shared" si="13"/>
        <v>0</v>
      </c>
    </row>
    <row r="88" spans="1:17" x14ac:dyDescent="0.3">
      <c r="A88" s="13" t="s">
        <v>172</v>
      </c>
      <c r="B88" s="13" t="s">
        <v>173</v>
      </c>
      <c r="C88" s="14">
        <v>70</v>
      </c>
      <c r="D88" s="13"/>
      <c r="E88" s="15">
        <f t="shared" si="7"/>
        <v>0</v>
      </c>
      <c r="F88" s="13"/>
      <c r="G88" s="15">
        <f t="shared" si="8"/>
        <v>0</v>
      </c>
      <c r="H88" s="13"/>
      <c r="I88" s="15">
        <f t="shared" si="9"/>
        <v>0</v>
      </c>
      <c r="J88" s="13"/>
      <c r="K88" s="15">
        <f t="shared" si="10"/>
        <v>0</v>
      </c>
      <c r="L88" s="13"/>
      <c r="M88" s="15">
        <f t="shared" si="11"/>
        <v>0</v>
      </c>
      <c r="N88" s="13"/>
      <c r="O88" s="15">
        <f t="shared" si="12"/>
        <v>0</v>
      </c>
      <c r="P88" s="16">
        <f t="shared" si="13"/>
        <v>0</v>
      </c>
    </row>
    <row r="89" spans="1:17" x14ac:dyDescent="0.3">
      <c r="A89" s="13" t="s">
        <v>174</v>
      </c>
      <c r="B89" s="13" t="s">
        <v>70</v>
      </c>
      <c r="C89" s="14">
        <v>155</v>
      </c>
      <c r="D89" s="13"/>
      <c r="E89" s="15">
        <f t="shared" si="7"/>
        <v>0</v>
      </c>
      <c r="F89" s="13"/>
      <c r="G89" s="15">
        <f t="shared" si="8"/>
        <v>0</v>
      </c>
      <c r="H89" s="13"/>
      <c r="I89" s="15">
        <f t="shared" si="9"/>
        <v>0</v>
      </c>
      <c r="J89" s="13"/>
      <c r="K89" s="15">
        <f t="shared" si="10"/>
        <v>0</v>
      </c>
      <c r="L89" s="13"/>
      <c r="M89" s="15">
        <f t="shared" si="11"/>
        <v>0</v>
      </c>
      <c r="N89" s="13"/>
      <c r="O89" s="15">
        <f t="shared" si="12"/>
        <v>0</v>
      </c>
      <c r="P89" s="16">
        <f t="shared" si="13"/>
        <v>0</v>
      </c>
      <c r="Q89" t="s">
        <v>175</v>
      </c>
    </row>
    <row r="90" spans="1:17" x14ac:dyDescent="0.3">
      <c r="A90" s="13" t="s">
        <v>176</v>
      </c>
      <c r="B90" s="13" t="s">
        <v>74</v>
      </c>
      <c r="C90" s="14">
        <v>1.95</v>
      </c>
      <c r="D90" s="13"/>
      <c r="E90" s="15">
        <f t="shared" si="7"/>
        <v>0</v>
      </c>
      <c r="F90" s="13"/>
      <c r="G90" s="15">
        <f t="shared" si="8"/>
        <v>0</v>
      </c>
      <c r="H90" s="13"/>
      <c r="I90" s="15">
        <f t="shared" si="9"/>
        <v>0</v>
      </c>
      <c r="J90" s="13"/>
      <c r="K90" s="15">
        <f t="shared" si="10"/>
        <v>0</v>
      </c>
      <c r="L90" s="13"/>
      <c r="M90" s="15">
        <f t="shared" si="11"/>
        <v>0</v>
      </c>
      <c r="N90" s="13"/>
      <c r="O90" s="15">
        <f t="shared" si="12"/>
        <v>0</v>
      </c>
      <c r="P90" s="16">
        <f t="shared" si="13"/>
        <v>0</v>
      </c>
    </row>
    <row r="91" spans="1:17" x14ac:dyDescent="0.3">
      <c r="A91" s="13" t="s">
        <v>177</v>
      </c>
      <c r="B91" s="13" t="s">
        <v>70</v>
      </c>
      <c r="C91" s="14">
        <v>22</v>
      </c>
      <c r="D91" s="13"/>
      <c r="E91" s="15">
        <f t="shared" si="7"/>
        <v>0</v>
      </c>
      <c r="F91" s="13"/>
      <c r="G91" s="15">
        <f t="shared" si="8"/>
        <v>0</v>
      </c>
      <c r="H91" s="13"/>
      <c r="I91" s="15">
        <f t="shared" si="9"/>
        <v>0</v>
      </c>
      <c r="J91" s="13"/>
      <c r="K91" s="15">
        <f t="shared" si="10"/>
        <v>0</v>
      </c>
      <c r="L91" s="13"/>
      <c r="M91" s="15">
        <f t="shared" si="11"/>
        <v>0</v>
      </c>
      <c r="N91" s="13"/>
      <c r="O91" s="15">
        <f t="shared" si="12"/>
        <v>0</v>
      </c>
      <c r="P91" s="16">
        <f t="shared" si="13"/>
        <v>0</v>
      </c>
    </row>
    <row r="92" spans="1:17" x14ac:dyDescent="0.3">
      <c r="A92" s="13" t="s">
        <v>178</v>
      </c>
      <c r="B92" s="13" t="s">
        <v>74</v>
      </c>
      <c r="C92" s="14">
        <v>2.75</v>
      </c>
      <c r="D92" s="13"/>
      <c r="E92" s="15">
        <f t="shared" si="7"/>
        <v>0</v>
      </c>
      <c r="F92" s="13"/>
      <c r="G92" s="15">
        <f t="shared" si="8"/>
        <v>0</v>
      </c>
      <c r="H92" s="13"/>
      <c r="I92" s="15">
        <f t="shared" si="9"/>
        <v>0</v>
      </c>
      <c r="J92" s="13"/>
      <c r="K92" s="15">
        <f t="shared" si="10"/>
        <v>0</v>
      </c>
      <c r="L92" s="13"/>
      <c r="M92" s="15">
        <f t="shared" si="11"/>
        <v>0</v>
      </c>
      <c r="N92" s="13"/>
      <c r="O92" s="15">
        <f t="shared" si="12"/>
        <v>0</v>
      </c>
      <c r="P92" s="16">
        <f t="shared" si="13"/>
        <v>0</v>
      </c>
    </row>
    <row r="93" spans="1:17" x14ac:dyDescent="0.3">
      <c r="A93" s="13" t="s">
        <v>179</v>
      </c>
      <c r="B93" s="13" t="s">
        <v>70</v>
      </c>
      <c r="C93" s="14">
        <v>565</v>
      </c>
      <c r="D93" s="13"/>
      <c r="E93" s="15">
        <f t="shared" si="7"/>
        <v>0</v>
      </c>
      <c r="F93" s="13"/>
      <c r="G93" s="15">
        <f t="shared" si="8"/>
        <v>0</v>
      </c>
      <c r="H93" s="13"/>
      <c r="I93" s="15">
        <f t="shared" si="9"/>
        <v>0</v>
      </c>
      <c r="J93" s="13"/>
      <c r="K93" s="15">
        <f t="shared" si="10"/>
        <v>0</v>
      </c>
      <c r="L93" s="13"/>
      <c r="M93" s="15">
        <f t="shared" si="11"/>
        <v>0</v>
      </c>
      <c r="N93" s="13"/>
      <c r="O93" s="15">
        <f t="shared" si="12"/>
        <v>0</v>
      </c>
      <c r="P93" s="16">
        <f t="shared" si="13"/>
        <v>0</v>
      </c>
    </row>
    <row r="94" spans="1:17" x14ac:dyDescent="0.3">
      <c r="A94" s="13" t="s">
        <v>180</v>
      </c>
      <c r="B94" s="13" t="s">
        <v>74</v>
      </c>
      <c r="C94" s="14">
        <v>3.45</v>
      </c>
      <c r="D94" s="13"/>
      <c r="E94" s="15">
        <f t="shared" si="7"/>
        <v>0</v>
      </c>
      <c r="F94" s="13"/>
      <c r="G94" s="15">
        <f t="shared" si="8"/>
        <v>0</v>
      </c>
      <c r="H94" s="13"/>
      <c r="I94" s="15">
        <f t="shared" si="9"/>
        <v>0</v>
      </c>
      <c r="J94" s="13"/>
      <c r="K94" s="15">
        <f t="shared" si="10"/>
        <v>0</v>
      </c>
      <c r="L94" s="13"/>
      <c r="M94" s="15">
        <f t="shared" si="11"/>
        <v>0</v>
      </c>
      <c r="N94" s="13"/>
      <c r="O94" s="15">
        <f t="shared" si="12"/>
        <v>0</v>
      </c>
      <c r="P94" s="16">
        <f t="shared" si="13"/>
        <v>0</v>
      </c>
    </row>
    <row r="95" spans="1:17" x14ac:dyDescent="0.3">
      <c r="A95" s="13" t="s">
        <v>181</v>
      </c>
      <c r="B95" s="13" t="s">
        <v>74</v>
      </c>
      <c r="C95" s="14">
        <v>22</v>
      </c>
      <c r="D95" s="13"/>
      <c r="E95" s="15">
        <f t="shared" si="7"/>
        <v>0</v>
      </c>
      <c r="F95" s="13"/>
      <c r="G95" s="15">
        <f t="shared" si="8"/>
        <v>0</v>
      </c>
      <c r="H95" s="13"/>
      <c r="I95" s="15">
        <f t="shared" si="9"/>
        <v>0</v>
      </c>
      <c r="J95" s="13"/>
      <c r="K95" s="15">
        <f t="shared" si="10"/>
        <v>0</v>
      </c>
      <c r="L95" s="13"/>
      <c r="M95" s="15">
        <f t="shared" si="11"/>
        <v>0</v>
      </c>
      <c r="N95" s="13"/>
      <c r="O95" s="15">
        <f t="shared" si="12"/>
        <v>0</v>
      </c>
      <c r="P95" s="16">
        <f t="shared" si="13"/>
        <v>0</v>
      </c>
    </row>
    <row r="96" spans="1:17" x14ac:dyDescent="0.3">
      <c r="A96" s="13" t="s">
        <v>182</v>
      </c>
      <c r="B96" s="13" t="s">
        <v>70</v>
      </c>
      <c r="C96" s="14">
        <v>600</v>
      </c>
      <c r="D96" s="13"/>
      <c r="E96" s="15">
        <f t="shared" si="7"/>
        <v>0</v>
      </c>
      <c r="F96" s="13"/>
      <c r="G96" s="15">
        <f t="shared" si="8"/>
        <v>0</v>
      </c>
      <c r="H96" s="13"/>
      <c r="I96" s="15">
        <f t="shared" si="9"/>
        <v>0</v>
      </c>
      <c r="J96" s="13"/>
      <c r="K96" s="15">
        <f t="shared" si="10"/>
        <v>0</v>
      </c>
      <c r="L96" s="13"/>
      <c r="M96" s="15">
        <f t="shared" si="11"/>
        <v>0</v>
      </c>
      <c r="N96" s="13"/>
      <c r="O96" s="15">
        <f t="shared" si="12"/>
        <v>0</v>
      </c>
      <c r="P96" s="16">
        <f t="shared" si="13"/>
        <v>0</v>
      </c>
    </row>
    <row r="97" spans="1:16" x14ac:dyDescent="0.3">
      <c r="A97" s="13" t="s">
        <v>183</v>
      </c>
      <c r="B97" s="13" t="s">
        <v>70</v>
      </c>
      <c r="C97" s="14">
        <f>C96*3</f>
        <v>1800</v>
      </c>
      <c r="D97" s="13"/>
      <c r="E97" s="15">
        <f t="shared" si="7"/>
        <v>0</v>
      </c>
      <c r="F97" s="13"/>
      <c r="G97" s="15">
        <f t="shared" si="8"/>
        <v>0</v>
      </c>
      <c r="H97" s="13"/>
      <c r="I97" s="15">
        <f t="shared" si="9"/>
        <v>0</v>
      </c>
      <c r="J97" s="13"/>
      <c r="K97" s="15">
        <f t="shared" si="10"/>
        <v>0</v>
      </c>
      <c r="L97" s="13"/>
      <c r="M97" s="15">
        <f t="shared" si="11"/>
        <v>0</v>
      </c>
      <c r="N97" s="13"/>
      <c r="O97" s="15">
        <f t="shared" si="12"/>
        <v>0</v>
      </c>
      <c r="P97" s="16">
        <f t="shared" si="13"/>
        <v>0</v>
      </c>
    </row>
    <row r="99" spans="1:16" x14ac:dyDescent="0.3">
      <c r="A99" s="18" t="s">
        <v>184</v>
      </c>
      <c r="B99" s="19"/>
      <c r="C99" s="19"/>
      <c r="E99" s="20">
        <f>SUM(E9:E97)</f>
        <v>8948</v>
      </c>
      <c r="F99" s="20"/>
      <c r="G99" s="20">
        <f>SUM(G9:G97)</f>
        <v>0</v>
      </c>
      <c r="H99" s="20"/>
      <c r="I99" s="20">
        <f>SUM(I9:I97)</f>
        <v>0</v>
      </c>
      <c r="J99" s="20"/>
      <c r="K99" s="20">
        <f>SUM(K9:K97)</f>
        <v>0</v>
      </c>
      <c r="L99" s="20"/>
      <c r="M99" s="20">
        <f>SUM(M9:M97)</f>
        <v>0</v>
      </c>
      <c r="N99" s="20"/>
      <c r="O99" s="20">
        <f>SUM(O9:O97)</f>
        <v>0</v>
      </c>
    </row>
    <row r="100" spans="1:16" x14ac:dyDescent="0.3">
      <c r="A100" s="18" t="s">
        <v>185</v>
      </c>
      <c r="B100" s="20">
        <f>SUM(E99:O99)</f>
        <v>8948</v>
      </c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</row>
  </sheetData>
  <mergeCells count="6">
    <mergeCell ref="N7:O7"/>
    <mergeCell ref="D7:E7"/>
    <mergeCell ref="F7:G7"/>
    <mergeCell ref="H7:I7"/>
    <mergeCell ref="J7:K7"/>
    <mergeCell ref="L7:M7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8A0F9-85CC-475E-A1CD-DB24D2238168}">
  <dimension ref="A1:Q100"/>
  <sheetViews>
    <sheetView workbookViewId="0">
      <pane ySplit="8" topLeftCell="A89" activePane="bottomLeft" state="frozen"/>
      <selection pane="bottomLeft" activeCell="G86" sqref="G86"/>
    </sheetView>
  </sheetViews>
  <sheetFormatPr defaultRowHeight="14.4" x14ac:dyDescent="0.3"/>
  <cols>
    <col min="1" max="1" width="55.88671875" bestFit="1" customWidth="1"/>
    <col min="2" max="2" width="11.6640625" bestFit="1" customWidth="1"/>
    <col min="3" max="3" width="11" customWidth="1"/>
    <col min="4" max="4" width="12.6640625" customWidth="1"/>
    <col min="5" max="5" width="10.5546875" customWidth="1"/>
    <col min="6" max="16" width="12.6640625" customWidth="1"/>
    <col min="17" max="17" width="14.6640625" customWidth="1"/>
    <col min="16384" max="16384" width="9.109375" customWidth="1"/>
  </cols>
  <sheetData>
    <row r="1" spans="1:17" ht="18" x14ac:dyDescent="0.35">
      <c r="A1" s="5" t="s">
        <v>0</v>
      </c>
      <c r="B1" s="5" t="s">
        <v>30</v>
      </c>
    </row>
    <row r="2" spans="1:17" ht="18" x14ac:dyDescent="0.35">
      <c r="A2" s="5" t="s">
        <v>56</v>
      </c>
      <c r="B2" s="5" t="s">
        <v>57</v>
      </c>
    </row>
    <row r="3" spans="1:17" ht="18" x14ac:dyDescent="0.35">
      <c r="A3" s="5" t="s">
        <v>58</v>
      </c>
      <c r="B3" s="5" t="s">
        <v>200</v>
      </c>
    </row>
    <row r="4" spans="1:17" ht="18" x14ac:dyDescent="0.35">
      <c r="A4" s="5" t="s">
        <v>60</v>
      </c>
      <c r="B4" s="7">
        <v>5503344</v>
      </c>
    </row>
    <row r="6" spans="1:17" x14ac:dyDescent="0.3">
      <c r="D6" t="s">
        <v>61</v>
      </c>
    </row>
    <row r="7" spans="1:17" x14ac:dyDescent="0.3">
      <c r="D7" s="143">
        <v>44509</v>
      </c>
      <c r="E7" s="145"/>
      <c r="F7" s="143"/>
      <c r="G7" s="145"/>
      <c r="H7" s="143"/>
      <c r="I7" s="145"/>
      <c r="J7" s="143"/>
      <c r="K7" s="145"/>
      <c r="L7" s="143"/>
      <c r="M7" s="145"/>
      <c r="N7" s="143"/>
      <c r="O7" s="145"/>
      <c r="P7" s="8"/>
    </row>
    <row r="8" spans="1:17" x14ac:dyDescent="0.3">
      <c r="A8" s="9" t="s">
        <v>62</v>
      </c>
      <c r="B8" s="10" t="s">
        <v>63</v>
      </c>
      <c r="C8" s="11" t="s">
        <v>64</v>
      </c>
      <c r="D8" s="10" t="s">
        <v>65</v>
      </c>
      <c r="E8" s="10" t="s">
        <v>66</v>
      </c>
      <c r="F8" s="10" t="s">
        <v>65</v>
      </c>
      <c r="G8" s="10" t="s">
        <v>66</v>
      </c>
      <c r="H8" s="10" t="s">
        <v>65</v>
      </c>
      <c r="I8" s="10" t="s">
        <v>66</v>
      </c>
      <c r="J8" s="10" t="s">
        <v>65</v>
      </c>
      <c r="K8" s="10" t="s">
        <v>66</v>
      </c>
      <c r="L8" s="10" t="s">
        <v>65</v>
      </c>
      <c r="M8" s="10" t="s">
        <v>66</v>
      </c>
      <c r="N8" s="10" t="s">
        <v>65</v>
      </c>
      <c r="O8" s="10" t="s">
        <v>66</v>
      </c>
      <c r="P8" s="10" t="s">
        <v>67</v>
      </c>
      <c r="Q8" s="12" t="s">
        <v>68</v>
      </c>
    </row>
    <row r="9" spans="1:17" x14ac:dyDescent="0.3">
      <c r="A9" s="13" t="s">
        <v>69</v>
      </c>
      <c r="B9" s="13" t="s">
        <v>70</v>
      </c>
      <c r="C9" s="14">
        <v>175</v>
      </c>
      <c r="D9" s="13"/>
      <c r="E9" s="15">
        <f t="shared" ref="E9:E73" si="0">D9*C9</f>
        <v>0</v>
      </c>
      <c r="F9" s="13"/>
      <c r="G9" s="15">
        <f t="shared" ref="G9:G73" si="1">F9*C9</f>
        <v>0</v>
      </c>
      <c r="H9" s="13"/>
      <c r="I9" s="15">
        <f t="shared" ref="I9:I73" si="2">H9*C9</f>
        <v>0</v>
      </c>
      <c r="J9" s="13"/>
      <c r="K9" s="15">
        <f t="shared" ref="K9:K73" si="3">J9*C9</f>
        <v>0</v>
      </c>
      <c r="L9" s="13"/>
      <c r="M9" s="15">
        <f t="shared" ref="M9:M73" si="4">L9*C9</f>
        <v>0</v>
      </c>
      <c r="N9" s="13"/>
      <c r="O9" s="15">
        <f t="shared" ref="O9:O73" si="5">N9*C9</f>
        <v>0</v>
      </c>
      <c r="P9" s="16">
        <f>D9+F9+H9+J9+L9+N9</f>
        <v>0</v>
      </c>
      <c r="Q9" t="s">
        <v>71</v>
      </c>
    </row>
    <row r="10" spans="1:17" x14ac:dyDescent="0.3">
      <c r="A10" s="13" t="s">
        <v>72</v>
      </c>
      <c r="B10" s="13" t="s">
        <v>70</v>
      </c>
      <c r="C10" s="14">
        <v>48</v>
      </c>
      <c r="D10" s="13"/>
      <c r="E10" s="15">
        <f t="shared" si="0"/>
        <v>0</v>
      </c>
      <c r="F10" s="13"/>
      <c r="G10" s="15">
        <f t="shared" si="1"/>
        <v>0</v>
      </c>
      <c r="H10" s="13"/>
      <c r="I10" s="15">
        <f t="shared" si="2"/>
        <v>0</v>
      </c>
      <c r="J10" s="13"/>
      <c r="K10" s="15">
        <f t="shared" si="3"/>
        <v>0</v>
      </c>
      <c r="L10" s="13"/>
      <c r="M10" s="15">
        <f t="shared" si="4"/>
        <v>0</v>
      </c>
      <c r="N10" s="13"/>
      <c r="O10" s="15">
        <f t="shared" si="5"/>
        <v>0</v>
      </c>
      <c r="P10" s="16">
        <f t="shared" ref="P10:P74" si="6">D10+F10+H10+J10+L10+N10</f>
        <v>0</v>
      </c>
    </row>
    <row r="11" spans="1:17" x14ac:dyDescent="0.3">
      <c r="A11" s="13" t="s">
        <v>73</v>
      </c>
      <c r="B11" s="13" t="s">
        <v>74</v>
      </c>
      <c r="C11" s="14">
        <v>27</v>
      </c>
      <c r="D11" s="13"/>
      <c r="E11" s="15">
        <f t="shared" si="0"/>
        <v>0</v>
      </c>
      <c r="F11" s="13"/>
      <c r="G11" s="15">
        <f t="shared" si="1"/>
        <v>0</v>
      </c>
      <c r="H11" s="13"/>
      <c r="I11" s="15">
        <f t="shared" si="2"/>
        <v>0</v>
      </c>
      <c r="J11" s="13"/>
      <c r="K11" s="15">
        <f t="shared" si="3"/>
        <v>0</v>
      </c>
      <c r="L11" s="13"/>
      <c r="M11" s="15">
        <f t="shared" si="4"/>
        <v>0</v>
      </c>
      <c r="N11" s="13"/>
      <c r="O11" s="15">
        <f t="shared" si="5"/>
        <v>0</v>
      </c>
      <c r="P11" s="16">
        <f t="shared" si="6"/>
        <v>0</v>
      </c>
    </row>
    <row r="12" spans="1:17" x14ac:dyDescent="0.3">
      <c r="A12" s="13" t="s">
        <v>75</v>
      </c>
      <c r="B12" s="13" t="s">
        <v>74</v>
      </c>
      <c r="C12" s="14">
        <v>35</v>
      </c>
      <c r="D12" s="13"/>
      <c r="E12" s="15">
        <f t="shared" si="0"/>
        <v>0</v>
      </c>
      <c r="F12" s="13"/>
      <c r="G12" s="15">
        <f t="shared" si="1"/>
        <v>0</v>
      </c>
      <c r="H12" s="13"/>
      <c r="I12" s="15">
        <f t="shared" si="2"/>
        <v>0</v>
      </c>
      <c r="J12" s="13"/>
      <c r="K12" s="15">
        <f t="shared" si="3"/>
        <v>0</v>
      </c>
      <c r="L12" s="13"/>
      <c r="M12" s="15">
        <f t="shared" si="4"/>
        <v>0</v>
      </c>
      <c r="N12" s="13"/>
      <c r="O12" s="15">
        <f t="shared" si="5"/>
        <v>0</v>
      </c>
      <c r="P12" s="16">
        <f t="shared" si="6"/>
        <v>0</v>
      </c>
      <c r="Q12" t="s">
        <v>76</v>
      </c>
    </row>
    <row r="13" spans="1:17" x14ac:dyDescent="0.3">
      <c r="A13" s="13" t="s">
        <v>77</v>
      </c>
      <c r="B13" s="13" t="s">
        <v>74</v>
      </c>
      <c r="C13" s="14">
        <v>125</v>
      </c>
      <c r="D13" s="13"/>
      <c r="E13" s="15">
        <f t="shared" si="0"/>
        <v>0</v>
      </c>
      <c r="F13" s="13"/>
      <c r="G13" s="15">
        <f t="shared" si="1"/>
        <v>0</v>
      </c>
      <c r="H13" s="13"/>
      <c r="I13" s="15">
        <f t="shared" si="2"/>
        <v>0</v>
      </c>
      <c r="J13" s="13"/>
      <c r="K13" s="15">
        <f t="shared" si="3"/>
        <v>0</v>
      </c>
      <c r="L13" s="13"/>
      <c r="M13" s="15">
        <f t="shared" si="4"/>
        <v>0</v>
      </c>
      <c r="N13" s="13"/>
      <c r="O13" s="15">
        <f t="shared" si="5"/>
        <v>0</v>
      </c>
      <c r="P13" s="16">
        <f t="shared" si="6"/>
        <v>0</v>
      </c>
      <c r="Q13" t="s">
        <v>76</v>
      </c>
    </row>
    <row r="14" spans="1:17" x14ac:dyDescent="0.3">
      <c r="A14" s="13" t="s">
        <v>78</v>
      </c>
      <c r="B14" s="13" t="s">
        <v>79</v>
      </c>
      <c r="C14" s="14">
        <v>64</v>
      </c>
      <c r="D14" s="13"/>
      <c r="E14" s="15">
        <f t="shared" si="0"/>
        <v>0</v>
      </c>
      <c r="F14" s="13"/>
      <c r="G14" s="15">
        <f t="shared" si="1"/>
        <v>0</v>
      </c>
      <c r="H14" s="13"/>
      <c r="I14" s="15">
        <f t="shared" si="2"/>
        <v>0</v>
      </c>
      <c r="J14" s="13"/>
      <c r="K14" s="15">
        <f t="shared" si="3"/>
        <v>0</v>
      </c>
      <c r="L14" s="13"/>
      <c r="M14" s="15">
        <f t="shared" si="4"/>
        <v>0</v>
      </c>
      <c r="N14" s="13"/>
      <c r="O14" s="15">
        <f t="shared" si="5"/>
        <v>0</v>
      </c>
      <c r="P14" s="16">
        <f t="shared" si="6"/>
        <v>0</v>
      </c>
    </row>
    <row r="15" spans="1:17" x14ac:dyDescent="0.3">
      <c r="A15" s="13" t="s">
        <v>80</v>
      </c>
      <c r="B15" s="13" t="s">
        <v>74</v>
      </c>
      <c r="C15" s="14">
        <v>2.1</v>
      </c>
      <c r="D15" s="13"/>
      <c r="E15" s="15">
        <f t="shared" si="0"/>
        <v>0</v>
      </c>
      <c r="F15" s="13"/>
      <c r="G15" s="15">
        <f t="shared" si="1"/>
        <v>0</v>
      </c>
      <c r="H15" s="13"/>
      <c r="I15" s="15">
        <f t="shared" si="2"/>
        <v>0</v>
      </c>
      <c r="J15" s="13"/>
      <c r="K15" s="15">
        <f t="shared" si="3"/>
        <v>0</v>
      </c>
      <c r="L15" s="13"/>
      <c r="M15" s="15">
        <f t="shared" si="4"/>
        <v>0</v>
      </c>
      <c r="N15" s="13"/>
      <c r="O15" s="15">
        <f t="shared" si="5"/>
        <v>0</v>
      </c>
      <c r="P15" s="16">
        <f t="shared" si="6"/>
        <v>0</v>
      </c>
      <c r="Q15" t="s">
        <v>81</v>
      </c>
    </row>
    <row r="16" spans="1:17" x14ac:dyDescent="0.3">
      <c r="A16" s="13" t="s">
        <v>82</v>
      </c>
      <c r="B16" s="13" t="s">
        <v>74</v>
      </c>
      <c r="C16" s="14">
        <v>2.75</v>
      </c>
      <c r="D16" s="13"/>
      <c r="E16" s="15">
        <f t="shared" si="0"/>
        <v>0</v>
      </c>
      <c r="F16" s="13"/>
      <c r="G16" s="15">
        <f t="shared" si="1"/>
        <v>0</v>
      </c>
      <c r="H16" s="13"/>
      <c r="I16" s="15">
        <f t="shared" si="2"/>
        <v>0</v>
      </c>
      <c r="J16" s="13"/>
      <c r="K16" s="15">
        <f t="shared" si="3"/>
        <v>0</v>
      </c>
      <c r="L16" s="13"/>
      <c r="M16" s="15">
        <f t="shared" si="4"/>
        <v>0</v>
      </c>
      <c r="N16" s="13"/>
      <c r="O16" s="15">
        <f t="shared" si="5"/>
        <v>0</v>
      </c>
      <c r="P16" s="16">
        <f t="shared" si="6"/>
        <v>0</v>
      </c>
      <c r="Q16" t="s">
        <v>81</v>
      </c>
    </row>
    <row r="17" spans="1:17" x14ac:dyDescent="0.3">
      <c r="A17" s="13" t="s">
        <v>83</v>
      </c>
      <c r="B17" s="13" t="s">
        <v>70</v>
      </c>
      <c r="C17" s="14">
        <v>65.599999999999994</v>
      </c>
      <c r="D17" s="13"/>
      <c r="E17" s="15">
        <f t="shared" si="0"/>
        <v>0</v>
      </c>
      <c r="F17" s="13"/>
      <c r="G17" s="15">
        <f t="shared" si="1"/>
        <v>0</v>
      </c>
      <c r="H17" s="13"/>
      <c r="I17" s="15">
        <f t="shared" si="2"/>
        <v>0</v>
      </c>
      <c r="J17" s="13"/>
      <c r="K17" s="15">
        <f t="shared" si="3"/>
        <v>0</v>
      </c>
      <c r="L17" s="13"/>
      <c r="M17" s="15">
        <f t="shared" si="4"/>
        <v>0</v>
      </c>
      <c r="N17" s="13"/>
      <c r="O17" s="15">
        <f t="shared" si="5"/>
        <v>0</v>
      </c>
      <c r="P17" s="16">
        <f t="shared" si="6"/>
        <v>0</v>
      </c>
    </row>
    <row r="18" spans="1:17" x14ac:dyDescent="0.3">
      <c r="A18" s="13" t="s">
        <v>84</v>
      </c>
      <c r="B18" s="13" t="s">
        <v>74</v>
      </c>
      <c r="C18" s="14">
        <v>0.98</v>
      </c>
      <c r="D18" s="13"/>
      <c r="E18" s="15">
        <f t="shared" si="0"/>
        <v>0</v>
      </c>
      <c r="F18" s="13"/>
      <c r="G18" s="15">
        <f t="shared" si="1"/>
        <v>0</v>
      </c>
      <c r="H18" s="13"/>
      <c r="I18" s="15">
        <f t="shared" si="2"/>
        <v>0</v>
      </c>
      <c r="J18" s="13"/>
      <c r="K18" s="15">
        <f t="shared" si="3"/>
        <v>0</v>
      </c>
      <c r="L18" s="13"/>
      <c r="M18" s="15">
        <f t="shared" si="4"/>
        <v>0</v>
      </c>
      <c r="N18" s="13"/>
      <c r="O18" s="15">
        <f t="shared" si="5"/>
        <v>0</v>
      </c>
      <c r="P18" s="16">
        <f t="shared" si="6"/>
        <v>0</v>
      </c>
    </row>
    <row r="19" spans="1:17" x14ac:dyDescent="0.3">
      <c r="A19" s="13" t="s">
        <v>85</v>
      </c>
      <c r="B19" s="13" t="s">
        <v>86</v>
      </c>
      <c r="C19" s="14">
        <v>20</v>
      </c>
      <c r="D19" s="13">
        <v>2</v>
      </c>
      <c r="E19" s="15">
        <f t="shared" si="0"/>
        <v>40</v>
      </c>
      <c r="F19" s="13"/>
      <c r="G19" s="15">
        <f t="shared" si="1"/>
        <v>0</v>
      </c>
      <c r="H19" s="13"/>
      <c r="I19" s="15">
        <f t="shared" si="2"/>
        <v>0</v>
      </c>
      <c r="J19" s="13"/>
      <c r="K19" s="15">
        <f t="shared" si="3"/>
        <v>0</v>
      </c>
      <c r="L19" s="13"/>
      <c r="M19" s="15">
        <f t="shared" si="4"/>
        <v>0</v>
      </c>
      <c r="N19" s="13"/>
      <c r="O19" s="15">
        <f t="shared" si="5"/>
        <v>0</v>
      </c>
      <c r="P19" s="16">
        <f t="shared" si="6"/>
        <v>2</v>
      </c>
    </row>
    <row r="20" spans="1:17" x14ac:dyDescent="0.3">
      <c r="A20" s="13" t="s">
        <v>87</v>
      </c>
      <c r="B20" s="13" t="s">
        <v>70</v>
      </c>
      <c r="C20" s="14">
        <v>750</v>
      </c>
      <c r="D20" s="13"/>
      <c r="E20" s="15">
        <f t="shared" si="0"/>
        <v>0</v>
      </c>
      <c r="F20" s="13"/>
      <c r="G20" s="15">
        <f t="shared" si="1"/>
        <v>0</v>
      </c>
      <c r="H20" s="13"/>
      <c r="I20" s="15">
        <f t="shared" si="2"/>
        <v>0</v>
      </c>
      <c r="J20" s="13"/>
      <c r="K20" s="15">
        <f t="shared" si="3"/>
        <v>0</v>
      </c>
      <c r="L20" s="13"/>
      <c r="M20" s="15">
        <f t="shared" si="4"/>
        <v>0</v>
      </c>
      <c r="N20" s="13"/>
      <c r="O20" s="15">
        <f t="shared" si="5"/>
        <v>0</v>
      </c>
      <c r="P20" s="16">
        <f t="shared" si="6"/>
        <v>0</v>
      </c>
      <c r="Q20" t="s">
        <v>88</v>
      </c>
    </row>
    <row r="21" spans="1:17" x14ac:dyDescent="0.3">
      <c r="A21" s="13" t="s">
        <v>188</v>
      </c>
      <c r="B21" s="13" t="s">
        <v>70</v>
      </c>
      <c r="C21" s="14">
        <v>250</v>
      </c>
      <c r="D21" s="13"/>
      <c r="E21" s="15">
        <f t="shared" si="0"/>
        <v>0</v>
      </c>
      <c r="F21" s="13"/>
      <c r="G21" s="15">
        <f t="shared" si="1"/>
        <v>0</v>
      </c>
      <c r="H21" s="13"/>
      <c r="I21" s="15">
        <f t="shared" si="2"/>
        <v>0</v>
      </c>
      <c r="J21" s="13"/>
      <c r="K21" s="15">
        <f t="shared" si="3"/>
        <v>0</v>
      </c>
      <c r="L21" s="13"/>
      <c r="M21" s="15">
        <f t="shared" si="4"/>
        <v>0</v>
      </c>
      <c r="N21" s="13"/>
      <c r="O21" s="15">
        <f t="shared" si="5"/>
        <v>0</v>
      </c>
      <c r="P21" s="16"/>
    </row>
    <row r="22" spans="1:17" x14ac:dyDescent="0.3">
      <c r="A22" s="13" t="s">
        <v>89</v>
      </c>
      <c r="B22" s="13" t="s">
        <v>70</v>
      </c>
      <c r="C22" s="14">
        <v>650</v>
      </c>
      <c r="D22" s="13"/>
      <c r="E22" s="15">
        <f t="shared" si="0"/>
        <v>0</v>
      </c>
      <c r="F22" s="13"/>
      <c r="G22" s="15">
        <f t="shared" si="1"/>
        <v>0</v>
      </c>
      <c r="H22" s="13"/>
      <c r="I22" s="15">
        <f t="shared" si="2"/>
        <v>0</v>
      </c>
      <c r="J22" s="13"/>
      <c r="K22" s="15">
        <f t="shared" si="3"/>
        <v>0</v>
      </c>
      <c r="L22" s="13"/>
      <c r="M22" s="15">
        <f t="shared" si="4"/>
        <v>0</v>
      </c>
      <c r="N22" s="13"/>
      <c r="O22" s="15">
        <f t="shared" si="5"/>
        <v>0</v>
      </c>
      <c r="P22" s="16">
        <f t="shared" si="6"/>
        <v>0</v>
      </c>
    </row>
    <row r="23" spans="1:17" x14ac:dyDescent="0.3">
      <c r="A23" s="13" t="s">
        <v>90</v>
      </c>
      <c r="B23" s="13" t="s">
        <v>70</v>
      </c>
      <c r="C23" s="14">
        <v>1750</v>
      </c>
      <c r="D23" s="13"/>
      <c r="E23" s="15">
        <f t="shared" si="0"/>
        <v>0</v>
      </c>
      <c r="F23" s="13"/>
      <c r="G23" s="15">
        <f t="shared" si="1"/>
        <v>0</v>
      </c>
      <c r="H23" s="13"/>
      <c r="I23" s="15">
        <f t="shared" si="2"/>
        <v>0</v>
      </c>
      <c r="J23" s="13"/>
      <c r="K23" s="15">
        <f t="shared" si="3"/>
        <v>0</v>
      </c>
      <c r="L23" s="13"/>
      <c r="M23" s="15">
        <f t="shared" si="4"/>
        <v>0</v>
      </c>
      <c r="N23" s="13"/>
      <c r="O23" s="15">
        <f t="shared" si="5"/>
        <v>0</v>
      </c>
      <c r="P23" s="16">
        <f t="shared" si="6"/>
        <v>0</v>
      </c>
    </row>
    <row r="24" spans="1:17" x14ac:dyDescent="0.3">
      <c r="A24" s="13" t="s">
        <v>91</v>
      </c>
      <c r="B24" s="13" t="s">
        <v>74</v>
      </c>
      <c r="C24" s="14">
        <v>1.1499999999999999</v>
      </c>
      <c r="D24" s="13"/>
      <c r="E24" s="15">
        <f t="shared" si="0"/>
        <v>0</v>
      </c>
      <c r="F24" s="13"/>
      <c r="G24" s="15">
        <f t="shared" si="1"/>
        <v>0</v>
      </c>
      <c r="H24" s="13"/>
      <c r="I24" s="15">
        <f t="shared" si="2"/>
        <v>0</v>
      </c>
      <c r="J24" s="13"/>
      <c r="K24" s="15">
        <f t="shared" si="3"/>
        <v>0</v>
      </c>
      <c r="L24" s="13"/>
      <c r="M24" s="15">
        <f t="shared" si="4"/>
        <v>0</v>
      </c>
      <c r="N24" s="13"/>
      <c r="O24" s="15">
        <f t="shared" si="5"/>
        <v>0</v>
      </c>
      <c r="P24" s="16">
        <f t="shared" si="6"/>
        <v>0</v>
      </c>
    </row>
    <row r="25" spans="1:17" x14ac:dyDescent="0.3">
      <c r="A25" s="13" t="s">
        <v>92</v>
      </c>
      <c r="B25" s="13" t="s">
        <v>74</v>
      </c>
      <c r="C25" s="14">
        <v>1.5</v>
      </c>
      <c r="D25" s="13"/>
      <c r="E25" s="15">
        <f t="shared" si="0"/>
        <v>0</v>
      </c>
      <c r="F25" s="13"/>
      <c r="G25" s="15">
        <f t="shared" si="1"/>
        <v>0</v>
      </c>
      <c r="H25" s="13"/>
      <c r="I25" s="15">
        <f t="shared" si="2"/>
        <v>0</v>
      </c>
      <c r="J25" s="13"/>
      <c r="K25" s="15">
        <f t="shared" si="3"/>
        <v>0</v>
      </c>
      <c r="L25" s="13"/>
      <c r="M25" s="15">
        <f t="shared" si="4"/>
        <v>0</v>
      </c>
      <c r="N25" s="13"/>
      <c r="O25" s="15">
        <f t="shared" si="5"/>
        <v>0</v>
      </c>
      <c r="P25" s="16">
        <f t="shared" si="6"/>
        <v>0</v>
      </c>
    </row>
    <row r="26" spans="1:17" x14ac:dyDescent="0.3">
      <c r="A26" s="13" t="s">
        <v>93</v>
      </c>
      <c r="B26" s="13" t="s">
        <v>74</v>
      </c>
      <c r="C26" s="14">
        <v>2.25</v>
      </c>
      <c r="D26" s="13"/>
      <c r="E26" s="15">
        <f t="shared" si="0"/>
        <v>0</v>
      </c>
      <c r="F26" s="13"/>
      <c r="G26" s="15">
        <f t="shared" si="1"/>
        <v>0</v>
      </c>
      <c r="H26" s="13"/>
      <c r="I26" s="15">
        <f t="shared" si="2"/>
        <v>0</v>
      </c>
      <c r="J26" s="13"/>
      <c r="K26" s="15">
        <f t="shared" si="3"/>
        <v>0</v>
      </c>
      <c r="L26" s="13"/>
      <c r="M26" s="15">
        <f t="shared" si="4"/>
        <v>0</v>
      </c>
      <c r="N26" s="13"/>
      <c r="O26" s="15">
        <f t="shared" si="5"/>
        <v>0</v>
      </c>
      <c r="P26" s="16">
        <f t="shared" si="6"/>
        <v>0</v>
      </c>
    </row>
    <row r="27" spans="1:17" x14ac:dyDescent="0.3">
      <c r="A27" s="13" t="s">
        <v>94</v>
      </c>
      <c r="B27" s="13" t="s">
        <v>74</v>
      </c>
      <c r="C27" s="14">
        <v>2.25</v>
      </c>
      <c r="D27" s="13"/>
      <c r="E27" s="15">
        <f t="shared" si="0"/>
        <v>0</v>
      </c>
      <c r="F27" s="13"/>
      <c r="G27" s="15">
        <f t="shared" si="1"/>
        <v>0</v>
      </c>
      <c r="H27" s="13"/>
      <c r="I27" s="15">
        <f t="shared" si="2"/>
        <v>0</v>
      </c>
      <c r="J27" s="13"/>
      <c r="K27" s="15">
        <f t="shared" si="3"/>
        <v>0</v>
      </c>
      <c r="L27" s="13"/>
      <c r="M27" s="15">
        <f t="shared" si="4"/>
        <v>0</v>
      </c>
      <c r="N27" s="13"/>
      <c r="O27" s="15">
        <f t="shared" si="5"/>
        <v>0</v>
      </c>
      <c r="P27" s="16">
        <f t="shared" si="6"/>
        <v>0</v>
      </c>
    </row>
    <row r="28" spans="1:17" x14ac:dyDescent="0.3">
      <c r="A28" s="13" t="s">
        <v>95</v>
      </c>
      <c r="B28" s="13" t="s">
        <v>74</v>
      </c>
      <c r="C28" s="14">
        <v>2.6</v>
      </c>
      <c r="D28" s="13"/>
      <c r="E28" s="15">
        <f t="shared" si="0"/>
        <v>0</v>
      </c>
      <c r="F28" s="13"/>
      <c r="G28" s="15">
        <f t="shared" si="1"/>
        <v>0</v>
      </c>
      <c r="H28" s="13"/>
      <c r="I28" s="15">
        <f t="shared" si="2"/>
        <v>0</v>
      </c>
      <c r="J28" s="13"/>
      <c r="K28" s="15">
        <f t="shared" si="3"/>
        <v>0</v>
      </c>
      <c r="L28" s="13"/>
      <c r="M28" s="15">
        <f t="shared" si="4"/>
        <v>0</v>
      </c>
      <c r="N28" s="13"/>
      <c r="O28" s="15">
        <f t="shared" si="5"/>
        <v>0</v>
      </c>
      <c r="P28" s="16">
        <f t="shared" si="6"/>
        <v>0</v>
      </c>
      <c r="Q28" t="s">
        <v>96</v>
      </c>
    </row>
    <row r="29" spans="1:17" x14ac:dyDescent="0.3">
      <c r="A29" s="13" t="s">
        <v>97</v>
      </c>
      <c r="B29" s="13" t="s">
        <v>74</v>
      </c>
      <c r="C29" s="14">
        <v>2.75</v>
      </c>
      <c r="D29" s="13"/>
      <c r="E29" s="15">
        <f t="shared" si="0"/>
        <v>0</v>
      </c>
      <c r="F29" s="13"/>
      <c r="G29" s="15">
        <f t="shared" si="1"/>
        <v>0</v>
      </c>
      <c r="H29" s="13"/>
      <c r="I29" s="15">
        <f t="shared" si="2"/>
        <v>0</v>
      </c>
      <c r="J29" s="13"/>
      <c r="K29" s="15">
        <f t="shared" si="3"/>
        <v>0</v>
      </c>
      <c r="L29" s="13"/>
      <c r="M29" s="15">
        <f t="shared" si="4"/>
        <v>0</v>
      </c>
      <c r="N29" s="13"/>
      <c r="O29" s="15">
        <f t="shared" si="5"/>
        <v>0</v>
      </c>
      <c r="P29" s="16">
        <f t="shared" si="6"/>
        <v>0</v>
      </c>
    </row>
    <row r="30" spans="1:17" x14ac:dyDescent="0.3">
      <c r="A30" s="13" t="s">
        <v>98</v>
      </c>
      <c r="B30" s="13" t="s">
        <v>74</v>
      </c>
      <c r="C30" s="14">
        <v>1.25</v>
      </c>
      <c r="D30" s="13"/>
      <c r="E30" s="15">
        <f t="shared" si="0"/>
        <v>0</v>
      </c>
      <c r="F30" s="13"/>
      <c r="G30" s="15">
        <f t="shared" si="1"/>
        <v>0</v>
      </c>
      <c r="H30" s="13"/>
      <c r="I30" s="15">
        <f t="shared" si="2"/>
        <v>0</v>
      </c>
      <c r="J30" s="13"/>
      <c r="K30" s="15">
        <f t="shared" si="3"/>
        <v>0</v>
      </c>
      <c r="L30" s="13"/>
      <c r="M30" s="15">
        <f t="shared" si="4"/>
        <v>0</v>
      </c>
      <c r="N30" s="13"/>
      <c r="O30" s="15">
        <f t="shared" si="5"/>
        <v>0</v>
      </c>
      <c r="P30" s="16">
        <f t="shared" si="6"/>
        <v>0</v>
      </c>
    </row>
    <row r="31" spans="1:17" x14ac:dyDescent="0.3">
      <c r="A31" s="13" t="s">
        <v>99</v>
      </c>
      <c r="B31" s="13" t="s">
        <v>74</v>
      </c>
      <c r="C31" s="14">
        <v>1.4</v>
      </c>
      <c r="D31" s="13"/>
      <c r="E31" s="15">
        <f t="shared" si="0"/>
        <v>0</v>
      </c>
      <c r="F31" s="13"/>
      <c r="G31" s="15">
        <f t="shared" si="1"/>
        <v>0</v>
      </c>
      <c r="H31" s="13"/>
      <c r="I31" s="15">
        <f t="shared" si="2"/>
        <v>0</v>
      </c>
      <c r="J31" s="13"/>
      <c r="K31" s="15">
        <f t="shared" si="3"/>
        <v>0</v>
      </c>
      <c r="L31" s="13"/>
      <c r="M31" s="15">
        <f t="shared" si="4"/>
        <v>0</v>
      </c>
      <c r="N31" s="13"/>
      <c r="O31" s="15">
        <f t="shared" si="5"/>
        <v>0</v>
      </c>
      <c r="P31" s="16">
        <f t="shared" si="6"/>
        <v>0</v>
      </c>
    </row>
    <row r="32" spans="1:17" x14ac:dyDescent="0.3">
      <c r="A32" s="13" t="s">
        <v>100</v>
      </c>
      <c r="B32" s="13" t="s">
        <v>101</v>
      </c>
      <c r="C32" s="14">
        <v>1020</v>
      </c>
      <c r="D32" s="13"/>
      <c r="E32" s="15">
        <f t="shared" si="0"/>
        <v>0</v>
      </c>
      <c r="F32" s="13"/>
      <c r="G32" s="15">
        <f t="shared" si="1"/>
        <v>0</v>
      </c>
      <c r="H32" s="13"/>
      <c r="I32" s="15">
        <f t="shared" si="2"/>
        <v>0</v>
      </c>
      <c r="J32" s="13"/>
      <c r="K32" s="15">
        <f t="shared" si="3"/>
        <v>0</v>
      </c>
      <c r="L32" s="13"/>
      <c r="M32" s="15">
        <f t="shared" si="4"/>
        <v>0</v>
      </c>
      <c r="N32" s="13"/>
      <c r="O32" s="15">
        <f t="shared" si="5"/>
        <v>0</v>
      </c>
      <c r="P32" s="16">
        <f t="shared" si="6"/>
        <v>0</v>
      </c>
      <c r="Q32" t="s">
        <v>102</v>
      </c>
    </row>
    <row r="33" spans="1:17" x14ac:dyDescent="0.3">
      <c r="A33" s="13" t="s">
        <v>103</v>
      </c>
      <c r="B33" s="13" t="s">
        <v>104</v>
      </c>
      <c r="C33" s="14">
        <v>761</v>
      </c>
      <c r="D33" s="13"/>
      <c r="E33" s="15">
        <f t="shared" si="0"/>
        <v>0</v>
      </c>
      <c r="F33" s="13"/>
      <c r="G33" s="15">
        <f t="shared" si="1"/>
        <v>0</v>
      </c>
      <c r="H33" s="13"/>
      <c r="I33" s="15">
        <f t="shared" si="2"/>
        <v>0</v>
      </c>
      <c r="J33" s="13"/>
      <c r="K33" s="15">
        <f t="shared" si="3"/>
        <v>0</v>
      </c>
      <c r="L33" s="13"/>
      <c r="M33" s="15">
        <f t="shared" si="4"/>
        <v>0</v>
      </c>
      <c r="N33" s="13"/>
      <c r="O33" s="15">
        <f t="shared" si="5"/>
        <v>0</v>
      </c>
      <c r="P33" s="16">
        <f t="shared" si="6"/>
        <v>0</v>
      </c>
      <c r="Q33" t="s">
        <v>105</v>
      </c>
    </row>
    <row r="34" spans="1:17" x14ac:dyDescent="0.3">
      <c r="A34" s="13" t="s">
        <v>106</v>
      </c>
      <c r="B34" s="13" t="s">
        <v>107</v>
      </c>
      <c r="C34" s="14">
        <v>125</v>
      </c>
      <c r="D34" s="13"/>
      <c r="E34" s="15">
        <f t="shared" si="0"/>
        <v>0</v>
      </c>
      <c r="F34" s="13"/>
      <c r="G34" s="15">
        <f t="shared" si="1"/>
        <v>0</v>
      </c>
      <c r="H34" s="13"/>
      <c r="I34" s="15">
        <f t="shared" si="2"/>
        <v>0</v>
      </c>
      <c r="J34" s="13"/>
      <c r="K34" s="15">
        <f t="shared" si="3"/>
        <v>0</v>
      </c>
      <c r="L34" s="13"/>
      <c r="M34" s="15">
        <f t="shared" si="4"/>
        <v>0</v>
      </c>
      <c r="N34" s="13"/>
      <c r="O34" s="15">
        <f t="shared" si="5"/>
        <v>0</v>
      </c>
      <c r="P34" s="16">
        <f t="shared" si="6"/>
        <v>0</v>
      </c>
      <c r="Q34" t="s">
        <v>108</v>
      </c>
    </row>
    <row r="35" spans="1:17" x14ac:dyDescent="0.3">
      <c r="A35" s="13" t="s">
        <v>109</v>
      </c>
      <c r="B35" s="13" t="s">
        <v>74</v>
      </c>
      <c r="C35" s="14">
        <v>2.65</v>
      </c>
      <c r="D35" s="13"/>
      <c r="E35" s="15">
        <f t="shared" si="0"/>
        <v>0</v>
      </c>
      <c r="F35" s="13"/>
      <c r="G35" s="15">
        <f t="shared" si="1"/>
        <v>0</v>
      </c>
      <c r="H35" s="13"/>
      <c r="I35" s="15">
        <f t="shared" si="2"/>
        <v>0</v>
      </c>
      <c r="J35" s="13"/>
      <c r="K35" s="15">
        <f t="shared" si="3"/>
        <v>0</v>
      </c>
      <c r="L35" s="13"/>
      <c r="M35" s="15">
        <f t="shared" si="4"/>
        <v>0</v>
      </c>
      <c r="N35" s="13"/>
      <c r="O35" s="15">
        <f t="shared" si="5"/>
        <v>0</v>
      </c>
      <c r="P35" s="16">
        <f t="shared" si="6"/>
        <v>0</v>
      </c>
    </row>
    <row r="36" spans="1:17" x14ac:dyDescent="0.3">
      <c r="A36" s="13" t="s">
        <v>110</v>
      </c>
      <c r="B36" s="13" t="s">
        <v>74</v>
      </c>
      <c r="C36" s="14">
        <v>0.98</v>
      </c>
      <c r="D36" s="13"/>
      <c r="E36" s="15">
        <f t="shared" si="0"/>
        <v>0</v>
      </c>
      <c r="F36" s="13"/>
      <c r="G36" s="15">
        <f t="shared" si="1"/>
        <v>0</v>
      </c>
      <c r="H36" s="13"/>
      <c r="I36" s="15">
        <f t="shared" si="2"/>
        <v>0</v>
      </c>
      <c r="J36" s="13"/>
      <c r="K36" s="15">
        <f t="shared" si="3"/>
        <v>0</v>
      </c>
      <c r="L36" s="13"/>
      <c r="M36" s="15">
        <f t="shared" si="4"/>
        <v>0</v>
      </c>
      <c r="N36" s="13"/>
      <c r="O36" s="15">
        <f t="shared" si="5"/>
        <v>0</v>
      </c>
      <c r="P36" s="16">
        <f t="shared" si="6"/>
        <v>0</v>
      </c>
    </row>
    <row r="37" spans="1:17" x14ac:dyDescent="0.3">
      <c r="A37" s="13" t="s">
        <v>111</v>
      </c>
      <c r="B37" s="13" t="s">
        <v>112</v>
      </c>
      <c r="C37" s="14">
        <v>37</v>
      </c>
      <c r="D37" s="13"/>
      <c r="E37" s="15">
        <f t="shared" si="0"/>
        <v>0</v>
      </c>
      <c r="F37" s="13"/>
      <c r="G37" s="15">
        <f t="shared" si="1"/>
        <v>0</v>
      </c>
      <c r="H37" s="13"/>
      <c r="I37" s="15">
        <f t="shared" si="2"/>
        <v>0</v>
      </c>
      <c r="J37" s="13"/>
      <c r="K37" s="15">
        <f t="shared" si="3"/>
        <v>0</v>
      </c>
      <c r="L37" s="13"/>
      <c r="M37" s="15">
        <f t="shared" si="4"/>
        <v>0</v>
      </c>
      <c r="N37" s="13"/>
      <c r="O37" s="15">
        <f t="shared" si="5"/>
        <v>0</v>
      </c>
      <c r="P37" s="16">
        <f t="shared" si="6"/>
        <v>0</v>
      </c>
    </row>
    <row r="38" spans="1:17" x14ac:dyDescent="0.3">
      <c r="A38" s="13" t="s">
        <v>113</v>
      </c>
      <c r="B38" s="13" t="s">
        <v>74</v>
      </c>
      <c r="C38" s="14">
        <v>1.96</v>
      </c>
      <c r="D38" s="13"/>
      <c r="E38" s="15">
        <f t="shared" si="0"/>
        <v>0</v>
      </c>
      <c r="F38" s="13"/>
      <c r="G38" s="15">
        <f t="shared" si="1"/>
        <v>0</v>
      </c>
      <c r="H38" s="13"/>
      <c r="I38" s="15">
        <f t="shared" si="2"/>
        <v>0</v>
      </c>
      <c r="J38" s="13"/>
      <c r="K38" s="15">
        <f t="shared" si="3"/>
        <v>0</v>
      </c>
      <c r="L38" s="13"/>
      <c r="M38" s="15">
        <f t="shared" si="4"/>
        <v>0</v>
      </c>
      <c r="N38" s="13"/>
      <c r="O38" s="15">
        <f t="shared" si="5"/>
        <v>0</v>
      </c>
      <c r="P38" s="16">
        <f t="shared" si="6"/>
        <v>0</v>
      </c>
    </row>
    <row r="39" spans="1:17" x14ac:dyDescent="0.3">
      <c r="A39" s="13" t="s">
        <v>114</v>
      </c>
      <c r="B39" s="13" t="s">
        <v>104</v>
      </c>
      <c r="C39" s="14">
        <v>225</v>
      </c>
      <c r="D39" s="13"/>
      <c r="E39" s="15">
        <f t="shared" si="0"/>
        <v>0</v>
      </c>
      <c r="F39" s="13"/>
      <c r="G39" s="15">
        <f t="shared" si="1"/>
        <v>0</v>
      </c>
      <c r="H39" s="13"/>
      <c r="I39" s="15">
        <f t="shared" si="2"/>
        <v>0</v>
      </c>
      <c r="J39" s="13"/>
      <c r="K39" s="15">
        <f t="shared" si="3"/>
        <v>0</v>
      </c>
      <c r="L39" s="13"/>
      <c r="M39" s="15">
        <f t="shared" si="4"/>
        <v>0</v>
      </c>
      <c r="N39" s="13"/>
      <c r="O39" s="15">
        <f t="shared" si="5"/>
        <v>0</v>
      </c>
      <c r="P39" s="16">
        <f t="shared" si="6"/>
        <v>0</v>
      </c>
    </row>
    <row r="40" spans="1:17" x14ac:dyDescent="0.3">
      <c r="A40" s="13" t="s">
        <v>115</v>
      </c>
      <c r="B40" s="13" t="s">
        <v>70</v>
      </c>
      <c r="C40" s="14"/>
      <c r="D40" s="13"/>
      <c r="E40" s="15">
        <f t="shared" si="0"/>
        <v>0</v>
      </c>
      <c r="F40" s="13"/>
      <c r="G40" s="15">
        <f t="shared" si="1"/>
        <v>0</v>
      </c>
      <c r="H40" s="13"/>
      <c r="I40" s="15">
        <f t="shared" si="2"/>
        <v>0</v>
      </c>
      <c r="J40" s="13"/>
      <c r="K40" s="15">
        <f t="shared" si="3"/>
        <v>0</v>
      </c>
      <c r="L40" s="13"/>
      <c r="M40" s="15">
        <f t="shared" si="4"/>
        <v>0</v>
      </c>
      <c r="N40" s="13"/>
      <c r="O40" s="15">
        <f t="shared" si="5"/>
        <v>0</v>
      </c>
      <c r="P40" s="16">
        <f t="shared" si="6"/>
        <v>0</v>
      </c>
    </row>
    <row r="41" spans="1:17" x14ac:dyDescent="0.3">
      <c r="A41" s="13" t="s">
        <v>116</v>
      </c>
      <c r="B41" s="13" t="s">
        <v>70</v>
      </c>
      <c r="C41" s="14">
        <v>650</v>
      </c>
      <c r="D41" s="13"/>
      <c r="E41" s="15">
        <f t="shared" si="0"/>
        <v>0</v>
      </c>
      <c r="F41" s="13"/>
      <c r="G41" s="15">
        <f t="shared" si="1"/>
        <v>0</v>
      </c>
      <c r="H41" s="13"/>
      <c r="I41" s="15">
        <f t="shared" si="2"/>
        <v>0</v>
      </c>
      <c r="J41" s="13"/>
      <c r="K41" s="15">
        <f t="shared" si="3"/>
        <v>0</v>
      </c>
      <c r="L41" s="13"/>
      <c r="M41" s="15">
        <f t="shared" si="4"/>
        <v>0</v>
      </c>
      <c r="N41" s="13"/>
      <c r="O41" s="15">
        <f t="shared" si="5"/>
        <v>0</v>
      </c>
      <c r="P41" s="16">
        <f t="shared" si="6"/>
        <v>0</v>
      </c>
    </row>
    <row r="42" spans="1:17" x14ac:dyDescent="0.3">
      <c r="A42" s="13" t="s">
        <v>117</v>
      </c>
      <c r="B42" s="13" t="s">
        <v>70</v>
      </c>
      <c r="C42" s="14">
        <v>250</v>
      </c>
      <c r="D42" s="13"/>
      <c r="E42" s="15">
        <f t="shared" si="0"/>
        <v>0</v>
      </c>
      <c r="F42" s="13"/>
      <c r="G42" s="15">
        <f t="shared" si="1"/>
        <v>0</v>
      </c>
      <c r="H42" s="13"/>
      <c r="I42" s="15">
        <f t="shared" si="2"/>
        <v>0</v>
      </c>
      <c r="J42" s="13"/>
      <c r="K42" s="15">
        <f t="shared" si="3"/>
        <v>0</v>
      </c>
      <c r="L42" s="13"/>
      <c r="M42" s="15">
        <f t="shared" si="4"/>
        <v>0</v>
      </c>
      <c r="N42" s="13"/>
      <c r="O42" s="15">
        <f t="shared" si="5"/>
        <v>0</v>
      </c>
      <c r="P42" s="16">
        <f t="shared" si="6"/>
        <v>0</v>
      </c>
    </row>
    <row r="43" spans="1:17" x14ac:dyDescent="0.3">
      <c r="A43" s="13" t="s">
        <v>118</v>
      </c>
      <c r="B43" s="13" t="s">
        <v>119</v>
      </c>
      <c r="C43" s="14"/>
      <c r="D43" s="13"/>
      <c r="E43" s="15">
        <f t="shared" si="0"/>
        <v>0</v>
      </c>
      <c r="F43" s="13"/>
      <c r="G43" s="15">
        <f t="shared" si="1"/>
        <v>0</v>
      </c>
      <c r="H43" s="13"/>
      <c r="I43" s="15">
        <f t="shared" si="2"/>
        <v>0</v>
      </c>
      <c r="J43" s="13"/>
      <c r="K43" s="15">
        <f t="shared" si="3"/>
        <v>0</v>
      </c>
      <c r="L43" s="13"/>
      <c r="M43" s="15">
        <f t="shared" si="4"/>
        <v>0</v>
      </c>
      <c r="N43" s="13"/>
      <c r="O43" s="15">
        <f t="shared" si="5"/>
        <v>0</v>
      </c>
      <c r="P43" s="16">
        <f t="shared" si="6"/>
        <v>0</v>
      </c>
    </row>
    <row r="44" spans="1:17" x14ac:dyDescent="0.3">
      <c r="A44" s="13" t="s">
        <v>120</v>
      </c>
      <c r="B44" s="13" t="s">
        <v>70</v>
      </c>
      <c r="C44" s="14">
        <v>125</v>
      </c>
      <c r="D44" s="13"/>
      <c r="E44" s="15">
        <f t="shared" si="0"/>
        <v>0</v>
      </c>
      <c r="F44" s="13"/>
      <c r="G44" s="15">
        <f t="shared" si="1"/>
        <v>0</v>
      </c>
      <c r="H44" s="13"/>
      <c r="I44" s="15">
        <f t="shared" si="2"/>
        <v>0</v>
      </c>
      <c r="J44" s="13"/>
      <c r="K44" s="15">
        <f t="shared" si="3"/>
        <v>0</v>
      </c>
      <c r="L44" s="13"/>
      <c r="M44" s="15">
        <f t="shared" si="4"/>
        <v>0</v>
      </c>
      <c r="N44" s="13"/>
      <c r="O44" s="15">
        <f t="shared" si="5"/>
        <v>0</v>
      </c>
      <c r="P44" s="16">
        <f t="shared" si="6"/>
        <v>0</v>
      </c>
    </row>
    <row r="45" spans="1:17" x14ac:dyDescent="0.3">
      <c r="A45" s="13" t="s">
        <v>121</v>
      </c>
      <c r="B45" s="13" t="s">
        <v>74</v>
      </c>
      <c r="C45" s="14">
        <v>1.9</v>
      </c>
      <c r="D45" s="13"/>
      <c r="E45" s="15">
        <f t="shared" si="0"/>
        <v>0</v>
      </c>
      <c r="F45" s="13"/>
      <c r="G45" s="15">
        <f t="shared" si="1"/>
        <v>0</v>
      </c>
      <c r="H45" s="13"/>
      <c r="I45" s="15">
        <f t="shared" si="2"/>
        <v>0</v>
      </c>
      <c r="J45" s="13"/>
      <c r="K45" s="15">
        <f t="shared" si="3"/>
        <v>0</v>
      </c>
      <c r="L45" s="13"/>
      <c r="M45" s="15">
        <f t="shared" si="4"/>
        <v>0</v>
      </c>
      <c r="N45" s="13"/>
      <c r="O45" s="15">
        <f t="shared" si="5"/>
        <v>0</v>
      </c>
      <c r="P45" s="16">
        <f t="shared" si="6"/>
        <v>0</v>
      </c>
    </row>
    <row r="46" spans="1:17" x14ac:dyDescent="0.3">
      <c r="A46" s="13" t="s">
        <v>122</v>
      </c>
      <c r="B46" s="13" t="s">
        <v>70</v>
      </c>
      <c r="C46" s="14">
        <v>190</v>
      </c>
      <c r="D46" s="13"/>
      <c r="E46" s="15">
        <f t="shared" si="0"/>
        <v>0</v>
      </c>
      <c r="F46" s="13"/>
      <c r="G46" s="15">
        <f t="shared" si="1"/>
        <v>0</v>
      </c>
      <c r="H46" s="13"/>
      <c r="I46" s="15">
        <f t="shared" si="2"/>
        <v>0</v>
      </c>
      <c r="J46" s="13"/>
      <c r="K46" s="15">
        <f t="shared" si="3"/>
        <v>0</v>
      </c>
      <c r="L46" s="13"/>
      <c r="M46" s="15">
        <f t="shared" si="4"/>
        <v>0</v>
      </c>
      <c r="N46" s="13"/>
      <c r="O46" s="15">
        <f t="shared" si="5"/>
        <v>0</v>
      </c>
      <c r="P46" s="16">
        <f t="shared" si="6"/>
        <v>0</v>
      </c>
    </row>
    <row r="47" spans="1:17" x14ac:dyDescent="0.3">
      <c r="A47" s="13" t="s">
        <v>123</v>
      </c>
      <c r="B47" s="13" t="s">
        <v>74</v>
      </c>
      <c r="C47" s="14">
        <v>1.25</v>
      </c>
      <c r="D47" s="13"/>
      <c r="E47" s="15">
        <f t="shared" si="0"/>
        <v>0</v>
      </c>
      <c r="F47" s="13"/>
      <c r="G47" s="15">
        <f t="shared" si="1"/>
        <v>0</v>
      </c>
      <c r="H47" s="13"/>
      <c r="I47" s="15">
        <f t="shared" si="2"/>
        <v>0</v>
      </c>
      <c r="J47" s="13"/>
      <c r="K47" s="15">
        <f t="shared" si="3"/>
        <v>0</v>
      </c>
      <c r="L47" s="13"/>
      <c r="M47" s="15">
        <f t="shared" si="4"/>
        <v>0</v>
      </c>
      <c r="N47" s="13"/>
      <c r="O47" s="15">
        <f t="shared" si="5"/>
        <v>0</v>
      </c>
      <c r="P47" s="16">
        <f t="shared" si="6"/>
        <v>0</v>
      </c>
    </row>
    <row r="48" spans="1:17" x14ac:dyDescent="0.3">
      <c r="A48" s="13" t="s">
        <v>124</v>
      </c>
      <c r="B48" s="13" t="s">
        <v>74</v>
      </c>
      <c r="C48" s="14">
        <v>2.1</v>
      </c>
      <c r="D48" s="13"/>
      <c r="E48" s="15">
        <f t="shared" si="0"/>
        <v>0</v>
      </c>
      <c r="F48" s="13"/>
      <c r="G48" s="15">
        <f t="shared" si="1"/>
        <v>0</v>
      </c>
      <c r="H48" s="13"/>
      <c r="I48" s="15">
        <f t="shared" si="2"/>
        <v>0</v>
      </c>
      <c r="J48" s="13"/>
      <c r="K48" s="15">
        <f t="shared" si="3"/>
        <v>0</v>
      </c>
      <c r="L48" s="13"/>
      <c r="M48" s="15">
        <f t="shared" si="4"/>
        <v>0</v>
      </c>
      <c r="N48" s="13"/>
      <c r="O48" s="15">
        <f t="shared" si="5"/>
        <v>0</v>
      </c>
      <c r="P48" s="16">
        <f t="shared" si="6"/>
        <v>0</v>
      </c>
    </row>
    <row r="49" spans="1:17" x14ac:dyDescent="0.3">
      <c r="A49" s="13" t="s">
        <v>125</v>
      </c>
      <c r="B49" s="13" t="s">
        <v>70</v>
      </c>
      <c r="C49" s="14">
        <v>211</v>
      </c>
      <c r="D49" s="13"/>
      <c r="E49" s="15">
        <f t="shared" si="0"/>
        <v>0</v>
      </c>
      <c r="F49" s="13"/>
      <c r="G49" s="15">
        <f t="shared" si="1"/>
        <v>0</v>
      </c>
      <c r="H49" s="13"/>
      <c r="I49" s="15">
        <f t="shared" si="2"/>
        <v>0</v>
      </c>
      <c r="J49" s="13"/>
      <c r="K49" s="15">
        <f t="shared" si="3"/>
        <v>0</v>
      </c>
      <c r="L49" s="13"/>
      <c r="M49" s="15">
        <f t="shared" si="4"/>
        <v>0</v>
      </c>
      <c r="N49" s="13"/>
      <c r="O49" s="15">
        <f t="shared" si="5"/>
        <v>0</v>
      </c>
      <c r="P49" s="16">
        <f t="shared" si="6"/>
        <v>0</v>
      </c>
    </row>
    <row r="50" spans="1:17" ht="30.6" customHeight="1" x14ac:dyDescent="0.3">
      <c r="A50" s="17" t="s">
        <v>126</v>
      </c>
      <c r="B50" s="13" t="s">
        <v>74</v>
      </c>
      <c r="C50" s="14">
        <v>43.56</v>
      </c>
      <c r="D50" s="13"/>
      <c r="E50" s="15">
        <f t="shared" si="0"/>
        <v>0</v>
      </c>
      <c r="F50" s="13"/>
      <c r="G50" s="15">
        <f t="shared" si="1"/>
        <v>0</v>
      </c>
      <c r="H50" s="13"/>
      <c r="I50" s="15">
        <f t="shared" si="2"/>
        <v>0</v>
      </c>
      <c r="J50" s="13"/>
      <c r="K50" s="15">
        <f t="shared" si="3"/>
        <v>0</v>
      </c>
      <c r="L50" s="13"/>
      <c r="M50" s="15">
        <f t="shared" si="4"/>
        <v>0</v>
      </c>
      <c r="N50" s="13"/>
      <c r="O50" s="15">
        <f t="shared" si="5"/>
        <v>0</v>
      </c>
      <c r="P50" s="16">
        <f t="shared" si="6"/>
        <v>0</v>
      </c>
    </row>
    <row r="51" spans="1:17" x14ac:dyDescent="0.3">
      <c r="A51" s="13" t="s">
        <v>127</v>
      </c>
      <c r="B51" s="13" t="s">
        <v>119</v>
      </c>
      <c r="C51" s="14"/>
      <c r="D51" s="13"/>
      <c r="E51" s="15">
        <f t="shared" si="0"/>
        <v>0</v>
      </c>
      <c r="F51" s="13"/>
      <c r="G51" s="15">
        <f t="shared" si="1"/>
        <v>0</v>
      </c>
      <c r="H51" s="13"/>
      <c r="I51" s="15">
        <f t="shared" si="2"/>
        <v>0</v>
      </c>
      <c r="J51" s="13"/>
      <c r="K51" s="15">
        <f t="shared" si="3"/>
        <v>0</v>
      </c>
      <c r="L51" s="13"/>
      <c r="M51" s="15">
        <f t="shared" si="4"/>
        <v>0</v>
      </c>
      <c r="N51" s="13"/>
      <c r="O51" s="15">
        <f t="shared" si="5"/>
        <v>0</v>
      </c>
      <c r="P51" s="16">
        <f t="shared" si="6"/>
        <v>0</v>
      </c>
    </row>
    <row r="52" spans="1:17" x14ac:dyDescent="0.3">
      <c r="A52" s="13" t="s">
        <v>128</v>
      </c>
      <c r="B52" s="13" t="s">
        <v>129</v>
      </c>
      <c r="C52" s="14">
        <v>15</v>
      </c>
      <c r="D52" s="13"/>
      <c r="E52" s="15">
        <f t="shared" si="0"/>
        <v>0</v>
      </c>
      <c r="F52" s="13"/>
      <c r="G52" s="15">
        <f t="shared" si="1"/>
        <v>0</v>
      </c>
      <c r="H52" s="13"/>
      <c r="I52" s="15">
        <f t="shared" si="2"/>
        <v>0</v>
      </c>
      <c r="J52" s="13"/>
      <c r="K52" s="15">
        <f t="shared" si="3"/>
        <v>0</v>
      </c>
      <c r="L52" s="13"/>
      <c r="M52" s="15">
        <f t="shared" si="4"/>
        <v>0</v>
      </c>
      <c r="N52" s="13"/>
      <c r="O52" s="15">
        <f t="shared" si="5"/>
        <v>0</v>
      </c>
      <c r="P52" s="16">
        <f t="shared" si="6"/>
        <v>0</v>
      </c>
    </row>
    <row r="53" spans="1:17" x14ac:dyDescent="0.3">
      <c r="A53" s="13" t="s">
        <v>130</v>
      </c>
      <c r="B53" s="13" t="s">
        <v>74</v>
      </c>
      <c r="C53" s="14">
        <v>1.1499999999999999</v>
      </c>
      <c r="D53" s="13"/>
      <c r="E53" s="15">
        <f t="shared" si="0"/>
        <v>0</v>
      </c>
      <c r="F53" s="13"/>
      <c r="G53" s="15">
        <f t="shared" si="1"/>
        <v>0</v>
      </c>
      <c r="H53" s="13"/>
      <c r="I53" s="15">
        <f t="shared" si="2"/>
        <v>0</v>
      </c>
      <c r="J53" s="13"/>
      <c r="K53" s="15">
        <f t="shared" si="3"/>
        <v>0</v>
      </c>
      <c r="L53" s="13"/>
      <c r="M53" s="15">
        <f t="shared" si="4"/>
        <v>0</v>
      </c>
      <c r="N53" s="13"/>
      <c r="O53" s="15">
        <f t="shared" si="5"/>
        <v>0</v>
      </c>
      <c r="P53" s="16">
        <f t="shared" si="6"/>
        <v>0</v>
      </c>
    </row>
    <row r="54" spans="1:17" x14ac:dyDescent="0.3">
      <c r="A54" s="13" t="s">
        <v>131</v>
      </c>
      <c r="B54" s="13" t="s">
        <v>132</v>
      </c>
      <c r="C54" s="14"/>
      <c r="D54" s="13"/>
      <c r="E54" s="15">
        <f t="shared" si="0"/>
        <v>0</v>
      </c>
      <c r="F54" s="13"/>
      <c r="G54" s="15">
        <f t="shared" si="1"/>
        <v>0</v>
      </c>
      <c r="H54" s="13"/>
      <c r="I54" s="15">
        <f t="shared" si="2"/>
        <v>0</v>
      </c>
      <c r="J54" s="13"/>
      <c r="K54" s="15">
        <f t="shared" si="3"/>
        <v>0</v>
      </c>
      <c r="L54" s="13"/>
      <c r="M54" s="15">
        <f t="shared" si="4"/>
        <v>0</v>
      </c>
      <c r="N54" s="13"/>
      <c r="O54" s="15">
        <f t="shared" si="5"/>
        <v>0</v>
      </c>
      <c r="P54" s="16">
        <f t="shared" si="6"/>
        <v>0</v>
      </c>
    </row>
    <row r="55" spans="1:17" x14ac:dyDescent="0.3">
      <c r="A55" s="13" t="s">
        <v>133</v>
      </c>
      <c r="B55" s="13" t="s">
        <v>70</v>
      </c>
      <c r="C55" s="14">
        <v>225</v>
      </c>
      <c r="D55" s="13"/>
      <c r="E55" s="15">
        <f t="shared" si="0"/>
        <v>0</v>
      </c>
      <c r="F55" s="13"/>
      <c r="G55" s="15">
        <f t="shared" si="1"/>
        <v>0</v>
      </c>
      <c r="H55" s="13"/>
      <c r="I55" s="15">
        <f t="shared" si="2"/>
        <v>0</v>
      </c>
      <c r="J55" s="13"/>
      <c r="K55" s="15">
        <f t="shared" si="3"/>
        <v>0</v>
      </c>
      <c r="L55" s="13"/>
      <c r="M55" s="15">
        <f t="shared" si="4"/>
        <v>0</v>
      </c>
      <c r="N55" s="13"/>
      <c r="O55" s="15">
        <f t="shared" si="5"/>
        <v>0</v>
      </c>
      <c r="P55" s="16">
        <f t="shared" si="6"/>
        <v>0</v>
      </c>
      <c r="Q55" t="s">
        <v>134</v>
      </c>
    </row>
    <row r="56" spans="1:17" x14ac:dyDescent="0.3">
      <c r="A56" s="13" t="s">
        <v>135</v>
      </c>
      <c r="B56" s="13" t="s">
        <v>74</v>
      </c>
      <c r="C56" s="14">
        <v>15</v>
      </c>
      <c r="D56" s="13"/>
      <c r="E56" s="15">
        <f t="shared" si="0"/>
        <v>0</v>
      </c>
      <c r="F56" s="13"/>
      <c r="G56" s="15">
        <f t="shared" si="1"/>
        <v>0</v>
      </c>
      <c r="H56" s="13"/>
      <c r="I56" s="15">
        <f t="shared" si="2"/>
        <v>0</v>
      </c>
      <c r="J56" s="13"/>
      <c r="K56" s="15">
        <f t="shared" si="3"/>
        <v>0</v>
      </c>
      <c r="L56" s="13"/>
      <c r="M56" s="15">
        <f t="shared" si="4"/>
        <v>0</v>
      </c>
      <c r="N56" s="13"/>
      <c r="O56" s="15">
        <f t="shared" si="5"/>
        <v>0</v>
      </c>
      <c r="P56" s="16">
        <f t="shared" si="6"/>
        <v>0</v>
      </c>
    </row>
    <row r="57" spans="1:17" x14ac:dyDescent="0.3">
      <c r="A57" s="13" t="s">
        <v>136</v>
      </c>
      <c r="B57" s="13" t="s">
        <v>74</v>
      </c>
      <c r="C57" s="14">
        <v>11</v>
      </c>
      <c r="D57" s="13"/>
      <c r="E57" s="15">
        <f t="shared" si="0"/>
        <v>0</v>
      </c>
      <c r="F57" s="13"/>
      <c r="G57" s="15">
        <f t="shared" si="1"/>
        <v>0</v>
      </c>
      <c r="H57" s="13"/>
      <c r="I57" s="15">
        <f t="shared" si="2"/>
        <v>0</v>
      </c>
      <c r="J57" s="13"/>
      <c r="K57" s="15">
        <f t="shared" si="3"/>
        <v>0</v>
      </c>
      <c r="L57" s="13"/>
      <c r="M57" s="15">
        <f t="shared" si="4"/>
        <v>0</v>
      </c>
      <c r="N57" s="13"/>
      <c r="O57" s="15">
        <f t="shared" si="5"/>
        <v>0</v>
      </c>
      <c r="P57" s="16">
        <f t="shared" si="6"/>
        <v>0</v>
      </c>
    </row>
    <row r="58" spans="1:17" x14ac:dyDescent="0.3">
      <c r="A58" s="13" t="s">
        <v>137</v>
      </c>
      <c r="B58" s="13" t="s">
        <v>74</v>
      </c>
      <c r="C58" s="14">
        <v>27</v>
      </c>
      <c r="D58" s="13"/>
      <c r="E58" s="15">
        <f t="shared" si="0"/>
        <v>0</v>
      </c>
      <c r="F58" s="13"/>
      <c r="G58" s="15">
        <f t="shared" si="1"/>
        <v>0</v>
      </c>
      <c r="H58" s="13"/>
      <c r="I58" s="15">
        <f t="shared" si="2"/>
        <v>0</v>
      </c>
      <c r="J58" s="13"/>
      <c r="K58" s="15">
        <f t="shared" si="3"/>
        <v>0</v>
      </c>
      <c r="L58" s="13"/>
      <c r="M58" s="15">
        <f t="shared" si="4"/>
        <v>0</v>
      </c>
      <c r="N58" s="13"/>
      <c r="O58" s="15">
        <f t="shared" si="5"/>
        <v>0</v>
      </c>
      <c r="P58" s="16">
        <f t="shared" si="6"/>
        <v>0</v>
      </c>
    </row>
    <row r="59" spans="1:17" x14ac:dyDescent="0.3">
      <c r="A59" s="13" t="s">
        <v>138</v>
      </c>
      <c r="B59" s="13" t="s">
        <v>70</v>
      </c>
      <c r="C59" s="14">
        <v>1450</v>
      </c>
      <c r="D59" s="13"/>
      <c r="E59" s="15">
        <f t="shared" si="0"/>
        <v>0</v>
      </c>
      <c r="F59" s="13"/>
      <c r="G59" s="15">
        <f t="shared" si="1"/>
        <v>0</v>
      </c>
      <c r="H59" s="13"/>
      <c r="I59" s="15">
        <f t="shared" si="2"/>
        <v>0</v>
      </c>
      <c r="J59" s="13"/>
      <c r="K59" s="15">
        <f t="shared" si="3"/>
        <v>0</v>
      </c>
      <c r="L59" s="13"/>
      <c r="M59" s="15">
        <f t="shared" si="4"/>
        <v>0</v>
      </c>
      <c r="N59" s="13"/>
      <c r="O59" s="15">
        <f t="shared" si="5"/>
        <v>0</v>
      </c>
      <c r="P59" s="16">
        <f t="shared" si="6"/>
        <v>0</v>
      </c>
    </row>
    <row r="60" spans="1:17" x14ac:dyDescent="0.3">
      <c r="A60" s="13" t="s">
        <v>139</v>
      </c>
      <c r="B60" s="13" t="s">
        <v>70</v>
      </c>
      <c r="C60" s="14">
        <v>2142</v>
      </c>
      <c r="D60" s="13"/>
      <c r="E60" s="15">
        <f t="shared" si="0"/>
        <v>0</v>
      </c>
      <c r="F60" s="13"/>
      <c r="G60" s="15">
        <f t="shared" si="1"/>
        <v>0</v>
      </c>
      <c r="H60" s="13"/>
      <c r="I60" s="15">
        <f t="shared" si="2"/>
        <v>0</v>
      </c>
      <c r="J60" s="13"/>
      <c r="K60" s="15">
        <f t="shared" si="3"/>
        <v>0</v>
      </c>
      <c r="L60" s="13"/>
      <c r="M60" s="15">
        <f t="shared" si="4"/>
        <v>0</v>
      </c>
      <c r="N60" s="13"/>
      <c r="O60" s="15">
        <f t="shared" si="5"/>
        <v>0</v>
      </c>
      <c r="P60" s="16">
        <f t="shared" si="6"/>
        <v>0</v>
      </c>
    </row>
    <row r="61" spans="1:17" x14ac:dyDescent="0.3">
      <c r="A61" s="13" t="s">
        <v>140</v>
      </c>
      <c r="B61" s="13" t="s">
        <v>74</v>
      </c>
      <c r="C61" s="14">
        <v>0.12</v>
      </c>
      <c r="D61" s="13"/>
      <c r="E61" s="15">
        <f t="shared" si="0"/>
        <v>0</v>
      </c>
      <c r="F61" s="13"/>
      <c r="G61" s="15">
        <f t="shared" si="1"/>
        <v>0</v>
      </c>
      <c r="H61" s="13"/>
      <c r="I61" s="15">
        <f t="shared" si="2"/>
        <v>0</v>
      </c>
      <c r="J61" s="13"/>
      <c r="K61" s="15">
        <f t="shared" si="3"/>
        <v>0</v>
      </c>
      <c r="L61" s="13"/>
      <c r="M61" s="15">
        <f t="shared" si="4"/>
        <v>0</v>
      </c>
      <c r="N61" s="13"/>
      <c r="O61" s="15">
        <f t="shared" si="5"/>
        <v>0</v>
      </c>
      <c r="P61" s="16">
        <f t="shared" si="6"/>
        <v>0</v>
      </c>
    </row>
    <row r="62" spans="1:17" x14ac:dyDescent="0.3">
      <c r="A62" s="13" t="s">
        <v>141</v>
      </c>
      <c r="B62" s="13" t="s">
        <v>74</v>
      </c>
      <c r="C62" s="14">
        <v>2</v>
      </c>
      <c r="D62" s="13"/>
      <c r="E62" s="15">
        <f t="shared" si="0"/>
        <v>0</v>
      </c>
      <c r="F62" s="13"/>
      <c r="G62" s="15">
        <f t="shared" si="1"/>
        <v>0</v>
      </c>
      <c r="H62" s="13"/>
      <c r="I62" s="15">
        <f t="shared" si="2"/>
        <v>0</v>
      </c>
      <c r="J62" s="13"/>
      <c r="K62" s="15">
        <f t="shared" si="3"/>
        <v>0</v>
      </c>
      <c r="L62" s="13"/>
      <c r="M62" s="15">
        <f t="shared" si="4"/>
        <v>0</v>
      </c>
      <c r="N62" s="13"/>
      <c r="O62" s="15">
        <f t="shared" si="5"/>
        <v>0</v>
      </c>
      <c r="P62" s="16">
        <f t="shared" si="6"/>
        <v>0</v>
      </c>
    </row>
    <row r="63" spans="1:17" x14ac:dyDescent="0.3">
      <c r="A63" s="13" t="s">
        <v>142</v>
      </c>
      <c r="B63" s="13" t="s">
        <v>74</v>
      </c>
      <c r="C63" s="14">
        <v>1.9</v>
      </c>
      <c r="D63" s="13"/>
      <c r="E63" s="15">
        <f t="shared" si="0"/>
        <v>0</v>
      </c>
      <c r="F63" s="13"/>
      <c r="G63" s="15">
        <f t="shared" si="1"/>
        <v>0</v>
      </c>
      <c r="H63" s="13"/>
      <c r="I63" s="15">
        <f t="shared" si="2"/>
        <v>0</v>
      </c>
      <c r="J63" s="13"/>
      <c r="K63" s="15">
        <f t="shared" si="3"/>
        <v>0</v>
      </c>
      <c r="L63" s="13"/>
      <c r="M63" s="15">
        <f t="shared" si="4"/>
        <v>0</v>
      </c>
      <c r="N63" s="13"/>
      <c r="O63" s="15">
        <f t="shared" si="5"/>
        <v>0</v>
      </c>
      <c r="P63" s="16">
        <f t="shared" si="6"/>
        <v>0</v>
      </c>
    </row>
    <row r="64" spans="1:17" x14ac:dyDescent="0.3">
      <c r="A64" s="13" t="s">
        <v>143</v>
      </c>
      <c r="B64" s="13" t="s">
        <v>74</v>
      </c>
      <c r="C64" s="14">
        <v>3</v>
      </c>
      <c r="D64" s="13"/>
      <c r="E64" s="15">
        <f t="shared" si="0"/>
        <v>0</v>
      </c>
      <c r="F64" s="13"/>
      <c r="G64" s="15">
        <f t="shared" si="1"/>
        <v>0</v>
      </c>
      <c r="H64" s="13"/>
      <c r="I64" s="15">
        <f t="shared" si="2"/>
        <v>0</v>
      </c>
      <c r="J64" s="13"/>
      <c r="K64" s="15">
        <f t="shared" si="3"/>
        <v>0</v>
      </c>
      <c r="L64" s="13"/>
      <c r="M64" s="15">
        <f t="shared" si="4"/>
        <v>0</v>
      </c>
      <c r="N64" s="13"/>
      <c r="O64" s="15">
        <f t="shared" si="5"/>
        <v>0</v>
      </c>
      <c r="P64" s="16">
        <f t="shared" si="6"/>
        <v>0</v>
      </c>
    </row>
    <row r="65" spans="1:17" x14ac:dyDescent="0.3">
      <c r="A65" s="13" t="s">
        <v>144</v>
      </c>
      <c r="B65" s="13" t="s">
        <v>74</v>
      </c>
      <c r="C65" s="14">
        <v>2</v>
      </c>
      <c r="D65" s="13"/>
      <c r="E65" s="15">
        <f t="shared" si="0"/>
        <v>0</v>
      </c>
      <c r="F65" s="13"/>
      <c r="G65" s="15">
        <f t="shared" si="1"/>
        <v>0</v>
      </c>
      <c r="H65" s="13"/>
      <c r="I65" s="15">
        <f t="shared" si="2"/>
        <v>0</v>
      </c>
      <c r="J65" s="13"/>
      <c r="K65" s="15">
        <f t="shared" si="3"/>
        <v>0</v>
      </c>
      <c r="L65" s="13"/>
      <c r="M65" s="15">
        <f t="shared" si="4"/>
        <v>0</v>
      </c>
      <c r="N65" s="13"/>
      <c r="O65" s="15">
        <f t="shared" si="5"/>
        <v>0</v>
      </c>
      <c r="P65" s="16">
        <f t="shared" si="6"/>
        <v>0</v>
      </c>
    </row>
    <row r="66" spans="1:17" x14ac:dyDescent="0.3">
      <c r="A66" s="13" t="s">
        <v>145</v>
      </c>
      <c r="B66" s="13" t="s">
        <v>70</v>
      </c>
      <c r="C66" s="14">
        <v>62.5</v>
      </c>
      <c r="D66" s="13"/>
      <c r="E66" s="15">
        <f t="shared" si="0"/>
        <v>0</v>
      </c>
      <c r="F66" s="13"/>
      <c r="G66" s="15">
        <f t="shared" si="1"/>
        <v>0</v>
      </c>
      <c r="H66" s="13"/>
      <c r="I66" s="15">
        <f t="shared" si="2"/>
        <v>0</v>
      </c>
      <c r="J66" s="13"/>
      <c r="K66" s="15">
        <f t="shared" si="3"/>
        <v>0</v>
      </c>
      <c r="L66" s="13"/>
      <c r="M66" s="15">
        <f t="shared" si="4"/>
        <v>0</v>
      </c>
      <c r="N66" s="13"/>
      <c r="O66" s="15">
        <f t="shared" si="5"/>
        <v>0</v>
      </c>
      <c r="P66" s="16">
        <f t="shared" si="6"/>
        <v>0</v>
      </c>
    </row>
    <row r="67" spans="1:17" x14ac:dyDescent="0.3">
      <c r="A67" s="13" t="s">
        <v>146</v>
      </c>
      <c r="B67" s="13" t="s">
        <v>74</v>
      </c>
      <c r="C67" s="14">
        <v>1.1000000000000001</v>
      </c>
      <c r="D67" s="13"/>
      <c r="E67" s="15">
        <f t="shared" si="0"/>
        <v>0</v>
      </c>
      <c r="F67" s="13"/>
      <c r="G67" s="15">
        <f t="shared" si="1"/>
        <v>0</v>
      </c>
      <c r="H67" s="13"/>
      <c r="I67" s="15">
        <f t="shared" si="2"/>
        <v>0</v>
      </c>
      <c r="J67" s="13"/>
      <c r="K67" s="15">
        <f t="shared" si="3"/>
        <v>0</v>
      </c>
      <c r="L67" s="13"/>
      <c r="M67" s="15">
        <f t="shared" si="4"/>
        <v>0</v>
      </c>
      <c r="N67" s="13"/>
      <c r="O67" s="15">
        <f t="shared" si="5"/>
        <v>0</v>
      </c>
      <c r="P67" s="16">
        <f t="shared" si="6"/>
        <v>0</v>
      </c>
    </row>
    <row r="68" spans="1:17" x14ac:dyDescent="0.3">
      <c r="A68" s="13" t="s">
        <v>147</v>
      </c>
      <c r="B68" s="13" t="s">
        <v>70</v>
      </c>
      <c r="C68" s="14">
        <v>110</v>
      </c>
      <c r="D68" s="13"/>
      <c r="E68" s="15">
        <f t="shared" si="0"/>
        <v>0</v>
      </c>
      <c r="F68" s="13"/>
      <c r="G68" s="15">
        <f t="shared" si="1"/>
        <v>0</v>
      </c>
      <c r="H68" s="13"/>
      <c r="I68" s="15">
        <f t="shared" si="2"/>
        <v>0</v>
      </c>
      <c r="J68" s="13"/>
      <c r="K68" s="15">
        <f t="shared" si="3"/>
        <v>0</v>
      </c>
      <c r="L68" s="13"/>
      <c r="M68" s="15">
        <f t="shared" si="4"/>
        <v>0</v>
      </c>
      <c r="N68" s="13"/>
      <c r="O68" s="15">
        <f t="shared" si="5"/>
        <v>0</v>
      </c>
      <c r="P68" s="16">
        <f t="shared" si="6"/>
        <v>0</v>
      </c>
      <c r="Q68" t="s">
        <v>148</v>
      </c>
    </row>
    <row r="69" spans="1:17" x14ac:dyDescent="0.3">
      <c r="A69" s="13" t="s">
        <v>149</v>
      </c>
      <c r="B69" s="13" t="s">
        <v>74</v>
      </c>
      <c r="C69" s="14">
        <v>5.0999999999999996</v>
      </c>
      <c r="D69" s="13"/>
      <c r="E69" s="15">
        <f t="shared" si="0"/>
        <v>0</v>
      </c>
      <c r="F69" s="13"/>
      <c r="G69" s="15">
        <f t="shared" si="1"/>
        <v>0</v>
      </c>
      <c r="H69" s="13"/>
      <c r="I69" s="15">
        <f t="shared" si="2"/>
        <v>0</v>
      </c>
      <c r="J69" s="13"/>
      <c r="K69" s="15">
        <f t="shared" si="3"/>
        <v>0</v>
      </c>
      <c r="L69" s="13"/>
      <c r="M69" s="15">
        <f t="shared" si="4"/>
        <v>0</v>
      </c>
      <c r="N69" s="13"/>
      <c r="O69" s="15">
        <f t="shared" si="5"/>
        <v>0</v>
      </c>
      <c r="P69" s="16">
        <f t="shared" si="6"/>
        <v>0</v>
      </c>
    </row>
    <row r="70" spans="1:17" x14ac:dyDescent="0.3">
      <c r="A70" s="13" t="s">
        <v>150</v>
      </c>
      <c r="B70" s="13" t="s">
        <v>151</v>
      </c>
      <c r="C70" s="14">
        <v>150</v>
      </c>
      <c r="D70" s="13"/>
      <c r="E70" s="15">
        <f t="shared" si="0"/>
        <v>0</v>
      </c>
      <c r="F70" s="13"/>
      <c r="G70" s="15">
        <f t="shared" si="1"/>
        <v>0</v>
      </c>
      <c r="H70" s="13"/>
      <c r="I70" s="15">
        <f t="shared" si="2"/>
        <v>0</v>
      </c>
      <c r="J70" s="13"/>
      <c r="K70" s="15">
        <f t="shared" si="3"/>
        <v>0</v>
      </c>
      <c r="L70" s="13"/>
      <c r="M70" s="15">
        <f t="shared" si="4"/>
        <v>0</v>
      </c>
      <c r="N70" s="13"/>
      <c r="O70" s="15">
        <f t="shared" si="5"/>
        <v>0</v>
      </c>
      <c r="P70" s="16">
        <f t="shared" si="6"/>
        <v>0</v>
      </c>
    </row>
    <row r="71" spans="1:17" x14ac:dyDescent="0.3">
      <c r="A71" s="13" t="s">
        <v>152</v>
      </c>
      <c r="B71" s="13" t="s">
        <v>70</v>
      </c>
      <c r="C71" s="14">
        <v>310</v>
      </c>
      <c r="D71" s="13"/>
      <c r="E71" s="15">
        <f t="shared" si="0"/>
        <v>0</v>
      </c>
      <c r="F71" s="13"/>
      <c r="G71" s="15">
        <f t="shared" si="1"/>
        <v>0</v>
      </c>
      <c r="H71" s="13"/>
      <c r="I71" s="15">
        <f t="shared" si="2"/>
        <v>0</v>
      </c>
      <c r="J71" s="13"/>
      <c r="K71" s="15">
        <f t="shared" si="3"/>
        <v>0</v>
      </c>
      <c r="L71" s="13"/>
      <c r="M71" s="15">
        <f t="shared" si="4"/>
        <v>0</v>
      </c>
      <c r="N71" s="13"/>
      <c r="O71" s="15">
        <f t="shared" si="5"/>
        <v>0</v>
      </c>
      <c r="P71" s="16">
        <f t="shared" si="6"/>
        <v>0</v>
      </c>
    </row>
    <row r="72" spans="1:17" x14ac:dyDescent="0.3">
      <c r="A72" s="13" t="s">
        <v>153</v>
      </c>
      <c r="B72" s="13" t="s">
        <v>70</v>
      </c>
      <c r="C72" s="14">
        <v>310</v>
      </c>
      <c r="D72" s="13"/>
      <c r="E72" s="15">
        <f t="shared" si="0"/>
        <v>0</v>
      </c>
      <c r="F72" s="13"/>
      <c r="G72" s="15">
        <f t="shared" si="1"/>
        <v>0</v>
      </c>
      <c r="H72" s="13"/>
      <c r="I72" s="15">
        <f t="shared" si="2"/>
        <v>0</v>
      </c>
      <c r="J72" s="13"/>
      <c r="K72" s="15">
        <f t="shared" si="3"/>
        <v>0</v>
      </c>
      <c r="L72" s="13"/>
      <c r="M72" s="15">
        <f t="shared" si="4"/>
        <v>0</v>
      </c>
      <c r="N72" s="13"/>
      <c r="O72" s="15">
        <f t="shared" si="5"/>
        <v>0</v>
      </c>
      <c r="P72" s="16">
        <f t="shared" si="6"/>
        <v>0</v>
      </c>
    </row>
    <row r="73" spans="1:17" x14ac:dyDescent="0.3">
      <c r="A73" s="13" t="s">
        <v>154</v>
      </c>
      <c r="B73" s="13" t="s">
        <v>74</v>
      </c>
      <c r="C73" s="14">
        <v>1.85</v>
      </c>
      <c r="D73" s="13"/>
      <c r="E73" s="15">
        <f t="shared" si="0"/>
        <v>0</v>
      </c>
      <c r="F73" s="13"/>
      <c r="G73" s="15">
        <f t="shared" si="1"/>
        <v>0</v>
      </c>
      <c r="H73" s="13"/>
      <c r="I73" s="15">
        <f t="shared" si="2"/>
        <v>0</v>
      </c>
      <c r="J73" s="13"/>
      <c r="K73" s="15">
        <f t="shared" si="3"/>
        <v>0</v>
      </c>
      <c r="L73" s="13"/>
      <c r="M73" s="15">
        <f t="shared" si="4"/>
        <v>0</v>
      </c>
      <c r="N73" s="13"/>
      <c r="O73" s="15">
        <f t="shared" si="5"/>
        <v>0</v>
      </c>
      <c r="P73" s="16">
        <f t="shared" si="6"/>
        <v>0</v>
      </c>
    </row>
    <row r="74" spans="1:17" x14ac:dyDescent="0.3">
      <c r="A74" s="13" t="s">
        <v>155</v>
      </c>
      <c r="B74" s="13" t="s">
        <v>70</v>
      </c>
      <c r="C74" s="14">
        <v>275</v>
      </c>
      <c r="D74" s="13"/>
      <c r="E74" s="15">
        <f t="shared" ref="E74:E97" si="7">D74*C74</f>
        <v>0</v>
      </c>
      <c r="F74" s="13"/>
      <c r="G74" s="15">
        <f t="shared" ref="G74:G97" si="8">F74*C74</f>
        <v>0</v>
      </c>
      <c r="H74" s="13"/>
      <c r="I74" s="15">
        <f t="shared" ref="I74:I97" si="9">H74*C74</f>
        <v>0</v>
      </c>
      <c r="J74" s="13"/>
      <c r="K74" s="15">
        <f t="shared" ref="K74:K97" si="10">J74*C74</f>
        <v>0</v>
      </c>
      <c r="L74" s="13"/>
      <c r="M74" s="15">
        <f t="shared" ref="M74:M97" si="11">L74*C74</f>
        <v>0</v>
      </c>
      <c r="N74" s="13"/>
      <c r="O74" s="15">
        <f t="shared" ref="O74:O97" si="12">N74*C74</f>
        <v>0</v>
      </c>
      <c r="P74" s="16">
        <f t="shared" si="6"/>
        <v>0</v>
      </c>
    </row>
    <row r="75" spans="1:17" x14ac:dyDescent="0.3">
      <c r="A75" s="13" t="s">
        <v>156</v>
      </c>
      <c r="B75" s="13" t="s">
        <v>70</v>
      </c>
      <c r="C75" s="14">
        <v>195</v>
      </c>
      <c r="D75" s="13"/>
      <c r="E75" s="15">
        <f t="shared" si="7"/>
        <v>0</v>
      </c>
      <c r="F75" s="13"/>
      <c r="G75" s="15">
        <f t="shared" si="8"/>
        <v>0</v>
      </c>
      <c r="H75" s="13"/>
      <c r="I75" s="15">
        <f t="shared" si="9"/>
        <v>0</v>
      </c>
      <c r="J75" s="13"/>
      <c r="K75" s="15">
        <f t="shared" si="10"/>
        <v>0</v>
      </c>
      <c r="L75" s="13"/>
      <c r="M75" s="15">
        <f t="shared" si="11"/>
        <v>0</v>
      </c>
      <c r="N75" s="13"/>
      <c r="O75" s="15">
        <f t="shared" si="12"/>
        <v>0</v>
      </c>
      <c r="P75" s="16">
        <f t="shared" ref="P75:P97" si="13">D75+F75+H75+J75+L75+N75</f>
        <v>0</v>
      </c>
      <c r="Q75" t="s">
        <v>157</v>
      </c>
    </row>
    <row r="76" spans="1:17" x14ac:dyDescent="0.3">
      <c r="A76" s="13" t="s">
        <v>158</v>
      </c>
      <c r="B76" s="13" t="s">
        <v>70</v>
      </c>
      <c r="C76" s="14">
        <v>210</v>
      </c>
      <c r="D76" s="13"/>
      <c r="E76" s="15">
        <f t="shared" si="7"/>
        <v>0</v>
      </c>
      <c r="F76" s="13"/>
      <c r="G76" s="15">
        <f t="shared" si="8"/>
        <v>0</v>
      </c>
      <c r="H76" s="13"/>
      <c r="I76" s="15">
        <f t="shared" si="9"/>
        <v>0</v>
      </c>
      <c r="J76" s="13"/>
      <c r="K76" s="15">
        <f t="shared" si="10"/>
        <v>0</v>
      </c>
      <c r="L76" s="13"/>
      <c r="M76" s="15">
        <f t="shared" si="11"/>
        <v>0</v>
      </c>
      <c r="N76" s="13"/>
      <c r="O76" s="15">
        <f t="shared" si="12"/>
        <v>0</v>
      </c>
      <c r="P76" s="16">
        <f t="shared" si="13"/>
        <v>0</v>
      </c>
      <c r="Q76" t="s">
        <v>157</v>
      </c>
    </row>
    <row r="77" spans="1:17" x14ac:dyDescent="0.3">
      <c r="A77" s="13" t="s">
        <v>159</v>
      </c>
      <c r="B77" s="13" t="s">
        <v>70</v>
      </c>
      <c r="C77" s="14">
        <v>310</v>
      </c>
      <c r="D77" s="13"/>
      <c r="E77" s="15">
        <f t="shared" si="7"/>
        <v>0</v>
      </c>
      <c r="F77" s="13"/>
      <c r="G77" s="15">
        <f t="shared" si="8"/>
        <v>0</v>
      </c>
      <c r="H77" s="13"/>
      <c r="I77" s="15">
        <f t="shared" si="9"/>
        <v>0</v>
      </c>
      <c r="J77" s="13"/>
      <c r="K77" s="15">
        <f t="shared" si="10"/>
        <v>0</v>
      </c>
      <c r="L77" s="13"/>
      <c r="M77" s="15">
        <f t="shared" si="11"/>
        <v>0</v>
      </c>
      <c r="N77" s="13"/>
      <c r="O77" s="15">
        <f t="shared" si="12"/>
        <v>0</v>
      </c>
      <c r="P77" s="16">
        <f t="shared" si="13"/>
        <v>0</v>
      </c>
      <c r="Q77" t="s">
        <v>157</v>
      </c>
    </row>
    <row r="78" spans="1:17" x14ac:dyDescent="0.3">
      <c r="A78" s="13" t="s">
        <v>160</v>
      </c>
      <c r="B78" s="13" t="s">
        <v>70</v>
      </c>
      <c r="C78" s="14">
        <v>455</v>
      </c>
      <c r="D78" s="13"/>
      <c r="E78" s="15">
        <f t="shared" si="7"/>
        <v>0</v>
      </c>
      <c r="F78" s="13"/>
      <c r="G78" s="15">
        <f t="shared" si="8"/>
        <v>0</v>
      </c>
      <c r="H78" s="13"/>
      <c r="I78" s="15">
        <f t="shared" si="9"/>
        <v>0</v>
      </c>
      <c r="J78" s="13"/>
      <c r="K78" s="15">
        <f t="shared" si="10"/>
        <v>0</v>
      </c>
      <c r="L78" s="13"/>
      <c r="M78" s="15">
        <f t="shared" si="11"/>
        <v>0</v>
      </c>
      <c r="N78" s="13"/>
      <c r="O78" s="15">
        <f t="shared" si="12"/>
        <v>0</v>
      </c>
      <c r="P78" s="16">
        <f t="shared" si="13"/>
        <v>0</v>
      </c>
      <c r="Q78" t="s">
        <v>157</v>
      </c>
    </row>
    <row r="79" spans="1:17" x14ac:dyDescent="0.3">
      <c r="A79" s="13" t="s">
        <v>161</v>
      </c>
      <c r="B79" s="13" t="s">
        <v>70</v>
      </c>
      <c r="C79" s="14">
        <v>225</v>
      </c>
      <c r="D79" s="13"/>
      <c r="E79" s="15">
        <f t="shared" si="7"/>
        <v>0</v>
      </c>
      <c r="F79" s="13"/>
      <c r="G79" s="15">
        <f t="shared" si="8"/>
        <v>0</v>
      </c>
      <c r="H79" s="13"/>
      <c r="I79" s="15">
        <f t="shared" si="9"/>
        <v>0</v>
      </c>
      <c r="J79" s="13"/>
      <c r="K79" s="15">
        <f t="shared" si="10"/>
        <v>0</v>
      </c>
      <c r="L79" s="13"/>
      <c r="M79" s="15">
        <f t="shared" si="11"/>
        <v>0</v>
      </c>
      <c r="N79" s="13"/>
      <c r="O79" s="15">
        <f t="shared" si="12"/>
        <v>0</v>
      </c>
      <c r="P79" s="16">
        <f t="shared" si="13"/>
        <v>0</v>
      </c>
      <c r="Q79" t="s">
        <v>157</v>
      </c>
    </row>
    <row r="80" spans="1:17" x14ac:dyDescent="0.3">
      <c r="A80" s="13" t="s">
        <v>162</v>
      </c>
      <c r="B80" s="13" t="s">
        <v>70</v>
      </c>
      <c r="C80" s="14">
        <v>245</v>
      </c>
      <c r="D80" s="13"/>
      <c r="E80" s="15">
        <f t="shared" si="7"/>
        <v>0</v>
      </c>
      <c r="F80" s="13"/>
      <c r="G80" s="15">
        <f t="shared" si="8"/>
        <v>0</v>
      </c>
      <c r="H80" s="13"/>
      <c r="I80" s="15">
        <f t="shared" si="9"/>
        <v>0</v>
      </c>
      <c r="J80" s="13"/>
      <c r="K80" s="15">
        <f t="shared" si="10"/>
        <v>0</v>
      </c>
      <c r="L80" s="13"/>
      <c r="M80" s="15">
        <f t="shared" si="11"/>
        <v>0</v>
      </c>
      <c r="N80" s="13"/>
      <c r="O80" s="15">
        <f t="shared" si="12"/>
        <v>0</v>
      </c>
      <c r="P80" s="16">
        <f t="shared" si="13"/>
        <v>0</v>
      </c>
      <c r="Q80" t="s">
        <v>157</v>
      </c>
    </row>
    <row r="81" spans="1:17" x14ac:dyDescent="0.3">
      <c r="A81" s="13" t="s">
        <v>163</v>
      </c>
      <c r="B81" s="13" t="s">
        <v>70</v>
      </c>
      <c r="C81" s="14">
        <v>355</v>
      </c>
      <c r="D81" s="13"/>
      <c r="E81" s="15">
        <f t="shared" si="7"/>
        <v>0</v>
      </c>
      <c r="F81" s="13"/>
      <c r="G81" s="15">
        <f t="shared" si="8"/>
        <v>0</v>
      </c>
      <c r="H81" s="13"/>
      <c r="I81" s="15">
        <f t="shared" si="9"/>
        <v>0</v>
      </c>
      <c r="J81" s="13"/>
      <c r="K81" s="15">
        <f t="shared" si="10"/>
        <v>0</v>
      </c>
      <c r="L81" s="13"/>
      <c r="M81" s="15">
        <f t="shared" si="11"/>
        <v>0</v>
      </c>
      <c r="N81" s="13"/>
      <c r="O81" s="15">
        <f t="shared" si="12"/>
        <v>0</v>
      </c>
      <c r="P81" s="16">
        <f t="shared" si="13"/>
        <v>0</v>
      </c>
      <c r="Q81" t="s">
        <v>157</v>
      </c>
    </row>
    <row r="82" spans="1:17" x14ac:dyDescent="0.3">
      <c r="A82" s="13" t="s">
        <v>164</v>
      </c>
      <c r="B82" s="13" t="s">
        <v>70</v>
      </c>
      <c r="C82" s="14">
        <v>510</v>
      </c>
      <c r="D82" s="13"/>
      <c r="E82" s="15">
        <f t="shared" si="7"/>
        <v>0</v>
      </c>
      <c r="F82" s="13"/>
      <c r="G82" s="15">
        <f t="shared" si="8"/>
        <v>0</v>
      </c>
      <c r="H82" s="13"/>
      <c r="I82" s="15">
        <f t="shared" si="9"/>
        <v>0</v>
      </c>
      <c r="J82" s="13"/>
      <c r="K82" s="15">
        <f t="shared" si="10"/>
        <v>0</v>
      </c>
      <c r="L82" s="13"/>
      <c r="M82" s="15">
        <f t="shared" si="11"/>
        <v>0</v>
      </c>
      <c r="N82" s="13"/>
      <c r="O82" s="15">
        <f t="shared" si="12"/>
        <v>0</v>
      </c>
      <c r="P82" s="16">
        <f t="shared" si="13"/>
        <v>0</v>
      </c>
      <c r="Q82" t="s">
        <v>157</v>
      </c>
    </row>
    <row r="83" spans="1:17" x14ac:dyDescent="0.3">
      <c r="A83" s="13" t="s">
        <v>165</v>
      </c>
      <c r="B83" s="13" t="s">
        <v>70</v>
      </c>
      <c r="C83" s="14">
        <v>510</v>
      </c>
      <c r="D83" s="13">
        <v>1</v>
      </c>
      <c r="E83" s="15">
        <f t="shared" si="7"/>
        <v>510</v>
      </c>
      <c r="F83" s="13"/>
      <c r="G83" s="15">
        <f t="shared" si="8"/>
        <v>0</v>
      </c>
      <c r="H83" s="13"/>
      <c r="I83" s="15">
        <f t="shared" si="9"/>
        <v>0</v>
      </c>
      <c r="J83" s="13"/>
      <c r="K83" s="15">
        <f t="shared" si="10"/>
        <v>0</v>
      </c>
      <c r="L83" s="13"/>
      <c r="M83" s="15">
        <f t="shared" si="11"/>
        <v>0</v>
      </c>
      <c r="N83" s="13"/>
      <c r="O83" s="15">
        <f t="shared" si="12"/>
        <v>0</v>
      </c>
      <c r="P83" s="16">
        <f t="shared" si="13"/>
        <v>1</v>
      </c>
      <c r="Q83" t="s">
        <v>157</v>
      </c>
    </row>
    <row r="84" spans="1:17" x14ac:dyDescent="0.3">
      <c r="A84" s="13" t="s">
        <v>166</v>
      </c>
      <c r="B84" s="13" t="s">
        <v>167</v>
      </c>
      <c r="C84" s="14">
        <v>28</v>
      </c>
      <c r="D84" s="13"/>
      <c r="E84" s="15">
        <f t="shared" si="7"/>
        <v>0</v>
      </c>
      <c r="F84" s="13"/>
      <c r="G84" s="15">
        <f t="shared" si="8"/>
        <v>0</v>
      </c>
      <c r="H84" s="13"/>
      <c r="I84" s="15">
        <f t="shared" si="9"/>
        <v>0</v>
      </c>
      <c r="J84" s="13"/>
      <c r="K84" s="15">
        <f t="shared" si="10"/>
        <v>0</v>
      </c>
      <c r="L84" s="13"/>
      <c r="M84" s="15">
        <f t="shared" si="11"/>
        <v>0</v>
      </c>
      <c r="N84" s="13"/>
      <c r="O84" s="15">
        <f t="shared" si="12"/>
        <v>0</v>
      </c>
      <c r="P84" s="16">
        <f t="shared" si="13"/>
        <v>0</v>
      </c>
    </row>
    <row r="85" spans="1:17" x14ac:dyDescent="0.3">
      <c r="A85" s="13" t="s">
        <v>168</v>
      </c>
      <c r="B85" s="13" t="s">
        <v>169</v>
      </c>
      <c r="C85" s="14">
        <v>70</v>
      </c>
      <c r="D85" s="13"/>
      <c r="E85" s="15">
        <f t="shared" si="7"/>
        <v>0</v>
      </c>
      <c r="F85" s="13"/>
      <c r="G85" s="15">
        <f t="shared" si="8"/>
        <v>0</v>
      </c>
      <c r="H85" s="13"/>
      <c r="I85" s="15">
        <f t="shared" si="9"/>
        <v>0</v>
      </c>
      <c r="J85" s="13"/>
      <c r="K85" s="15">
        <f t="shared" si="10"/>
        <v>0</v>
      </c>
      <c r="L85" s="13"/>
      <c r="M85" s="15">
        <f t="shared" si="11"/>
        <v>0</v>
      </c>
      <c r="N85" s="13"/>
      <c r="O85" s="15">
        <f t="shared" si="12"/>
        <v>0</v>
      </c>
      <c r="P85" s="16">
        <f t="shared" si="13"/>
        <v>0</v>
      </c>
    </row>
    <row r="86" spans="1:17" x14ac:dyDescent="0.3">
      <c r="A86" s="13" t="s">
        <v>170</v>
      </c>
      <c r="B86" s="13" t="s">
        <v>70</v>
      </c>
      <c r="C86" s="14">
        <v>155</v>
      </c>
      <c r="D86" s="13"/>
      <c r="E86" s="15">
        <f t="shared" si="7"/>
        <v>0</v>
      </c>
      <c r="F86" s="13"/>
      <c r="G86" s="15">
        <f t="shared" si="8"/>
        <v>0</v>
      </c>
      <c r="H86" s="13"/>
      <c r="I86" s="15">
        <f t="shared" si="9"/>
        <v>0</v>
      </c>
      <c r="J86" s="13"/>
      <c r="K86" s="15">
        <f t="shared" si="10"/>
        <v>0</v>
      </c>
      <c r="L86" s="13"/>
      <c r="M86" s="15">
        <f t="shared" si="11"/>
        <v>0</v>
      </c>
      <c r="N86" s="13"/>
      <c r="O86" s="15">
        <f t="shared" si="12"/>
        <v>0</v>
      </c>
      <c r="P86" s="16">
        <f t="shared" si="13"/>
        <v>0</v>
      </c>
    </row>
    <row r="87" spans="1:17" x14ac:dyDescent="0.3">
      <c r="A87" s="13" t="s">
        <v>171</v>
      </c>
      <c r="B87" s="13" t="s">
        <v>167</v>
      </c>
      <c r="C87" s="14">
        <v>28</v>
      </c>
      <c r="D87" s="13">
        <v>24</v>
      </c>
      <c r="E87" s="15">
        <f t="shared" si="7"/>
        <v>672</v>
      </c>
      <c r="F87" s="13"/>
      <c r="G87" s="15">
        <f t="shared" si="8"/>
        <v>0</v>
      </c>
      <c r="H87" s="13"/>
      <c r="I87" s="15">
        <f t="shared" si="9"/>
        <v>0</v>
      </c>
      <c r="J87" s="13"/>
      <c r="K87" s="15">
        <f t="shared" si="10"/>
        <v>0</v>
      </c>
      <c r="L87" s="13"/>
      <c r="M87" s="15">
        <f t="shared" si="11"/>
        <v>0</v>
      </c>
      <c r="N87" s="13"/>
      <c r="O87" s="15">
        <f t="shared" si="12"/>
        <v>0</v>
      </c>
      <c r="P87" s="16">
        <f t="shared" si="13"/>
        <v>24</v>
      </c>
    </row>
    <row r="88" spans="1:17" x14ac:dyDescent="0.3">
      <c r="A88" s="13" t="s">
        <v>172</v>
      </c>
      <c r="B88" s="13" t="s">
        <v>173</v>
      </c>
      <c r="C88" s="14">
        <v>70</v>
      </c>
      <c r="D88" s="13">
        <v>9</v>
      </c>
      <c r="E88" s="15">
        <f t="shared" si="7"/>
        <v>630</v>
      </c>
      <c r="F88" s="13"/>
      <c r="G88" s="15">
        <f t="shared" si="8"/>
        <v>0</v>
      </c>
      <c r="H88" s="13"/>
      <c r="I88" s="15">
        <f t="shared" si="9"/>
        <v>0</v>
      </c>
      <c r="J88" s="13"/>
      <c r="K88" s="15">
        <f t="shared" si="10"/>
        <v>0</v>
      </c>
      <c r="L88" s="13"/>
      <c r="M88" s="15">
        <f t="shared" si="11"/>
        <v>0</v>
      </c>
      <c r="N88" s="13"/>
      <c r="O88" s="15">
        <f t="shared" si="12"/>
        <v>0</v>
      </c>
      <c r="P88" s="16">
        <f t="shared" si="13"/>
        <v>9</v>
      </c>
    </row>
    <row r="89" spans="1:17" x14ac:dyDescent="0.3">
      <c r="A89" s="13" t="s">
        <v>174</v>
      </c>
      <c r="B89" s="13" t="s">
        <v>70</v>
      </c>
      <c r="C89" s="14">
        <v>155</v>
      </c>
      <c r="D89" s="13">
        <v>1</v>
      </c>
      <c r="E89" s="15">
        <f t="shared" si="7"/>
        <v>155</v>
      </c>
      <c r="F89" s="13"/>
      <c r="G89" s="15">
        <f t="shared" si="8"/>
        <v>0</v>
      </c>
      <c r="H89" s="13"/>
      <c r="I89" s="15">
        <f t="shared" si="9"/>
        <v>0</v>
      </c>
      <c r="J89" s="13"/>
      <c r="K89" s="15">
        <f t="shared" si="10"/>
        <v>0</v>
      </c>
      <c r="L89" s="13"/>
      <c r="M89" s="15">
        <f t="shared" si="11"/>
        <v>0</v>
      </c>
      <c r="N89" s="13"/>
      <c r="O89" s="15">
        <f t="shared" si="12"/>
        <v>0</v>
      </c>
      <c r="P89" s="16">
        <f t="shared" si="13"/>
        <v>1</v>
      </c>
      <c r="Q89" t="s">
        <v>175</v>
      </c>
    </row>
    <row r="90" spans="1:17" x14ac:dyDescent="0.3">
      <c r="A90" s="13" t="s">
        <v>176</v>
      </c>
      <c r="B90" s="13" t="s">
        <v>74</v>
      </c>
      <c r="C90" s="14">
        <v>1.95</v>
      </c>
      <c r="D90" s="13"/>
      <c r="E90" s="15">
        <f t="shared" si="7"/>
        <v>0</v>
      </c>
      <c r="F90" s="13"/>
      <c r="G90" s="15">
        <f t="shared" si="8"/>
        <v>0</v>
      </c>
      <c r="H90" s="13"/>
      <c r="I90" s="15">
        <f t="shared" si="9"/>
        <v>0</v>
      </c>
      <c r="J90" s="13"/>
      <c r="K90" s="15">
        <f t="shared" si="10"/>
        <v>0</v>
      </c>
      <c r="L90" s="13"/>
      <c r="M90" s="15">
        <f t="shared" si="11"/>
        <v>0</v>
      </c>
      <c r="N90" s="13"/>
      <c r="O90" s="15">
        <f t="shared" si="12"/>
        <v>0</v>
      </c>
      <c r="P90" s="16">
        <f t="shared" si="13"/>
        <v>0</v>
      </c>
    </row>
    <row r="91" spans="1:17" x14ac:dyDescent="0.3">
      <c r="A91" s="13" t="s">
        <v>177</v>
      </c>
      <c r="B91" s="13" t="s">
        <v>70</v>
      </c>
      <c r="C91" s="14">
        <v>22</v>
      </c>
      <c r="D91" s="13"/>
      <c r="E91" s="15">
        <f t="shared" si="7"/>
        <v>0</v>
      </c>
      <c r="F91" s="13"/>
      <c r="G91" s="15">
        <f t="shared" si="8"/>
        <v>0</v>
      </c>
      <c r="H91" s="13"/>
      <c r="I91" s="15">
        <f t="shared" si="9"/>
        <v>0</v>
      </c>
      <c r="J91" s="13"/>
      <c r="K91" s="15">
        <f t="shared" si="10"/>
        <v>0</v>
      </c>
      <c r="L91" s="13"/>
      <c r="M91" s="15">
        <f t="shared" si="11"/>
        <v>0</v>
      </c>
      <c r="N91" s="13"/>
      <c r="O91" s="15">
        <f t="shared" si="12"/>
        <v>0</v>
      </c>
      <c r="P91" s="16">
        <f t="shared" si="13"/>
        <v>0</v>
      </c>
    </row>
    <row r="92" spans="1:17" x14ac:dyDescent="0.3">
      <c r="A92" s="13" t="s">
        <v>178</v>
      </c>
      <c r="B92" s="13" t="s">
        <v>74</v>
      </c>
      <c r="C92" s="14">
        <v>2.75</v>
      </c>
      <c r="D92" s="13"/>
      <c r="E92" s="15">
        <f t="shared" si="7"/>
        <v>0</v>
      </c>
      <c r="F92" s="13"/>
      <c r="G92" s="15">
        <f t="shared" si="8"/>
        <v>0</v>
      </c>
      <c r="H92" s="13"/>
      <c r="I92" s="15">
        <f t="shared" si="9"/>
        <v>0</v>
      </c>
      <c r="J92" s="13"/>
      <c r="K92" s="15">
        <f t="shared" si="10"/>
        <v>0</v>
      </c>
      <c r="L92" s="13"/>
      <c r="M92" s="15">
        <f t="shared" si="11"/>
        <v>0</v>
      </c>
      <c r="N92" s="13"/>
      <c r="O92" s="15">
        <f t="shared" si="12"/>
        <v>0</v>
      </c>
      <c r="P92" s="16">
        <f t="shared" si="13"/>
        <v>0</v>
      </c>
    </row>
    <row r="93" spans="1:17" x14ac:dyDescent="0.3">
      <c r="A93" s="13" t="s">
        <v>179</v>
      </c>
      <c r="B93" s="13" t="s">
        <v>70</v>
      </c>
      <c r="C93" s="14">
        <v>565</v>
      </c>
      <c r="D93" s="13"/>
      <c r="E93" s="15">
        <f t="shared" si="7"/>
        <v>0</v>
      </c>
      <c r="F93" s="13"/>
      <c r="G93" s="15">
        <f t="shared" si="8"/>
        <v>0</v>
      </c>
      <c r="H93" s="13"/>
      <c r="I93" s="15">
        <f t="shared" si="9"/>
        <v>0</v>
      </c>
      <c r="J93" s="13"/>
      <c r="K93" s="15">
        <f t="shared" si="10"/>
        <v>0</v>
      </c>
      <c r="L93" s="13"/>
      <c r="M93" s="15">
        <f t="shared" si="11"/>
        <v>0</v>
      </c>
      <c r="N93" s="13"/>
      <c r="O93" s="15">
        <f t="shared" si="12"/>
        <v>0</v>
      </c>
      <c r="P93" s="16">
        <f t="shared" si="13"/>
        <v>0</v>
      </c>
    </row>
    <row r="94" spans="1:17" x14ac:dyDescent="0.3">
      <c r="A94" s="13" t="s">
        <v>180</v>
      </c>
      <c r="B94" s="13" t="s">
        <v>74</v>
      </c>
      <c r="C94" s="14">
        <v>3.45</v>
      </c>
      <c r="D94" s="13"/>
      <c r="E94" s="15">
        <f t="shared" si="7"/>
        <v>0</v>
      </c>
      <c r="F94" s="13"/>
      <c r="G94" s="15">
        <f t="shared" si="8"/>
        <v>0</v>
      </c>
      <c r="H94" s="13"/>
      <c r="I94" s="15">
        <f t="shared" si="9"/>
        <v>0</v>
      </c>
      <c r="J94" s="13"/>
      <c r="K94" s="15">
        <f t="shared" si="10"/>
        <v>0</v>
      </c>
      <c r="L94" s="13"/>
      <c r="M94" s="15">
        <f t="shared" si="11"/>
        <v>0</v>
      </c>
      <c r="N94" s="13"/>
      <c r="O94" s="15">
        <f t="shared" si="12"/>
        <v>0</v>
      </c>
      <c r="P94" s="16">
        <f t="shared" si="13"/>
        <v>0</v>
      </c>
    </row>
    <row r="95" spans="1:17" x14ac:dyDescent="0.3">
      <c r="A95" s="13" t="s">
        <v>181</v>
      </c>
      <c r="B95" s="13" t="s">
        <v>74</v>
      </c>
      <c r="C95" s="14">
        <v>22</v>
      </c>
      <c r="D95" s="13"/>
      <c r="E95" s="15">
        <f t="shared" si="7"/>
        <v>0</v>
      </c>
      <c r="F95" s="13"/>
      <c r="G95" s="15">
        <f t="shared" si="8"/>
        <v>0</v>
      </c>
      <c r="H95" s="13"/>
      <c r="I95" s="15">
        <f t="shared" si="9"/>
        <v>0</v>
      </c>
      <c r="J95" s="13"/>
      <c r="K95" s="15">
        <f t="shared" si="10"/>
        <v>0</v>
      </c>
      <c r="L95" s="13"/>
      <c r="M95" s="15">
        <f t="shared" si="11"/>
        <v>0</v>
      </c>
      <c r="N95" s="13"/>
      <c r="O95" s="15">
        <f t="shared" si="12"/>
        <v>0</v>
      </c>
      <c r="P95" s="16">
        <f t="shared" si="13"/>
        <v>0</v>
      </c>
    </row>
    <row r="96" spans="1:17" x14ac:dyDescent="0.3">
      <c r="A96" s="13" t="s">
        <v>182</v>
      </c>
      <c r="B96" s="13" t="s">
        <v>70</v>
      </c>
      <c r="C96" s="14">
        <v>600</v>
      </c>
      <c r="D96" s="13"/>
      <c r="E96" s="15">
        <f t="shared" si="7"/>
        <v>0</v>
      </c>
      <c r="F96" s="13"/>
      <c r="G96" s="15">
        <f t="shared" si="8"/>
        <v>0</v>
      </c>
      <c r="H96" s="13"/>
      <c r="I96" s="15">
        <f t="shared" si="9"/>
        <v>0</v>
      </c>
      <c r="J96" s="13"/>
      <c r="K96" s="15">
        <f t="shared" si="10"/>
        <v>0</v>
      </c>
      <c r="L96" s="13"/>
      <c r="M96" s="15">
        <f t="shared" si="11"/>
        <v>0</v>
      </c>
      <c r="N96" s="13"/>
      <c r="O96" s="15">
        <f t="shared" si="12"/>
        <v>0</v>
      </c>
      <c r="P96" s="16">
        <f t="shared" si="13"/>
        <v>0</v>
      </c>
    </row>
    <row r="97" spans="1:16" x14ac:dyDescent="0.3">
      <c r="A97" s="13" t="s">
        <v>183</v>
      </c>
      <c r="B97" s="13" t="s">
        <v>70</v>
      </c>
      <c r="C97" s="14">
        <f>C96*3</f>
        <v>1800</v>
      </c>
      <c r="D97" s="13"/>
      <c r="E97" s="15">
        <f t="shared" si="7"/>
        <v>0</v>
      </c>
      <c r="F97" s="13"/>
      <c r="G97" s="15">
        <f t="shared" si="8"/>
        <v>0</v>
      </c>
      <c r="H97" s="13"/>
      <c r="I97" s="15">
        <f t="shared" si="9"/>
        <v>0</v>
      </c>
      <c r="J97" s="13"/>
      <c r="K97" s="15">
        <f t="shared" si="10"/>
        <v>0</v>
      </c>
      <c r="L97" s="13"/>
      <c r="M97" s="15">
        <f t="shared" si="11"/>
        <v>0</v>
      </c>
      <c r="N97" s="13"/>
      <c r="O97" s="15">
        <f t="shared" si="12"/>
        <v>0</v>
      </c>
      <c r="P97" s="16">
        <f t="shared" si="13"/>
        <v>0</v>
      </c>
    </row>
    <row r="99" spans="1:16" x14ac:dyDescent="0.3">
      <c r="A99" s="18" t="s">
        <v>184</v>
      </c>
      <c r="B99" s="19"/>
      <c r="C99" s="19"/>
      <c r="E99" s="20">
        <f>SUM(E9:E97)</f>
        <v>2007</v>
      </c>
      <c r="F99" s="20"/>
      <c r="G99" s="20">
        <f t="shared" ref="G99:O99" si="14">SUM(G9:G97)</f>
        <v>0</v>
      </c>
      <c r="H99" s="20"/>
      <c r="I99" s="20">
        <f t="shared" si="14"/>
        <v>0</v>
      </c>
      <c r="J99" s="20"/>
      <c r="K99" s="20">
        <f t="shared" si="14"/>
        <v>0</v>
      </c>
      <c r="L99" s="20"/>
      <c r="M99" s="20">
        <f t="shared" si="14"/>
        <v>0</v>
      </c>
      <c r="N99" s="20"/>
      <c r="O99" s="20">
        <f t="shared" si="14"/>
        <v>0</v>
      </c>
    </row>
    <row r="100" spans="1:16" x14ac:dyDescent="0.3">
      <c r="A100" s="18" t="s">
        <v>185</v>
      </c>
      <c r="B100" s="20">
        <f>SUM(E99:O99)</f>
        <v>2007</v>
      </c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</row>
  </sheetData>
  <mergeCells count="6">
    <mergeCell ref="N7:O7"/>
    <mergeCell ref="D7:E7"/>
    <mergeCell ref="F7:G7"/>
    <mergeCell ref="H7:I7"/>
    <mergeCell ref="J7:K7"/>
    <mergeCell ref="L7:M7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EDA5F-6D27-4AFF-937F-3C240A84D055}">
  <dimension ref="A1:AE100"/>
  <sheetViews>
    <sheetView topLeftCell="L1" workbookViewId="0">
      <pane ySplit="8" topLeftCell="A84" activePane="bottomLeft" state="frozen"/>
      <selection pane="bottomLeft" activeCell="B100" sqref="B100"/>
    </sheetView>
  </sheetViews>
  <sheetFormatPr defaultRowHeight="14.4" x14ac:dyDescent="0.3"/>
  <cols>
    <col min="1" max="1" width="55.88671875" bestFit="1" customWidth="1"/>
    <col min="2" max="2" width="11.6640625" bestFit="1" customWidth="1"/>
    <col min="3" max="3" width="11" customWidth="1"/>
    <col min="4" max="4" width="12.6640625" customWidth="1"/>
    <col min="5" max="5" width="10.5546875" customWidth="1"/>
    <col min="6" max="8" width="12.6640625" customWidth="1"/>
    <col min="9" max="9" width="12.6640625" style="31" customWidth="1"/>
    <col min="10" max="16" width="12.6640625" customWidth="1"/>
    <col min="17" max="17" width="12.6640625" style="31" customWidth="1"/>
    <col min="18" max="30" width="12.6640625" customWidth="1"/>
    <col min="31" max="31" width="14.6640625" customWidth="1"/>
    <col min="16382" max="16382" width="9.109375" customWidth="1"/>
  </cols>
  <sheetData>
    <row r="1" spans="1:31" ht="18" x14ac:dyDescent="0.35">
      <c r="A1" s="5" t="s">
        <v>0</v>
      </c>
      <c r="B1" s="7" t="s">
        <v>31</v>
      </c>
    </row>
    <row r="2" spans="1:31" ht="18" x14ac:dyDescent="0.35">
      <c r="A2" s="5" t="s">
        <v>56</v>
      </c>
      <c r="B2" s="7" t="s">
        <v>196</v>
      </c>
    </row>
    <row r="3" spans="1:31" ht="18" x14ac:dyDescent="0.35">
      <c r="A3" s="5" t="s">
        <v>58</v>
      </c>
      <c r="B3" s="7" t="s">
        <v>201</v>
      </c>
    </row>
    <row r="4" spans="1:31" ht="18" x14ac:dyDescent="0.35">
      <c r="A4" s="5" t="s">
        <v>60</v>
      </c>
      <c r="B4" s="7">
        <v>5502709</v>
      </c>
    </row>
    <row r="6" spans="1:31" x14ac:dyDescent="0.3">
      <c r="D6" t="s">
        <v>61</v>
      </c>
    </row>
    <row r="7" spans="1:31" x14ac:dyDescent="0.3">
      <c r="D7" s="143">
        <v>44505</v>
      </c>
      <c r="E7" s="145"/>
      <c r="F7" s="143">
        <v>44509</v>
      </c>
      <c r="G7" s="145"/>
      <c r="H7" s="146">
        <v>44511</v>
      </c>
      <c r="I7" s="147"/>
      <c r="J7" s="146">
        <v>44512</v>
      </c>
      <c r="K7" s="147"/>
      <c r="L7" s="143">
        <v>44523</v>
      </c>
      <c r="M7" s="145"/>
      <c r="N7" s="143">
        <v>44524</v>
      </c>
      <c r="O7" s="145"/>
      <c r="P7" s="143">
        <v>44530</v>
      </c>
      <c r="Q7" s="145"/>
      <c r="R7" s="143">
        <v>44536</v>
      </c>
      <c r="S7" s="144"/>
      <c r="T7" s="154">
        <v>44537</v>
      </c>
      <c r="U7" s="141"/>
      <c r="V7" s="150">
        <v>44538</v>
      </c>
      <c r="W7" s="151"/>
      <c r="X7" s="150">
        <v>44539</v>
      </c>
      <c r="Y7" s="151"/>
      <c r="Z7" s="152">
        <v>44540</v>
      </c>
      <c r="AA7" s="153"/>
      <c r="AB7" s="150">
        <v>44543</v>
      </c>
      <c r="AC7" s="151"/>
      <c r="AD7" s="8"/>
    </row>
    <row r="8" spans="1:31" x14ac:dyDescent="0.3">
      <c r="A8" s="9" t="s">
        <v>62</v>
      </c>
      <c r="B8" s="10" t="s">
        <v>63</v>
      </c>
      <c r="C8" s="11" t="s">
        <v>64</v>
      </c>
      <c r="D8" s="10" t="s">
        <v>65</v>
      </c>
      <c r="E8" s="10" t="s">
        <v>66</v>
      </c>
      <c r="F8" s="10" t="s">
        <v>65</v>
      </c>
      <c r="G8" s="10" t="s">
        <v>66</v>
      </c>
      <c r="H8" s="10" t="s">
        <v>65</v>
      </c>
      <c r="I8" s="32" t="s">
        <v>202</v>
      </c>
      <c r="J8" s="10" t="s">
        <v>65</v>
      </c>
      <c r="K8" s="10" t="s">
        <v>66</v>
      </c>
      <c r="L8" s="10" t="s">
        <v>65</v>
      </c>
      <c r="M8" s="10" t="s">
        <v>66</v>
      </c>
      <c r="N8" s="10" t="s">
        <v>65</v>
      </c>
      <c r="O8" s="10" t="s">
        <v>66</v>
      </c>
      <c r="P8" s="10" t="s">
        <v>65</v>
      </c>
      <c r="Q8" s="41" t="s">
        <v>66</v>
      </c>
      <c r="R8" s="10" t="s">
        <v>65</v>
      </c>
      <c r="S8" s="10" t="s">
        <v>66</v>
      </c>
      <c r="T8" s="10" t="s">
        <v>65</v>
      </c>
      <c r="U8" s="10" t="s">
        <v>66</v>
      </c>
      <c r="V8" s="10" t="s">
        <v>65</v>
      </c>
      <c r="W8" s="10" t="s">
        <v>66</v>
      </c>
      <c r="X8" s="10" t="s">
        <v>65</v>
      </c>
      <c r="Y8" s="10" t="s">
        <v>66</v>
      </c>
      <c r="Z8" s="10" t="s">
        <v>65</v>
      </c>
      <c r="AA8" s="10" t="s">
        <v>66</v>
      </c>
      <c r="AB8" s="10" t="s">
        <v>65</v>
      </c>
      <c r="AC8" s="10" t="s">
        <v>66</v>
      </c>
      <c r="AD8" s="10" t="s">
        <v>67</v>
      </c>
      <c r="AE8" s="12" t="s">
        <v>68</v>
      </c>
    </row>
    <row r="9" spans="1:31" x14ac:dyDescent="0.3">
      <c r="A9" s="13" t="s">
        <v>69</v>
      </c>
      <c r="B9" s="13" t="s">
        <v>70</v>
      </c>
      <c r="C9" s="14">
        <v>175</v>
      </c>
      <c r="D9" s="13"/>
      <c r="E9" s="15">
        <f t="shared" ref="E9:E73" si="0">D9*C9</f>
        <v>0</v>
      </c>
      <c r="F9" s="13">
        <v>2</v>
      </c>
      <c r="G9" s="15">
        <f t="shared" ref="G9:G40" si="1">F9*C9</f>
        <v>350</v>
      </c>
      <c r="H9" s="27">
        <v>2</v>
      </c>
      <c r="I9" s="15">
        <f>H9*C9</f>
        <v>350</v>
      </c>
      <c r="J9" s="13"/>
      <c r="K9" s="15">
        <f t="shared" ref="K9:K40" si="2">J9*C9</f>
        <v>0</v>
      </c>
      <c r="L9" s="13">
        <v>1</v>
      </c>
      <c r="M9" s="15">
        <f t="shared" ref="M9:M40" si="3">L9*C9</f>
        <v>175</v>
      </c>
      <c r="N9" s="13">
        <v>1</v>
      </c>
      <c r="O9" s="15">
        <f t="shared" ref="O9:O40" si="4">N9*C9</f>
        <v>175</v>
      </c>
      <c r="P9" s="52"/>
      <c r="Q9" s="51">
        <f>P9*C9</f>
        <v>0</v>
      </c>
      <c r="R9" s="53"/>
      <c r="S9" s="15">
        <f t="shared" ref="S9:S40" si="5">R9*C9</f>
        <v>0</v>
      </c>
      <c r="T9" s="27">
        <v>1</v>
      </c>
      <c r="U9" s="15">
        <f>T9*C9</f>
        <v>175</v>
      </c>
      <c r="V9" s="27"/>
      <c r="W9" s="15">
        <f>V9*C9</f>
        <v>0</v>
      </c>
      <c r="X9" s="27">
        <v>1</v>
      </c>
      <c r="Y9" s="15">
        <f>X9*C9</f>
        <v>175</v>
      </c>
      <c r="Z9" s="27">
        <v>3</v>
      </c>
      <c r="AA9" s="15">
        <f>Z9*C9</f>
        <v>525</v>
      </c>
      <c r="AB9" s="27">
        <v>2</v>
      </c>
      <c r="AC9" s="15">
        <f>AB9*C9</f>
        <v>350</v>
      </c>
      <c r="AD9" s="16">
        <f t="shared" ref="AD9:AD20" si="6">D9+F9+J9+L9+N9+R9</f>
        <v>4</v>
      </c>
      <c r="AE9" t="s">
        <v>71</v>
      </c>
    </row>
    <row r="10" spans="1:31" x14ac:dyDescent="0.3">
      <c r="A10" s="13" t="s">
        <v>72</v>
      </c>
      <c r="B10" s="13" t="s">
        <v>70</v>
      </c>
      <c r="C10" s="14">
        <v>48</v>
      </c>
      <c r="D10" s="13"/>
      <c r="E10" s="15">
        <f t="shared" si="0"/>
        <v>0</v>
      </c>
      <c r="F10" s="13">
        <v>1</v>
      </c>
      <c r="G10" s="15">
        <f t="shared" si="1"/>
        <v>48</v>
      </c>
      <c r="H10" s="27"/>
      <c r="I10" s="15">
        <f t="shared" ref="I10:I73" si="7">H10*C10</f>
        <v>0</v>
      </c>
      <c r="J10" s="13"/>
      <c r="K10" s="15">
        <f t="shared" si="2"/>
        <v>0</v>
      </c>
      <c r="L10" s="13"/>
      <c r="M10" s="15">
        <f t="shared" si="3"/>
        <v>0</v>
      </c>
      <c r="N10" s="13"/>
      <c r="O10" s="15">
        <f t="shared" si="4"/>
        <v>0</v>
      </c>
      <c r="P10" s="52"/>
      <c r="Q10" s="51">
        <f t="shared" ref="Q10:Q54" si="8">P10*C10</f>
        <v>0</v>
      </c>
      <c r="R10" s="53"/>
      <c r="S10" s="15">
        <f t="shared" si="5"/>
        <v>0</v>
      </c>
      <c r="T10" s="27"/>
      <c r="U10" s="15">
        <f t="shared" ref="U10:U73" si="9">T10*C10</f>
        <v>0</v>
      </c>
      <c r="V10" s="27"/>
      <c r="W10" s="15">
        <f t="shared" ref="W10:W73" si="10">V10*C10</f>
        <v>0</v>
      </c>
      <c r="X10" s="27"/>
      <c r="Y10" s="15">
        <f t="shared" ref="Y10:Y73" si="11">X10*C10</f>
        <v>0</v>
      </c>
      <c r="Z10" s="27"/>
      <c r="AA10" s="15">
        <f t="shared" ref="AA10:AA73" si="12">Z10*C10</f>
        <v>0</v>
      </c>
      <c r="AB10" s="27"/>
      <c r="AC10" s="15">
        <f t="shared" ref="AC10:AC73" si="13">AB10*C10</f>
        <v>0</v>
      </c>
      <c r="AD10" s="16">
        <f t="shared" si="6"/>
        <v>1</v>
      </c>
    </row>
    <row r="11" spans="1:31" x14ac:dyDescent="0.3">
      <c r="A11" s="13" t="s">
        <v>73</v>
      </c>
      <c r="B11" s="13" t="s">
        <v>74</v>
      </c>
      <c r="C11" s="14">
        <v>27</v>
      </c>
      <c r="D11" s="13"/>
      <c r="E11" s="15">
        <f t="shared" si="0"/>
        <v>0</v>
      </c>
      <c r="F11" s="13"/>
      <c r="G11" s="15">
        <f t="shared" si="1"/>
        <v>0</v>
      </c>
      <c r="H11" s="27"/>
      <c r="I11" s="15">
        <f t="shared" si="7"/>
        <v>0</v>
      </c>
      <c r="J11" s="13"/>
      <c r="K11" s="15">
        <f t="shared" si="2"/>
        <v>0</v>
      </c>
      <c r="L11" s="13"/>
      <c r="M11" s="15">
        <f t="shared" si="3"/>
        <v>0</v>
      </c>
      <c r="N11" s="13"/>
      <c r="O11" s="15">
        <f t="shared" si="4"/>
        <v>0</v>
      </c>
      <c r="P11" s="52"/>
      <c r="Q11" s="51">
        <f t="shared" si="8"/>
        <v>0</v>
      </c>
      <c r="R11" s="53"/>
      <c r="S11" s="15">
        <f t="shared" si="5"/>
        <v>0</v>
      </c>
      <c r="T11" s="27"/>
      <c r="U11" s="15">
        <f t="shared" si="9"/>
        <v>0</v>
      </c>
      <c r="V11" s="27"/>
      <c r="W11" s="15">
        <f t="shared" si="10"/>
        <v>0</v>
      </c>
      <c r="X11" s="27"/>
      <c r="Y11" s="15">
        <f t="shared" si="11"/>
        <v>0</v>
      </c>
      <c r="Z11" s="27"/>
      <c r="AA11" s="15">
        <f t="shared" si="12"/>
        <v>0</v>
      </c>
      <c r="AB11" s="27"/>
      <c r="AC11" s="15">
        <f t="shared" si="13"/>
        <v>0</v>
      </c>
      <c r="AD11" s="16">
        <f t="shared" si="6"/>
        <v>0</v>
      </c>
    </row>
    <row r="12" spans="1:31" x14ac:dyDescent="0.3">
      <c r="A12" s="13" t="s">
        <v>75</v>
      </c>
      <c r="B12" s="13" t="s">
        <v>74</v>
      </c>
      <c r="C12" s="14">
        <v>35</v>
      </c>
      <c r="D12" s="13"/>
      <c r="E12" s="15">
        <f t="shared" si="0"/>
        <v>0</v>
      </c>
      <c r="F12" s="13"/>
      <c r="G12" s="15">
        <f t="shared" si="1"/>
        <v>0</v>
      </c>
      <c r="H12" s="27"/>
      <c r="I12" s="15">
        <f t="shared" si="7"/>
        <v>0</v>
      </c>
      <c r="J12" s="13"/>
      <c r="K12" s="15">
        <f t="shared" si="2"/>
        <v>0</v>
      </c>
      <c r="L12" s="13"/>
      <c r="M12" s="15">
        <f t="shared" si="3"/>
        <v>0</v>
      </c>
      <c r="N12" s="13"/>
      <c r="O12" s="15">
        <f t="shared" si="4"/>
        <v>0</v>
      </c>
      <c r="P12" s="52"/>
      <c r="Q12" s="51">
        <f t="shared" si="8"/>
        <v>0</v>
      </c>
      <c r="R12" s="53"/>
      <c r="S12" s="15">
        <f t="shared" si="5"/>
        <v>0</v>
      </c>
      <c r="T12" s="27"/>
      <c r="U12" s="15">
        <f t="shared" si="9"/>
        <v>0</v>
      </c>
      <c r="V12" s="27"/>
      <c r="W12" s="15">
        <f t="shared" si="10"/>
        <v>0</v>
      </c>
      <c r="X12" s="27"/>
      <c r="Y12" s="15">
        <f t="shared" si="11"/>
        <v>0</v>
      </c>
      <c r="Z12" s="27"/>
      <c r="AA12" s="15">
        <f t="shared" si="12"/>
        <v>0</v>
      </c>
      <c r="AB12" s="27"/>
      <c r="AC12" s="15">
        <f t="shared" si="13"/>
        <v>0</v>
      </c>
      <c r="AD12" s="16">
        <f t="shared" si="6"/>
        <v>0</v>
      </c>
      <c r="AE12" t="s">
        <v>76</v>
      </c>
    </row>
    <row r="13" spans="1:31" x14ac:dyDescent="0.3">
      <c r="A13" s="13" t="s">
        <v>77</v>
      </c>
      <c r="B13" s="13" t="s">
        <v>74</v>
      </c>
      <c r="C13" s="14">
        <v>125</v>
      </c>
      <c r="D13" s="13"/>
      <c r="E13" s="15">
        <f t="shared" si="0"/>
        <v>0</v>
      </c>
      <c r="F13" s="13"/>
      <c r="G13" s="15">
        <f t="shared" si="1"/>
        <v>0</v>
      </c>
      <c r="H13" s="27"/>
      <c r="I13" s="15">
        <f t="shared" si="7"/>
        <v>0</v>
      </c>
      <c r="J13" s="13"/>
      <c r="K13" s="15">
        <f t="shared" si="2"/>
        <v>0</v>
      </c>
      <c r="L13" s="13"/>
      <c r="M13" s="15">
        <f t="shared" si="3"/>
        <v>0</v>
      </c>
      <c r="N13" s="13"/>
      <c r="O13" s="15">
        <f t="shared" si="4"/>
        <v>0</v>
      </c>
      <c r="P13" s="52"/>
      <c r="Q13" s="51">
        <f t="shared" si="8"/>
        <v>0</v>
      </c>
      <c r="R13" s="53"/>
      <c r="S13" s="15">
        <f t="shared" si="5"/>
        <v>0</v>
      </c>
      <c r="T13" s="27"/>
      <c r="U13" s="15">
        <f t="shared" si="9"/>
        <v>0</v>
      </c>
      <c r="V13" s="27"/>
      <c r="W13" s="15">
        <f t="shared" si="10"/>
        <v>0</v>
      </c>
      <c r="X13" s="27"/>
      <c r="Y13" s="15">
        <f t="shared" si="11"/>
        <v>0</v>
      </c>
      <c r="Z13" s="27"/>
      <c r="AA13" s="15">
        <f t="shared" si="12"/>
        <v>0</v>
      </c>
      <c r="AB13" s="27"/>
      <c r="AC13" s="15">
        <f t="shared" si="13"/>
        <v>0</v>
      </c>
      <c r="AD13" s="16">
        <f t="shared" si="6"/>
        <v>0</v>
      </c>
      <c r="AE13" t="s">
        <v>76</v>
      </c>
    </row>
    <row r="14" spans="1:31" x14ac:dyDescent="0.3">
      <c r="A14" s="13" t="s">
        <v>78</v>
      </c>
      <c r="B14" s="13" t="s">
        <v>79</v>
      </c>
      <c r="C14" s="14">
        <v>64</v>
      </c>
      <c r="D14" s="13"/>
      <c r="E14" s="15">
        <f t="shared" si="0"/>
        <v>0</v>
      </c>
      <c r="F14" s="13"/>
      <c r="G14" s="15">
        <f t="shared" si="1"/>
        <v>0</v>
      </c>
      <c r="H14" s="27"/>
      <c r="I14" s="15">
        <f t="shared" si="7"/>
        <v>0</v>
      </c>
      <c r="J14" s="13"/>
      <c r="K14" s="15">
        <f t="shared" si="2"/>
        <v>0</v>
      </c>
      <c r="L14" s="13"/>
      <c r="M14" s="15">
        <f t="shared" si="3"/>
        <v>0</v>
      </c>
      <c r="N14" s="13"/>
      <c r="O14" s="15">
        <f t="shared" si="4"/>
        <v>0</v>
      </c>
      <c r="P14" s="52"/>
      <c r="Q14" s="51">
        <f t="shared" si="8"/>
        <v>0</v>
      </c>
      <c r="R14" s="53"/>
      <c r="S14" s="15">
        <f t="shared" si="5"/>
        <v>0</v>
      </c>
      <c r="T14" s="27"/>
      <c r="U14" s="15">
        <f t="shared" si="9"/>
        <v>0</v>
      </c>
      <c r="V14" s="27"/>
      <c r="W14" s="15">
        <f t="shared" si="10"/>
        <v>0</v>
      </c>
      <c r="X14" s="27"/>
      <c r="Y14" s="15">
        <f t="shared" si="11"/>
        <v>0</v>
      </c>
      <c r="Z14" s="27"/>
      <c r="AA14" s="15">
        <f t="shared" si="12"/>
        <v>0</v>
      </c>
      <c r="AB14" s="27"/>
      <c r="AC14" s="15">
        <f t="shared" si="13"/>
        <v>0</v>
      </c>
      <c r="AD14" s="16">
        <f t="shared" si="6"/>
        <v>0</v>
      </c>
    </row>
    <row r="15" spans="1:31" x14ac:dyDescent="0.3">
      <c r="A15" s="13" t="s">
        <v>80</v>
      </c>
      <c r="B15" s="13" t="s">
        <v>74</v>
      </c>
      <c r="C15" s="14">
        <v>2.1</v>
      </c>
      <c r="D15" s="13"/>
      <c r="E15" s="15">
        <f t="shared" si="0"/>
        <v>0</v>
      </c>
      <c r="F15" s="13"/>
      <c r="G15" s="15">
        <f t="shared" si="1"/>
        <v>0</v>
      </c>
      <c r="H15" s="27"/>
      <c r="I15" s="15">
        <f t="shared" si="7"/>
        <v>0</v>
      </c>
      <c r="J15" s="13"/>
      <c r="K15" s="15">
        <f t="shared" si="2"/>
        <v>0</v>
      </c>
      <c r="L15" s="13"/>
      <c r="M15" s="15">
        <f t="shared" si="3"/>
        <v>0</v>
      </c>
      <c r="N15" s="13"/>
      <c r="O15" s="15">
        <f t="shared" si="4"/>
        <v>0</v>
      </c>
      <c r="P15" s="52"/>
      <c r="Q15" s="51">
        <f t="shared" si="8"/>
        <v>0</v>
      </c>
      <c r="R15" s="53"/>
      <c r="S15" s="15">
        <f t="shared" si="5"/>
        <v>0</v>
      </c>
      <c r="T15" s="27"/>
      <c r="U15" s="15">
        <f t="shared" si="9"/>
        <v>0</v>
      </c>
      <c r="V15" s="27"/>
      <c r="W15" s="15">
        <f t="shared" si="10"/>
        <v>0</v>
      </c>
      <c r="X15" s="27"/>
      <c r="Y15" s="15">
        <f t="shared" si="11"/>
        <v>0</v>
      </c>
      <c r="Z15" s="27"/>
      <c r="AA15" s="15">
        <f t="shared" si="12"/>
        <v>0</v>
      </c>
      <c r="AB15" s="27"/>
      <c r="AC15" s="15">
        <f t="shared" si="13"/>
        <v>0</v>
      </c>
      <c r="AD15" s="16">
        <f t="shared" si="6"/>
        <v>0</v>
      </c>
      <c r="AE15" t="s">
        <v>81</v>
      </c>
    </row>
    <row r="16" spans="1:31" x14ac:dyDescent="0.3">
      <c r="A16" s="13" t="s">
        <v>82</v>
      </c>
      <c r="B16" s="13" t="s">
        <v>74</v>
      </c>
      <c r="C16" s="14">
        <v>2.75</v>
      </c>
      <c r="D16" s="13"/>
      <c r="E16" s="15">
        <f t="shared" si="0"/>
        <v>0</v>
      </c>
      <c r="F16" s="13"/>
      <c r="G16" s="15">
        <f t="shared" si="1"/>
        <v>0</v>
      </c>
      <c r="H16" s="27"/>
      <c r="I16" s="15">
        <f t="shared" si="7"/>
        <v>0</v>
      </c>
      <c r="J16" s="13"/>
      <c r="K16" s="15">
        <f t="shared" si="2"/>
        <v>0</v>
      </c>
      <c r="L16" s="13"/>
      <c r="M16" s="15">
        <f t="shared" si="3"/>
        <v>0</v>
      </c>
      <c r="N16" s="13"/>
      <c r="O16" s="15">
        <f t="shared" si="4"/>
        <v>0</v>
      </c>
      <c r="P16" s="52"/>
      <c r="Q16" s="51">
        <f t="shared" si="8"/>
        <v>0</v>
      </c>
      <c r="R16" s="53"/>
      <c r="S16" s="15">
        <f t="shared" si="5"/>
        <v>0</v>
      </c>
      <c r="T16" s="27"/>
      <c r="U16" s="15">
        <f t="shared" si="9"/>
        <v>0</v>
      </c>
      <c r="V16" s="27"/>
      <c r="W16" s="15">
        <f t="shared" si="10"/>
        <v>0</v>
      </c>
      <c r="X16" s="27"/>
      <c r="Y16" s="15">
        <f t="shared" si="11"/>
        <v>0</v>
      </c>
      <c r="Z16" s="27"/>
      <c r="AA16" s="15">
        <f t="shared" si="12"/>
        <v>0</v>
      </c>
      <c r="AB16" s="27"/>
      <c r="AC16" s="15">
        <f t="shared" si="13"/>
        <v>0</v>
      </c>
      <c r="AD16" s="16">
        <f t="shared" si="6"/>
        <v>0</v>
      </c>
      <c r="AE16" t="s">
        <v>81</v>
      </c>
    </row>
    <row r="17" spans="1:31" x14ac:dyDescent="0.3">
      <c r="A17" s="13" t="s">
        <v>83</v>
      </c>
      <c r="B17" s="13" t="s">
        <v>70</v>
      </c>
      <c r="C17" s="14">
        <v>65.599999999999994</v>
      </c>
      <c r="D17" s="13"/>
      <c r="E17" s="15">
        <f t="shared" si="0"/>
        <v>0</v>
      </c>
      <c r="F17" s="13"/>
      <c r="G17" s="15">
        <f t="shared" si="1"/>
        <v>0</v>
      </c>
      <c r="H17" s="27"/>
      <c r="I17" s="15">
        <f t="shared" si="7"/>
        <v>0</v>
      </c>
      <c r="J17" s="13"/>
      <c r="K17" s="15">
        <f t="shared" si="2"/>
        <v>0</v>
      </c>
      <c r="L17" s="13"/>
      <c r="M17" s="15">
        <f t="shared" si="3"/>
        <v>0</v>
      </c>
      <c r="N17" s="13"/>
      <c r="O17" s="15">
        <f t="shared" si="4"/>
        <v>0</v>
      </c>
      <c r="P17" s="52"/>
      <c r="Q17" s="51">
        <f t="shared" si="8"/>
        <v>0</v>
      </c>
      <c r="R17" s="53"/>
      <c r="S17" s="15">
        <f t="shared" si="5"/>
        <v>0</v>
      </c>
      <c r="T17" s="27"/>
      <c r="U17" s="15">
        <f t="shared" si="9"/>
        <v>0</v>
      </c>
      <c r="V17" s="27"/>
      <c r="W17" s="15">
        <f t="shared" si="10"/>
        <v>0</v>
      </c>
      <c r="X17" s="27"/>
      <c r="Y17" s="15">
        <f t="shared" si="11"/>
        <v>0</v>
      </c>
      <c r="Z17" s="27"/>
      <c r="AA17" s="15">
        <f t="shared" si="12"/>
        <v>0</v>
      </c>
      <c r="AB17" s="27"/>
      <c r="AC17" s="15">
        <f t="shared" si="13"/>
        <v>0</v>
      </c>
      <c r="AD17" s="16">
        <f t="shared" si="6"/>
        <v>0</v>
      </c>
    </row>
    <row r="18" spans="1:31" x14ac:dyDescent="0.3">
      <c r="A18" s="13" t="s">
        <v>84</v>
      </c>
      <c r="B18" s="13" t="s">
        <v>74</v>
      </c>
      <c r="C18" s="14">
        <v>0.98</v>
      </c>
      <c r="D18" s="13"/>
      <c r="E18" s="15">
        <f t="shared" si="0"/>
        <v>0</v>
      </c>
      <c r="F18" s="13"/>
      <c r="G18" s="15">
        <f t="shared" si="1"/>
        <v>0</v>
      </c>
      <c r="H18" s="27"/>
      <c r="I18" s="15">
        <f t="shared" si="7"/>
        <v>0</v>
      </c>
      <c r="J18" s="13"/>
      <c r="K18" s="15">
        <f t="shared" si="2"/>
        <v>0</v>
      </c>
      <c r="L18" s="13"/>
      <c r="M18" s="15">
        <f t="shared" si="3"/>
        <v>0</v>
      </c>
      <c r="N18" s="13">
        <v>400</v>
      </c>
      <c r="O18" s="15">
        <f t="shared" si="4"/>
        <v>392</v>
      </c>
      <c r="P18" s="52"/>
      <c r="Q18" s="51">
        <f t="shared" si="8"/>
        <v>0</v>
      </c>
      <c r="R18" s="53"/>
      <c r="S18" s="15">
        <f t="shared" si="5"/>
        <v>0</v>
      </c>
      <c r="T18" s="27"/>
      <c r="U18" s="15">
        <f t="shared" si="9"/>
        <v>0</v>
      </c>
      <c r="V18" s="27">
        <v>900</v>
      </c>
      <c r="W18" s="15">
        <f t="shared" si="10"/>
        <v>882</v>
      </c>
      <c r="X18" s="27">
        <v>347</v>
      </c>
      <c r="Y18" s="15">
        <f t="shared" si="11"/>
        <v>340.06</v>
      </c>
      <c r="Z18" s="27"/>
      <c r="AA18" s="15">
        <f t="shared" si="12"/>
        <v>0</v>
      </c>
      <c r="AB18" s="27"/>
      <c r="AC18" s="15">
        <f t="shared" si="13"/>
        <v>0</v>
      </c>
      <c r="AD18" s="16">
        <f t="shared" si="6"/>
        <v>400</v>
      </c>
    </row>
    <row r="19" spans="1:31" x14ac:dyDescent="0.3">
      <c r="A19" s="13" t="s">
        <v>85</v>
      </c>
      <c r="B19" s="13" t="s">
        <v>86</v>
      </c>
      <c r="C19" s="14">
        <v>20</v>
      </c>
      <c r="D19" s="13"/>
      <c r="E19" s="15">
        <f t="shared" si="0"/>
        <v>0</v>
      </c>
      <c r="F19" s="13"/>
      <c r="G19" s="15">
        <f t="shared" si="1"/>
        <v>0</v>
      </c>
      <c r="H19" s="27"/>
      <c r="I19" s="15">
        <f t="shared" si="7"/>
        <v>0</v>
      </c>
      <c r="J19" s="13"/>
      <c r="K19" s="15">
        <f t="shared" si="2"/>
        <v>0</v>
      </c>
      <c r="L19" s="13"/>
      <c r="M19" s="15">
        <f t="shared" si="3"/>
        <v>0</v>
      </c>
      <c r="N19" s="13"/>
      <c r="O19" s="15">
        <f t="shared" si="4"/>
        <v>0</v>
      </c>
      <c r="P19" s="52"/>
      <c r="Q19" s="51">
        <f t="shared" si="8"/>
        <v>0</v>
      </c>
      <c r="R19" s="53"/>
      <c r="S19" s="15">
        <f t="shared" si="5"/>
        <v>0</v>
      </c>
      <c r="T19" s="27"/>
      <c r="U19" s="15">
        <f t="shared" si="9"/>
        <v>0</v>
      </c>
      <c r="V19" s="27">
        <v>1</v>
      </c>
      <c r="W19" s="15">
        <f t="shared" si="10"/>
        <v>20</v>
      </c>
      <c r="X19" s="27"/>
      <c r="Y19" s="15">
        <f t="shared" si="11"/>
        <v>0</v>
      </c>
      <c r="Z19" s="27"/>
      <c r="AA19" s="15">
        <f t="shared" si="12"/>
        <v>0</v>
      </c>
      <c r="AB19" s="27"/>
      <c r="AC19" s="15">
        <f t="shared" si="13"/>
        <v>0</v>
      </c>
      <c r="AD19" s="16">
        <f t="shared" si="6"/>
        <v>0</v>
      </c>
    </row>
    <row r="20" spans="1:31" x14ac:dyDescent="0.3">
      <c r="A20" s="13" t="s">
        <v>87</v>
      </c>
      <c r="B20" s="13" t="s">
        <v>70</v>
      </c>
      <c r="C20" s="14">
        <v>750</v>
      </c>
      <c r="D20" s="13"/>
      <c r="E20" s="15">
        <f t="shared" si="0"/>
        <v>0</v>
      </c>
      <c r="F20" s="13"/>
      <c r="G20" s="15">
        <f t="shared" si="1"/>
        <v>0</v>
      </c>
      <c r="H20" s="27"/>
      <c r="I20" s="15">
        <f t="shared" si="7"/>
        <v>0</v>
      </c>
      <c r="J20" s="13"/>
      <c r="K20" s="15">
        <f t="shared" si="2"/>
        <v>0</v>
      </c>
      <c r="L20" s="13"/>
      <c r="M20" s="15">
        <f t="shared" si="3"/>
        <v>0</v>
      </c>
      <c r="N20" s="13"/>
      <c r="O20" s="15">
        <f t="shared" si="4"/>
        <v>0</v>
      </c>
      <c r="P20" s="52"/>
      <c r="Q20" s="51">
        <f t="shared" si="8"/>
        <v>0</v>
      </c>
      <c r="R20" s="53"/>
      <c r="S20" s="15">
        <f t="shared" si="5"/>
        <v>0</v>
      </c>
      <c r="T20" s="27"/>
      <c r="U20" s="15">
        <f t="shared" si="9"/>
        <v>0</v>
      </c>
      <c r="V20" s="27"/>
      <c r="W20" s="15">
        <f t="shared" si="10"/>
        <v>0</v>
      </c>
      <c r="X20" s="27"/>
      <c r="Y20" s="15">
        <f t="shared" si="11"/>
        <v>0</v>
      </c>
      <c r="Z20" s="27"/>
      <c r="AA20" s="15">
        <f t="shared" si="12"/>
        <v>0</v>
      </c>
      <c r="AB20" s="27"/>
      <c r="AC20" s="15">
        <f t="shared" si="13"/>
        <v>0</v>
      </c>
      <c r="AD20" s="16">
        <f t="shared" si="6"/>
        <v>0</v>
      </c>
      <c r="AE20" t="s">
        <v>88</v>
      </c>
    </row>
    <row r="21" spans="1:31" x14ac:dyDescent="0.3">
      <c r="A21" s="13" t="s">
        <v>188</v>
      </c>
      <c r="B21" s="13" t="s">
        <v>70</v>
      </c>
      <c r="C21" s="14">
        <v>250</v>
      </c>
      <c r="D21" s="13"/>
      <c r="E21" s="15">
        <f t="shared" si="0"/>
        <v>0</v>
      </c>
      <c r="F21" s="13"/>
      <c r="G21" s="15">
        <f t="shared" si="1"/>
        <v>0</v>
      </c>
      <c r="H21" s="27"/>
      <c r="I21" s="15">
        <f t="shared" si="7"/>
        <v>0</v>
      </c>
      <c r="J21" s="13"/>
      <c r="K21" s="15">
        <f t="shared" si="2"/>
        <v>0</v>
      </c>
      <c r="L21" s="13">
        <v>1</v>
      </c>
      <c r="M21" s="15">
        <f t="shared" si="3"/>
        <v>250</v>
      </c>
      <c r="N21" s="13"/>
      <c r="O21" s="15">
        <f t="shared" si="4"/>
        <v>0</v>
      </c>
      <c r="P21" s="52"/>
      <c r="Q21" s="51">
        <f t="shared" si="8"/>
        <v>0</v>
      </c>
      <c r="R21" s="53"/>
      <c r="S21" s="15">
        <f t="shared" si="5"/>
        <v>0</v>
      </c>
      <c r="T21" s="27"/>
      <c r="U21" s="15">
        <f t="shared" si="9"/>
        <v>0</v>
      </c>
      <c r="V21" s="27"/>
      <c r="W21" s="15">
        <f t="shared" si="10"/>
        <v>0</v>
      </c>
      <c r="X21" s="27"/>
      <c r="Y21" s="15">
        <f t="shared" si="11"/>
        <v>0</v>
      </c>
      <c r="Z21" s="27"/>
      <c r="AA21" s="15">
        <f t="shared" si="12"/>
        <v>0</v>
      </c>
      <c r="AB21" s="27"/>
      <c r="AC21" s="15">
        <f t="shared" si="13"/>
        <v>0</v>
      </c>
      <c r="AD21" s="16"/>
    </row>
    <row r="22" spans="1:31" x14ac:dyDescent="0.3">
      <c r="A22" s="13" t="s">
        <v>89</v>
      </c>
      <c r="B22" s="13" t="s">
        <v>70</v>
      </c>
      <c r="C22" s="14">
        <v>650</v>
      </c>
      <c r="D22" s="13"/>
      <c r="E22" s="15">
        <f t="shared" si="0"/>
        <v>0</v>
      </c>
      <c r="F22" s="13"/>
      <c r="G22" s="15">
        <f t="shared" si="1"/>
        <v>0</v>
      </c>
      <c r="H22" s="27"/>
      <c r="I22" s="15">
        <f t="shared" si="7"/>
        <v>0</v>
      </c>
      <c r="J22" s="13"/>
      <c r="K22" s="15">
        <f t="shared" si="2"/>
        <v>0</v>
      </c>
      <c r="L22" s="13"/>
      <c r="M22" s="15">
        <f t="shared" si="3"/>
        <v>0</v>
      </c>
      <c r="N22" s="13"/>
      <c r="O22" s="15">
        <f t="shared" si="4"/>
        <v>0</v>
      </c>
      <c r="P22" s="52"/>
      <c r="Q22" s="51">
        <f t="shared" si="8"/>
        <v>0</v>
      </c>
      <c r="R22" s="53"/>
      <c r="S22" s="15">
        <f t="shared" si="5"/>
        <v>0</v>
      </c>
      <c r="T22" s="27"/>
      <c r="U22" s="15">
        <f t="shared" si="9"/>
        <v>0</v>
      </c>
      <c r="V22" s="27"/>
      <c r="W22" s="15">
        <f t="shared" si="10"/>
        <v>0</v>
      </c>
      <c r="X22" s="27"/>
      <c r="Y22" s="15">
        <f t="shared" si="11"/>
        <v>0</v>
      </c>
      <c r="Z22" s="27"/>
      <c r="AA22" s="15">
        <f t="shared" si="12"/>
        <v>0</v>
      </c>
      <c r="AB22" s="27"/>
      <c r="AC22" s="15">
        <f t="shared" si="13"/>
        <v>0</v>
      </c>
      <c r="AD22" s="16">
        <f t="shared" ref="AD22:AD53" si="14">D22+F22+J22+L22+N22+R22</f>
        <v>0</v>
      </c>
    </row>
    <row r="23" spans="1:31" x14ac:dyDescent="0.3">
      <c r="A23" s="13" t="s">
        <v>90</v>
      </c>
      <c r="B23" s="13" t="s">
        <v>70</v>
      </c>
      <c r="C23" s="14">
        <v>1750</v>
      </c>
      <c r="D23" s="13"/>
      <c r="E23" s="15">
        <f t="shared" si="0"/>
        <v>0</v>
      </c>
      <c r="F23" s="13"/>
      <c r="G23" s="15">
        <f t="shared" si="1"/>
        <v>0</v>
      </c>
      <c r="H23" s="27"/>
      <c r="I23" s="15">
        <f t="shared" si="7"/>
        <v>0</v>
      </c>
      <c r="J23" s="13"/>
      <c r="K23" s="15">
        <f t="shared" si="2"/>
        <v>0</v>
      </c>
      <c r="L23" s="13"/>
      <c r="M23" s="15">
        <f t="shared" si="3"/>
        <v>0</v>
      </c>
      <c r="N23" s="13"/>
      <c r="O23" s="15">
        <f t="shared" si="4"/>
        <v>0</v>
      </c>
      <c r="P23" s="52"/>
      <c r="Q23" s="51">
        <f t="shared" si="8"/>
        <v>0</v>
      </c>
      <c r="R23" s="53"/>
      <c r="S23" s="15">
        <f t="shared" si="5"/>
        <v>0</v>
      </c>
      <c r="T23" s="27"/>
      <c r="U23" s="15">
        <f t="shared" si="9"/>
        <v>0</v>
      </c>
      <c r="V23" s="27"/>
      <c r="W23" s="15">
        <f t="shared" si="10"/>
        <v>0</v>
      </c>
      <c r="X23" s="27"/>
      <c r="Y23" s="15">
        <f t="shared" si="11"/>
        <v>0</v>
      </c>
      <c r="Z23" s="27"/>
      <c r="AA23" s="15">
        <f t="shared" si="12"/>
        <v>0</v>
      </c>
      <c r="AB23" s="27"/>
      <c r="AC23" s="15">
        <f t="shared" si="13"/>
        <v>0</v>
      </c>
      <c r="AD23" s="16">
        <f t="shared" si="14"/>
        <v>0</v>
      </c>
    </row>
    <row r="24" spans="1:31" x14ac:dyDescent="0.3">
      <c r="A24" s="13" t="s">
        <v>91</v>
      </c>
      <c r="B24" s="13" t="s">
        <v>74</v>
      </c>
      <c r="C24" s="14">
        <v>1.1499999999999999</v>
      </c>
      <c r="D24" s="13"/>
      <c r="E24" s="15">
        <f t="shared" si="0"/>
        <v>0</v>
      </c>
      <c r="F24" s="13">
        <v>200</v>
      </c>
      <c r="G24" s="15">
        <f t="shared" si="1"/>
        <v>229.99999999999997</v>
      </c>
      <c r="H24" s="27"/>
      <c r="I24" s="15">
        <f t="shared" si="7"/>
        <v>0</v>
      </c>
      <c r="J24" s="13"/>
      <c r="K24" s="15">
        <f t="shared" si="2"/>
        <v>0</v>
      </c>
      <c r="L24" s="13"/>
      <c r="M24" s="15">
        <f t="shared" si="3"/>
        <v>0</v>
      </c>
      <c r="N24" s="13">
        <v>750</v>
      </c>
      <c r="O24" s="15">
        <f t="shared" si="4"/>
        <v>862.49999999999989</v>
      </c>
      <c r="P24" s="52"/>
      <c r="Q24" s="51">
        <f t="shared" si="8"/>
        <v>0</v>
      </c>
      <c r="R24" s="53"/>
      <c r="S24" s="15">
        <f t="shared" si="5"/>
        <v>0</v>
      </c>
      <c r="T24" s="27">
        <v>50</v>
      </c>
      <c r="U24" s="15">
        <f t="shared" si="9"/>
        <v>57.499999999999993</v>
      </c>
      <c r="V24" s="27"/>
      <c r="W24" s="15">
        <f t="shared" si="10"/>
        <v>0</v>
      </c>
      <c r="X24" s="27"/>
      <c r="Y24" s="15">
        <f t="shared" si="11"/>
        <v>0</v>
      </c>
      <c r="Z24" s="27">
        <v>450</v>
      </c>
      <c r="AA24" s="15">
        <f t="shared" si="12"/>
        <v>517.5</v>
      </c>
      <c r="AB24" s="27">
        <v>600</v>
      </c>
      <c r="AC24" s="15">
        <f t="shared" si="13"/>
        <v>690</v>
      </c>
      <c r="AD24" s="16">
        <f t="shared" si="14"/>
        <v>950</v>
      </c>
    </row>
    <row r="25" spans="1:31" x14ac:dyDescent="0.3">
      <c r="A25" s="13" t="s">
        <v>92</v>
      </c>
      <c r="B25" s="13" t="s">
        <v>74</v>
      </c>
      <c r="C25" s="14">
        <v>1.5</v>
      </c>
      <c r="D25" s="13"/>
      <c r="E25" s="15">
        <f t="shared" si="0"/>
        <v>0</v>
      </c>
      <c r="F25" s="13"/>
      <c r="G25" s="15">
        <f t="shared" si="1"/>
        <v>0</v>
      </c>
      <c r="H25" s="27"/>
      <c r="I25" s="15">
        <f t="shared" si="7"/>
        <v>0</v>
      </c>
      <c r="J25" s="13"/>
      <c r="K25" s="15">
        <f t="shared" si="2"/>
        <v>0</v>
      </c>
      <c r="L25" s="13"/>
      <c r="M25" s="15">
        <f t="shared" si="3"/>
        <v>0</v>
      </c>
      <c r="N25" s="13"/>
      <c r="O25" s="15">
        <f t="shared" si="4"/>
        <v>0</v>
      </c>
      <c r="P25" s="52"/>
      <c r="Q25" s="51">
        <f t="shared" si="8"/>
        <v>0</v>
      </c>
      <c r="R25" s="53"/>
      <c r="S25" s="15">
        <f t="shared" si="5"/>
        <v>0</v>
      </c>
      <c r="T25" s="27"/>
      <c r="U25" s="15">
        <f t="shared" si="9"/>
        <v>0</v>
      </c>
      <c r="V25" s="27"/>
      <c r="W25" s="15">
        <f t="shared" si="10"/>
        <v>0</v>
      </c>
      <c r="X25" s="27"/>
      <c r="Y25" s="15">
        <f t="shared" si="11"/>
        <v>0</v>
      </c>
      <c r="Z25" s="27"/>
      <c r="AA25" s="15">
        <f t="shared" si="12"/>
        <v>0</v>
      </c>
      <c r="AB25" s="27"/>
      <c r="AC25" s="15">
        <f t="shared" si="13"/>
        <v>0</v>
      </c>
      <c r="AD25" s="16">
        <f t="shared" si="14"/>
        <v>0</v>
      </c>
    </row>
    <row r="26" spans="1:31" x14ac:dyDescent="0.3">
      <c r="A26" s="13" t="s">
        <v>93</v>
      </c>
      <c r="B26" s="13" t="s">
        <v>74</v>
      </c>
      <c r="C26" s="14">
        <v>2.25</v>
      </c>
      <c r="D26" s="13"/>
      <c r="E26" s="15">
        <f t="shared" si="0"/>
        <v>0</v>
      </c>
      <c r="F26" s="13"/>
      <c r="G26" s="15">
        <f t="shared" si="1"/>
        <v>0</v>
      </c>
      <c r="H26" s="27"/>
      <c r="I26" s="15">
        <f t="shared" si="7"/>
        <v>0</v>
      </c>
      <c r="J26" s="13"/>
      <c r="K26" s="15">
        <f t="shared" si="2"/>
        <v>0</v>
      </c>
      <c r="L26" s="13"/>
      <c r="M26" s="15">
        <f t="shared" si="3"/>
        <v>0</v>
      </c>
      <c r="N26" s="13">
        <v>3022</v>
      </c>
      <c r="O26" s="15">
        <f t="shared" si="4"/>
        <v>6799.5</v>
      </c>
      <c r="P26" s="52"/>
      <c r="Q26" s="51">
        <f t="shared" si="8"/>
        <v>0</v>
      </c>
      <c r="R26" s="53"/>
      <c r="S26" s="15">
        <f t="shared" si="5"/>
        <v>0</v>
      </c>
      <c r="T26" s="27"/>
      <c r="U26" s="15">
        <f t="shared" si="9"/>
        <v>0</v>
      </c>
      <c r="V26" s="27"/>
      <c r="W26" s="15">
        <f t="shared" si="10"/>
        <v>0</v>
      </c>
      <c r="X26" s="27"/>
      <c r="Y26" s="15">
        <f t="shared" si="11"/>
        <v>0</v>
      </c>
      <c r="Z26" s="27">
        <v>50</v>
      </c>
      <c r="AA26" s="15">
        <f t="shared" si="12"/>
        <v>112.5</v>
      </c>
      <c r="AB26" s="27"/>
      <c r="AC26" s="15">
        <f t="shared" si="13"/>
        <v>0</v>
      </c>
      <c r="AD26" s="16">
        <f t="shared" si="14"/>
        <v>3022</v>
      </c>
    </row>
    <row r="27" spans="1:31" x14ac:dyDescent="0.3">
      <c r="A27" s="13" t="s">
        <v>94</v>
      </c>
      <c r="B27" s="13" t="s">
        <v>74</v>
      </c>
      <c r="C27" s="14">
        <v>2.25</v>
      </c>
      <c r="D27" s="13"/>
      <c r="E27" s="15">
        <f t="shared" si="0"/>
        <v>0</v>
      </c>
      <c r="F27" s="13"/>
      <c r="G27" s="15">
        <f t="shared" si="1"/>
        <v>0</v>
      </c>
      <c r="H27" s="27"/>
      <c r="I27" s="15">
        <f t="shared" si="7"/>
        <v>0</v>
      </c>
      <c r="J27" s="13"/>
      <c r="K27" s="15">
        <f t="shared" si="2"/>
        <v>0</v>
      </c>
      <c r="L27" s="13"/>
      <c r="M27" s="15">
        <f t="shared" si="3"/>
        <v>0</v>
      </c>
      <c r="N27" s="13"/>
      <c r="O27" s="15">
        <f t="shared" si="4"/>
        <v>0</v>
      </c>
      <c r="P27" s="52"/>
      <c r="Q27" s="51">
        <f t="shared" si="8"/>
        <v>0</v>
      </c>
      <c r="R27" s="53"/>
      <c r="S27" s="15">
        <f t="shared" si="5"/>
        <v>0</v>
      </c>
      <c r="T27" s="27"/>
      <c r="U27" s="15">
        <f t="shared" si="9"/>
        <v>0</v>
      </c>
      <c r="V27" s="27"/>
      <c r="W27" s="15">
        <f t="shared" si="10"/>
        <v>0</v>
      </c>
      <c r="X27" s="27"/>
      <c r="Y27" s="15">
        <f t="shared" si="11"/>
        <v>0</v>
      </c>
      <c r="Z27" s="27"/>
      <c r="AA27" s="15">
        <f t="shared" si="12"/>
        <v>0</v>
      </c>
      <c r="AB27" s="27"/>
      <c r="AC27" s="15">
        <f t="shared" si="13"/>
        <v>0</v>
      </c>
      <c r="AD27" s="16">
        <f t="shared" si="14"/>
        <v>0</v>
      </c>
    </row>
    <row r="28" spans="1:31" x14ac:dyDescent="0.3">
      <c r="A28" s="13" t="s">
        <v>95</v>
      </c>
      <c r="B28" s="13" t="s">
        <v>74</v>
      </c>
      <c r="C28" s="14">
        <v>2.6</v>
      </c>
      <c r="D28" s="13"/>
      <c r="E28" s="15">
        <f t="shared" si="0"/>
        <v>0</v>
      </c>
      <c r="F28" s="13"/>
      <c r="G28" s="15">
        <f t="shared" si="1"/>
        <v>0</v>
      </c>
      <c r="H28" s="27"/>
      <c r="I28" s="15">
        <f t="shared" si="7"/>
        <v>0</v>
      </c>
      <c r="J28" s="13"/>
      <c r="K28" s="15">
        <f t="shared" si="2"/>
        <v>0</v>
      </c>
      <c r="L28" s="13"/>
      <c r="M28" s="15">
        <f t="shared" si="3"/>
        <v>0</v>
      </c>
      <c r="N28" s="13"/>
      <c r="O28" s="15">
        <f t="shared" si="4"/>
        <v>0</v>
      </c>
      <c r="P28" s="52"/>
      <c r="Q28" s="51">
        <f t="shared" si="8"/>
        <v>0</v>
      </c>
      <c r="R28" s="53"/>
      <c r="S28" s="15">
        <f t="shared" si="5"/>
        <v>0</v>
      </c>
      <c r="T28" s="27"/>
      <c r="U28" s="15">
        <f t="shared" si="9"/>
        <v>0</v>
      </c>
      <c r="V28" s="27"/>
      <c r="W28" s="15">
        <f t="shared" si="10"/>
        <v>0</v>
      </c>
      <c r="X28" s="27"/>
      <c r="Y28" s="15">
        <f t="shared" si="11"/>
        <v>0</v>
      </c>
      <c r="Z28" s="27"/>
      <c r="AA28" s="15">
        <f t="shared" si="12"/>
        <v>0</v>
      </c>
      <c r="AB28" s="27"/>
      <c r="AC28" s="15">
        <f t="shared" si="13"/>
        <v>0</v>
      </c>
      <c r="AD28" s="16">
        <f t="shared" si="14"/>
        <v>0</v>
      </c>
      <c r="AE28" t="s">
        <v>96</v>
      </c>
    </row>
    <row r="29" spans="1:31" x14ac:dyDescent="0.3">
      <c r="A29" s="13" t="s">
        <v>97</v>
      </c>
      <c r="B29" s="13" t="s">
        <v>74</v>
      </c>
      <c r="C29" s="14">
        <v>2.75</v>
      </c>
      <c r="D29" s="13"/>
      <c r="E29" s="15">
        <f t="shared" si="0"/>
        <v>0</v>
      </c>
      <c r="F29" s="13"/>
      <c r="G29" s="15">
        <f t="shared" si="1"/>
        <v>0</v>
      </c>
      <c r="H29" s="27"/>
      <c r="I29" s="15">
        <f t="shared" si="7"/>
        <v>0</v>
      </c>
      <c r="J29" s="13"/>
      <c r="K29" s="15">
        <f t="shared" si="2"/>
        <v>0</v>
      </c>
      <c r="L29" s="13"/>
      <c r="M29" s="15">
        <f t="shared" si="3"/>
        <v>0</v>
      </c>
      <c r="N29" s="13"/>
      <c r="O29" s="15">
        <f t="shared" si="4"/>
        <v>0</v>
      </c>
      <c r="P29" s="52"/>
      <c r="Q29" s="51">
        <f t="shared" si="8"/>
        <v>0</v>
      </c>
      <c r="R29" s="53"/>
      <c r="S29" s="15">
        <f t="shared" si="5"/>
        <v>0</v>
      </c>
      <c r="T29" s="27"/>
      <c r="U29" s="15">
        <f t="shared" si="9"/>
        <v>0</v>
      </c>
      <c r="V29" s="27"/>
      <c r="W29" s="15">
        <f t="shared" si="10"/>
        <v>0</v>
      </c>
      <c r="X29" s="27"/>
      <c r="Y29" s="15">
        <f t="shared" si="11"/>
        <v>0</v>
      </c>
      <c r="Z29" s="27"/>
      <c r="AA29" s="15">
        <f t="shared" si="12"/>
        <v>0</v>
      </c>
      <c r="AB29" s="27"/>
      <c r="AC29" s="15">
        <f t="shared" si="13"/>
        <v>0</v>
      </c>
      <c r="AD29" s="16">
        <f t="shared" si="14"/>
        <v>0</v>
      </c>
    </row>
    <row r="30" spans="1:31" x14ac:dyDescent="0.3">
      <c r="A30" s="13" t="s">
        <v>98</v>
      </c>
      <c r="B30" s="13" t="s">
        <v>74</v>
      </c>
      <c r="C30" s="14">
        <v>1.25</v>
      </c>
      <c r="D30" s="13"/>
      <c r="E30" s="15">
        <f t="shared" si="0"/>
        <v>0</v>
      </c>
      <c r="F30" s="13"/>
      <c r="G30" s="15">
        <f t="shared" si="1"/>
        <v>0</v>
      </c>
      <c r="H30" s="27"/>
      <c r="I30" s="15">
        <f t="shared" si="7"/>
        <v>0</v>
      </c>
      <c r="J30" s="13"/>
      <c r="K30" s="15">
        <f t="shared" si="2"/>
        <v>0</v>
      </c>
      <c r="L30" s="13"/>
      <c r="M30" s="15">
        <f t="shared" si="3"/>
        <v>0</v>
      </c>
      <c r="N30" s="13"/>
      <c r="O30" s="15">
        <f t="shared" si="4"/>
        <v>0</v>
      </c>
      <c r="P30" s="52"/>
      <c r="Q30" s="51">
        <f t="shared" si="8"/>
        <v>0</v>
      </c>
      <c r="R30" s="53"/>
      <c r="S30" s="15">
        <f t="shared" si="5"/>
        <v>0</v>
      </c>
      <c r="T30" s="27"/>
      <c r="U30" s="15">
        <f t="shared" si="9"/>
        <v>0</v>
      </c>
      <c r="V30" s="27"/>
      <c r="W30" s="15">
        <f t="shared" si="10"/>
        <v>0</v>
      </c>
      <c r="X30" s="27"/>
      <c r="Y30" s="15">
        <f t="shared" si="11"/>
        <v>0</v>
      </c>
      <c r="Z30" s="27"/>
      <c r="AA30" s="15">
        <f t="shared" si="12"/>
        <v>0</v>
      </c>
      <c r="AB30" s="27"/>
      <c r="AC30" s="15">
        <f t="shared" si="13"/>
        <v>0</v>
      </c>
      <c r="AD30" s="16">
        <f t="shared" si="14"/>
        <v>0</v>
      </c>
    </row>
    <row r="31" spans="1:31" x14ac:dyDescent="0.3">
      <c r="A31" s="13" t="s">
        <v>99</v>
      </c>
      <c r="B31" s="13" t="s">
        <v>74</v>
      </c>
      <c r="C31" s="14">
        <v>1.4</v>
      </c>
      <c r="D31" s="13"/>
      <c r="E31" s="15">
        <f t="shared" si="0"/>
        <v>0</v>
      </c>
      <c r="F31" s="13"/>
      <c r="G31" s="15">
        <f t="shared" si="1"/>
        <v>0</v>
      </c>
      <c r="H31" s="27"/>
      <c r="I31" s="15">
        <f t="shared" si="7"/>
        <v>0</v>
      </c>
      <c r="J31" s="13"/>
      <c r="K31" s="15">
        <f t="shared" si="2"/>
        <v>0</v>
      </c>
      <c r="L31" s="13"/>
      <c r="M31" s="15">
        <f t="shared" si="3"/>
        <v>0</v>
      </c>
      <c r="N31" s="13"/>
      <c r="O31" s="15">
        <f t="shared" si="4"/>
        <v>0</v>
      </c>
      <c r="P31" s="52"/>
      <c r="Q31" s="51">
        <f t="shared" si="8"/>
        <v>0</v>
      </c>
      <c r="R31" s="53"/>
      <c r="S31" s="15">
        <f t="shared" si="5"/>
        <v>0</v>
      </c>
      <c r="T31" s="27"/>
      <c r="U31" s="15">
        <f t="shared" si="9"/>
        <v>0</v>
      </c>
      <c r="V31" s="27"/>
      <c r="W31" s="15">
        <f t="shared" si="10"/>
        <v>0</v>
      </c>
      <c r="X31" s="27"/>
      <c r="Y31" s="15">
        <f t="shared" si="11"/>
        <v>0</v>
      </c>
      <c r="Z31" s="27"/>
      <c r="AA31" s="15">
        <f t="shared" si="12"/>
        <v>0</v>
      </c>
      <c r="AB31" s="27"/>
      <c r="AC31" s="15">
        <f t="shared" si="13"/>
        <v>0</v>
      </c>
      <c r="AD31" s="16">
        <f t="shared" si="14"/>
        <v>0</v>
      </c>
    </row>
    <row r="32" spans="1:31" x14ac:dyDescent="0.3">
      <c r="A32" s="13" t="s">
        <v>100</v>
      </c>
      <c r="B32" s="13" t="s">
        <v>101</v>
      </c>
      <c r="C32" s="14">
        <v>1020</v>
      </c>
      <c r="D32" s="13"/>
      <c r="E32" s="15">
        <f t="shared" si="0"/>
        <v>0</v>
      </c>
      <c r="F32" s="13"/>
      <c r="G32" s="15">
        <f t="shared" si="1"/>
        <v>0</v>
      </c>
      <c r="H32" s="27"/>
      <c r="I32" s="15">
        <f t="shared" si="7"/>
        <v>0</v>
      </c>
      <c r="J32" s="13"/>
      <c r="K32" s="15">
        <f t="shared" si="2"/>
        <v>0</v>
      </c>
      <c r="L32" s="13"/>
      <c r="M32" s="15">
        <f t="shared" si="3"/>
        <v>0</v>
      </c>
      <c r="N32" s="13"/>
      <c r="O32" s="15">
        <f t="shared" si="4"/>
        <v>0</v>
      </c>
      <c r="P32" s="52"/>
      <c r="Q32" s="51">
        <f t="shared" si="8"/>
        <v>0</v>
      </c>
      <c r="R32" s="53"/>
      <c r="S32" s="15">
        <f t="shared" si="5"/>
        <v>0</v>
      </c>
      <c r="T32" s="27"/>
      <c r="U32" s="15">
        <f t="shared" si="9"/>
        <v>0</v>
      </c>
      <c r="V32" s="27"/>
      <c r="W32" s="15">
        <f t="shared" si="10"/>
        <v>0</v>
      </c>
      <c r="X32" s="27"/>
      <c r="Y32" s="15">
        <f t="shared" si="11"/>
        <v>0</v>
      </c>
      <c r="Z32" s="27"/>
      <c r="AA32" s="15">
        <f t="shared" si="12"/>
        <v>0</v>
      </c>
      <c r="AB32" s="27"/>
      <c r="AC32" s="15">
        <f t="shared" si="13"/>
        <v>0</v>
      </c>
      <c r="AD32" s="16">
        <f t="shared" si="14"/>
        <v>0</v>
      </c>
      <c r="AE32" t="s">
        <v>102</v>
      </c>
    </row>
    <row r="33" spans="1:31" x14ac:dyDescent="0.3">
      <c r="A33" s="13" t="s">
        <v>103</v>
      </c>
      <c r="B33" s="13" t="s">
        <v>104</v>
      </c>
      <c r="C33" s="14">
        <v>761</v>
      </c>
      <c r="D33" s="13"/>
      <c r="E33" s="15">
        <f t="shared" si="0"/>
        <v>0</v>
      </c>
      <c r="F33" s="13"/>
      <c r="G33" s="15">
        <f t="shared" si="1"/>
        <v>0</v>
      </c>
      <c r="H33" s="27"/>
      <c r="I33" s="15">
        <f t="shared" si="7"/>
        <v>0</v>
      </c>
      <c r="J33" s="13"/>
      <c r="K33" s="15">
        <f t="shared" si="2"/>
        <v>0</v>
      </c>
      <c r="L33" s="13"/>
      <c r="M33" s="15">
        <f t="shared" si="3"/>
        <v>0</v>
      </c>
      <c r="N33" s="13"/>
      <c r="O33" s="15">
        <f t="shared" si="4"/>
        <v>0</v>
      </c>
      <c r="P33" s="52"/>
      <c r="Q33" s="51">
        <f t="shared" si="8"/>
        <v>0</v>
      </c>
      <c r="R33" s="53"/>
      <c r="S33" s="15">
        <f t="shared" si="5"/>
        <v>0</v>
      </c>
      <c r="T33" s="27"/>
      <c r="U33" s="15">
        <f t="shared" si="9"/>
        <v>0</v>
      </c>
      <c r="V33" s="27"/>
      <c r="W33" s="15">
        <f t="shared" si="10"/>
        <v>0</v>
      </c>
      <c r="X33" s="27"/>
      <c r="Y33" s="15">
        <f t="shared" si="11"/>
        <v>0</v>
      </c>
      <c r="Z33" s="27"/>
      <c r="AA33" s="15">
        <f t="shared" si="12"/>
        <v>0</v>
      </c>
      <c r="AB33" s="27"/>
      <c r="AC33" s="15">
        <f t="shared" si="13"/>
        <v>0</v>
      </c>
      <c r="AD33" s="16">
        <f t="shared" si="14"/>
        <v>0</v>
      </c>
      <c r="AE33" t="s">
        <v>105</v>
      </c>
    </row>
    <row r="34" spans="1:31" x14ac:dyDescent="0.3">
      <c r="A34" s="13" t="s">
        <v>106</v>
      </c>
      <c r="B34" s="13" t="s">
        <v>107</v>
      </c>
      <c r="C34" s="14">
        <v>125</v>
      </c>
      <c r="D34" s="13"/>
      <c r="E34" s="15">
        <f t="shared" si="0"/>
        <v>0</v>
      </c>
      <c r="F34" s="13"/>
      <c r="G34" s="15">
        <f t="shared" si="1"/>
        <v>0</v>
      </c>
      <c r="H34" s="27"/>
      <c r="I34" s="15">
        <f t="shared" si="7"/>
        <v>0</v>
      </c>
      <c r="J34" s="13"/>
      <c r="K34" s="15">
        <f t="shared" si="2"/>
        <v>0</v>
      </c>
      <c r="L34" s="13"/>
      <c r="M34" s="15">
        <f t="shared" si="3"/>
        <v>0</v>
      </c>
      <c r="N34" s="13"/>
      <c r="O34" s="15">
        <f t="shared" si="4"/>
        <v>0</v>
      </c>
      <c r="P34" s="52"/>
      <c r="Q34" s="51">
        <f t="shared" si="8"/>
        <v>0</v>
      </c>
      <c r="R34" s="53"/>
      <c r="S34" s="15">
        <f t="shared" si="5"/>
        <v>0</v>
      </c>
      <c r="T34" s="27"/>
      <c r="U34" s="15">
        <f t="shared" si="9"/>
        <v>0</v>
      </c>
      <c r="V34" s="27"/>
      <c r="W34" s="15">
        <f t="shared" si="10"/>
        <v>0</v>
      </c>
      <c r="X34" s="27"/>
      <c r="Y34" s="15">
        <f t="shared" si="11"/>
        <v>0</v>
      </c>
      <c r="Z34" s="27"/>
      <c r="AA34" s="15">
        <f t="shared" si="12"/>
        <v>0</v>
      </c>
      <c r="AB34" s="27"/>
      <c r="AC34" s="15">
        <f t="shared" si="13"/>
        <v>0</v>
      </c>
      <c r="AD34" s="16">
        <f t="shared" si="14"/>
        <v>0</v>
      </c>
      <c r="AE34" t="s">
        <v>108</v>
      </c>
    </row>
    <row r="35" spans="1:31" x14ac:dyDescent="0.3">
      <c r="A35" s="13" t="s">
        <v>109</v>
      </c>
      <c r="B35" s="13" t="s">
        <v>74</v>
      </c>
      <c r="C35" s="14">
        <v>2.65</v>
      </c>
      <c r="D35" s="13"/>
      <c r="E35" s="15">
        <f t="shared" si="0"/>
        <v>0</v>
      </c>
      <c r="F35" s="13"/>
      <c r="G35" s="15">
        <f t="shared" si="1"/>
        <v>0</v>
      </c>
      <c r="H35" s="27"/>
      <c r="I35" s="15">
        <f t="shared" si="7"/>
        <v>0</v>
      </c>
      <c r="J35" s="13"/>
      <c r="K35" s="15">
        <f t="shared" si="2"/>
        <v>0</v>
      </c>
      <c r="L35" s="13"/>
      <c r="M35" s="15">
        <f t="shared" si="3"/>
        <v>0</v>
      </c>
      <c r="N35" s="13"/>
      <c r="O35" s="15">
        <f t="shared" si="4"/>
        <v>0</v>
      </c>
      <c r="P35" s="52"/>
      <c r="Q35" s="51">
        <f t="shared" si="8"/>
        <v>0</v>
      </c>
      <c r="R35" s="53"/>
      <c r="S35" s="15">
        <f t="shared" si="5"/>
        <v>0</v>
      </c>
      <c r="T35" s="27"/>
      <c r="U35" s="15">
        <f t="shared" si="9"/>
        <v>0</v>
      </c>
      <c r="V35" s="27"/>
      <c r="W35" s="15">
        <f t="shared" si="10"/>
        <v>0</v>
      </c>
      <c r="X35" s="27"/>
      <c r="Y35" s="15">
        <f t="shared" si="11"/>
        <v>0</v>
      </c>
      <c r="Z35" s="27"/>
      <c r="AA35" s="15">
        <f t="shared" si="12"/>
        <v>0</v>
      </c>
      <c r="AB35" s="27"/>
      <c r="AC35" s="15">
        <f t="shared" si="13"/>
        <v>0</v>
      </c>
      <c r="AD35" s="16">
        <f t="shared" si="14"/>
        <v>0</v>
      </c>
    </row>
    <row r="36" spans="1:31" x14ac:dyDescent="0.3">
      <c r="A36" s="13" t="s">
        <v>110</v>
      </c>
      <c r="B36" s="13" t="s">
        <v>74</v>
      </c>
      <c r="C36" s="14">
        <v>0.98</v>
      </c>
      <c r="D36" s="13"/>
      <c r="E36" s="15">
        <f t="shared" si="0"/>
        <v>0</v>
      </c>
      <c r="F36" s="13"/>
      <c r="G36" s="15">
        <f t="shared" si="1"/>
        <v>0</v>
      </c>
      <c r="H36" s="27"/>
      <c r="I36" s="15">
        <f t="shared" si="7"/>
        <v>0</v>
      </c>
      <c r="J36" s="13"/>
      <c r="K36" s="15">
        <f t="shared" si="2"/>
        <v>0</v>
      </c>
      <c r="L36" s="13"/>
      <c r="M36" s="15">
        <f t="shared" si="3"/>
        <v>0</v>
      </c>
      <c r="N36" s="13"/>
      <c r="O36" s="15">
        <f t="shared" si="4"/>
        <v>0</v>
      </c>
      <c r="P36" s="52"/>
      <c r="Q36" s="51">
        <f t="shared" si="8"/>
        <v>0</v>
      </c>
      <c r="R36" s="53"/>
      <c r="S36" s="15">
        <f t="shared" si="5"/>
        <v>0</v>
      </c>
      <c r="T36" s="27"/>
      <c r="U36" s="15">
        <f t="shared" si="9"/>
        <v>0</v>
      </c>
      <c r="V36" s="27">
        <v>900</v>
      </c>
      <c r="W36" s="15">
        <f t="shared" si="10"/>
        <v>882</v>
      </c>
      <c r="X36" s="27">
        <v>479</v>
      </c>
      <c r="Y36" s="15">
        <f t="shared" si="11"/>
        <v>469.42</v>
      </c>
      <c r="Z36" s="27"/>
      <c r="AA36" s="15">
        <f t="shared" si="12"/>
        <v>0</v>
      </c>
      <c r="AB36" s="27"/>
      <c r="AC36" s="15">
        <f t="shared" si="13"/>
        <v>0</v>
      </c>
      <c r="AD36" s="16">
        <f t="shared" si="14"/>
        <v>0</v>
      </c>
    </row>
    <row r="37" spans="1:31" x14ac:dyDescent="0.3">
      <c r="A37" s="13" t="s">
        <v>111</v>
      </c>
      <c r="B37" s="13" t="s">
        <v>112</v>
      </c>
      <c r="C37" s="14">
        <v>37</v>
      </c>
      <c r="D37" s="13"/>
      <c r="E37" s="15">
        <f t="shared" si="0"/>
        <v>0</v>
      </c>
      <c r="F37" s="13"/>
      <c r="G37" s="15">
        <f t="shared" si="1"/>
        <v>0</v>
      </c>
      <c r="H37" s="27"/>
      <c r="I37" s="15">
        <f t="shared" si="7"/>
        <v>0</v>
      </c>
      <c r="J37" s="13"/>
      <c r="K37" s="15">
        <f t="shared" si="2"/>
        <v>0</v>
      </c>
      <c r="L37" s="13"/>
      <c r="M37" s="15">
        <f t="shared" si="3"/>
        <v>0</v>
      </c>
      <c r="N37" s="13"/>
      <c r="O37" s="15">
        <f t="shared" si="4"/>
        <v>0</v>
      </c>
      <c r="P37" s="52"/>
      <c r="Q37" s="51">
        <f t="shared" si="8"/>
        <v>0</v>
      </c>
      <c r="R37" s="53"/>
      <c r="S37" s="15">
        <f t="shared" si="5"/>
        <v>0</v>
      </c>
      <c r="T37" s="27"/>
      <c r="U37" s="15">
        <f t="shared" si="9"/>
        <v>0</v>
      </c>
      <c r="V37" s="27"/>
      <c r="W37" s="15">
        <f t="shared" si="10"/>
        <v>0</v>
      </c>
      <c r="X37" s="27"/>
      <c r="Y37" s="15">
        <f t="shared" si="11"/>
        <v>0</v>
      </c>
      <c r="Z37" s="27"/>
      <c r="AA37" s="15">
        <f t="shared" si="12"/>
        <v>0</v>
      </c>
      <c r="AB37" s="27"/>
      <c r="AC37" s="15">
        <f t="shared" si="13"/>
        <v>0</v>
      </c>
      <c r="AD37" s="16">
        <f t="shared" si="14"/>
        <v>0</v>
      </c>
    </row>
    <row r="38" spans="1:31" x14ac:dyDescent="0.3">
      <c r="A38" s="13" t="s">
        <v>113</v>
      </c>
      <c r="B38" s="13" t="s">
        <v>74</v>
      </c>
      <c r="C38" s="14">
        <v>1.96</v>
      </c>
      <c r="D38" s="13">
        <v>275</v>
      </c>
      <c r="E38" s="15">
        <f t="shared" si="0"/>
        <v>539</v>
      </c>
      <c r="F38" s="13">
        <f>300+415</f>
        <v>715</v>
      </c>
      <c r="G38" s="15">
        <f t="shared" si="1"/>
        <v>1401.3999999999999</v>
      </c>
      <c r="H38" s="27"/>
      <c r="I38" s="15">
        <f t="shared" si="7"/>
        <v>0</v>
      </c>
      <c r="J38" s="13"/>
      <c r="K38" s="15">
        <f t="shared" si="2"/>
        <v>0</v>
      </c>
      <c r="L38" s="13"/>
      <c r="M38" s="15">
        <f t="shared" si="3"/>
        <v>0</v>
      </c>
      <c r="N38" s="13"/>
      <c r="O38" s="15">
        <f t="shared" si="4"/>
        <v>0</v>
      </c>
      <c r="P38" s="52"/>
      <c r="Q38" s="51">
        <f t="shared" si="8"/>
        <v>0</v>
      </c>
      <c r="R38" s="53"/>
      <c r="S38" s="15">
        <f t="shared" si="5"/>
        <v>0</v>
      </c>
      <c r="T38" s="27"/>
      <c r="U38" s="15">
        <f t="shared" si="9"/>
        <v>0</v>
      </c>
      <c r="V38" s="27"/>
      <c r="W38" s="15">
        <f t="shared" si="10"/>
        <v>0</v>
      </c>
      <c r="X38" s="27"/>
      <c r="Y38" s="15">
        <f t="shared" si="11"/>
        <v>0</v>
      </c>
      <c r="Z38" s="27"/>
      <c r="AA38" s="15">
        <f t="shared" si="12"/>
        <v>0</v>
      </c>
      <c r="AB38" s="27"/>
      <c r="AC38" s="15">
        <f t="shared" si="13"/>
        <v>0</v>
      </c>
      <c r="AD38" s="16">
        <f t="shared" si="14"/>
        <v>990</v>
      </c>
    </row>
    <row r="39" spans="1:31" x14ac:dyDescent="0.3">
      <c r="A39" s="13" t="s">
        <v>114</v>
      </c>
      <c r="B39" s="13" t="s">
        <v>104</v>
      </c>
      <c r="C39" s="14">
        <v>225</v>
      </c>
      <c r="D39" s="13"/>
      <c r="E39" s="15">
        <f t="shared" si="0"/>
        <v>0</v>
      </c>
      <c r="F39" s="13"/>
      <c r="G39" s="15">
        <f t="shared" si="1"/>
        <v>0</v>
      </c>
      <c r="H39" s="27"/>
      <c r="I39" s="15">
        <f t="shared" si="7"/>
        <v>0</v>
      </c>
      <c r="J39" s="13"/>
      <c r="K39" s="15">
        <f t="shared" si="2"/>
        <v>0</v>
      </c>
      <c r="L39" s="13"/>
      <c r="M39" s="15">
        <f t="shared" si="3"/>
        <v>0</v>
      </c>
      <c r="N39" s="13"/>
      <c r="O39" s="15">
        <f t="shared" si="4"/>
        <v>0</v>
      </c>
      <c r="P39" s="52"/>
      <c r="Q39" s="51">
        <f t="shared" si="8"/>
        <v>0</v>
      </c>
      <c r="R39" s="53"/>
      <c r="S39" s="15">
        <f t="shared" si="5"/>
        <v>0</v>
      </c>
      <c r="T39" s="27"/>
      <c r="U39" s="15">
        <f t="shared" si="9"/>
        <v>0</v>
      </c>
      <c r="V39" s="27"/>
      <c r="W39" s="15">
        <f t="shared" si="10"/>
        <v>0</v>
      </c>
      <c r="X39" s="27"/>
      <c r="Y39" s="15">
        <f t="shared" si="11"/>
        <v>0</v>
      </c>
      <c r="Z39" s="27"/>
      <c r="AA39" s="15">
        <f t="shared" si="12"/>
        <v>0</v>
      </c>
      <c r="AB39" s="27"/>
      <c r="AC39" s="15">
        <f t="shared" si="13"/>
        <v>0</v>
      </c>
      <c r="AD39" s="16">
        <f t="shared" si="14"/>
        <v>0</v>
      </c>
    </row>
    <row r="40" spans="1:31" x14ac:dyDescent="0.3">
      <c r="A40" s="13" t="s">
        <v>115</v>
      </c>
      <c r="B40" s="13" t="s">
        <v>70</v>
      </c>
      <c r="C40" s="14"/>
      <c r="D40" s="13"/>
      <c r="E40" s="15">
        <f t="shared" si="0"/>
        <v>0</v>
      </c>
      <c r="F40" s="13"/>
      <c r="G40" s="15">
        <f t="shared" si="1"/>
        <v>0</v>
      </c>
      <c r="H40" s="27"/>
      <c r="I40" s="15">
        <f t="shared" si="7"/>
        <v>0</v>
      </c>
      <c r="J40" s="13"/>
      <c r="K40" s="15">
        <f t="shared" si="2"/>
        <v>0</v>
      </c>
      <c r="L40" s="13"/>
      <c r="M40" s="15">
        <f t="shared" si="3"/>
        <v>0</v>
      </c>
      <c r="N40" s="13"/>
      <c r="O40" s="15">
        <f t="shared" si="4"/>
        <v>0</v>
      </c>
      <c r="P40" s="52"/>
      <c r="Q40" s="51">
        <f t="shared" si="8"/>
        <v>0</v>
      </c>
      <c r="R40" s="53"/>
      <c r="S40" s="15">
        <f t="shared" si="5"/>
        <v>0</v>
      </c>
      <c r="T40" s="27"/>
      <c r="U40" s="15">
        <f t="shared" si="9"/>
        <v>0</v>
      </c>
      <c r="V40" s="27"/>
      <c r="W40" s="15">
        <f t="shared" si="10"/>
        <v>0</v>
      </c>
      <c r="X40" s="27"/>
      <c r="Y40" s="15">
        <f t="shared" si="11"/>
        <v>0</v>
      </c>
      <c r="Z40" s="27"/>
      <c r="AA40" s="15">
        <f t="shared" si="12"/>
        <v>0</v>
      </c>
      <c r="AB40" s="27"/>
      <c r="AC40" s="15">
        <f t="shared" si="13"/>
        <v>0</v>
      </c>
      <c r="AD40" s="16">
        <f t="shared" si="14"/>
        <v>0</v>
      </c>
    </row>
    <row r="41" spans="1:31" x14ac:dyDescent="0.3">
      <c r="A41" s="13" t="s">
        <v>116</v>
      </c>
      <c r="B41" s="13" t="s">
        <v>70</v>
      </c>
      <c r="C41" s="14">
        <v>650</v>
      </c>
      <c r="D41" s="13"/>
      <c r="E41" s="15">
        <f t="shared" si="0"/>
        <v>0</v>
      </c>
      <c r="F41" s="13"/>
      <c r="G41" s="15">
        <f t="shared" ref="G41:G72" si="15">F41*C41</f>
        <v>0</v>
      </c>
      <c r="H41" s="27"/>
      <c r="I41" s="15">
        <f t="shared" si="7"/>
        <v>0</v>
      </c>
      <c r="J41" s="13"/>
      <c r="K41" s="15">
        <f t="shared" ref="K41:K72" si="16">J41*C41</f>
        <v>0</v>
      </c>
      <c r="L41" s="13"/>
      <c r="M41" s="15">
        <f t="shared" ref="M41:M72" si="17">L41*C41</f>
        <v>0</v>
      </c>
      <c r="N41" s="13"/>
      <c r="O41" s="15">
        <f t="shared" ref="O41:O72" si="18">N41*C41</f>
        <v>0</v>
      </c>
      <c r="P41" s="52"/>
      <c r="Q41" s="51">
        <f t="shared" si="8"/>
        <v>0</v>
      </c>
      <c r="R41" s="53"/>
      <c r="S41" s="15">
        <f t="shared" ref="S41:S72" si="19">R41*C41</f>
        <v>0</v>
      </c>
      <c r="T41" s="27"/>
      <c r="U41" s="15">
        <f t="shared" si="9"/>
        <v>0</v>
      </c>
      <c r="V41" s="27"/>
      <c r="W41" s="15">
        <f t="shared" si="10"/>
        <v>0</v>
      </c>
      <c r="X41" s="27"/>
      <c r="Y41" s="15">
        <f t="shared" si="11"/>
        <v>0</v>
      </c>
      <c r="Z41" s="27"/>
      <c r="AA41" s="15">
        <f t="shared" si="12"/>
        <v>0</v>
      </c>
      <c r="AB41" s="27"/>
      <c r="AC41" s="15">
        <f t="shared" si="13"/>
        <v>0</v>
      </c>
      <c r="AD41" s="16">
        <f t="shared" si="14"/>
        <v>0</v>
      </c>
    </row>
    <row r="42" spans="1:31" x14ac:dyDescent="0.3">
      <c r="A42" s="13" t="s">
        <v>117</v>
      </c>
      <c r="B42" s="13" t="s">
        <v>70</v>
      </c>
      <c r="C42" s="14">
        <v>250</v>
      </c>
      <c r="D42" s="13"/>
      <c r="E42" s="15">
        <f t="shared" si="0"/>
        <v>0</v>
      </c>
      <c r="F42" s="13"/>
      <c r="G42" s="15">
        <f t="shared" si="15"/>
        <v>0</v>
      </c>
      <c r="H42" s="27"/>
      <c r="I42" s="15">
        <f t="shared" si="7"/>
        <v>0</v>
      </c>
      <c r="J42" s="13">
        <v>1</v>
      </c>
      <c r="K42" s="15">
        <f t="shared" si="16"/>
        <v>250</v>
      </c>
      <c r="L42" s="13"/>
      <c r="M42" s="15">
        <f t="shared" si="17"/>
        <v>0</v>
      </c>
      <c r="N42" s="13"/>
      <c r="O42" s="15">
        <f t="shared" si="18"/>
        <v>0</v>
      </c>
      <c r="P42" s="52"/>
      <c r="Q42" s="51">
        <f t="shared" si="8"/>
        <v>0</v>
      </c>
      <c r="R42" s="53">
        <v>2</v>
      </c>
      <c r="S42" s="15">
        <f t="shared" si="19"/>
        <v>500</v>
      </c>
      <c r="T42" s="27"/>
      <c r="U42" s="15">
        <f t="shared" si="9"/>
        <v>0</v>
      </c>
      <c r="V42" s="27"/>
      <c r="W42" s="15">
        <f t="shared" si="10"/>
        <v>0</v>
      </c>
      <c r="X42" s="27"/>
      <c r="Y42" s="15">
        <f t="shared" si="11"/>
        <v>0</v>
      </c>
      <c r="Z42" s="27"/>
      <c r="AA42" s="15">
        <f t="shared" si="12"/>
        <v>0</v>
      </c>
      <c r="AB42" s="27"/>
      <c r="AC42" s="15">
        <f t="shared" si="13"/>
        <v>0</v>
      </c>
      <c r="AD42" s="16">
        <f t="shared" si="14"/>
        <v>3</v>
      </c>
    </row>
    <row r="43" spans="1:31" x14ac:dyDescent="0.3">
      <c r="A43" s="13" t="s">
        <v>118</v>
      </c>
      <c r="B43" s="13" t="s">
        <v>119</v>
      </c>
      <c r="C43" s="14"/>
      <c r="D43" s="13"/>
      <c r="E43" s="15">
        <f t="shared" si="0"/>
        <v>0</v>
      </c>
      <c r="F43" s="13"/>
      <c r="G43" s="15">
        <f t="shared" si="15"/>
        <v>0</v>
      </c>
      <c r="H43" s="27"/>
      <c r="I43" s="15">
        <f t="shared" si="7"/>
        <v>0</v>
      </c>
      <c r="J43" s="13"/>
      <c r="K43" s="15">
        <f t="shared" si="16"/>
        <v>0</v>
      </c>
      <c r="L43" s="13"/>
      <c r="M43" s="15">
        <f t="shared" si="17"/>
        <v>0</v>
      </c>
      <c r="N43" s="13"/>
      <c r="O43" s="15">
        <f t="shared" si="18"/>
        <v>0</v>
      </c>
      <c r="P43" s="52"/>
      <c r="Q43" s="51">
        <f t="shared" si="8"/>
        <v>0</v>
      </c>
      <c r="R43" s="53"/>
      <c r="S43" s="15">
        <f t="shared" si="19"/>
        <v>0</v>
      </c>
      <c r="T43" s="27"/>
      <c r="U43" s="15">
        <f t="shared" si="9"/>
        <v>0</v>
      </c>
      <c r="V43" s="27"/>
      <c r="W43" s="15">
        <f t="shared" si="10"/>
        <v>0</v>
      </c>
      <c r="X43" s="27"/>
      <c r="Y43" s="15">
        <f t="shared" si="11"/>
        <v>0</v>
      </c>
      <c r="Z43" s="27"/>
      <c r="AA43" s="15">
        <f t="shared" si="12"/>
        <v>0</v>
      </c>
      <c r="AB43" s="27"/>
      <c r="AC43" s="15">
        <f t="shared" si="13"/>
        <v>0</v>
      </c>
      <c r="AD43" s="16">
        <f t="shared" si="14"/>
        <v>0</v>
      </c>
    </row>
    <row r="44" spans="1:31" x14ac:dyDescent="0.3">
      <c r="A44" s="13" t="s">
        <v>120</v>
      </c>
      <c r="B44" s="13" t="s">
        <v>70</v>
      </c>
      <c r="C44" s="14">
        <v>125</v>
      </c>
      <c r="D44" s="13"/>
      <c r="E44" s="15">
        <f t="shared" si="0"/>
        <v>0</v>
      </c>
      <c r="F44" s="13"/>
      <c r="G44" s="15">
        <f t="shared" si="15"/>
        <v>0</v>
      </c>
      <c r="H44" s="27"/>
      <c r="I44" s="15">
        <f t="shared" si="7"/>
        <v>0</v>
      </c>
      <c r="J44" s="13"/>
      <c r="K44" s="15">
        <f t="shared" si="16"/>
        <v>0</v>
      </c>
      <c r="L44" s="13"/>
      <c r="M44" s="15">
        <f t="shared" si="17"/>
        <v>0</v>
      </c>
      <c r="N44" s="13"/>
      <c r="O44" s="15">
        <f t="shared" si="18"/>
        <v>0</v>
      </c>
      <c r="P44" s="52"/>
      <c r="Q44" s="51">
        <f t="shared" si="8"/>
        <v>0</v>
      </c>
      <c r="R44" s="53"/>
      <c r="S44" s="15">
        <f t="shared" si="19"/>
        <v>0</v>
      </c>
      <c r="T44" s="27"/>
      <c r="U44" s="15">
        <f t="shared" si="9"/>
        <v>0</v>
      </c>
      <c r="V44" s="27"/>
      <c r="W44" s="15">
        <f t="shared" si="10"/>
        <v>0</v>
      </c>
      <c r="X44" s="27"/>
      <c r="Y44" s="15">
        <f t="shared" si="11"/>
        <v>0</v>
      </c>
      <c r="Z44" s="27">
        <v>1</v>
      </c>
      <c r="AA44" s="15">
        <f t="shared" si="12"/>
        <v>125</v>
      </c>
      <c r="AB44" s="27"/>
      <c r="AC44" s="15">
        <f t="shared" si="13"/>
        <v>0</v>
      </c>
      <c r="AD44" s="16">
        <f t="shared" si="14"/>
        <v>0</v>
      </c>
    </row>
    <row r="45" spans="1:31" x14ac:dyDescent="0.3">
      <c r="A45" s="13" t="s">
        <v>121</v>
      </c>
      <c r="B45" s="13" t="s">
        <v>74</v>
      </c>
      <c r="C45" s="14">
        <v>1.9</v>
      </c>
      <c r="D45" s="13"/>
      <c r="E45" s="15">
        <f t="shared" si="0"/>
        <v>0</v>
      </c>
      <c r="F45" s="13"/>
      <c r="G45" s="15">
        <f t="shared" si="15"/>
        <v>0</v>
      </c>
      <c r="H45" s="27"/>
      <c r="I45" s="15">
        <f t="shared" si="7"/>
        <v>0</v>
      </c>
      <c r="J45" s="13"/>
      <c r="K45" s="15">
        <f t="shared" si="16"/>
        <v>0</v>
      </c>
      <c r="L45" s="13"/>
      <c r="M45" s="15">
        <f t="shared" si="17"/>
        <v>0</v>
      </c>
      <c r="N45" s="13"/>
      <c r="O45" s="15">
        <f t="shared" si="18"/>
        <v>0</v>
      </c>
      <c r="P45" s="52"/>
      <c r="Q45" s="51">
        <f t="shared" si="8"/>
        <v>0</v>
      </c>
      <c r="R45" s="53"/>
      <c r="S45" s="15">
        <f t="shared" si="19"/>
        <v>0</v>
      </c>
      <c r="T45" s="27"/>
      <c r="U45" s="15">
        <f t="shared" si="9"/>
        <v>0</v>
      </c>
      <c r="V45" s="27"/>
      <c r="W45" s="15">
        <f t="shared" si="10"/>
        <v>0</v>
      </c>
      <c r="X45" s="27"/>
      <c r="Y45" s="15">
        <f t="shared" si="11"/>
        <v>0</v>
      </c>
      <c r="Z45" s="27"/>
      <c r="AA45" s="15">
        <f t="shared" si="12"/>
        <v>0</v>
      </c>
      <c r="AB45" s="27"/>
      <c r="AC45" s="15">
        <f t="shared" si="13"/>
        <v>0</v>
      </c>
      <c r="AD45" s="16">
        <f t="shared" si="14"/>
        <v>0</v>
      </c>
    </row>
    <row r="46" spans="1:31" x14ac:dyDescent="0.3">
      <c r="A46" s="13" t="s">
        <v>122</v>
      </c>
      <c r="B46" s="13" t="s">
        <v>70</v>
      </c>
      <c r="C46" s="14">
        <v>190</v>
      </c>
      <c r="D46" s="13"/>
      <c r="E46" s="15">
        <f t="shared" si="0"/>
        <v>0</v>
      </c>
      <c r="F46" s="13"/>
      <c r="G46" s="15">
        <f t="shared" si="15"/>
        <v>0</v>
      </c>
      <c r="H46" s="27">
        <v>1</v>
      </c>
      <c r="I46" s="15">
        <f t="shared" si="7"/>
        <v>190</v>
      </c>
      <c r="J46" s="13"/>
      <c r="K46" s="15">
        <f t="shared" si="16"/>
        <v>0</v>
      </c>
      <c r="L46" s="13"/>
      <c r="M46" s="15">
        <f t="shared" si="17"/>
        <v>0</v>
      </c>
      <c r="N46" s="13"/>
      <c r="O46" s="15">
        <f t="shared" si="18"/>
        <v>0</v>
      </c>
      <c r="P46" s="52"/>
      <c r="Q46" s="51">
        <f t="shared" si="8"/>
        <v>0</v>
      </c>
      <c r="R46" s="53"/>
      <c r="S46" s="15">
        <f t="shared" si="19"/>
        <v>0</v>
      </c>
      <c r="T46" s="27"/>
      <c r="U46" s="15">
        <f t="shared" si="9"/>
        <v>0</v>
      </c>
      <c r="V46" s="27"/>
      <c r="W46" s="15">
        <f t="shared" si="10"/>
        <v>0</v>
      </c>
      <c r="X46" s="27"/>
      <c r="Y46" s="15">
        <f t="shared" si="11"/>
        <v>0</v>
      </c>
      <c r="Z46" s="27">
        <v>1</v>
      </c>
      <c r="AA46" s="15">
        <f t="shared" si="12"/>
        <v>190</v>
      </c>
      <c r="AB46" s="27"/>
      <c r="AC46" s="15">
        <f t="shared" si="13"/>
        <v>0</v>
      </c>
      <c r="AD46" s="16">
        <f t="shared" si="14"/>
        <v>0</v>
      </c>
    </row>
    <row r="47" spans="1:31" x14ac:dyDescent="0.3">
      <c r="A47" s="13" t="s">
        <v>123</v>
      </c>
      <c r="B47" s="13" t="s">
        <v>74</v>
      </c>
      <c r="C47" s="14">
        <v>1.25</v>
      </c>
      <c r="D47" s="13"/>
      <c r="E47" s="15">
        <f t="shared" si="0"/>
        <v>0</v>
      </c>
      <c r="F47" s="13"/>
      <c r="G47" s="15">
        <f t="shared" si="15"/>
        <v>0</v>
      </c>
      <c r="H47" s="27"/>
      <c r="I47" s="15">
        <f t="shared" si="7"/>
        <v>0</v>
      </c>
      <c r="J47" s="13"/>
      <c r="K47" s="15">
        <f t="shared" si="16"/>
        <v>0</v>
      </c>
      <c r="L47" s="13"/>
      <c r="M47" s="15">
        <f t="shared" si="17"/>
        <v>0</v>
      </c>
      <c r="N47" s="13"/>
      <c r="O47" s="15">
        <f t="shared" si="18"/>
        <v>0</v>
      </c>
      <c r="P47" s="52"/>
      <c r="Q47" s="51">
        <f t="shared" si="8"/>
        <v>0</v>
      </c>
      <c r="R47" s="53"/>
      <c r="S47" s="15">
        <f t="shared" si="19"/>
        <v>0</v>
      </c>
      <c r="T47" s="27"/>
      <c r="U47" s="15">
        <f t="shared" si="9"/>
        <v>0</v>
      </c>
      <c r="V47" s="27"/>
      <c r="W47" s="15">
        <f t="shared" si="10"/>
        <v>0</v>
      </c>
      <c r="X47" s="27"/>
      <c r="Y47" s="15">
        <f t="shared" si="11"/>
        <v>0</v>
      </c>
      <c r="Z47" s="27"/>
      <c r="AA47" s="15">
        <f t="shared" si="12"/>
        <v>0</v>
      </c>
      <c r="AB47" s="27"/>
      <c r="AC47" s="15">
        <f t="shared" si="13"/>
        <v>0</v>
      </c>
      <c r="AD47" s="16">
        <f t="shared" si="14"/>
        <v>0</v>
      </c>
    </row>
    <row r="48" spans="1:31" x14ac:dyDescent="0.3">
      <c r="A48" s="13" t="s">
        <v>124</v>
      </c>
      <c r="B48" s="13" t="s">
        <v>74</v>
      </c>
      <c r="C48" s="14">
        <v>2.1</v>
      </c>
      <c r="D48" s="13"/>
      <c r="E48" s="15">
        <f t="shared" si="0"/>
        <v>0</v>
      </c>
      <c r="F48" s="13"/>
      <c r="G48" s="15">
        <f t="shared" si="15"/>
        <v>0</v>
      </c>
      <c r="H48" s="27"/>
      <c r="I48" s="15">
        <f t="shared" si="7"/>
        <v>0</v>
      </c>
      <c r="J48" s="13"/>
      <c r="K48" s="15">
        <f t="shared" si="16"/>
        <v>0</v>
      </c>
      <c r="L48" s="13"/>
      <c r="M48" s="15">
        <f t="shared" si="17"/>
        <v>0</v>
      </c>
      <c r="N48" s="13"/>
      <c r="O48" s="15">
        <f t="shared" si="18"/>
        <v>0</v>
      </c>
      <c r="P48" s="52"/>
      <c r="Q48" s="51">
        <f t="shared" si="8"/>
        <v>0</v>
      </c>
      <c r="R48" s="53"/>
      <c r="S48" s="15">
        <f t="shared" si="19"/>
        <v>0</v>
      </c>
      <c r="T48" s="27"/>
      <c r="U48" s="15">
        <f t="shared" si="9"/>
        <v>0</v>
      </c>
      <c r="V48" s="27"/>
      <c r="W48" s="15">
        <f t="shared" si="10"/>
        <v>0</v>
      </c>
      <c r="X48" s="27"/>
      <c r="Y48" s="15">
        <f t="shared" si="11"/>
        <v>0</v>
      </c>
      <c r="Z48" s="27"/>
      <c r="AA48" s="15">
        <f t="shared" si="12"/>
        <v>0</v>
      </c>
      <c r="AB48" s="27"/>
      <c r="AC48" s="15">
        <f t="shared" si="13"/>
        <v>0</v>
      </c>
      <c r="AD48" s="16">
        <f t="shared" si="14"/>
        <v>0</v>
      </c>
    </row>
    <row r="49" spans="1:31" x14ac:dyDescent="0.3">
      <c r="A49" s="13" t="s">
        <v>125</v>
      </c>
      <c r="B49" s="13" t="s">
        <v>70</v>
      </c>
      <c r="C49" s="14">
        <v>211</v>
      </c>
      <c r="D49" s="13">
        <v>1</v>
      </c>
      <c r="E49" s="15">
        <f t="shared" si="0"/>
        <v>211</v>
      </c>
      <c r="F49" s="13"/>
      <c r="G49" s="15">
        <f t="shared" si="15"/>
        <v>0</v>
      </c>
      <c r="H49" s="27"/>
      <c r="I49" s="15">
        <f t="shared" si="7"/>
        <v>0</v>
      </c>
      <c r="J49" s="13"/>
      <c r="K49" s="15">
        <f t="shared" si="16"/>
        <v>0</v>
      </c>
      <c r="L49" s="13"/>
      <c r="M49" s="15">
        <f t="shared" si="17"/>
        <v>0</v>
      </c>
      <c r="N49" s="13"/>
      <c r="O49" s="15">
        <f t="shared" si="18"/>
        <v>0</v>
      </c>
      <c r="P49" s="52"/>
      <c r="Q49" s="51">
        <f t="shared" si="8"/>
        <v>0</v>
      </c>
      <c r="R49" s="53"/>
      <c r="S49" s="15">
        <f t="shared" si="19"/>
        <v>0</v>
      </c>
      <c r="T49" s="27"/>
      <c r="U49" s="15">
        <f t="shared" si="9"/>
        <v>0</v>
      </c>
      <c r="V49" s="27"/>
      <c r="W49" s="15">
        <f t="shared" si="10"/>
        <v>0</v>
      </c>
      <c r="X49" s="27"/>
      <c r="Y49" s="15">
        <f t="shared" si="11"/>
        <v>0</v>
      </c>
      <c r="Z49" s="27"/>
      <c r="AA49" s="15">
        <f t="shared" si="12"/>
        <v>0</v>
      </c>
      <c r="AB49" s="27"/>
      <c r="AC49" s="15">
        <f t="shared" si="13"/>
        <v>0</v>
      </c>
      <c r="AD49" s="16">
        <f t="shared" si="14"/>
        <v>1</v>
      </c>
    </row>
    <row r="50" spans="1:31" ht="30.6" customHeight="1" x14ac:dyDescent="0.3">
      <c r="A50" s="17" t="s">
        <v>126</v>
      </c>
      <c r="B50" s="13" t="s">
        <v>74</v>
      </c>
      <c r="C50" s="14">
        <v>43.56</v>
      </c>
      <c r="D50" s="13"/>
      <c r="E50" s="15">
        <f t="shared" si="0"/>
        <v>0</v>
      </c>
      <c r="F50" s="13"/>
      <c r="G50" s="15">
        <f t="shared" si="15"/>
        <v>0</v>
      </c>
      <c r="H50" s="27"/>
      <c r="I50" s="15">
        <f t="shared" si="7"/>
        <v>0</v>
      </c>
      <c r="J50" s="13"/>
      <c r="K50" s="15">
        <f t="shared" si="16"/>
        <v>0</v>
      </c>
      <c r="L50" s="13"/>
      <c r="M50" s="15">
        <f t="shared" si="17"/>
        <v>0</v>
      </c>
      <c r="N50" s="13"/>
      <c r="O50" s="15">
        <f t="shared" si="18"/>
        <v>0</v>
      </c>
      <c r="P50" s="52"/>
      <c r="Q50" s="51">
        <f t="shared" si="8"/>
        <v>0</v>
      </c>
      <c r="R50" s="53"/>
      <c r="S50" s="15">
        <f t="shared" si="19"/>
        <v>0</v>
      </c>
      <c r="T50" s="27"/>
      <c r="U50" s="15">
        <f t="shared" si="9"/>
        <v>0</v>
      </c>
      <c r="V50" s="27"/>
      <c r="W50" s="15">
        <f t="shared" si="10"/>
        <v>0</v>
      </c>
      <c r="X50" s="27"/>
      <c r="Y50" s="15">
        <f t="shared" si="11"/>
        <v>0</v>
      </c>
      <c r="Z50" s="27"/>
      <c r="AA50" s="15">
        <f t="shared" si="12"/>
        <v>0</v>
      </c>
      <c r="AB50" s="27"/>
      <c r="AC50" s="15">
        <f t="shared" si="13"/>
        <v>0</v>
      </c>
      <c r="AD50" s="16">
        <f t="shared" si="14"/>
        <v>0</v>
      </c>
    </row>
    <row r="51" spans="1:31" x14ac:dyDescent="0.3">
      <c r="A51" s="13" t="s">
        <v>127</v>
      </c>
      <c r="B51" s="13" t="s">
        <v>119</v>
      </c>
      <c r="C51" s="14"/>
      <c r="D51" s="13"/>
      <c r="E51" s="15">
        <f t="shared" si="0"/>
        <v>0</v>
      </c>
      <c r="F51" s="13"/>
      <c r="G51" s="15">
        <f t="shared" si="15"/>
        <v>0</v>
      </c>
      <c r="H51" s="27"/>
      <c r="I51" s="15">
        <f t="shared" si="7"/>
        <v>0</v>
      </c>
      <c r="J51" s="13"/>
      <c r="K51" s="15">
        <f t="shared" si="16"/>
        <v>0</v>
      </c>
      <c r="L51" s="13"/>
      <c r="M51" s="15">
        <f t="shared" si="17"/>
        <v>0</v>
      </c>
      <c r="N51" s="13"/>
      <c r="O51" s="15">
        <f t="shared" si="18"/>
        <v>0</v>
      </c>
      <c r="P51" s="52"/>
      <c r="Q51" s="51">
        <f t="shared" si="8"/>
        <v>0</v>
      </c>
      <c r="R51" s="53"/>
      <c r="S51" s="15">
        <f t="shared" si="19"/>
        <v>0</v>
      </c>
      <c r="T51" s="27"/>
      <c r="U51" s="15">
        <f t="shared" si="9"/>
        <v>0</v>
      </c>
      <c r="V51" s="27"/>
      <c r="W51" s="15">
        <f t="shared" si="10"/>
        <v>0</v>
      </c>
      <c r="X51" s="27"/>
      <c r="Y51" s="15">
        <f t="shared" si="11"/>
        <v>0</v>
      </c>
      <c r="Z51" s="27"/>
      <c r="AA51" s="15">
        <f t="shared" si="12"/>
        <v>0</v>
      </c>
      <c r="AB51" s="27"/>
      <c r="AC51" s="15">
        <f t="shared" si="13"/>
        <v>0</v>
      </c>
      <c r="AD51" s="16">
        <f t="shared" si="14"/>
        <v>0</v>
      </c>
    </row>
    <row r="52" spans="1:31" x14ac:dyDescent="0.3">
      <c r="A52" s="13" t="s">
        <v>128</v>
      </c>
      <c r="B52" s="13" t="s">
        <v>129</v>
      </c>
      <c r="C52" s="14">
        <v>15</v>
      </c>
      <c r="D52" s="13"/>
      <c r="E52" s="15">
        <f t="shared" si="0"/>
        <v>0</v>
      </c>
      <c r="F52" s="13"/>
      <c r="G52" s="15">
        <f t="shared" si="15"/>
        <v>0</v>
      </c>
      <c r="H52" s="27"/>
      <c r="I52" s="15">
        <f t="shared" si="7"/>
        <v>0</v>
      </c>
      <c r="J52" s="13"/>
      <c r="K52" s="15">
        <f t="shared" si="16"/>
        <v>0</v>
      </c>
      <c r="L52" s="13"/>
      <c r="M52" s="15">
        <f t="shared" si="17"/>
        <v>0</v>
      </c>
      <c r="N52" s="13"/>
      <c r="O52" s="15">
        <f t="shared" si="18"/>
        <v>0</v>
      </c>
      <c r="P52" s="52"/>
      <c r="Q52" s="51">
        <f t="shared" si="8"/>
        <v>0</v>
      </c>
      <c r="R52" s="53"/>
      <c r="S52" s="15">
        <f t="shared" si="19"/>
        <v>0</v>
      </c>
      <c r="T52" s="27"/>
      <c r="U52" s="15">
        <f t="shared" si="9"/>
        <v>0</v>
      </c>
      <c r="V52" s="27"/>
      <c r="W52" s="15">
        <f t="shared" si="10"/>
        <v>0</v>
      </c>
      <c r="X52" s="27"/>
      <c r="Y52" s="15">
        <f t="shared" si="11"/>
        <v>0</v>
      </c>
      <c r="Z52" s="27"/>
      <c r="AA52" s="15">
        <f t="shared" si="12"/>
        <v>0</v>
      </c>
      <c r="AB52" s="27"/>
      <c r="AC52" s="15">
        <f t="shared" si="13"/>
        <v>0</v>
      </c>
      <c r="AD52" s="16">
        <f t="shared" si="14"/>
        <v>0</v>
      </c>
    </row>
    <row r="53" spans="1:31" x14ac:dyDescent="0.3">
      <c r="A53" s="13" t="s">
        <v>130</v>
      </c>
      <c r="B53" s="13" t="s">
        <v>74</v>
      </c>
      <c r="C53" s="14">
        <v>1.1499999999999999</v>
      </c>
      <c r="D53" s="13"/>
      <c r="E53" s="15">
        <f t="shared" si="0"/>
        <v>0</v>
      </c>
      <c r="F53" s="13"/>
      <c r="G53" s="15">
        <f t="shared" si="15"/>
        <v>0</v>
      </c>
      <c r="H53" s="27"/>
      <c r="I53" s="15">
        <f t="shared" si="7"/>
        <v>0</v>
      </c>
      <c r="J53" s="13"/>
      <c r="K53" s="15">
        <f t="shared" si="16"/>
        <v>0</v>
      </c>
      <c r="L53" s="13"/>
      <c r="M53" s="15">
        <f t="shared" si="17"/>
        <v>0</v>
      </c>
      <c r="N53" s="13"/>
      <c r="O53" s="15">
        <f t="shared" si="18"/>
        <v>0</v>
      </c>
      <c r="P53" s="52"/>
      <c r="Q53" s="51">
        <f t="shared" si="8"/>
        <v>0</v>
      </c>
      <c r="R53" s="53"/>
      <c r="S53" s="15">
        <f t="shared" si="19"/>
        <v>0</v>
      </c>
      <c r="T53" s="27"/>
      <c r="U53" s="15">
        <f t="shared" si="9"/>
        <v>0</v>
      </c>
      <c r="V53" s="27"/>
      <c r="W53" s="15">
        <f t="shared" si="10"/>
        <v>0</v>
      </c>
      <c r="X53" s="27"/>
      <c r="Y53" s="15">
        <f t="shared" si="11"/>
        <v>0</v>
      </c>
      <c r="Z53" s="27">
        <v>300</v>
      </c>
      <c r="AA53" s="15">
        <f t="shared" si="12"/>
        <v>345</v>
      </c>
      <c r="AB53" s="27">
        <v>600</v>
      </c>
      <c r="AC53" s="15">
        <f t="shared" si="13"/>
        <v>690</v>
      </c>
      <c r="AD53" s="16">
        <f t="shared" si="14"/>
        <v>0</v>
      </c>
    </row>
    <row r="54" spans="1:31" x14ac:dyDescent="0.3">
      <c r="A54" s="13" t="s">
        <v>131</v>
      </c>
      <c r="B54" s="13" t="s">
        <v>132</v>
      </c>
      <c r="C54" s="14"/>
      <c r="D54" s="13"/>
      <c r="E54" s="15">
        <f t="shared" si="0"/>
        <v>0</v>
      </c>
      <c r="F54" s="13"/>
      <c r="G54" s="15">
        <f t="shared" si="15"/>
        <v>0</v>
      </c>
      <c r="H54" s="27"/>
      <c r="I54" s="15">
        <f t="shared" si="7"/>
        <v>0</v>
      </c>
      <c r="J54" s="13"/>
      <c r="K54" s="15">
        <f t="shared" si="16"/>
        <v>0</v>
      </c>
      <c r="L54" s="13"/>
      <c r="M54" s="15">
        <f t="shared" si="17"/>
        <v>0</v>
      </c>
      <c r="N54" s="13"/>
      <c r="O54" s="15">
        <f t="shared" si="18"/>
        <v>0</v>
      </c>
      <c r="P54" s="52"/>
      <c r="Q54" s="51">
        <f t="shared" si="8"/>
        <v>0</v>
      </c>
      <c r="R54" s="53"/>
      <c r="S54" s="15">
        <f t="shared" si="19"/>
        <v>0</v>
      </c>
      <c r="T54" s="27"/>
      <c r="U54" s="15">
        <f t="shared" si="9"/>
        <v>0</v>
      </c>
      <c r="V54" s="27"/>
      <c r="W54" s="15">
        <f t="shared" si="10"/>
        <v>0</v>
      </c>
      <c r="X54" s="27"/>
      <c r="Y54" s="15">
        <f t="shared" si="11"/>
        <v>0</v>
      </c>
      <c r="Z54" s="27"/>
      <c r="AA54" s="15">
        <f t="shared" si="12"/>
        <v>0</v>
      </c>
      <c r="AB54" s="27"/>
      <c r="AC54" s="15">
        <f t="shared" si="13"/>
        <v>0</v>
      </c>
      <c r="AD54" s="16">
        <f t="shared" ref="AD54:AD85" si="20">D54+F54+J54+L54+N54+R54</f>
        <v>0</v>
      </c>
    </row>
    <row r="55" spans="1:31" x14ac:dyDescent="0.3">
      <c r="A55" s="13" t="s">
        <v>133</v>
      </c>
      <c r="B55" s="13" t="s">
        <v>70</v>
      </c>
      <c r="C55" s="14">
        <v>225</v>
      </c>
      <c r="D55" s="13"/>
      <c r="E55" s="15">
        <f t="shared" si="0"/>
        <v>0</v>
      </c>
      <c r="F55" s="13"/>
      <c r="G55" s="15">
        <f t="shared" si="15"/>
        <v>0</v>
      </c>
      <c r="H55" s="27"/>
      <c r="I55" s="15">
        <f t="shared" si="7"/>
        <v>0</v>
      </c>
      <c r="J55" s="13"/>
      <c r="K55" s="15">
        <f t="shared" si="16"/>
        <v>0</v>
      </c>
      <c r="L55" s="13">
        <v>1</v>
      </c>
      <c r="M55" s="15">
        <f t="shared" si="17"/>
        <v>225</v>
      </c>
      <c r="N55" s="13"/>
      <c r="O55" s="15">
        <f t="shared" si="18"/>
        <v>0</v>
      </c>
      <c r="P55" s="52"/>
      <c r="Q55" s="39">
        <f t="shared" ref="Q55:Q74" si="21">P55*C55</f>
        <v>0</v>
      </c>
      <c r="R55" s="53"/>
      <c r="S55" s="15">
        <f t="shared" si="19"/>
        <v>0</v>
      </c>
      <c r="T55" s="27"/>
      <c r="U55" s="15">
        <f t="shared" si="9"/>
        <v>0</v>
      </c>
      <c r="V55" s="27"/>
      <c r="W55" s="15">
        <f t="shared" si="10"/>
        <v>0</v>
      </c>
      <c r="X55" s="27"/>
      <c r="Y55" s="15">
        <f t="shared" si="11"/>
        <v>0</v>
      </c>
      <c r="Z55" s="27"/>
      <c r="AA55" s="15">
        <f t="shared" si="12"/>
        <v>0</v>
      </c>
      <c r="AB55" s="27"/>
      <c r="AC55" s="15">
        <f t="shared" si="13"/>
        <v>0</v>
      </c>
      <c r="AD55" s="16">
        <f t="shared" si="20"/>
        <v>1</v>
      </c>
      <c r="AE55" t="s">
        <v>134</v>
      </c>
    </row>
    <row r="56" spans="1:31" x14ac:dyDescent="0.3">
      <c r="A56" s="13" t="s">
        <v>135</v>
      </c>
      <c r="B56" s="13" t="s">
        <v>74</v>
      </c>
      <c r="C56" s="14">
        <v>15</v>
      </c>
      <c r="D56" s="13"/>
      <c r="E56" s="15">
        <f t="shared" si="0"/>
        <v>0</v>
      </c>
      <c r="F56" s="13"/>
      <c r="G56" s="15">
        <f t="shared" si="15"/>
        <v>0</v>
      </c>
      <c r="H56" s="27"/>
      <c r="I56" s="15">
        <f t="shared" si="7"/>
        <v>0</v>
      </c>
      <c r="J56" s="13"/>
      <c r="K56" s="15">
        <f t="shared" si="16"/>
        <v>0</v>
      </c>
      <c r="L56" s="13"/>
      <c r="M56" s="15">
        <f t="shared" si="17"/>
        <v>0</v>
      </c>
      <c r="N56" s="13"/>
      <c r="O56" s="15">
        <f t="shared" si="18"/>
        <v>0</v>
      </c>
      <c r="P56" s="52"/>
      <c r="Q56" s="39">
        <f t="shared" si="21"/>
        <v>0</v>
      </c>
      <c r="R56" s="53"/>
      <c r="S56" s="15">
        <f t="shared" si="19"/>
        <v>0</v>
      </c>
      <c r="T56" s="27"/>
      <c r="U56" s="15">
        <f t="shared" si="9"/>
        <v>0</v>
      </c>
      <c r="V56" s="27"/>
      <c r="W56" s="15">
        <f t="shared" si="10"/>
        <v>0</v>
      </c>
      <c r="X56" s="27"/>
      <c r="Y56" s="15">
        <f t="shared" si="11"/>
        <v>0</v>
      </c>
      <c r="Z56" s="27"/>
      <c r="AA56" s="15">
        <f t="shared" si="12"/>
        <v>0</v>
      </c>
      <c r="AB56" s="27"/>
      <c r="AC56" s="15">
        <f t="shared" si="13"/>
        <v>0</v>
      </c>
      <c r="AD56" s="16">
        <f t="shared" si="20"/>
        <v>0</v>
      </c>
    </row>
    <row r="57" spans="1:31" x14ac:dyDescent="0.3">
      <c r="A57" s="13" t="s">
        <v>136</v>
      </c>
      <c r="B57" s="13" t="s">
        <v>74</v>
      </c>
      <c r="C57" s="14">
        <v>11</v>
      </c>
      <c r="D57" s="13"/>
      <c r="E57" s="15">
        <f t="shared" si="0"/>
        <v>0</v>
      </c>
      <c r="F57" s="13"/>
      <c r="G57" s="15">
        <f t="shared" si="15"/>
        <v>0</v>
      </c>
      <c r="H57" s="27"/>
      <c r="I57" s="15">
        <f t="shared" si="7"/>
        <v>0</v>
      </c>
      <c r="J57" s="13"/>
      <c r="K57" s="15">
        <f t="shared" si="16"/>
        <v>0</v>
      </c>
      <c r="L57" s="13"/>
      <c r="M57" s="15">
        <f t="shared" si="17"/>
        <v>0</v>
      </c>
      <c r="N57" s="13"/>
      <c r="O57" s="15">
        <f t="shared" si="18"/>
        <v>0</v>
      </c>
      <c r="P57" s="52"/>
      <c r="Q57" s="39">
        <f t="shared" si="21"/>
        <v>0</v>
      </c>
      <c r="R57" s="53"/>
      <c r="S57" s="15">
        <f t="shared" si="19"/>
        <v>0</v>
      </c>
      <c r="T57" s="27"/>
      <c r="U57" s="15">
        <f t="shared" si="9"/>
        <v>0</v>
      </c>
      <c r="V57" s="27"/>
      <c r="W57" s="15">
        <f t="shared" si="10"/>
        <v>0</v>
      </c>
      <c r="X57" s="27"/>
      <c r="Y57" s="15">
        <f t="shared" si="11"/>
        <v>0</v>
      </c>
      <c r="Z57" s="27"/>
      <c r="AA57" s="15">
        <f t="shared" si="12"/>
        <v>0</v>
      </c>
      <c r="AB57" s="27"/>
      <c r="AC57" s="15">
        <f t="shared" si="13"/>
        <v>0</v>
      </c>
      <c r="AD57" s="16">
        <f t="shared" si="20"/>
        <v>0</v>
      </c>
    </row>
    <row r="58" spans="1:31" x14ac:dyDescent="0.3">
      <c r="A58" s="13" t="s">
        <v>137</v>
      </c>
      <c r="B58" s="13" t="s">
        <v>74</v>
      </c>
      <c r="C58" s="14">
        <v>27</v>
      </c>
      <c r="D58" s="13"/>
      <c r="E58" s="15">
        <f t="shared" si="0"/>
        <v>0</v>
      </c>
      <c r="F58" s="13"/>
      <c r="G58" s="15">
        <f t="shared" si="15"/>
        <v>0</v>
      </c>
      <c r="H58" s="27"/>
      <c r="I58" s="15">
        <f t="shared" si="7"/>
        <v>0</v>
      </c>
      <c r="J58" s="13"/>
      <c r="K58" s="15">
        <f t="shared" si="16"/>
        <v>0</v>
      </c>
      <c r="L58" s="13"/>
      <c r="M58" s="15">
        <f t="shared" si="17"/>
        <v>0</v>
      </c>
      <c r="N58" s="13"/>
      <c r="O58" s="15">
        <f t="shared" si="18"/>
        <v>0</v>
      </c>
      <c r="P58" s="52"/>
      <c r="Q58" s="39">
        <f t="shared" si="21"/>
        <v>0</v>
      </c>
      <c r="R58" s="53"/>
      <c r="S58" s="15">
        <f t="shared" si="19"/>
        <v>0</v>
      </c>
      <c r="T58" s="27"/>
      <c r="U58" s="15">
        <f t="shared" si="9"/>
        <v>0</v>
      </c>
      <c r="V58" s="27"/>
      <c r="W58" s="15">
        <f t="shared" si="10"/>
        <v>0</v>
      </c>
      <c r="X58" s="27"/>
      <c r="Y58" s="15">
        <f t="shared" si="11"/>
        <v>0</v>
      </c>
      <c r="Z58" s="27"/>
      <c r="AA58" s="15">
        <f t="shared" si="12"/>
        <v>0</v>
      </c>
      <c r="AB58" s="27"/>
      <c r="AC58" s="15">
        <f t="shared" si="13"/>
        <v>0</v>
      </c>
      <c r="AD58" s="16">
        <f t="shared" si="20"/>
        <v>0</v>
      </c>
    </row>
    <row r="59" spans="1:31" x14ac:dyDescent="0.3">
      <c r="A59" s="13" t="s">
        <v>138</v>
      </c>
      <c r="B59" s="13" t="s">
        <v>70</v>
      </c>
      <c r="C59" s="14">
        <v>1450</v>
      </c>
      <c r="D59" s="13"/>
      <c r="E59" s="15">
        <f t="shared" si="0"/>
        <v>0</v>
      </c>
      <c r="F59" s="13"/>
      <c r="G59" s="15">
        <f t="shared" si="15"/>
        <v>0</v>
      </c>
      <c r="H59" s="27"/>
      <c r="I59" s="15">
        <f t="shared" si="7"/>
        <v>0</v>
      </c>
      <c r="J59" s="13"/>
      <c r="K59" s="15">
        <f t="shared" si="16"/>
        <v>0</v>
      </c>
      <c r="L59" s="13"/>
      <c r="M59" s="15">
        <f t="shared" si="17"/>
        <v>0</v>
      </c>
      <c r="N59" s="13"/>
      <c r="O59" s="15">
        <f t="shared" si="18"/>
        <v>0</v>
      </c>
      <c r="P59" s="52"/>
      <c r="Q59" s="39">
        <f t="shared" si="21"/>
        <v>0</v>
      </c>
      <c r="R59" s="53"/>
      <c r="S59" s="15">
        <f t="shared" si="19"/>
        <v>0</v>
      </c>
      <c r="T59" s="27"/>
      <c r="U59" s="15">
        <f t="shared" si="9"/>
        <v>0</v>
      </c>
      <c r="V59" s="27"/>
      <c r="W59" s="15">
        <f t="shared" si="10"/>
        <v>0</v>
      </c>
      <c r="X59" s="27"/>
      <c r="Y59" s="15">
        <f t="shared" si="11"/>
        <v>0</v>
      </c>
      <c r="Z59" s="27"/>
      <c r="AA59" s="15">
        <f t="shared" si="12"/>
        <v>0</v>
      </c>
      <c r="AB59" s="27"/>
      <c r="AC59" s="15">
        <f t="shared" si="13"/>
        <v>0</v>
      </c>
      <c r="AD59" s="16">
        <f t="shared" si="20"/>
        <v>0</v>
      </c>
    </row>
    <row r="60" spans="1:31" x14ac:dyDescent="0.3">
      <c r="A60" s="13" t="s">
        <v>139</v>
      </c>
      <c r="B60" s="13" t="s">
        <v>70</v>
      </c>
      <c r="C60" s="14">
        <v>2142</v>
      </c>
      <c r="D60" s="13"/>
      <c r="E60" s="15">
        <f t="shared" si="0"/>
        <v>0</v>
      </c>
      <c r="F60" s="13"/>
      <c r="G60" s="15">
        <f t="shared" si="15"/>
        <v>0</v>
      </c>
      <c r="H60" s="27"/>
      <c r="I60" s="15">
        <f t="shared" si="7"/>
        <v>0</v>
      </c>
      <c r="J60" s="13"/>
      <c r="K60" s="15">
        <f t="shared" si="16"/>
        <v>0</v>
      </c>
      <c r="L60" s="13"/>
      <c r="M60" s="15">
        <f t="shared" si="17"/>
        <v>0</v>
      </c>
      <c r="N60" s="13"/>
      <c r="O60" s="15">
        <f t="shared" si="18"/>
        <v>0</v>
      </c>
      <c r="P60" s="52"/>
      <c r="Q60" s="39">
        <f t="shared" si="21"/>
        <v>0</v>
      </c>
      <c r="R60" s="53"/>
      <c r="S60" s="15">
        <f t="shared" si="19"/>
        <v>0</v>
      </c>
      <c r="T60" s="27"/>
      <c r="U60" s="15">
        <f t="shared" si="9"/>
        <v>0</v>
      </c>
      <c r="V60" s="27"/>
      <c r="W60" s="15">
        <f t="shared" si="10"/>
        <v>0</v>
      </c>
      <c r="X60" s="27"/>
      <c r="Y60" s="15">
        <f t="shared" si="11"/>
        <v>0</v>
      </c>
      <c r="Z60" s="27"/>
      <c r="AA60" s="15">
        <f t="shared" si="12"/>
        <v>0</v>
      </c>
      <c r="AB60" s="27"/>
      <c r="AC60" s="15">
        <f t="shared" si="13"/>
        <v>0</v>
      </c>
      <c r="AD60" s="16">
        <f t="shared" si="20"/>
        <v>0</v>
      </c>
    </row>
    <row r="61" spans="1:31" x14ac:dyDescent="0.3">
      <c r="A61" s="13" t="s">
        <v>140</v>
      </c>
      <c r="B61" s="13" t="s">
        <v>74</v>
      </c>
      <c r="C61" s="14">
        <v>0.12</v>
      </c>
      <c r="D61" s="13"/>
      <c r="E61" s="15">
        <f t="shared" si="0"/>
        <v>0</v>
      </c>
      <c r="F61" s="13"/>
      <c r="G61" s="15">
        <f t="shared" si="15"/>
        <v>0</v>
      </c>
      <c r="H61" s="27"/>
      <c r="I61" s="15">
        <f t="shared" si="7"/>
        <v>0</v>
      </c>
      <c r="J61" s="13"/>
      <c r="K61" s="15">
        <f t="shared" si="16"/>
        <v>0</v>
      </c>
      <c r="L61" s="13"/>
      <c r="M61" s="15">
        <f t="shared" si="17"/>
        <v>0</v>
      </c>
      <c r="N61" s="13"/>
      <c r="O61" s="15">
        <f t="shared" si="18"/>
        <v>0</v>
      </c>
      <c r="P61" s="52"/>
      <c r="Q61" s="39">
        <f t="shared" si="21"/>
        <v>0</v>
      </c>
      <c r="R61" s="53"/>
      <c r="S61" s="15">
        <f t="shared" si="19"/>
        <v>0</v>
      </c>
      <c r="T61" s="27"/>
      <c r="U61" s="15">
        <f t="shared" si="9"/>
        <v>0</v>
      </c>
      <c r="V61" s="27"/>
      <c r="W61" s="15">
        <f t="shared" si="10"/>
        <v>0</v>
      </c>
      <c r="X61" s="27"/>
      <c r="Y61" s="15">
        <f t="shared" si="11"/>
        <v>0</v>
      </c>
      <c r="Z61" s="27"/>
      <c r="AA61" s="15">
        <f t="shared" si="12"/>
        <v>0</v>
      </c>
      <c r="AB61" s="27"/>
      <c r="AC61" s="15">
        <f t="shared" si="13"/>
        <v>0</v>
      </c>
      <c r="AD61" s="16">
        <f t="shared" si="20"/>
        <v>0</v>
      </c>
    </row>
    <row r="62" spans="1:31" x14ac:dyDescent="0.3">
      <c r="A62" s="13" t="s">
        <v>141</v>
      </c>
      <c r="B62" s="13" t="s">
        <v>74</v>
      </c>
      <c r="C62" s="14">
        <v>2</v>
      </c>
      <c r="D62" s="13"/>
      <c r="E62" s="15">
        <f t="shared" si="0"/>
        <v>0</v>
      </c>
      <c r="F62" s="13"/>
      <c r="G62" s="15">
        <f t="shared" si="15"/>
        <v>0</v>
      </c>
      <c r="H62" s="27"/>
      <c r="I62" s="15">
        <f t="shared" si="7"/>
        <v>0</v>
      </c>
      <c r="J62" s="13"/>
      <c r="K62" s="15">
        <f t="shared" si="16"/>
        <v>0</v>
      </c>
      <c r="L62" s="13"/>
      <c r="M62" s="15">
        <f t="shared" si="17"/>
        <v>0</v>
      </c>
      <c r="N62" s="13"/>
      <c r="O62" s="15">
        <f t="shared" si="18"/>
        <v>0</v>
      </c>
      <c r="P62" s="52"/>
      <c r="Q62" s="39">
        <f t="shared" si="21"/>
        <v>0</v>
      </c>
      <c r="R62" s="53"/>
      <c r="S62" s="15">
        <f t="shared" si="19"/>
        <v>0</v>
      </c>
      <c r="T62" s="27"/>
      <c r="U62" s="15">
        <f t="shared" si="9"/>
        <v>0</v>
      </c>
      <c r="V62" s="27"/>
      <c r="W62" s="15">
        <f t="shared" si="10"/>
        <v>0</v>
      </c>
      <c r="X62" s="27"/>
      <c r="Y62" s="15">
        <f t="shared" si="11"/>
        <v>0</v>
      </c>
      <c r="Z62" s="27"/>
      <c r="AA62" s="15">
        <f t="shared" si="12"/>
        <v>0</v>
      </c>
      <c r="AB62" s="27"/>
      <c r="AC62" s="15">
        <f t="shared" si="13"/>
        <v>0</v>
      </c>
      <c r="AD62" s="16">
        <f t="shared" si="20"/>
        <v>0</v>
      </c>
    </row>
    <row r="63" spans="1:31" x14ac:dyDescent="0.3">
      <c r="A63" s="13" t="s">
        <v>142</v>
      </c>
      <c r="B63" s="13" t="s">
        <v>74</v>
      </c>
      <c r="C63" s="14">
        <v>1.9</v>
      </c>
      <c r="D63" s="13"/>
      <c r="E63" s="15">
        <f t="shared" si="0"/>
        <v>0</v>
      </c>
      <c r="F63" s="13"/>
      <c r="G63" s="15">
        <f t="shared" si="15"/>
        <v>0</v>
      </c>
      <c r="H63" s="27"/>
      <c r="I63" s="15">
        <f t="shared" si="7"/>
        <v>0</v>
      </c>
      <c r="J63" s="13"/>
      <c r="K63" s="15">
        <f t="shared" si="16"/>
        <v>0</v>
      </c>
      <c r="L63" s="13"/>
      <c r="M63" s="15">
        <f t="shared" si="17"/>
        <v>0</v>
      </c>
      <c r="N63" s="13"/>
      <c r="O63" s="15">
        <f t="shared" si="18"/>
        <v>0</v>
      </c>
      <c r="P63" s="52"/>
      <c r="Q63" s="39">
        <f t="shared" si="21"/>
        <v>0</v>
      </c>
      <c r="R63" s="53"/>
      <c r="S63" s="15">
        <f t="shared" si="19"/>
        <v>0</v>
      </c>
      <c r="T63" s="27"/>
      <c r="U63" s="15">
        <f t="shared" si="9"/>
        <v>0</v>
      </c>
      <c r="V63" s="27"/>
      <c r="W63" s="15">
        <f t="shared" si="10"/>
        <v>0</v>
      </c>
      <c r="X63" s="27"/>
      <c r="Y63" s="15">
        <f t="shared" si="11"/>
        <v>0</v>
      </c>
      <c r="Z63" s="27"/>
      <c r="AA63" s="15">
        <f t="shared" si="12"/>
        <v>0</v>
      </c>
      <c r="AB63" s="27"/>
      <c r="AC63" s="15">
        <f t="shared" si="13"/>
        <v>0</v>
      </c>
      <c r="AD63" s="16">
        <f t="shared" si="20"/>
        <v>0</v>
      </c>
    </row>
    <row r="64" spans="1:31" x14ac:dyDescent="0.3">
      <c r="A64" s="13" t="s">
        <v>143</v>
      </c>
      <c r="B64" s="13" t="s">
        <v>74</v>
      </c>
      <c r="C64" s="14">
        <v>3</v>
      </c>
      <c r="D64" s="13"/>
      <c r="E64" s="15">
        <f t="shared" si="0"/>
        <v>0</v>
      </c>
      <c r="F64" s="13"/>
      <c r="G64" s="15">
        <f t="shared" si="15"/>
        <v>0</v>
      </c>
      <c r="H64" s="27"/>
      <c r="I64" s="15">
        <f t="shared" si="7"/>
        <v>0</v>
      </c>
      <c r="J64" s="13"/>
      <c r="K64" s="15">
        <f t="shared" si="16"/>
        <v>0</v>
      </c>
      <c r="L64" s="13"/>
      <c r="M64" s="15">
        <f t="shared" si="17"/>
        <v>0</v>
      </c>
      <c r="N64" s="13"/>
      <c r="O64" s="15">
        <f t="shared" si="18"/>
        <v>0</v>
      </c>
      <c r="P64" s="52"/>
      <c r="Q64" s="39">
        <f t="shared" si="21"/>
        <v>0</v>
      </c>
      <c r="R64" s="53"/>
      <c r="S64" s="15">
        <f t="shared" si="19"/>
        <v>0</v>
      </c>
      <c r="T64" s="27"/>
      <c r="U64" s="15">
        <f t="shared" si="9"/>
        <v>0</v>
      </c>
      <c r="V64" s="27"/>
      <c r="W64" s="15">
        <f t="shared" si="10"/>
        <v>0</v>
      </c>
      <c r="X64" s="27"/>
      <c r="Y64" s="15">
        <f t="shared" si="11"/>
        <v>0</v>
      </c>
      <c r="Z64" s="27"/>
      <c r="AA64" s="15">
        <f t="shared" si="12"/>
        <v>0</v>
      </c>
      <c r="AB64" s="27"/>
      <c r="AC64" s="15">
        <f t="shared" si="13"/>
        <v>0</v>
      </c>
      <c r="AD64" s="16">
        <f t="shared" si="20"/>
        <v>0</v>
      </c>
    </row>
    <row r="65" spans="1:31" x14ac:dyDescent="0.3">
      <c r="A65" s="13" t="s">
        <v>144</v>
      </c>
      <c r="B65" s="13" t="s">
        <v>74</v>
      </c>
      <c r="C65" s="14">
        <v>2</v>
      </c>
      <c r="D65" s="13"/>
      <c r="E65" s="15">
        <f t="shared" si="0"/>
        <v>0</v>
      </c>
      <c r="F65" s="13"/>
      <c r="G65" s="15">
        <f t="shared" si="15"/>
        <v>0</v>
      </c>
      <c r="H65" s="27"/>
      <c r="I65" s="15">
        <f t="shared" si="7"/>
        <v>0</v>
      </c>
      <c r="J65" s="13"/>
      <c r="K65" s="15">
        <f t="shared" si="16"/>
        <v>0</v>
      </c>
      <c r="L65" s="13"/>
      <c r="M65" s="15">
        <f t="shared" si="17"/>
        <v>0</v>
      </c>
      <c r="N65" s="13"/>
      <c r="O65" s="15">
        <f t="shared" si="18"/>
        <v>0</v>
      </c>
      <c r="P65" s="52"/>
      <c r="Q65" s="39">
        <f t="shared" si="21"/>
        <v>0</v>
      </c>
      <c r="R65" s="53"/>
      <c r="S65" s="15">
        <f t="shared" si="19"/>
        <v>0</v>
      </c>
      <c r="T65" s="27"/>
      <c r="U65" s="15">
        <f t="shared" si="9"/>
        <v>0</v>
      </c>
      <c r="V65" s="27"/>
      <c r="W65" s="15">
        <f t="shared" si="10"/>
        <v>0</v>
      </c>
      <c r="X65" s="27"/>
      <c r="Y65" s="15">
        <f t="shared" si="11"/>
        <v>0</v>
      </c>
      <c r="Z65" s="27"/>
      <c r="AA65" s="15">
        <f t="shared" si="12"/>
        <v>0</v>
      </c>
      <c r="AB65" s="27"/>
      <c r="AC65" s="15">
        <f t="shared" si="13"/>
        <v>0</v>
      </c>
      <c r="AD65" s="16">
        <f t="shared" si="20"/>
        <v>0</v>
      </c>
    </row>
    <row r="66" spans="1:31" x14ac:dyDescent="0.3">
      <c r="A66" s="13" t="s">
        <v>145</v>
      </c>
      <c r="B66" s="13" t="s">
        <v>70</v>
      </c>
      <c r="C66" s="14">
        <v>62.5</v>
      </c>
      <c r="D66" s="13"/>
      <c r="E66" s="15">
        <f t="shared" si="0"/>
        <v>0</v>
      </c>
      <c r="F66" s="13"/>
      <c r="G66" s="15">
        <f t="shared" si="15"/>
        <v>0</v>
      </c>
      <c r="H66" s="27"/>
      <c r="I66" s="15">
        <f t="shared" si="7"/>
        <v>0</v>
      </c>
      <c r="J66" s="13"/>
      <c r="K66" s="15">
        <f t="shared" si="16"/>
        <v>0</v>
      </c>
      <c r="L66" s="13"/>
      <c r="M66" s="15">
        <f t="shared" si="17"/>
        <v>0</v>
      </c>
      <c r="N66" s="13"/>
      <c r="O66" s="15">
        <f t="shared" si="18"/>
        <v>0</v>
      </c>
      <c r="P66" s="52"/>
      <c r="Q66" s="39">
        <f t="shared" si="21"/>
        <v>0</v>
      </c>
      <c r="R66" s="53"/>
      <c r="S66" s="15">
        <f t="shared" si="19"/>
        <v>0</v>
      </c>
      <c r="T66" s="27"/>
      <c r="U66" s="15">
        <f t="shared" si="9"/>
        <v>0</v>
      </c>
      <c r="V66" s="27"/>
      <c r="W66" s="15">
        <f t="shared" si="10"/>
        <v>0</v>
      </c>
      <c r="X66" s="27"/>
      <c r="Y66" s="15">
        <f t="shared" si="11"/>
        <v>0</v>
      </c>
      <c r="Z66" s="27">
        <v>1</v>
      </c>
      <c r="AA66" s="15">
        <f t="shared" si="12"/>
        <v>62.5</v>
      </c>
      <c r="AB66" s="27"/>
      <c r="AC66" s="15">
        <f t="shared" si="13"/>
        <v>0</v>
      </c>
      <c r="AD66" s="16">
        <f t="shared" si="20"/>
        <v>0</v>
      </c>
    </row>
    <row r="67" spans="1:31" x14ac:dyDescent="0.3">
      <c r="A67" s="13" t="s">
        <v>146</v>
      </c>
      <c r="B67" s="13" t="s">
        <v>74</v>
      </c>
      <c r="C67" s="14">
        <v>1.1000000000000001</v>
      </c>
      <c r="D67" s="13"/>
      <c r="E67" s="15">
        <f t="shared" si="0"/>
        <v>0</v>
      </c>
      <c r="F67" s="13"/>
      <c r="G67" s="15">
        <f t="shared" si="15"/>
        <v>0</v>
      </c>
      <c r="H67" s="27"/>
      <c r="I67" s="15">
        <f t="shared" si="7"/>
        <v>0</v>
      </c>
      <c r="J67" s="13"/>
      <c r="K67" s="15">
        <f t="shared" si="16"/>
        <v>0</v>
      </c>
      <c r="L67" s="13"/>
      <c r="M67" s="15">
        <f t="shared" si="17"/>
        <v>0</v>
      </c>
      <c r="N67" s="13"/>
      <c r="O67" s="15">
        <f t="shared" si="18"/>
        <v>0</v>
      </c>
      <c r="P67" s="52"/>
      <c r="Q67" s="39">
        <f t="shared" si="21"/>
        <v>0</v>
      </c>
      <c r="R67" s="53"/>
      <c r="S67" s="15">
        <f t="shared" si="19"/>
        <v>0</v>
      </c>
      <c r="T67" s="27"/>
      <c r="U67" s="15">
        <f t="shared" si="9"/>
        <v>0</v>
      </c>
      <c r="V67" s="27"/>
      <c r="W67" s="15">
        <f t="shared" si="10"/>
        <v>0</v>
      </c>
      <c r="X67" s="27"/>
      <c r="Y67" s="15">
        <f t="shared" si="11"/>
        <v>0</v>
      </c>
      <c r="Z67" s="27"/>
      <c r="AA67" s="15">
        <f t="shared" si="12"/>
        <v>0</v>
      </c>
      <c r="AB67" s="27"/>
      <c r="AC67" s="15">
        <f t="shared" si="13"/>
        <v>0</v>
      </c>
      <c r="AD67" s="16">
        <f t="shared" si="20"/>
        <v>0</v>
      </c>
    </row>
    <row r="68" spans="1:31" x14ac:dyDescent="0.3">
      <c r="A68" s="13" t="s">
        <v>147</v>
      </c>
      <c r="B68" s="13" t="s">
        <v>70</v>
      </c>
      <c r="C68" s="14">
        <v>110</v>
      </c>
      <c r="D68" s="13"/>
      <c r="E68" s="15">
        <f t="shared" si="0"/>
        <v>0</v>
      </c>
      <c r="F68" s="13"/>
      <c r="G68" s="15">
        <f t="shared" si="15"/>
        <v>0</v>
      </c>
      <c r="H68" s="27"/>
      <c r="I68" s="15">
        <f t="shared" si="7"/>
        <v>0</v>
      </c>
      <c r="J68" s="13"/>
      <c r="K68" s="15">
        <f t="shared" si="16"/>
        <v>0</v>
      </c>
      <c r="L68" s="13">
        <v>1</v>
      </c>
      <c r="M68" s="15">
        <f t="shared" si="17"/>
        <v>110</v>
      </c>
      <c r="N68" s="13"/>
      <c r="O68" s="15">
        <f t="shared" si="18"/>
        <v>0</v>
      </c>
      <c r="P68" s="52"/>
      <c r="Q68" s="39">
        <f t="shared" si="21"/>
        <v>0</v>
      </c>
      <c r="R68" s="53"/>
      <c r="S68" s="15">
        <f t="shared" si="19"/>
        <v>0</v>
      </c>
      <c r="T68" s="27"/>
      <c r="U68" s="15">
        <f t="shared" si="9"/>
        <v>0</v>
      </c>
      <c r="V68" s="27"/>
      <c r="W68" s="15">
        <f t="shared" si="10"/>
        <v>0</v>
      </c>
      <c r="X68" s="27"/>
      <c r="Y68" s="15">
        <f t="shared" si="11"/>
        <v>0</v>
      </c>
      <c r="Z68" s="27"/>
      <c r="AA68" s="15">
        <f t="shared" si="12"/>
        <v>0</v>
      </c>
      <c r="AB68" s="27"/>
      <c r="AC68" s="15">
        <f t="shared" si="13"/>
        <v>0</v>
      </c>
      <c r="AD68" s="16">
        <f t="shared" si="20"/>
        <v>1</v>
      </c>
      <c r="AE68" t="s">
        <v>148</v>
      </c>
    </row>
    <row r="69" spans="1:31" x14ac:dyDescent="0.3">
      <c r="A69" s="13" t="s">
        <v>149</v>
      </c>
      <c r="B69" s="13" t="s">
        <v>74</v>
      </c>
      <c r="C69" s="14">
        <v>5.0999999999999996</v>
      </c>
      <c r="D69" s="13"/>
      <c r="E69" s="15">
        <f t="shared" si="0"/>
        <v>0</v>
      </c>
      <c r="F69" s="13"/>
      <c r="G69" s="15">
        <f t="shared" si="15"/>
        <v>0</v>
      </c>
      <c r="H69" s="27"/>
      <c r="I69" s="15">
        <f t="shared" si="7"/>
        <v>0</v>
      </c>
      <c r="J69" s="13"/>
      <c r="K69" s="15">
        <f t="shared" si="16"/>
        <v>0</v>
      </c>
      <c r="L69" s="13"/>
      <c r="M69" s="15">
        <f t="shared" si="17"/>
        <v>0</v>
      </c>
      <c r="N69" s="13"/>
      <c r="O69" s="15">
        <f t="shared" si="18"/>
        <v>0</v>
      </c>
      <c r="P69" s="52"/>
      <c r="Q69" s="39">
        <f t="shared" si="21"/>
        <v>0</v>
      </c>
      <c r="R69" s="53"/>
      <c r="S69" s="15">
        <f t="shared" si="19"/>
        <v>0</v>
      </c>
      <c r="T69" s="27"/>
      <c r="U69" s="15">
        <f t="shared" si="9"/>
        <v>0</v>
      </c>
      <c r="V69" s="27"/>
      <c r="W69" s="15">
        <f t="shared" si="10"/>
        <v>0</v>
      </c>
      <c r="X69" s="27"/>
      <c r="Y69" s="15">
        <f t="shared" si="11"/>
        <v>0</v>
      </c>
      <c r="Z69" s="27"/>
      <c r="AA69" s="15">
        <f t="shared" si="12"/>
        <v>0</v>
      </c>
      <c r="AB69" s="27"/>
      <c r="AC69" s="15">
        <f t="shared" si="13"/>
        <v>0</v>
      </c>
      <c r="AD69" s="16">
        <f t="shared" si="20"/>
        <v>0</v>
      </c>
    </row>
    <row r="70" spans="1:31" x14ac:dyDescent="0.3">
      <c r="A70" s="13" t="s">
        <v>150</v>
      </c>
      <c r="B70" s="13" t="s">
        <v>151</v>
      </c>
      <c r="C70" s="14">
        <v>150</v>
      </c>
      <c r="D70" s="13"/>
      <c r="E70" s="15">
        <f t="shared" si="0"/>
        <v>0</v>
      </c>
      <c r="F70" s="13"/>
      <c r="G70" s="15">
        <f t="shared" si="15"/>
        <v>0</v>
      </c>
      <c r="H70" s="27"/>
      <c r="I70" s="15">
        <f t="shared" si="7"/>
        <v>0</v>
      </c>
      <c r="J70" s="13"/>
      <c r="K70" s="15">
        <f t="shared" si="16"/>
        <v>0</v>
      </c>
      <c r="L70" s="13"/>
      <c r="M70" s="15">
        <f t="shared" si="17"/>
        <v>0</v>
      </c>
      <c r="N70" s="13"/>
      <c r="O70" s="15">
        <f t="shared" si="18"/>
        <v>0</v>
      </c>
      <c r="P70" s="52"/>
      <c r="Q70" s="39">
        <f t="shared" si="21"/>
        <v>0</v>
      </c>
      <c r="R70" s="53"/>
      <c r="S70" s="15">
        <f t="shared" si="19"/>
        <v>0</v>
      </c>
      <c r="T70" s="27"/>
      <c r="U70" s="15">
        <f t="shared" si="9"/>
        <v>0</v>
      </c>
      <c r="V70" s="27"/>
      <c r="W70" s="15">
        <f t="shared" si="10"/>
        <v>0</v>
      </c>
      <c r="X70" s="27"/>
      <c r="Y70" s="15">
        <f t="shared" si="11"/>
        <v>0</v>
      </c>
      <c r="Z70" s="27"/>
      <c r="AA70" s="15">
        <f t="shared" si="12"/>
        <v>0</v>
      </c>
      <c r="AB70" s="27"/>
      <c r="AC70" s="15">
        <f t="shared" si="13"/>
        <v>0</v>
      </c>
      <c r="AD70" s="16">
        <f t="shared" si="20"/>
        <v>0</v>
      </c>
    </row>
    <row r="71" spans="1:31" x14ac:dyDescent="0.3">
      <c r="A71" s="13" t="s">
        <v>152</v>
      </c>
      <c r="B71" s="13" t="s">
        <v>70</v>
      </c>
      <c r="C71" s="14">
        <v>310</v>
      </c>
      <c r="D71" s="13"/>
      <c r="E71" s="15">
        <f t="shared" si="0"/>
        <v>0</v>
      </c>
      <c r="F71" s="13"/>
      <c r="G71" s="15">
        <f t="shared" si="15"/>
        <v>0</v>
      </c>
      <c r="H71" s="27"/>
      <c r="I71" s="15">
        <f t="shared" si="7"/>
        <v>0</v>
      </c>
      <c r="J71" s="13"/>
      <c r="K71" s="15">
        <f t="shared" si="16"/>
        <v>0</v>
      </c>
      <c r="L71" s="13"/>
      <c r="M71" s="15">
        <f t="shared" si="17"/>
        <v>0</v>
      </c>
      <c r="N71" s="13"/>
      <c r="O71" s="15">
        <f t="shared" si="18"/>
        <v>0</v>
      </c>
      <c r="P71" s="52"/>
      <c r="Q71" s="39">
        <f t="shared" si="21"/>
        <v>0</v>
      </c>
      <c r="R71" s="53"/>
      <c r="S71" s="15">
        <f t="shared" si="19"/>
        <v>0</v>
      </c>
      <c r="T71" s="27"/>
      <c r="U71" s="15">
        <f t="shared" si="9"/>
        <v>0</v>
      </c>
      <c r="V71" s="27"/>
      <c r="W71" s="15">
        <f t="shared" si="10"/>
        <v>0</v>
      </c>
      <c r="X71" s="27"/>
      <c r="Y71" s="15">
        <f t="shared" si="11"/>
        <v>0</v>
      </c>
      <c r="Z71" s="27"/>
      <c r="AA71" s="15">
        <f t="shared" si="12"/>
        <v>0</v>
      </c>
      <c r="AB71" s="27"/>
      <c r="AC71" s="15">
        <f t="shared" si="13"/>
        <v>0</v>
      </c>
      <c r="AD71" s="16">
        <f t="shared" si="20"/>
        <v>0</v>
      </c>
    </row>
    <row r="72" spans="1:31" x14ac:dyDescent="0.3">
      <c r="A72" s="13" t="s">
        <v>153</v>
      </c>
      <c r="B72" s="13" t="s">
        <v>70</v>
      </c>
      <c r="C72" s="14">
        <v>310</v>
      </c>
      <c r="D72" s="13"/>
      <c r="E72" s="15">
        <f t="shared" si="0"/>
        <v>0</v>
      </c>
      <c r="F72" s="13"/>
      <c r="G72" s="15">
        <f t="shared" si="15"/>
        <v>0</v>
      </c>
      <c r="H72" s="27"/>
      <c r="I72" s="15">
        <f t="shared" si="7"/>
        <v>0</v>
      </c>
      <c r="J72" s="13"/>
      <c r="K72" s="15">
        <f t="shared" si="16"/>
        <v>0</v>
      </c>
      <c r="L72" s="13"/>
      <c r="M72" s="15">
        <f t="shared" si="17"/>
        <v>0</v>
      </c>
      <c r="N72" s="13"/>
      <c r="O72" s="15">
        <f t="shared" si="18"/>
        <v>0</v>
      </c>
      <c r="P72" s="52"/>
      <c r="Q72" s="39">
        <f t="shared" si="21"/>
        <v>0</v>
      </c>
      <c r="R72" s="53"/>
      <c r="S72" s="15">
        <f t="shared" si="19"/>
        <v>0</v>
      </c>
      <c r="T72" s="27"/>
      <c r="U72" s="15">
        <f t="shared" si="9"/>
        <v>0</v>
      </c>
      <c r="V72" s="27"/>
      <c r="W72" s="15">
        <f t="shared" si="10"/>
        <v>0</v>
      </c>
      <c r="X72" s="27"/>
      <c r="Y72" s="15">
        <f t="shared" si="11"/>
        <v>0</v>
      </c>
      <c r="Z72" s="27"/>
      <c r="AA72" s="15">
        <f t="shared" si="12"/>
        <v>0</v>
      </c>
      <c r="AB72" s="27"/>
      <c r="AC72" s="15">
        <f t="shared" si="13"/>
        <v>0</v>
      </c>
      <c r="AD72" s="16">
        <f t="shared" si="20"/>
        <v>0</v>
      </c>
    </row>
    <row r="73" spans="1:31" x14ac:dyDescent="0.3">
      <c r="A73" s="13" t="s">
        <v>154</v>
      </c>
      <c r="B73" s="13" t="s">
        <v>74</v>
      </c>
      <c r="C73" s="14">
        <v>1.85</v>
      </c>
      <c r="D73" s="13"/>
      <c r="E73" s="15">
        <f t="shared" si="0"/>
        <v>0</v>
      </c>
      <c r="F73" s="13"/>
      <c r="G73" s="15">
        <f t="shared" ref="G73:G97" si="22">F73*C73</f>
        <v>0</v>
      </c>
      <c r="H73" s="27"/>
      <c r="I73" s="15">
        <f t="shared" si="7"/>
        <v>0</v>
      </c>
      <c r="J73" s="13"/>
      <c r="K73" s="15">
        <f t="shared" ref="K73:K97" si="23">J73*C73</f>
        <v>0</v>
      </c>
      <c r="L73" s="13"/>
      <c r="M73" s="15">
        <f t="shared" ref="M73:M97" si="24">L73*C73</f>
        <v>0</v>
      </c>
      <c r="N73" s="13"/>
      <c r="O73" s="15">
        <f t="shared" ref="O73:O97" si="25">N73*C73</f>
        <v>0</v>
      </c>
      <c r="P73" s="52"/>
      <c r="Q73" s="39">
        <f t="shared" si="21"/>
        <v>0</v>
      </c>
      <c r="R73" s="53"/>
      <c r="S73" s="15">
        <f t="shared" ref="S73:S97" si="26">R73*C73</f>
        <v>0</v>
      </c>
      <c r="T73" s="27"/>
      <c r="U73" s="15">
        <f t="shared" si="9"/>
        <v>0</v>
      </c>
      <c r="V73" s="27"/>
      <c r="W73" s="15">
        <f t="shared" si="10"/>
        <v>0</v>
      </c>
      <c r="X73" s="27"/>
      <c r="Y73" s="15">
        <f t="shared" si="11"/>
        <v>0</v>
      </c>
      <c r="Z73" s="27"/>
      <c r="AA73" s="15">
        <f t="shared" si="12"/>
        <v>0</v>
      </c>
      <c r="AB73" s="27"/>
      <c r="AC73" s="15">
        <f t="shared" si="13"/>
        <v>0</v>
      </c>
      <c r="AD73" s="16">
        <f t="shared" si="20"/>
        <v>0</v>
      </c>
    </row>
    <row r="74" spans="1:31" x14ac:dyDescent="0.3">
      <c r="A74" s="13" t="s">
        <v>155</v>
      </c>
      <c r="B74" s="13" t="s">
        <v>70</v>
      </c>
      <c r="C74" s="14">
        <v>275</v>
      </c>
      <c r="D74" s="13"/>
      <c r="E74" s="15">
        <f t="shared" ref="E74:E97" si="27">D74*C74</f>
        <v>0</v>
      </c>
      <c r="F74" s="13"/>
      <c r="G74" s="15">
        <f t="shared" si="22"/>
        <v>0</v>
      </c>
      <c r="H74" s="27"/>
      <c r="I74" s="15">
        <f t="shared" ref="I74:I97" si="28">H74*C74</f>
        <v>0</v>
      </c>
      <c r="J74" s="13"/>
      <c r="K74" s="15">
        <f t="shared" si="23"/>
        <v>0</v>
      </c>
      <c r="L74" s="13"/>
      <c r="M74" s="15">
        <f t="shared" si="24"/>
        <v>0</v>
      </c>
      <c r="N74" s="13"/>
      <c r="O74" s="15">
        <f t="shared" si="25"/>
        <v>0</v>
      </c>
      <c r="P74" s="52">
        <v>3</v>
      </c>
      <c r="Q74" s="39">
        <f t="shared" si="21"/>
        <v>825</v>
      </c>
      <c r="R74" s="53"/>
      <c r="S74" s="15">
        <f t="shared" si="26"/>
        <v>0</v>
      </c>
      <c r="T74" s="27"/>
      <c r="U74" s="15">
        <f t="shared" ref="U74:U97" si="29">T74*C74</f>
        <v>0</v>
      </c>
      <c r="V74" s="27"/>
      <c r="W74" s="15">
        <f t="shared" ref="W74:W97" si="30">V74*C74</f>
        <v>0</v>
      </c>
      <c r="X74" s="27">
        <v>2</v>
      </c>
      <c r="Y74" s="15">
        <f t="shared" ref="Y74:Y97" si="31">X74*C74</f>
        <v>550</v>
      </c>
      <c r="Z74" s="27"/>
      <c r="AA74" s="15">
        <f t="shared" ref="AA74:AA97" si="32">Z74*C74</f>
        <v>0</v>
      </c>
      <c r="AB74" s="27"/>
      <c r="AC74" s="15">
        <f t="shared" ref="AC74:AC97" si="33">AB74*C74</f>
        <v>0</v>
      </c>
      <c r="AD74" s="16">
        <f t="shared" si="20"/>
        <v>0</v>
      </c>
    </row>
    <row r="75" spans="1:31" x14ac:dyDescent="0.3">
      <c r="A75" s="13" t="s">
        <v>156</v>
      </c>
      <c r="B75" s="13" t="s">
        <v>70</v>
      </c>
      <c r="C75" s="14">
        <v>195</v>
      </c>
      <c r="D75" s="13"/>
      <c r="E75" s="15">
        <f t="shared" si="27"/>
        <v>0</v>
      </c>
      <c r="F75" s="13"/>
      <c r="G75" s="15">
        <f t="shared" si="22"/>
        <v>0</v>
      </c>
      <c r="H75" s="27"/>
      <c r="I75" s="15">
        <f t="shared" si="28"/>
        <v>0</v>
      </c>
      <c r="J75" s="13"/>
      <c r="K75" s="15">
        <f t="shared" si="23"/>
        <v>0</v>
      </c>
      <c r="L75" s="13"/>
      <c r="M75" s="15">
        <f t="shared" si="24"/>
        <v>0</v>
      </c>
      <c r="N75" s="13"/>
      <c r="O75" s="15">
        <f t="shared" si="25"/>
        <v>0</v>
      </c>
      <c r="P75" s="52"/>
      <c r="Q75" s="39">
        <f t="shared" ref="Q75:Q97" si="34">P75*C75</f>
        <v>0</v>
      </c>
      <c r="R75" s="53"/>
      <c r="S75" s="15">
        <f t="shared" si="26"/>
        <v>0</v>
      </c>
      <c r="T75" s="27"/>
      <c r="U75" s="15">
        <f t="shared" si="29"/>
        <v>0</v>
      </c>
      <c r="V75" s="27"/>
      <c r="W75" s="15">
        <f t="shared" si="30"/>
        <v>0</v>
      </c>
      <c r="X75" s="27"/>
      <c r="Y75" s="15">
        <f t="shared" si="31"/>
        <v>0</v>
      </c>
      <c r="Z75" s="27"/>
      <c r="AA75" s="15">
        <f t="shared" si="32"/>
        <v>0</v>
      </c>
      <c r="AB75" s="27"/>
      <c r="AC75" s="15">
        <f t="shared" si="33"/>
        <v>0</v>
      </c>
      <c r="AD75" s="16">
        <f t="shared" si="20"/>
        <v>0</v>
      </c>
      <c r="AE75" t="s">
        <v>157</v>
      </c>
    </row>
    <row r="76" spans="1:31" x14ac:dyDescent="0.3">
      <c r="A76" s="13" t="s">
        <v>158</v>
      </c>
      <c r="B76" s="13" t="s">
        <v>70</v>
      </c>
      <c r="C76" s="14">
        <v>210</v>
      </c>
      <c r="D76" s="13"/>
      <c r="E76" s="15">
        <f t="shared" si="27"/>
        <v>0</v>
      </c>
      <c r="F76" s="13"/>
      <c r="G76" s="15">
        <f t="shared" si="22"/>
        <v>0</v>
      </c>
      <c r="H76" s="27"/>
      <c r="I76" s="15">
        <f t="shared" si="28"/>
        <v>0</v>
      </c>
      <c r="J76" s="13"/>
      <c r="K76" s="15">
        <f t="shared" si="23"/>
        <v>0</v>
      </c>
      <c r="L76" s="13"/>
      <c r="M76" s="15">
        <f t="shared" si="24"/>
        <v>0</v>
      </c>
      <c r="N76" s="13"/>
      <c r="O76" s="15">
        <f t="shared" si="25"/>
        <v>0</v>
      </c>
      <c r="P76" s="52"/>
      <c r="Q76" s="39">
        <f t="shared" si="34"/>
        <v>0</v>
      </c>
      <c r="R76" s="53"/>
      <c r="S76" s="15">
        <f t="shared" si="26"/>
        <v>0</v>
      </c>
      <c r="T76" s="27"/>
      <c r="U76" s="15">
        <f t="shared" si="29"/>
        <v>0</v>
      </c>
      <c r="V76" s="27"/>
      <c r="W76" s="15">
        <f t="shared" si="30"/>
        <v>0</v>
      </c>
      <c r="X76" s="27"/>
      <c r="Y76" s="15">
        <f t="shared" si="31"/>
        <v>0</v>
      </c>
      <c r="Z76" s="27"/>
      <c r="AA76" s="15">
        <f t="shared" si="32"/>
        <v>0</v>
      </c>
      <c r="AB76" s="27"/>
      <c r="AC76" s="15">
        <f t="shared" si="33"/>
        <v>0</v>
      </c>
      <c r="AD76" s="16">
        <f t="shared" si="20"/>
        <v>0</v>
      </c>
      <c r="AE76" t="s">
        <v>157</v>
      </c>
    </row>
    <row r="77" spans="1:31" x14ac:dyDescent="0.3">
      <c r="A77" s="13" t="s">
        <v>159</v>
      </c>
      <c r="B77" s="13" t="s">
        <v>70</v>
      </c>
      <c r="C77" s="14">
        <v>310</v>
      </c>
      <c r="D77" s="13"/>
      <c r="E77" s="15">
        <f t="shared" si="27"/>
        <v>0</v>
      </c>
      <c r="F77" s="13"/>
      <c r="G77" s="15">
        <f t="shared" si="22"/>
        <v>0</v>
      </c>
      <c r="H77" s="27"/>
      <c r="I77" s="15">
        <f t="shared" si="28"/>
        <v>0</v>
      </c>
      <c r="J77" s="13"/>
      <c r="K77" s="15">
        <f t="shared" si="23"/>
        <v>0</v>
      </c>
      <c r="L77" s="13"/>
      <c r="M77" s="15">
        <f t="shared" si="24"/>
        <v>0</v>
      </c>
      <c r="N77" s="13"/>
      <c r="O77" s="15">
        <f t="shared" si="25"/>
        <v>0</v>
      </c>
      <c r="P77" s="52"/>
      <c r="Q77" s="39">
        <f t="shared" si="34"/>
        <v>0</v>
      </c>
      <c r="R77" s="53"/>
      <c r="S77" s="15">
        <f t="shared" si="26"/>
        <v>0</v>
      </c>
      <c r="T77" s="27"/>
      <c r="U77" s="15">
        <f t="shared" si="29"/>
        <v>0</v>
      </c>
      <c r="V77" s="27"/>
      <c r="W77" s="15">
        <f t="shared" si="30"/>
        <v>0</v>
      </c>
      <c r="X77" s="27"/>
      <c r="Y77" s="15">
        <f t="shared" si="31"/>
        <v>0</v>
      </c>
      <c r="Z77" s="27"/>
      <c r="AA77" s="15">
        <f t="shared" si="32"/>
        <v>0</v>
      </c>
      <c r="AB77" s="27"/>
      <c r="AC77" s="15">
        <f t="shared" si="33"/>
        <v>0</v>
      </c>
      <c r="AD77" s="16">
        <f t="shared" si="20"/>
        <v>0</v>
      </c>
      <c r="AE77" t="s">
        <v>157</v>
      </c>
    </row>
    <row r="78" spans="1:31" x14ac:dyDescent="0.3">
      <c r="A78" s="13" t="s">
        <v>160</v>
      </c>
      <c r="B78" s="13" t="s">
        <v>70</v>
      </c>
      <c r="C78" s="14">
        <v>455</v>
      </c>
      <c r="D78" s="13"/>
      <c r="E78" s="15">
        <f t="shared" si="27"/>
        <v>0</v>
      </c>
      <c r="F78" s="13"/>
      <c r="G78" s="15">
        <f t="shared" si="22"/>
        <v>0</v>
      </c>
      <c r="H78" s="27"/>
      <c r="I78" s="15">
        <f t="shared" si="28"/>
        <v>0</v>
      </c>
      <c r="J78" s="13"/>
      <c r="K78" s="15">
        <f t="shared" si="23"/>
        <v>0</v>
      </c>
      <c r="L78" s="13"/>
      <c r="M78" s="15">
        <f t="shared" si="24"/>
        <v>0</v>
      </c>
      <c r="N78" s="13"/>
      <c r="O78" s="15">
        <f t="shared" si="25"/>
        <v>0</v>
      </c>
      <c r="P78" s="52"/>
      <c r="Q78" s="39">
        <f t="shared" si="34"/>
        <v>0</v>
      </c>
      <c r="R78" s="53"/>
      <c r="S78" s="15">
        <f t="shared" si="26"/>
        <v>0</v>
      </c>
      <c r="T78" s="27"/>
      <c r="U78" s="15">
        <f t="shared" si="29"/>
        <v>0</v>
      </c>
      <c r="V78" s="27">
        <v>1</v>
      </c>
      <c r="W78" s="15">
        <f t="shared" si="30"/>
        <v>455</v>
      </c>
      <c r="X78" s="27"/>
      <c r="Y78" s="15">
        <f t="shared" si="31"/>
        <v>0</v>
      </c>
      <c r="Z78" s="27"/>
      <c r="AA78" s="15">
        <f t="shared" si="32"/>
        <v>0</v>
      </c>
      <c r="AB78" s="27"/>
      <c r="AC78" s="15">
        <f t="shared" si="33"/>
        <v>0</v>
      </c>
      <c r="AD78" s="16">
        <f t="shared" si="20"/>
        <v>0</v>
      </c>
      <c r="AE78" t="s">
        <v>157</v>
      </c>
    </row>
    <row r="79" spans="1:31" x14ac:dyDescent="0.3">
      <c r="A79" s="13" t="s">
        <v>161</v>
      </c>
      <c r="B79" s="13" t="s">
        <v>70</v>
      </c>
      <c r="C79" s="14">
        <v>225</v>
      </c>
      <c r="D79" s="13"/>
      <c r="E79" s="15">
        <f t="shared" si="27"/>
        <v>0</v>
      </c>
      <c r="F79" s="13"/>
      <c r="G79" s="15">
        <f t="shared" si="22"/>
        <v>0</v>
      </c>
      <c r="H79" s="27"/>
      <c r="I79" s="15">
        <f t="shared" si="28"/>
        <v>0</v>
      </c>
      <c r="J79" s="13"/>
      <c r="K79" s="15">
        <f t="shared" si="23"/>
        <v>0</v>
      </c>
      <c r="L79" s="13"/>
      <c r="M79" s="15">
        <f t="shared" si="24"/>
        <v>0</v>
      </c>
      <c r="N79" s="13"/>
      <c r="O79" s="15">
        <f t="shared" si="25"/>
        <v>0</v>
      </c>
      <c r="P79" s="52"/>
      <c r="Q79" s="39">
        <f t="shared" si="34"/>
        <v>0</v>
      </c>
      <c r="R79" s="53"/>
      <c r="S79" s="15">
        <f t="shared" si="26"/>
        <v>0</v>
      </c>
      <c r="T79" s="27"/>
      <c r="U79" s="15">
        <f t="shared" si="29"/>
        <v>0</v>
      </c>
      <c r="V79" s="27"/>
      <c r="W79" s="15">
        <f t="shared" si="30"/>
        <v>0</v>
      </c>
      <c r="X79" s="27"/>
      <c r="Y79" s="15">
        <f t="shared" si="31"/>
        <v>0</v>
      </c>
      <c r="Z79" s="27"/>
      <c r="AA79" s="15">
        <f t="shared" si="32"/>
        <v>0</v>
      </c>
      <c r="AB79" s="27"/>
      <c r="AC79" s="15">
        <f t="shared" si="33"/>
        <v>0</v>
      </c>
      <c r="AD79" s="16">
        <f t="shared" si="20"/>
        <v>0</v>
      </c>
      <c r="AE79" t="s">
        <v>157</v>
      </c>
    </row>
    <row r="80" spans="1:31" x14ac:dyDescent="0.3">
      <c r="A80" s="13" t="s">
        <v>162</v>
      </c>
      <c r="B80" s="13" t="s">
        <v>70</v>
      </c>
      <c r="C80" s="14">
        <v>245</v>
      </c>
      <c r="D80" s="13"/>
      <c r="E80" s="15">
        <f t="shared" si="27"/>
        <v>0</v>
      </c>
      <c r="F80" s="13"/>
      <c r="G80" s="15">
        <f t="shared" si="22"/>
        <v>0</v>
      </c>
      <c r="H80" s="27"/>
      <c r="I80" s="15">
        <f t="shared" si="28"/>
        <v>0</v>
      </c>
      <c r="J80" s="13"/>
      <c r="K80" s="15">
        <f t="shared" si="23"/>
        <v>0</v>
      </c>
      <c r="L80" s="13"/>
      <c r="M80" s="15">
        <f t="shared" si="24"/>
        <v>0</v>
      </c>
      <c r="N80" s="13"/>
      <c r="O80" s="15">
        <f t="shared" si="25"/>
        <v>0</v>
      </c>
      <c r="P80" s="52"/>
      <c r="Q80" s="39">
        <f t="shared" si="34"/>
        <v>0</v>
      </c>
      <c r="R80" s="53"/>
      <c r="S80" s="15">
        <f t="shared" si="26"/>
        <v>0</v>
      </c>
      <c r="T80" s="27"/>
      <c r="U80" s="15">
        <f t="shared" si="29"/>
        <v>0</v>
      </c>
      <c r="V80" s="27"/>
      <c r="W80" s="15">
        <f t="shared" si="30"/>
        <v>0</v>
      </c>
      <c r="X80" s="27"/>
      <c r="Y80" s="15">
        <f t="shared" si="31"/>
        <v>0</v>
      </c>
      <c r="Z80" s="27"/>
      <c r="AA80" s="15">
        <f t="shared" si="32"/>
        <v>0</v>
      </c>
      <c r="AB80" s="27"/>
      <c r="AC80" s="15">
        <f t="shared" si="33"/>
        <v>0</v>
      </c>
      <c r="AD80" s="16">
        <f t="shared" si="20"/>
        <v>0</v>
      </c>
      <c r="AE80" t="s">
        <v>157</v>
      </c>
    </row>
    <row r="81" spans="1:31" x14ac:dyDescent="0.3">
      <c r="A81" s="13" t="s">
        <v>163</v>
      </c>
      <c r="B81" s="13" t="s">
        <v>70</v>
      </c>
      <c r="C81" s="14">
        <v>355</v>
      </c>
      <c r="D81" s="13"/>
      <c r="E81" s="15">
        <f t="shared" si="27"/>
        <v>0</v>
      </c>
      <c r="F81" s="13"/>
      <c r="G81" s="15">
        <f t="shared" si="22"/>
        <v>0</v>
      </c>
      <c r="H81" s="27"/>
      <c r="I81" s="15">
        <f t="shared" si="28"/>
        <v>0</v>
      </c>
      <c r="J81" s="13"/>
      <c r="K81" s="15">
        <f t="shared" si="23"/>
        <v>0</v>
      </c>
      <c r="L81" s="13"/>
      <c r="M81" s="15">
        <f t="shared" si="24"/>
        <v>0</v>
      </c>
      <c r="N81" s="13"/>
      <c r="O81" s="15">
        <f t="shared" si="25"/>
        <v>0</v>
      </c>
      <c r="P81" s="52"/>
      <c r="Q81" s="39">
        <f t="shared" si="34"/>
        <v>0</v>
      </c>
      <c r="R81" s="53"/>
      <c r="S81" s="15">
        <f t="shared" si="26"/>
        <v>0</v>
      </c>
      <c r="T81" s="27"/>
      <c r="U81" s="15">
        <f t="shared" si="29"/>
        <v>0</v>
      </c>
      <c r="V81" s="27"/>
      <c r="W81" s="15">
        <f t="shared" si="30"/>
        <v>0</v>
      </c>
      <c r="X81" s="27"/>
      <c r="Y81" s="15">
        <f t="shared" si="31"/>
        <v>0</v>
      </c>
      <c r="Z81" s="27"/>
      <c r="AA81" s="15">
        <f t="shared" si="32"/>
        <v>0</v>
      </c>
      <c r="AB81" s="27"/>
      <c r="AC81" s="15">
        <f t="shared" si="33"/>
        <v>0</v>
      </c>
      <c r="AD81" s="16">
        <f t="shared" si="20"/>
        <v>0</v>
      </c>
      <c r="AE81" t="s">
        <v>157</v>
      </c>
    </row>
    <row r="82" spans="1:31" x14ac:dyDescent="0.3">
      <c r="A82" s="13" t="s">
        <v>164</v>
      </c>
      <c r="B82" s="13" t="s">
        <v>70</v>
      </c>
      <c r="C82" s="14">
        <v>510</v>
      </c>
      <c r="D82" s="13"/>
      <c r="E82" s="15">
        <f t="shared" si="27"/>
        <v>0</v>
      </c>
      <c r="F82" s="13"/>
      <c r="G82" s="15">
        <f t="shared" si="22"/>
        <v>0</v>
      </c>
      <c r="H82" s="27"/>
      <c r="I82" s="15">
        <f t="shared" si="28"/>
        <v>0</v>
      </c>
      <c r="J82" s="13"/>
      <c r="K82" s="15">
        <f t="shared" si="23"/>
        <v>0</v>
      </c>
      <c r="L82" s="13"/>
      <c r="M82" s="15">
        <f t="shared" si="24"/>
        <v>0</v>
      </c>
      <c r="N82" s="13"/>
      <c r="O82" s="15">
        <f t="shared" si="25"/>
        <v>0</v>
      </c>
      <c r="P82" s="52"/>
      <c r="Q82" s="39">
        <f t="shared" si="34"/>
        <v>0</v>
      </c>
      <c r="R82" s="53"/>
      <c r="S82" s="15">
        <f t="shared" si="26"/>
        <v>0</v>
      </c>
      <c r="T82" s="27"/>
      <c r="U82" s="15">
        <f t="shared" si="29"/>
        <v>0</v>
      </c>
      <c r="V82" s="27"/>
      <c r="W82" s="15">
        <f t="shared" si="30"/>
        <v>0</v>
      </c>
      <c r="X82" s="27"/>
      <c r="Y82" s="15">
        <f t="shared" si="31"/>
        <v>0</v>
      </c>
      <c r="Z82" s="27"/>
      <c r="AA82" s="15">
        <f t="shared" si="32"/>
        <v>0</v>
      </c>
      <c r="AB82" s="27"/>
      <c r="AC82" s="15">
        <f t="shared" si="33"/>
        <v>0</v>
      </c>
      <c r="AD82" s="16">
        <f t="shared" si="20"/>
        <v>0</v>
      </c>
      <c r="AE82" t="s">
        <v>157</v>
      </c>
    </row>
    <row r="83" spans="1:31" x14ac:dyDescent="0.3">
      <c r="A83" s="13" t="s">
        <v>165</v>
      </c>
      <c r="B83" s="13" t="s">
        <v>70</v>
      </c>
      <c r="C83" s="14">
        <v>510</v>
      </c>
      <c r="D83" s="13"/>
      <c r="E83" s="15">
        <f t="shared" si="27"/>
        <v>0</v>
      </c>
      <c r="F83" s="13"/>
      <c r="G83" s="15">
        <f t="shared" si="22"/>
        <v>0</v>
      </c>
      <c r="H83" s="27"/>
      <c r="I83" s="15">
        <f t="shared" si="28"/>
        <v>0</v>
      </c>
      <c r="J83" s="13"/>
      <c r="K83" s="15">
        <f t="shared" si="23"/>
        <v>0</v>
      </c>
      <c r="L83" s="13"/>
      <c r="M83" s="15">
        <f t="shared" si="24"/>
        <v>0</v>
      </c>
      <c r="N83" s="13"/>
      <c r="O83" s="15">
        <f t="shared" si="25"/>
        <v>0</v>
      </c>
      <c r="P83" s="52"/>
      <c r="Q83" s="39">
        <f t="shared" si="34"/>
        <v>0</v>
      </c>
      <c r="R83" s="53"/>
      <c r="S83" s="15">
        <f t="shared" si="26"/>
        <v>0</v>
      </c>
      <c r="T83" s="27"/>
      <c r="U83" s="15">
        <f t="shared" si="29"/>
        <v>0</v>
      </c>
      <c r="V83" s="27"/>
      <c r="W83" s="15">
        <f t="shared" si="30"/>
        <v>0</v>
      </c>
      <c r="X83" s="27"/>
      <c r="Y83" s="15">
        <f t="shared" si="31"/>
        <v>0</v>
      </c>
      <c r="Z83" s="27"/>
      <c r="AA83" s="15">
        <f t="shared" si="32"/>
        <v>0</v>
      </c>
      <c r="AB83" s="27"/>
      <c r="AC83" s="15">
        <f t="shared" si="33"/>
        <v>0</v>
      </c>
      <c r="AD83" s="16">
        <f t="shared" si="20"/>
        <v>0</v>
      </c>
      <c r="AE83" t="s">
        <v>157</v>
      </c>
    </row>
    <row r="84" spans="1:31" x14ac:dyDescent="0.3">
      <c r="A84" s="13" t="s">
        <v>166</v>
      </c>
      <c r="B84" s="13" t="s">
        <v>167</v>
      </c>
      <c r="C84" s="14">
        <v>28</v>
      </c>
      <c r="D84" s="13"/>
      <c r="E84" s="15">
        <f t="shared" si="27"/>
        <v>0</v>
      </c>
      <c r="F84" s="13"/>
      <c r="G84" s="15">
        <f t="shared" si="22"/>
        <v>0</v>
      </c>
      <c r="H84" s="27"/>
      <c r="I84" s="15">
        <f t="shared" si="28"/>
        <v>0</v>
      </c>
      <c r="J84" s="13"/>
      <c r="K84" s="15">
        <f t="shared" si="23"/>
        <v>0</v>
      </c>
      <c r="L84" s="13"/>
      <c r="M84" s="15">
        <f t="shared" si="24"/>
        <v>0</v>
      </c>
      <c r="N84" s="13"/>
      <c r="O84" s="15">
        <f t="shared" si="25"/>
        <v>0</v>
      </c>
      <c r="P84" s="52"/>
      <c r="Q84" s="39">
        <f t="shared" si="34"/>
        <v>0</v>
      </c>
      <c r="R84" s="53"/>
      <c r="S84" s="15">
        <f t="shared" si="26"/>
        <v>0</v>
      </c>
      <c r="T84" s="27"/>
      <c r="U84" s="15">
        <f t="shared" si="29"/>
        <v>0</v>
      </c>
      <c r="V84" s="27">
        <v>12</v>
      </c>
      <c r="W84" s="15">
        <f t="shared" si="30"/>
        <v>336</v>
      </c>
      <c r="X84" s="27"/>
      <c r="Y84" s="15">
        <f t="shared" si="31"/>
        <v>0</v>
      </c>
      <c r="Z84" s="27"/>
      <c r="AA84" s="15">
        <f t="shared" si="32"/>
        <v>0</v>
      </c>
      <c r="AB84" s="27"/>
      <c r="AC84" s="15">
        <f t="shared" si="33"/>
        <v>0</v>
      </c>
      <c r="AD84" s="16">
        <f t="shared" si="20"/>
        <v>0</v>
      </c>
    </row>
    <row r="85" spans="1:31" x14ac:dyDescent="0.3">
      <c r="A85" s="13" t="s">
        <v>168</v>
      </c>
      <c r="B85" s="13" t="s">
        <v>169</v>
      </c>
      <c r="C85" s="14">
        <v>70</v>
      </c>
      <c r="D85" s="13"/>
      <c r="E85" s="15">
        <f t="shared" si="27"/>
        <v>0</v>
      </c>
      <c r="F85" s="13"/>
      <c r="G85" s="15">
        <f t="shared" si="22"/>
        <v>0</v>
      </c>
      <c r="H85" s="27"/>
      <c r="I85" s="15">
        <f t="shared" si="28"/>
        <v>0</v>
      </c>
      <c r="J85" s="13"/>
      <c r="K85" s="15">
        <f t="shared" si="23"/>
        <v>0</v>
      </c>
      <c r="L85" s="13"/>
      <c r="M85" s="15">
        <f t="shared" si="24"/>
        <v>0</v>
      </c>
      <c r="N85" s="13"/>
      <c r="O85" s="15">
        <f t="shared" si="25"/>
        <v>0</v>
      </c>
      <c r="P85" s="52"/>
      <c r="Q85" s="39">
        <f t="shared" si="34"/>
        <v>0</v>
      </c>
      <c r="R85" s="53"/>
      <c r="S85" s="15">
        <f t="shared" si="26"/>
        <v>0</v>
      </c>
      <c r="T85" s="27"/>
      <c r="U85" s="15">
        <f t="shared" si="29"/>
        <v>0</v>
      </c>
      <c r="V85" s="27">
        <v>16</v>
      </c>
      <c r="W85" s="15">
        <f t="shared" si="30"/>
        <v>1120</v>
      </c>
      <c r="X85" s="27"/>
      <c r="Y85" s="15">
        <f t="shared" si="31"/>
        <v>0</v>
      </c>
      <c r="Z85" s="27"/>
      <c r="AA85" s="15">
        <f t="shared" si="32"/>
        <v>0</v>
      </c>
      <c r="AB85" s="27"/>
      <c r="AC85" s="15">
        <f t="shared" si="33"/>
        <v>0</v>
      </c>
      <c r="AD85" s="16">
        <f t="shared" si="20"/>
        <v>0</v>
      </c>
    </row>
    <row r="86" spans="1:31" x14ac:dyDescent="0.3">
      <c r="A86" s="13" t="s">
        <v>170</v>
      </c>
      <c r="B86" s="13" t="s">
        <v>70</v>
      </c>
      <c r="C86" s="14">
        <v>155</v>
      </c>
      <c r="D86" s="13"/>
      <c r="E86" s="15">
        <f t="shared" si="27"/>
        <v>0</v>
      </c>
      <c r="F86" s="13"/>
      <c r="G86" s="15">
        <f t="shared" si="22"/>
        <v>0</v>
      </c>
      <c r="H86" s="27"/>
      <c r="I86" s="15">
        <f t="shared" si="28"/>
        <v>0</v>
      </c>
      <c r="J86" s="13"/>
      <c r="K86" s="15">
        <f t="shared" si="23"/>
        <v>0</v>
      </c>
      <c r="L86" s="13"/>
      <c r="M86" s="15">
        <f t="shared" si="24"/>
        <v>0</v>
      </c>
      <c r="N86" s="13"/>
      <c r="O86" s="15">
        <f t="shared" si="25"/>
        <v>0</v>
      </c>
      <c r="P86" s="52"/>
      <c r="Q86" s="39">
        <f t="shared" si="34"/>
        <v>0</v>
      </c>
      <c r="R86" s="53"/>
      <c r="S86" s="15">
        <f t="shared" si="26"/>
        <v>0</v>
      </c>
      <c r="T86" s="27"/>
      <c r="U86" s="15">
        <f t="shared" si="29"/>
        <v>0</v>
      </c>
      <c r="V86" s="27">
        <v>1</v>
      </c>
      <c r="W86" s="15">
        <f t="shared" si="30"/>
        <v>155</v>
      </c>
      <c r="X86" s="27"/>
      <c r="Y86" s="15">
        <f t="shared" si="31"/>
        <v>0</v>
      </c>
      <c r="Z86" s="27"/>
      <c r="AA86" s="15">
        <f t="shared" si="32"/>
        <v>0</v>
      </c>
      <c r="AB86" s="27"/>
      <c r="AC86" s="15">
        <f t="shared" si="33"/>
        <v>0</v>
      </c>
      <c r="AD86" s="16">
        <f t="shared" ref="AD86:AD97" si="35">D86+F86+J86+L86+N86+R86</f>
        <v>0</v>
      </c>
    </row>
    <row r="87" spans="1:31" x14ac:dyDescent="0.3">
      <c r="A87" s="13" t="s">
        <v>171</v>
      </c>
      <c r="B87" s="13" t="s">
        <v>167</v>
      </c>
      <c r="C87" s="14">
        <v>28</v>
      </c>
      <c r="D87" s="13"/>
      <c r="E87" s="15">
        <f t="shared" si="27"/>
        <v>0</v>
      </c>
      <c r="F87" s="13"/>
      <c r="G87" s="15">
        <f t="shared" si="22"/>
        <v>0</v>
      </c>
      <c r="H87" s="27"/>
      <c r="I87" s="15">
        <f t="shared" si="28"/>
        <v>0</v>
      </c>
      <c r="J87" s="13"/>
      <c r="K87" s="15">
        <f t="shared" si="23"/>
        <v>0</v>
      </c>
      <c r="L87" s="13"/>
      <c r="M87" s="15">
        <f t="shared" si="24"/>
        <v>0</v>
      </c>
      <c r="N87" s="13"/>
      <c r="O87" s="15">
        <f t="shared" si="25"/>
        <v>0</v>
      </c>
      <c r="P87" s="52"/>
      <c r="Q87" s="39">
        <f t="shared" si="34"/>
        <v>0</v>
      </c>
      <c r="R87" s="53"/>
      <c r="S87" s="15">
        <f t="shared" si="26"/>
        <v>0</v>
      </c>
      <c r="T87" s="27"/>
      <c r="U87" s="15">
        <f t="shared" si="29"/>
        <v>0</v>
      </c>
      <c r="V87" s="27"/>
      <c r="W87" s="15">
        <f t="shared" si="30"/>
        <v>0</v>
      </c>
      <c r="X87" s="27"/>
      <c r="Y87" s="15">
        <f t="shared" si="31"/>
        <v>0</v>
      </c>
      <c r="Z87" s="27"/>
      <c r="AA87" s="15">
        <f t="shared" si="32"/>
        <v>0</v>
      </c>
      <c r="AB87" s="27"/>
      <c r="AC87" s="15">
        <f t="shared" si="33"/>
        <v>0</v>
      </c>
      <c r="AD87" s="16">
        <f t="shared" si="35"/>
        <v>0</v>
      </c>
    </row>
    <row r="88" spans="1:31" x14ac:dyDescent="0.3">
      <c r="A88" s="13" t="s">
        <v>172</v>
      </c>
      <c r="B88" s="13" t="s">
        <v>173</v>
      </c>
      <c r="C88" s="14">
        <v>70</v>
      </c>
      <c r="D88" s="13"/>
      <c r="E88" s="15">
        <f t="shared" si="27"/>
        <v>0</v>
      </c>
      <c r="F88" s="13"/>
      <c r="G88" s="15">
        <f t="shared" si="22"/>
        <v>0</v>
      </c>
      <c r="H88" s="27"/>
      <c r="I88" s="15">
        <f t="shared" si="28"/>
        <v>0</v>
      </c>
      <c r="J88" s="13"/>
      <c r="K88" s="15">
        <f t="shared" si="23"/>
        <v>0</v>
      </c>
      <c r="L88" s="13"/>
      <c r="M88" s="15">
        <f t="shared" si="24"/>
        <v>0</v>
      </c>
      <c r="N88" s="13"/>
      <c r="O88" s="15">
        <f t="shared" si="25"/>
        <v>0</v>
      </c>
      <c r="P88" s="52"/>
      <c r="Q88" s="39">
        <f t="shared" si="34"/>
        <v>0</v>
      </c>
      <c r="R88" s="53"/>
      <c r="S88" s="15">
        <f t="shared" si="26"/>
        <v>0</v>
      </c>
      <c r="T88" s="27"/>
      <c r="U88" s="15">
        <f t="shared" si="29"/>
        <v>0</v>
      </c>
      <c r="V88" s="27"/>
      <c r="W88" s="15">
        <f t="shared" si="30"/>
        <v>0</v>
      </c>
      <c r="X88" s="27"/>
      <c r="Y88" s="15">
        <f t="shared" si="31"/>
        <v>0</v>
      </c>
      <c r="Z88" s="27"/>
      <c r="AA88" s="15">
        <f t="shared" si="32"/>
        <v>0</v>
      </c>
      <c r="AB88" s="27"/>
      <c r="AC88" s="15">
        <f t="shared" si="33"/>
        <v>0</v>
      </c>
      <c r="AD88" s="16">
        <f t="shared" si="35"/>
        <v>0</v>
      </c>
    </row>
    <row r="89" spans="1:31" x14ac:dyDescent="0.3">
      <c r="A89" s="13" t="s">
        <v>174</v>
      </c>
      <c r="B89" s="13" t="s">
        <v>70</v>
      </c>
      <c r="C89" s="14">
        <v>155</v>
      </c>
      <c r="D89" s="13"/>
      <c r="E89" s="15">
        <f t="shared" si="27"/>
        <v>0</v>
      </c>
      <c r="F89" s="13"/>
      <c r="G89" s="15">
        <f t="shared" si="22"/>
        <v>0</v>
      </c>
      <c r="H89" s="27"/>
      <c r="I89" s="15">
        <f t="shared" si="28"/>
        <v>0</v>
      </c>
      <c r="J89" s="13"/>
      <c r="K89" s="15">
        <f t="shared" si="23"/>
        <v>0</v>
      </c>
      <c r="L89" s="13"/>
      <c r="M89" s="15">
        <f t="shared" si="24"/>
        <v>0</v>
      </c>
      <c r="N89" s="13"/>
      <c r="O89" s="15">
        <f t="shared" si="25"/>
        <v>0</v>
      </c>
      <c r="P89" s="52"/>
      <c r="Q89" s="39">
        <f t="shared" si="34"/>
        <v>0</v>
      </c>
      <c r="R89" s="53"/>
      <c r="S89" s="15">
        <f t="shared" si="26"/>
        <v>0</v>
      </c>
      <c r="T89" s="27"/>
      <c r="U89" s="15">
        <f t="shared" si="29"/>
        <v>0</v>
      </c>
      <c r="V89" s="27"/>
      <c r="W89" s="15">
        <f t="shared" si="30"/>
        <v>0</v>
      </c>
      <c r="X89" s="27"/>
      <c r="Y89" s="15">
        <f t="shared" si="31"/>
        <v>0</v>
      </c>
      <c r="Z89" s="27"/>
      <c r="AA89" s="15">
        <f t="shared" si="32"/>
        <v>0</v>
      </c>
      <c r="AB89" s="27"/>
      <c r="AC89" s="15">
        <f t="shared" si="33"/>
        <v>0</v>
      </c>
      <c r="AD89" s="16">
        <f t="shared" si="35"/>
        <v>0</v>
      </c>
      <c r="AE89" t="s">
        <v>175</v>
      </c>
    </row>
    <row r="90" spans="1:31" x14ac:dyDescent="0.3">
      <c r="A90" s="13" t="s">
        <v>176</v>
      </c>
      <c r="B90" s="13" t="s">
        <v>74</v>
      </c>
      <c r="C90" s="14">
        <v>1.95</v>
      </c>
      <c r="D90" s="13"/>
      <c r="E90" s="15">
        <f t="shared" si="27"/>
        <v>0</v>
      </c>
      <c r="F90" s="13"/>
      <c r="G90" s="15">
        <f t="shared" si="22"/>
        <v>0</v>
      </c>
      <c r="H90" s="27"/>
      <c r="I90" s="15">
        <f t="shared" si="28"/>
        <v>0</v>
      </c>
      <c r="J90" s="13"/>
      <c r="K90" s="15">
        <f t="shared" si="23"/>
        <v>0</v>
      </c>
      <c r="L90" s="13"/>
      <c r="M90" s="15">
        <f t="shared" si="24"/>
        <v>0</v>
      </c>
      <c r="N90" s="13"/>
      <c r="O90" s="15">
        <f t="shared" si="25"/>
        <v>0</v>
      </c>
      <c r="P90" s="52"/>
      <c r="Q90" s="39">
        <f t="shared" si="34"/>
        <v>0</v>
      </c>
      <c r="R90" s="53"/>
      <c r="S90" s="15">
        <f t="shared" si="26"/>
        <v>0</v>
      </c>
      <c r="T90" s="27"/>
      <c r="U90" s="15">
        <f t="shared" si="29"/>
        <v>0</v>
      </c>
      <c r="V90" s="27"/>
      <c r="W90" s="15">
        <f t="shared" si="30"/>
        <v>0</v>
      </c>
      <c r="X90" s="27"/>
      <c r="Y90" s="15">
        <f t="shared" si="31"/>
        <v>0</v>
      </c>
      <c r="Z90" s="27"/>
      <c r="AA90" s="15">
        <f t="shared" si="32"/>
        <v>0</v>
      </c>
      <c r="AB90" s="27"/>
      <c r="AC90" s="15">
        <f t="shared" si="33"/>
        <v>0</v>
      </c>
      <c r="AD90" s="16">
        <f t="shared" si="35"/>
        <v>0</v>
      </c>
    </row>
    <row r="91" spans="1:31" x14ac:dyDescent="0.3">
      <c r="A91" s="13" t="s">
        <v>177</v>
      </c>
      <c r="B91" s="13" t="s">
        <v>70</v>
      </c>
      <c r="C91" s="14">
        <v>22</v>
      </c>
      <c r="D91" s="13"/>
      <c r="E91" s="15">
        <f t="shared" si="27"/>
        <v>0</v>
      </c>
      <c r="F91" s="13"/>
      <c r="G91" s="15">
        <f t="shared" si="22"/>
        <v>0</v>
      </c>
      <c r="H91" s="27"/>
      <c r="I91" s="15">
        <f t="shared" si="28"/>
        <v>0</v>
      </c>
      <c r="J91" s="13"/>
      <c r="K91" s="15">
        <f t="shared" si="23"/>
        <v>0</v>
      </c>
      <c r="L91" s="13"/>
      <c r="M91" s="15">
        <f t="shared" si="24"/>
        <v>0</v>
      </c>
      <c r="N91" s="13"/>
      <c r="O91" s="15">
        <f t="shared" si="25"/>
        <v>0</v>
      </c>
      <c r="P91" s="52"/>
      <c r="Q91" s="39">
        <f t="shared" si="34"/>
        <v>0</v>
      </c>
      <c r="R91" s="53"/>
      <c r="S91" s="15">
        <f t="shared" si="26"/>
        <v>0</v>
      </c>
      <c r="T91" s="27"/>
      <c r="U91" s="15">
        <f t="shared" si="29"/>
        <v>0</v>
      </c>
      <c r="V91" s="27"/>
      <c r="W91" s="15">
        <f t="shared" si="30"/>
        <v>0</v>
      </c>
      <c r="X91" s="27"/>
      <c r="Y91" s="15">
        <f t="shared" si="31"/>
        <v>0</v>
      </c>
      <c r="Z91" s="27"/>
      <c r="AA91" s="15">
        <f t="shared" si="32"/>
        <v>0</v>
      </c>
      <c r="AB91" s="27"/>
      <c r="AC91" s="15">
        <f t="shared" si="33"/>
        <v>0</v>
      </c>
      <c r="AD91" s="16">
        <f t="shared" si="35"/>
        <v>0</v>
      </c>
    </row>
    <row r="92" spans="1:31" x14ac:dyDescent="0.3">
      <c r="A92" s="13" t="s">
        <v>178</v>
      </c>
      <c r="B92" s="13" t="s">
        <v>74</v>
      </c>
      <c r="C92" s="14">
        <v>2.75</v>
      </c>
      <c r="D92" s="13"/>
      <c r="E92" s="15">
        <f t="shared" si="27"/>
        <v>0</v>
      </c>
      <c r="F92" s="13"/>
      <c r="G92" s="15">
        <f t="shared" si="22"/>
        <v>0</v>
      </c>
      <c r="H92" s="27"/>
      <c r="I92" s="15">
        <f t="shared" si="28"/>
        <v>0</v>
      </c>
      <c r="J92" s="13"/>
      <c r="K92" s="15">
        <f t="shared" si="23"/>
        <v>0</v>
      </c>
      <c r="L92" s="13"/>
      <c r="M92" s="15">
        <f t="shared" si="24"/>
        <v>0</v>
      </c>
      <c r="N92" s="13"/>
      <c r="O92" s="15">
        <f t="shared" si="25"/>
        <v>0</v>
      </c>
      <c r="P92" s="52"/>
      <c r="Q92" s="39">
        <f t="shared" si="34"/>
        <v>0</v>
      </c>
      <c r="R92" s="53">
        <v>480</v>
      </c>
      <c r="S92" s="15">
        <f t="shared" si="26"/>
        <v>1320</v>
      </c>
      <c r="T92" s="27">
        <v>600</v>
      </c>
      <c r="U92" s="15">
        <f t="shared" si="29"/>
        <v>1650</v>
      </c>
      <c r="V92" s="27"/>
      <c r="W92" s="15">
        <f t="shared" si="30"/>
        <v>0</v>
      </c>
      <c r="X92" s="27"/>
      <c r="Y92" s="15">
        <f t="shared" si="31"/>
        <v>0</v>
      </c>
      <c r="Z92" s="27"/>
      <c r="AA92" s="15">
        <f t="shared" si="32"/>
        <v>0</v>
      </c>
      <c r="AB92" s="27"/>
      <c r="AC92" s="15">
        <f t="shared" si="33"/>
        <v>0</v>
      </c>
      <c r="AD92" s="16">
        <f t="shared" si="35"/>
        <v>480</v>
      </c>
    </row>
    <row r="93" spans="1:31" x14ac:dyDescent="0.3">
      <c r="A93" s="13" t="s">
        <v>179</v>
      </c>
      <c r="B93" s="13" t="s">
        <v>70</v>
      </c>
      <c r="C93" s="14">
        <v>565</v>
      </c>
      <c r="D93" s="13"/>
      <c r="E93" s="15">
        <f t="shared" si="27"/>
        <v>0</v>
      </c>
      <c r="F93" s="13"/>
      <c r="G93" s="15">
        <f t="shared" si="22"/>
        <v>0</v>
      </c>
      <c r="H93" s="27"/>
      <c r="I93" s="15">
        <f t="shared" si="28"/>
        <v>0</v>
      </c>
      <c r="J93" s="13"/>
      <c r="K93" s="15">
        <f t="shared" si="23"/>
        <v>0</v>
      </c>
      <c r="L93" s="13"/>
      <c r="M93" s="15">
        <f t="shared" si="24"/>
        <v>0</v>
      </c>
      <c r="N93" s="13"/>
      <c r="O93" s="15">
        <f t="shared" si="25"/>
        <v>0</v>
      </c>
      <c r="P93" s="52"/>
      <c r="Q93" s="39">
        <f t="shared" si="34"/>
        <v>0</v>
      </c>
      <c r="R93" s="53"/>
      <c r="S93" s="15">
        <f t="shared" si="26"/>
        <v>0</v>
      </c>
      <c r="T93" s="27"/>
      <c r="U93" s="15">
        <f t="shared" si="29"/>
        <v>0</v>
      </c>
      <c r="V93" s="27"/>
      <c r="W93" s="15">
        <f t="shared" si="30"/>
        <v>0</v>
      </c>
      <c r="X93" s="27"/>
      <c r="Y93" s="15">
        <f t="shared" si="31"/>
        <v>0</v>
      </c>
      <c r="Z93" s="27"/>
      <c r="AA93" s="15">
        <f t="shared" si="32"/>
        <v>0</v>
      </c>
      <c r="AB93" s="27"/>
      <c r="AC93" s="15">
        <f t="shared" si="33"/>
        <v>0</v>
      </c>
      <c r="AD93" s="16">
        <f t="shared" si="35"/>
        <v>0</v>
      </c>
    </row>
    <row r="94" spans="1:31" x14ac:dyDescent="0.3">
      <c r="A94" s="13" t="s">
        <v>180</v>
      </c>
      <c r="B94" s="13" t="s">
        <v>74</v>
      </c>
      <c r="C94" s="14">
        <v>3.45</v>
      </c>
      <c r="D94" s="13"/>
      <c r="E94" s="15">
        <f t="shared" si="27"/>
        <v>0</v>
      </c>
      <c r="F94" s="13"/>
      <c r="G94" s="15">
        <f t="shared" si="22"/>
        <v>0</v>
      </c>
      <c r="H94" s="27"/>
      <c r="I94" s="15">
        <f t="shared" si="28"/>
        <v>0</v>
      </c>
      <c r="J94" s="13"/>
      <c r="K94" s="15">
        <f t="shared" si="23"/>
        <v>0</v>
      </c>
      <c r="L94" s="13"/>
      <c r="M94" s="15">
        <f t="shared" si="24"/>
        <v>0</v>
      </c>
      <c r="N94" s="13"/>
      <c r="O94" s="15">
        <f t="shared" si="25"/>
        <v>0</v>
      </c>
      <c r="P94" s="52"/>
      <c r="Q94" s="39">
        <f t="shared" si="34"/>
        <v>0</v>
      </c>
      <c r="R94" s="53"/>
      <c r="S94" s="15">
        <f t="shared" si="26"/>
        <v>0</v>
      </c>
      <c r="T94" s="27"/>
      <c r="U94" s="15">
        <f t="shared" si="29"/>
        <v>0</v>
      </c>
      <c r="V94" s="27"/>
      <c r="W94" s="15">
        <f t="shared" si="30"/>
        <v>0</v>
      </c>
      <c r="X94" s="27"/>
      <c r="Y94" s="15">
        <f t="shared" si="31"/>
        <v>0</v>
      </c>
      <c r="Z94" s="27"/>
      <c r="AA94" s="15">
        <f t="shared" si="32"/>
        <v>0</v>
      </c>
      <c r="AB94" s="27"/>
      <c r="AC94" s="15">
        <f t="shared" si="33"/>
        <v>0</v>
      </c>
      <c r="AD94" s="16">
        <f t="shared" si="35"/>
        <v>0</v>
      </c>
    </row>
    <row r="95" spans="1:31" x14ac:dyDescent="0.3">
      <c r="A95" s="13" t="s">
        <v>181</v>
      </c>
      <c r="B95" s="13" t="s">
        <v>74</v>
      </c>
      <c r="C95" s="14">
        <v>22</v>
      </c>
      <c r="D95" s="13"/>
      <c r="E95" s="15">
        <f t="shared" si="27"/>
        <v>0</v>
      </c>
      <c r="F95" s="13"/>
      <c r="G95" s="15">
        <f t="shared" si="22"/>
        <v>0</v>
      </c>
      <c r="H95" s="27"/>
      <c r="I95" s="15">
        <f t="shared" si="28"/>
        <v>0</v>
      </c>
      <c r="J95" s="13"/>
      <c r="K95" s="15">
        <f t="shared" si="23"/>
        <v>0</v>
      </c>
      <c r="L95" s="13"/>
      <c r="M95" s="15">
        <f t="shared" si="24"/>
        <v>0</v>
      </c>
      <c r="N95" s="13"/>
      <c r="O95" s="15">
        <f t="shared" si="25"/>
        <v>0</v>
      </c>
      <c r="P95" s="52"/>
      <c r="Q95" s="39">
        <f t="shared" si="34"/>
        <v>0</v>
      </c>
      <c r="R95" s="53"/>
      <c r="S95" s="15">
        <f t="shared" si="26"/>
        <v>0</v>
      </c>
      <c r="T95" s="27"/>
      <c r="U95" s="15">
        <f t="shared" si="29"/>
        <v>0</v>
      </c>
      <c r="V95" s="27"/>
      <c r="W95" s="15">
        <f t="shared" si="30"/>
        <v>0</v>
      </c>
      <c r="X95" s="27"/>
      <c r="Y95" s="15">
        <f t="shared" si="31"/>
        <v>0</v>
      </c>
      <c r="Z95" s="27"/>
      <c r="AA95" s="15">
        <f t="shared" si="32"/>
        <v>0</v>
      </c>
      <c r="AB95" s="27"/>
      <c r="AC95" s="15">
        <f t="shared" si="33"/>
        <v>0</v>
      </c>
      <c r="AD95" s="16">
        <f t="shared" si="35"/>
        <v>0</v>
      </c>
    </row>
    <row r="96" spans="1:31" x14ac:dyDescent="0.3">
      <c r="A96" s="13" t="s">
        <v>182</v>
      </c>
      <c r="B96" s="13" t="s">
        <v>70</v>
      </c>
      <c r="C96" s="14">
        <v>600</v>
      </c>
      <c r="D96" s="13"/>
      <c r="E96" s="15">
        <f t="shared" si="27"/>
        <v>0</v>
      </c>
      <c r="F96" s="13"/>
      <c r="G96" s="15">
        <f t="shared" si="22"/>
        <v>0</v>
      </c>
      <c r="H96" s="27"/>
      <c r="I96" s="15">
        <f t="shared" si="28"/>
        <v>0</v>
      </c>
      <c r="J96" s="13"/>
      <c r="K96" s="15">
        <f t="shared" si="23"/>
        <v>0</v>
      </c>
      <c r="L96" s="13"/>
      <c r="M96" s="15">
        <f t="shared" si="24"/>
        <v>0</v>
      </c>
      <c r="N96" s="13"/>
      <c r="O96" s="15">
        <f t="shared" si="25"/>
        <v>0</v>
      </c>
      <c r="P96" s="52"/>
      <c r="Q96" s="39">
        <f t="shared" si="34"/>
        <v>0</v>
      </c>
      <c r="R96" s="53"/>
      <c r="S96" s="15">
        <f t="shared" si="26"/>
        <v>0</v>
      </c>
      <c r="T96" s="27"/>
      <c r="U96" s="15">
        <f t="shared" si="29"/>
        <v>0</v>
      </c>
      <c r="V96" s="27"/>
      <c r="W96" s="15">
        <f t="shared" si="30"/>
        <v>0</v>
      </c>
      <c r="X96" s="27"/>
      <c r="Y96" s="15">
        <f t="shared" si="31"/>
        <v>0</v>
      </c>
      <c r="Z96" s="27"/>
      <c r="AA96" s="15">
        <f t="shared" si="32"/>
        <v>0</v>
      </c>
      <c r="AB96" s="27"/>
      <c r="AC96" s="15">
        <f t="shared" si="33"/>
        <v>0</v>
      </c>
      <c r="AD96" s="16">
        <f t="shared" si="35"/>
        <v>0</v>
      </c>
    </row>
    <row r="97" spans="1:30" x14ac:dyDescent="0.3">
      <c r="A97" s="13" t="s">
        <v>183</v>
      </c>
      <c r="B97" s="13" t="s">
        <v>70</v>
      </c>
      <c r="C97" s="14">
        <f>C96*3</f>
        <v>1800</v>
      </c>
      <c r="D97" s="13"/>
      <c r="E97" s="15">
        <f t="shared" si="27"/>
        <v>0</v>
      </c>
      <c r="F97" s="13"/>
      <c r="G97" s="15">
        <f t="shared" si="22"/>
        <v>0</v>
      </c>
      <c r="H97" s="27"/>
      <c r="I97" s="15">
        <f t="shared" si="28"/>
        <v>0</v>
      </c>
      <c r="J97" s="13"/>
      <c r="K97" s="15">
        <f t="shared" si="23"/>
        <v>0</v>
      </c>
      <c r="L97" s="13"/>
      <c r="M97" s="15">
        <f t="shared" si="24"/>
        <v>0</v>
      </c>
      <c r="N97" s="13"/>
      <c r="O97" s="15">
        <f t="shared" si="25"/>
        <v>0</v>
      </c>
      <c r="P97" s="52"/>
      <c r="Q97" s="39">
        <f t="shared" si="34"/>
        <v>0</v>
      </c>
      <c r="R97" s="53"/>
      <c r="S97" s="15">
        <f t="shared" si="26"/>
        <v>0</v>
      </c>
      <c r="T97" s="27"/>
      <c r="U97" s="15">
        <f t="shared" si="29"/>
        <v>0</v>
      </c>
      <c r="V97" s="27"/>
      <c r="W97" s="15">
        <f t="shared" si="30"/>
        <v>0</v>
      </c>
      <c r="X97" s="27"/>
      <c r="Y97" s="15">
        <f t="shared" si="31"/>
        <v>0</v>
      </c>
      <c r="Z97" s="27"/>
      <c r="AA97" s="15">
        <f t="shared" si="32"/>
        <v>0</v>
      </c>
      <c r="AB97" s="27"/>
      <c r="AC97" s="15">
        <f t="shared" si="33"/>
        <v>0</v>
      </c>
      <c r="AD97" s="16">
        <f t="shared" si="35"/>
        <v>0</v>
      </c>
    </row>
    <row r="99" spans="1:30" x14ac:dyDescent="0.3">
      <c r="A99" s="18" t="s">
        <v>184</v>
      </c>
      <c r="B99" s="19"/>
      <c r="C99" s="19"/>
      <c r="E99" s="20">
        <f>SUM(E9:E97)</f>
        <v>750</v>
      </c>
      <c r="F99" s="19"/>
      <c r="G99" s="20">
        <f>SUM(G9:G97)</f>
        <v>2029.3999999999999</v>
      </c>
      <c r="H99" s="20"/>
      <c r="I99" s="20">
        <f>SUM(I9:I97)</f>
        <v>540</v>
      </c>
      <c r="J99" s="19"/>
      <c r="K99" s="20">
        <f>SUM(K9:K97)</f>
        <v>250</v>
      </c>
      <c r="L99" s="19"/>
      <c r="M99" s="20">
        <f>SUM(M9:M97)</f>
        <v>760</v>
      </c>
      <c r="N99" s="19"/>
      <c r="O99" s="20">
        <f>SUM(O9:O97)</f>
        <v>8229</v>
      </c>
      <c r="P99" s="19"/>
      <c r="Q99" s="20">
        <f>SUM(Q9:Q97)</f>
        <v>825</v>
      </c>
      <c r="R99" s="19"/>
      <c r="S99" s="20">
        <f>SUM(S9:S97)</f>
        <v>1820</v>
      </c>
      <c r="T99" s="20"/>
      <c r="U99" s="20">
        <f>SUM(U9:U97)</f>
        <v>1882.5</v>
      </c>
      <c r="V99" s="20"/>
      <c r="W99" s="20">
        <f>SUM(W9:W97)</f>
        <v>3850</v>
      </c>
      <c r="X99" s="20"/>
      <c r="Y99" s="20">
        <f>SUM(Y9:Y97)</f>
        <v>1534.48</v>
      </c>
      <c r="Z99" s="20"/>
      <c r="AA99" s="20">
        <f>SUM(AA9:AA97)</f>
        <v>1877.5</v>
      </c>
      <c r="AB99" s="20"/>
      <c r="AC99" s="20">
        <f>SUM(AC9:AC97)</f>
        <v>1730</v>
      </c>
    </row>
    <row r="100" spans="1:30" x14ac:dyDescent="0.3">
      <c r="A100" s="18" t="s">
        <v>185</v>
      </c>
      <c r="B100" s="20">
        <f>SUM(E99:AC99)</f>
        <v>26077.88</v>
      </c>
      <c r="D100" s="19"/>
      <c r="E100" s="19"/>
      <c r="F100" s="19"/>
      <c r="G100" s="19"/>
      <c r="H100" s="19"/>
      <c r="I100" s="20"/>
      <c r="J100" s="19"/>
      <c r="K100" s="19"/>
      <c r="L100" s="19"/>
      <c r="M100" s="19"/>
      <c r="N100" s="19"/>
      <c r="O100" s="19"/>
      <c r="P100" s="19"/>
      <c r="Q100" s="20"/>
      <c r="R100" s="19"/>
    </row>
  </sheetData>
  <mergeCells count="13">
    <mergeCell ref="V7:W7"/>
    <mergeCell ref="X7:Y7"/>
    <mergeCell ref="Z7:AA7"/>
    <mergeCell ref="AB7:AC7"/>
    <mergeCell ref="T7:U7"/>
    <mergeCell ref="R7:S7"/>
    <mergeCell ref="D7:E7"/>
    <mergeCell ref="F7:G7"/>
    <mergeCell ref="J7:K7"/>
    <mergeCell ref="L7:M7"/>
    <mergeCell ref="N7:O7"/>
    <mergeCell ref="H7:I7"/>
    <mergeCell ref="P7:Q7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2EA7E-3BDD-468E-9B0B-734F279F3B13}">
  <dimension ref="A1:AA100"/>
  <sheetViews>
    <sheetView workbookViewId="0">
      <pane ySplit="8" topLeftCell="A72" activePane="bottomLeft" state="frozen"/>
      <selection pane="bottomLeft"/>
    </sheetView>
  </sheetViews>
  <sheetFormatPr defaultRowHeight="14.4" x14ac:dyDescent="0.3"/>
  <cols>
    <col min="1" max="1" width="55.88671875" bestFit="1" customWidth="1"/>
    <col min="2" max="18" width="12.6640625" customWidth="1"/>
    <col min="19" max="19" width="12.6640625" style="31" customWidth="1"/>
    <col min="20" max="26" width="12.6640625" customWidth="1"/>
    <col min="27" max="27" width="14.6640625" customWidth="1"/>
    <col min="16384" max="16384" width="9.109375" customWidth="1"/>
  </cols>
  <sheetData>
    <row r="1" spans="1:27" ht="18" x14ac:dyDescent="0.35">
      <c r="A1" s="5" t="s">
        <v>0</v>
      </c>
      <c r="B1" s="5" t="s">
        <v>32</v>
      </c>
    </row>
    <row r="2" spans="1:27" ht="18" x14ac:dyDescent="0.35">
      <c r="A2" s="5" t="s">
        <v>56</v>
      </c>
      <c r="B2" s="5" t="s">
        <v>196</v>
      </c>
    </row>
    <row r="3" spans="1:27" ht="18" x14ac:dyDescent="0.35">
      <c r="A3" s="5" t="s">
        <v>58</v>
      </c>
      <c r="B3" s="5" t="s">
        <v>203</v>
      </c>
    </row>
    <row r="4" spans="1:27" ht="18" x14ac:dyDescent="0.35">
      <c r="A4" s="5" t="s">
        <v>60</v>
      </c>
      <c r="B4" s="7">
        <v>5500510</v>
      </c>
    </row>
    <row r="6" spans="1:27" x14ac:dyDescent="0.3">
      <c r="D6" t="s">
        <v>61</v>
      </c>
    </row>
    <row r="7" spans="1:27" x14ac:dyDescent="0.3">
      <c r="D7" s="143">
        <v>44510</v>
      </c>
      <c r="E7" s="145"/>
      <c r="F7" s="143">
        <v>44511</v>
      </c>
      <c r="G7" s="145"/>
      <c r="H7" s="143">
        <v>44512</v>
      </c>
      <c r="I7" s="145"/>
      <c r="J7" s="143">
        <v>44515</v>
      </c>
      <c r="K7" s="145"/>
      <c r="L7" s="143">
        <v>44516</v>
      </c>
      <c r="M7" s="145"/>
      <c r="N7" s="143">
        <v>44517</v>
      </c>
      <c r="O7" s="145"/>
      <c r="P7" s="156">
        <v>44518</v>
      </c>
      <c r="Q7" s="151"/>
      <c r="R7" s="150">
        <v>44519</v>
      </c>
      <c r="S7" s="157"/>
      <c r="T7" s="157">
        <v>44522</v>
      </c>
      <c r="U7" s="157"/>
      <c r="V7" s="141"/>
      <c r="W7" s="155"/>
      <c r="X7" s="141"/>
      <c r="Y7" s="142"/>
      <c r="Z7" s="26"/>
    </row>
    <row r="8" spans="1:27" x14ac:dyDescent="0.3">
      <c r="A8" s="9" t="s">
        <v>62</v>
      </c>
      <c r="B8" s="10" t="s">
        <v>63</v>
      </c>
      <c r="C8" s="11" t="s">
        <v>64</v>
      </c>
      <c r="D8" s="10" t="s">
        <v>65</v>
      </c>
      <c r="E8" s="10" t="s">
        <v>66</v>
      </c>
      <c r="F8" s="10" t="s">
        <v>65</v>
      </c>
      <c r="G8" s="10" t="s">
        <v>66</v>
      </c>
      <c r="H8" s="10" t="s">
        <v>65</v>
      </c>
      <c r="I8" s="10" t="s">
        <v>66</v>
      </c>
      <c r="J8" s="10" t="s">
        <v>65</v>
      </c>
      <c r="K8" s="10" t="s">
        <v>66</v>
      </c>
      <c r="L8" s="10" t="s">
        <v>65</v>
      </c>
      <c r="M8" s="10" t="s">
        <v>66</v>
      </c>
      <c r="N8" s="10" t="s">
        <v>65</v>
      </c>
      <c r="O8" s="10" t="s">
        <v>66</v>
      </c>
      <c r="P8" s="10" t="s">
        <v>65</v>
      </c>
      <c r="Q8" s="10" t="s">
        <v>66</v>
      </c>
      <c r="R8" s="10" t="s">
        <v>65</v>
      </c>
      <c r="S8" s="41" t="s">
        <v>66</v>
      </c>
      <c r="T8" s="10" t="s">
        <v>65</v>
      </c>
      <c r="U8" s="10" t="s">
        <v>66</v>
      </c>
      <c r="V8" s="10" t="s">
        <v>65</v>
      </c>
      <c r="W8" s="10" t="s">
        <v>66</v>
      </c>
      <c r="X8" s="10" t="s">
        <v>65</v>
      </c>
      <c r="Y8" s="10" t="s">
        <v>66</v>
      </c>
      <c r="Z8" s="10" t="s">
        <v>67</v>
      </c>
      <c r="AA8" s="12" t="s">
        <v>68</v>
      </c>
    </row>
    <row r="9" spans="1:27" x14ac:dyDescent="0.3">
      <c r="A9" s="13" t="s">
        <v>69</v>
      </c>
      <c r="B9" s="13" t="s">
        <v>70</v>
      </c>
      <c r="C9" s="14">
        <v>175</v>
      </c>
      <c r="D9" s="13">
        <v>1</v>
      </c>
      <c r="E9" s="15">
        <f t="shared" ref="E9:E73" si="0">D9*C9</f>
        <v>175</v>
      </c>
      <c r="F9" s="13"/>
      <c r="G9" s="15">
        <f t="shared" ref="G9:G73" si="1">F9*C9</f>
        <v>0</v>
      </c>
      <c r="H9" s="13"/>
      <c r="I9" s="15">
        <f t="shared" ref="I9:I73" si="2">H9*C9</f>
        <v>0</v>
      </c>
      <c r="J9" s="13">
        <v>2</v>
      </c>
      <c r="K9" s="15">
        <f t="shared" ref="K9:K73" si="3">J9*C9</f>
        <v>350</v>
      </c>
      <c r="L9" s="13">
        <v>3</v>
      </c>
      <c r="M9" s="15">
        <f t="shared" ref="M9:M73" si="4">L9*C9</f>
        <v>525</v>
      </c>
      <c r="N9" s="13">
        <v>1</v>
      </c>
      <c r="O9" s="15">
        <f>N9*C9</f>
        <v>175</v>
      </c>
      <c r="P9" s="27">
        <v>2</v>
      </c>
      <c r="Q9" s="28">
        <f>P9*C9</f>
        <v>350</v>
      </c>
      <c r="R9" s="44"/>
      <c r="S9" s="39">
        <f t="shared" ref="S9:S40" si="5">R9*C9</f>
        <v>0</v>
      </c>
      <c r="T9" s="40"/>
      <c r="U9" s="15">
        <f>T9*C9</f>
        <v>0</v>
      </c>
      <c r="V9" s="15"/>
      <c r="W9" s="15">
        <f>V9*C9</f>
        <v>0</v>
      </c>
      <c r="X9" s="15"/>
      <c r="Y9" s="15">
        <f>X9*C9</f>
        <v>0</v>
      </c>
      <c r="Z9" s="16">
        <f>D9+F9+H9+J9+L9+N9</f>
        <v>7</v>
      </c>
      <c r="AA9" t="s">
        <v>71</v>
      </c>
    </row>
    <row r="10" spans="1:27" x14ac:dyDescent="0.3">
      <c r="A10" s="13" t="s">
        <v>72</v>
      </c>
      <c r="B10" s="13" t="s">
        <v>70</v>
      </c>
      <c r="C10" s="14">
        <v>48</v>
      </c>
      <c r="D10" s="13"/>
      <c r="E10" s="15">
        <f t="shared" si="0"/>
        <v>0</v>
      </c>
      <c r="F10" s="13"/>
      <c r="G10" s="15">
        <f t="shared" si="1"/>
        <v>0</v>
      </c>
      <c r="H10" s="13"/>
      <c r="I10" s="15">
        <f t="shared" si="2"/>
        <v>0</v>
      </c>
      <c r="J10" s="13"/>
      <c r="K10" s="15">
        <f t="shared" si="3"/>
        <v>0</v>
      </c>
      <c r="L10" s="13"/>
      <c r="M10" s="15">
        <f t="shared" si="4"/>
        <v>0</v>
      </c>
      <c r="N10" s="13"/>
      <c r="O10" s="15">
        <f t="shared" ref="O10:O73" si="6">N10*C10</f>
        <v>0</v>
      </c>
      <c r="P10" s="27"/>
      <c r="Q10" s="15"/>
      <c r="R10" s="45"/>
      <c r="S10" s="39">
        <f t="shared" si="5"/>
        <v>0</v>
      </c>
      <c r="T10" s="15"/>
      <c r="U10" s="15">
        <f t="shared" ref="U10:U73" si="7">T10*C10</f>
        <v>0</v>
      </c>
      <c r="V10" s="15"/>
      <c r="W10" s="15">
        <f t="shared" ref="W10:W73" si="8">V10*C10</f>
        <v>0</v>
      </c>
      <c r="X10" s="15"/>
      <c r="Y10" s="15">
        <f t="shared" ref="Y10:Y73" si="9">X10*C10</f>
        <v>0</v>
      </c>
      <c r="Z10" s="16">
        <f t="shared" ref="Z10:Z74" si="10">D10+F10+H10+J10+L10+N10</f>
        <v>0</v>
      </c>
    </row>
    <row r="11" spans="1:27" x14ac:dyDescent="0.3">
      <c r="A11" s="13" t="s">
        <v>73</v>
      </c>
      <c r="B11" s="13" t="s">
        <v>74</v>
      </c>
      <c r="C11" s="14">
        <v>27</v>
      </c>
      <c r="D11" s="13"/>
      <c r="E11" s="15">
        <f t="shared" si="0"/>
        <v>0</v>
      </c>
      <c r="F11" s="13"/>
      <c r="G11" s="15">
        <f t="shared" si="1"/>
        <v>0</v>
      </c>
      <c r="H11" s="13"/>
      <c r="I11" s="15">
        <f t="shared" si="2"/>
        <v>0</v>
      </c>
      <c r="J11" s="13"/>
      <c r="K11" s="15">
        <f t="shared" si="3"/>
        <v>0</v>
      </c>
      <c r="L11" s="13"/>
      <c r="M11" s="15">
        <f t="shared" si="4"/>
        <v>0</v>
      </c>
      <c r="N11" s="13"/>
      <c r="O11" s="15">
        <f t="shared" si="6"/>
        <v>0</v>
      </c>
      <c r="P11" s="27"/>
      <c r="Q11" s="15"/>
      <c r="R11" s="45"/>
      <c r="S11" s="39">
        <f t="shared" si="5"/>
        <v>0</v>
      </c>
      <c r="T11" s="15"/>
      <c r="U11" s="15">
        <f t="shared" si="7"/>
        <v>0</v>
      </c>
      <c r="V11" s="15"/>
      <c r="W11" s="15">
        <f t="shared" si="8"/>
        <v>0</v>
      </c>
      <c r="X11" s="15"/>
      <c r="Y11" s="15">
        <f t="shared" si="9"/>
        <v>0</v>
      </c>
      <c r="Z11" s="16">
        <f t="shared" si="10"/>
        <v>0</v>
      </c>
    </row>
    <row r="12" spans="1:27" x14ac:dyDescent="0.3">
      <c r="A12" s="13" t="s">
        <v>75</v>
      </c>
      <c r="B12" s="13" t="s">
        <v>74</v>
      </c>
      <c r="C12" s="14">
        <v>35</v>
      </c>
      <c r="D12" s="13"/>
      <c r="E12" s="15">
        <f t="shared" si="0"/>
        <v>0</v>
      </c>
      <c r="F12" s="13"/>
      <c r="G12" s="15">
        <f t="shared" si="1"/>
        <v>0</v>
      </c>
      <c r="H12" s="13"/>
      <c r="I12" s="15">
        <f t="shared" si="2"/>
        <v>0</v>
      </c>
      <c r="J12" s="13"/>
      <c r="K12" s="15">
        <f t="shared" si="3"/>
        <v>0</v>
      </c>
      <c r="L12" s="13"/>
      <c r="M12" s="15">
        <f t="shared" si="4"/>
        <v>0</v>
      </c>
      <c r="N12" s="13"/>
      <c r="O12" s="15">
        <f t="shared" si="6"/>
        <v>0</v>
      </c>
      <c r="P12" s="27"/>
      <c r="Q12" s="15"/>
      <c r="R12" s="45"/>
      <c r="S12" s="39">
        <f t="shared" si="5"/>
        <v>0</v>
      </c>
      <c r="T12" s="15"/>
      <c r="U12" s="15">
        <f t="shared" si="7"/>
        <v>0</v>
      </c>
      <c r="V12" s="15"/>
      <c r="W12" s="15">
        <f t="shared" si="8"/>
        <v>0</v>
      </c>
      <c r="X12" s="15"/>
      <c r="Y12" s="15">
        <f t="shared" si="9"/>
        <v>0</v>
      </c>
      <c r="Z12" s="16">
        <f t="shared" si="10"/>
        <v>0</v>
      </c>
      <c r="AA12" t="s">
        <v>76</v>
      </c>
    </row>
    <row r="13" spans="1:27" x14ac:dyDescent="0.3">
      <c r="A13" s="13" t="s">
        <v>77</v>
      </c>
      <c r="B13" s="13" t="s">
        <v>74</v>
      </c>
      <c r="C13" s="14">
        <v>125</v>
      </c>
      <c r="D13" s="13"/>
      <c r="E13" s="15">
        <f t="shared" si="0"/>
        <v>0</v>
      </c>
      <c r="F13" s="13"/>
      <c r="G13" s="15">
        <f t="shared" si="1"/>
        <v>0</v>
      </c>
      <c r="H13" s="13"/>
      <c r="I13" s="15">
        <f t="shared" si="2"/>
        <v>0</v>
      </c>
      <c r="J13" s="13"/>
      <c r="K13" s="15">
        <f t="shared" si="3"/>
        <v>0</v>
      </c>
      <c r="L13" s="13"/>
      <c r="M13" s="15">
        <f t="shared" si="4"/>
        <v>0</v>
      </c>
      <c r="N13" s="13"/>
      <c r="O13" s="15">
        <f t="shared" si="6"/>
        <v>0</v>
      </c>
      <c r="P13" s="27"/>
      <c r="Q13" s="15"/>
      <c r="R13" s="45"/>
      <c r="S13" s="39">
        <f t="shared" si="5"/>
        <v>0</v>
      </c>
      <c r="T13" s="15"/>
      <c r="U13" s="15">
        <f t="shared" si="7"/>
        <v>0</v>
      </c>
      <c r="V13" s="15"/>
      <c r="W13" s="15">
        <f t="shared" si="8"/>
        <v>0</v>
      </c>
      <c r="X13" s="15"/>
      <c r="Y13" s="15">
        <f t="shared" si="9"/>
        <v>0</v>
      </c>
      <c r="Z13" s="16">
        <f t="shared" si="10"/>
        <v>0</v>
      </c>
      <c r="AA13" t="s">
        <v>76</v>
      </c>
    </row>
    <row r="14" spans="1:27" x14ac:dyDescent="0.3">
      <c r="A14" s="13" t="s">
        <v>78</v>
      </c>
      <c r="B14" s="13" t="s">
        <v>79</v>
      </c>
      <c r="C14" s="14">
        <v>64</v>
      </c>
      <c r="D14" s="13"/>
      <c r="E14" s="15">
        <f t="shared" si="0"/>
        <v>0</v>
      </c>
      <c r="F14" s="13"/>
      <c r="G14" s="15">
        <f t="shared" si="1"/>
        <v>0</v>
      </c>
      <c r="H14" s="13"/>
      <c r="I14" s="15">
        <f t="shared" si="2"/>
        <v>0</v>
      </c>
      <c r="J14" s="13"/>
      <c r="K14" s="15">
        <f t="shared" si="3"/>
        <v>0</v>
      </c>
      <c r="L14" s="13"/>
      <c r="M14" s="15">
        <f t="shared" si="4"/>
        <v>0</v>
      </c>
      <c r="N14" s="13"/>
      <c r="O14" s="15">
        <f t="shared" si="6"/>
        <v>0</v>
      </c>
      <c r="P14" s="27"/>
      <c r="Q14" s="15"/>
      <c r="R14" s="45"/>
      <c r="S14" s="39">
        <f t="shared" si="5"/>
        <v>0</v>
      </c>
      <c r="T14" s="15"/>
      <c r="U14" s="15">
        <f t="shared" si="7"/>
        <v>0</v>
      </c>
      <c r="V14" s="15"/>
      <c r="W14" s="15">
        <f t="shared" si="8"/>
        <v>0</v>
      </c>
      <c r="X14" s="15"/>
      <c r="Y14" s="15">
        <f t="shared" si="9"/>
        <v>0</v>
      </c>
      <c r="Z14" s="16">
        <f t="shared" si="10"/>
        <v>0</v>
      </c>
    </row>
    <row r="15" spans="1:27" x14ac:dyDescent="0.3">
      <c r="A15" s="13" t="s">
        <v>80</v>
      </c>
      <c r="B15" s="13" t="s">
        <v>74</v>
      </c>
      <c r="C15" s="14">
        <v>2.1</v>
      </c>
      <c r="D15" s="13"/>
      <c r="E15" s="15">
        <f t="shared" si="0"/>
        <v>0</v>
      </c>
      <c r="F15" s="13"/>
      <c r="G15" s="15">
        <f t="shared" si="1"/>
        <v>0</v>
      </c>
      <c r="H15" s="13"/>
      <c r="I15" s="15">
        <f t="shared" si="2"/>
        <v>0</v>
      </c>
      <c r="J15" s="13"/>
      <c r="K15" s="15">
        <f t="shared" si="3"/>
        <v>0</v>
      </c>
      <c r="L15" s="13"/>
      <c r="M15" s="15">
        <f t="shared" si="4"/>
        <v>0</v>
      </c>
      <c r="N15" s="13"/>
      <c r="O15" s="15">
        <f t="shared" si="6"/>
        <v>0</v>
      </c>
      <c r="P15" s="27"/>
      <c r="Q15" s="15"/>
      <c r="R15" s="45"/>
      <c r="S15" s="39">
        <f t="shared" si="5"/>
        <v>0</v>
      </c>
      <c r="T15" s="15"/>
      <c r="U15" s="15">
        <f t="shared" si="7"/>
        <v>0</v>
      </c>
      <c r="V15" s="15"/>
      <c r="W15" s="15">
        <f t="shared" si="8"/>
        <v>0</v>
      </c>
      <c r="X15" s="15"/>
      <c r="Y15" s="15">
        <f t="shared" si="9"/>
        <v>0</v>
      </c>
      <c r="Z15" s="16">
        <f t="shared" si="10"/>
        <v>0</v>
      </c>
      <c r="AA15" t="s">
        <v>81</v>
      </c>
    </row>
    <row r="16" spans="1:27" x14ac:dyDescent="0.3">
      <c r="A16" s="13" t="s">
        <v>82</v>
      </c>
      <c r="B16" s="13" t="s">
        <v>74</v>
      </c>
      <c r="C16" s="14">
        <v>2.75</v>
      </c>
      <c r="D16" s="13"/>
      <c r="E16" s="15">
        <f t="shared" si="0"/>
        <v>0</v>
      </c>
      <c r="F16" s="13"/>
      <c r="G16" s="15">
        <f t="shared" si="1"/>
        <v>0</v>
      </c>
      <c r="H16" s="13"/>
      <c r="I16" s="15">
        <f t="shared" si="2"/>
        <v>0</v>
      </c>
      <c r="J16" s="13"/>
      <c r="K16" s="15">
        <f t="shared" si="3"/>
        <v>0</v>
      </c>
      <c r="L16" s="13"/>
      <c r="M16" s="15">
        <f t="shared" si="4"/>
        <v>0</v>
      </c>
      <c r="N16" s="13"/>
      <c r="O16" s="15">
        <f t="shared" si="6"/>
        <v>0</v>
      </c>
      <c r="P16" s="27"/>
      <c r="Q16" s="15"/>
      <c r="R16" s="45"/>
      <c r="S16" s="39">
        <f t="shared" si="5"/>
        <v>0</v>
      </c>
      <c r="T16" s="15"/>
      <c r="U16" s="15">
        <f t="shared" si="7"/>
        <v>0</v>
      </c>
      <c r="V16" s="15"/>
      <c r="W16" s="15">
        <f t="shared" si="8"/>
        <v>0</v>
      </c>
      <c r="X16" s="15"/>
      <c r="Y16" s="15">
        <f t="shared" si="9"/>
        <v>0</v>
      </c>
      <c r="Z16" s="16">
        <f t="shared" si="10"/>
        <v>0</v>
      </c>
      <c r="AA16" t="s">
        <v>81</v>
      </c>
    </row>
    <row r="17" spans="1:27" x14ac:dyDescent="0.3">
      <c r="A17" s="13" t="s">
        <v>83</v>
      </c>
      <c r="B17" s="13" t="s">
        <v>70</v>
      </c>
      <c r="C17" s="14">
        <v>65.599999999999994</v>
      </c>
      <c r="D17" s="13"/>
      <c r="E17" s="15">
        <f t="shared" si="0"/>
        <v>0</v>
      </c>
      <c r="F17" s="13"/>
      <c r="G17" s="15">
        <f t="shared" si="1"/>
        <v>0</v>
      </c>
      <c r="H17" s="13"/>
      <c r="I17" s="15">
        <f t="shared" si="2"/>
        <v>0</v>
      </c>
      <c r="J17" s="13"/>
      <c r="K17" s="15">
        <f t="shared" si="3"/>
        <v>0</v>
      </c>
      <c r="L17" s="13"/>
      <c r="M17" s="15">
        <f t="shared" si="4"/>
        <v>0</v>
      </c>
      <c r="N17" s="13"/>
      <c r="O17" s="15">
        <f t="shared" si="6"/>
        <v>0</v>
      </c>
      <c r="P17" s="27"/>
      <c r="Q17" s="15"/>
      <c r="R17" s="45"/>
      <c r="S17" s="39">
        <f t="shared" si="5"/>
        <v>0</v>
      </c>
      <c r="T17" s="15"/>
      <c r="U17" s="15">
        <f t="shared" si="7"/>
        <v>0</v>
      </c>
      <c r="V17" s="15"/>
      <c r="W17" s="15">
        <f t="shared" si="8"/>
        <v>0</v>
      </c>
      <c r="X17" s="15"/>
      <c r="Y17" s="15">
        <f t="shared" si="9"/>
        <v>0</v>
      </c>
      <c r="Z17" s="16">
        <f t="shared" si="10"/>
        <v>0</v>
      </c>
    </row>
    <row r="18" spans="1:27" x14ac:dyDescent="0.3">
      <c r="A18" s="13" t="s">
        <v>84</v>
      </c>
      <c r="B18" s="13" t="s">
        <v>74</v>
      </c>
      <c r="C18" s="14">
        <v>0.98</v>
      </c>
      <c r="D18" s="13"/>
      <c r="E18" s="15">
        <f t="shared" si="0"/>
        <v>0</v>
      </c>
      <c r="F18" s="13"/>
      <c r="G18" s="15">
        <f t="shared" si="1"/>
        <v>0</v>
      </c>
      <c r="H18" s="13"/>
      <c r="I18" s="15">
        <f t="shared" si="2"/>
        <v>0</v>
      </c>
      <c r="J18" s="13"/>
      <c r="K18" s="15">
        <f t="shared" si="3"/>
        <v>0</v>
      </c>
      <c r="L18" s="13"/>
      <c r="M18" s="15">
        <f t="shared" si="4"/>
        <v>0</v>
      </c>
      <c r="N18" s="13"/>
      <c r="O18" s="15">
        <f t="shared" si="6"/>
        <v>0</v>
      </c>
      <c r="P18" s="27"/>
      <c r="Q18" s="15"/>
      <c r="R18" s="45"/>
      <c r="S18" s="39">
        <f t="shared" si="5"/>
        <v>0</v>
      </c>
      <c r="T18" s="15"/>
      <c r="U18" s="15">
        <f t="shared" si="7"/>
        <v>0</v>
      </c>
      <c r="V18" s="15"/>
      <c r="W18" s="15">
        <f t="shared" si="8"/>
        <v>0</v>
      </c>
      <c r="X18" s="15"/>
      <c r="Y18" s="15">
        <f t="shared" si="9"/>
        <v>0</v>
      </c>
      <c r="Z18" s="16">
        <f t="shared" si="10"/>
        <v>0</v>
      </c>
    </row>
    <row r="19" spans="1:27" x14ac:dyDescent="0.3">
      <c r="A19" s="13" t="s">
        <v>85</v>
      </c>
      <c r="B19" s="13" t="s">
        <v>86</v>
      </c>
      <c r="C19" s="14">
        <v>20</v>
      </c>
      <c r="D19" s="13"/>
      <c r="E19" s="15">
        <f t="shared" si="0"/>
        <v>0</v>
      </c>
      <c r="F19" s="13"/>
      <c r="G19" s="15">
        <f t="shared" si="1"/>
        <v>0</v>
      </c>
      <c r="H19" s="13"/>
      <c r="I19" s="15">
        <f t="shared" si="2"/>
        <v>0</v>
      </c>
      <c r="J19" s="13"/>
      <c r="K19" s="15">
        <f t="shared" si="3"/>
        <v>0</v>
      </c>
      <c r="L19" s="13"/>
      <c r="M19" s="15">
        <f t="shared" si="4"/>
        <v>0</v>
      </c>
      <c r="N19" s="13">
        <v>5</v>
      </c>
      <c r="O19" s="15">
        <f t="shared" si="6"/>
        <v>100</v>
      </c>
      <c r="P19" s="27">
        <v>8</v>
      </c>
      <c r="Q19" s="15">
        <f>P19*C19</f>
        <v>160</v>
      </c>
      <c r="R19" s="45">
        <v>5</v>
      </c>
      <c r="S19" s="39">
        <f t="shared" si="5"/>
        <v>100</v>
      </c>
      <c r="T19" s="27">
        <v>2</v>
      </c>
      <c r="U19" s="15">
        <f t="shared" si="7"/>
        <v>40</v>
      </c>
      <c r="V19" s="15"/>
      <c r="W19" s="15">
        <f t="shared" si="8"/>
        <v>0</v>
      </c>
      <c r="X19" s="15"/>
      <c r="Y19" s="15">
        <f t="shared" si="9"/>
        <v>0</v>
      </c>
      <c r="Z19" s="16">
        <f t="shared" si="10"/>
        <v>5</v>
      </c>
    </row>
    <row r="20" spans="1:27" x14ac:dyDescent="0.3">
      <c r="A20" s="13" t="s">
        <v>87</v>
      </c>
      <c r="B20" s="13" t="s">
        <v>70</v>
      </c>
      <c r="C20" s="14">
        <v>750</v>
      </c>
      <c r="D20" s="13"/>
      <c r="E20" s="15">
        <f t="shared" si="0"/>
        <v>0</v>
      </c>
      <c r="F20" s="13">
        <v>3</v>
      </c>
      <c r="G20" s="15">
        <f t="shared" si="1"/>
        <v>2250</v>
      </c>
      <c r="H20" s="13">
        <v>3</v>
      </c>
      <c r="I20" s="15">
        <f t="shared" si="2"/>
        <v>2250</v>
      </c>
      <c r="J20" s="13"/>
      <c r="K20" s="15">
        <f t="shared" si="3"/>
        <v>0</v>
      </c>
      <c r="L20" s="13">
        <v>1</v>
      </c>
      <c r="M20" s="15">
        <f t="shared" si="4"/>
        <v>750</v>
      </c>
      <c r="N20" s="13"/>
      <c r="O20" s="15">
        <f t="shared" si="6"/>
        <v>0</v>
      </c>
      <c r="P20" s="27"/>
      <c r="Q20" s="15"/>
      <c r="R20" s="45"/>
      <c r="S20" s="39">
        <f t="shared" si="5"/>
        <v>0</v>
      </c>
      <c r="T20" s="15"/>
      <c r="U20" s="15">
        <f t="shared" si="7"/>
        <v>0</v>
      </c>
      <c r="V20" s="15"/>
      <c r="W20" s="15">
        <f t="shared" si="8"/>
        <v>0</v>
      </c>
      <c r="X20" s="15"/>
      <c r="Y20" s="15">
        <f t="shared" si="9"/>
        <v>0</v>
      </c>
      <c r="Z20" s="16">
        <f t="shared" si="10"/>
        <v>7</v>
      </c>
      <c r="AA20" t="s">
        <v>88</v>
      </c>
    </row>
    <row r="21" spans="1:27" x14ac:dyDescent="0.3">
      <c r="A21" s="13" t="s">
        <v>188</v>
      </c>
      <c r="B21" s="13" t="s">
        <v>70</v>
      </c>
      <c r="C21" s="14">
        <v>250</v>
      </c>
      <c r="D21" s="13">
        <v>3</v>
      </c>
      <c r="E21" s="15">
        <f t="shared" si="0"/>
        <v>750</v>
      </c>
      <c r="F21" s="13">
        <v>6</v>
      </c>
      <c r="G21" s="15">
        <f t="shared" si="1"/>
        <v>1500</v>
      </c>
      <c r="H21" s="13">
        <v>5</v>
      </c>
      <c r="I21" s="15">
        <f t="shared" si="2"/>
        <v>1250</v>
      </c>
      <c r="J21" s="13">
        <v>1</v>
      </c>
      <c r="K21" s="15">
        <f t="shared" si="3"/>
        <v>250</v>
      </c>
      <c r="L21" s="13">
        <v>2</v>
      </c>
      <c r="M21" s="15">
        <f t="shared" si="4"/>
        <v>500</v>
      </c>
      <c r="N21" s="13">
        <v>3</v>
      </c>
      <c r="O21" s="15">
        <f t="shared" si="6"/>
        <v>750</v>
      </c>
      <c r="P21" s="27">
        <v>2</v>
      </c>
      <c r="Q21" s="15">
        <f>P21*C21</f>
        <v>500</v>
      </c>
      <c r="R21" s="45"/>
      <c r="S21" s="39">
        <f t="shared" si="5"/>
        <v>0</v>
      </c>
      <c r="T21" s="15"/>
      <c r="U21" s="15">
        <f t="shared" si="7"/>
        <v>0</v>
      </c>
      <c r="V21" s="15"/>
      <c r="W21" s="15">
        <f t="shared" si="8"/>
        <v>0</v>
      </c>
      <c r="X21" s="15"/>
      <c r="Y21" s="15">
        <f t="shared" si="9"/>
        <v>0</v>
      </c>
      <c r="Z21" s="16"/>
    </row>
    <row r="22" spans="1:27" x14ac:dyDescent="0.3">
      <c r="A22" s="13" t="s">
        <v>89</v>
      </c>
      <c r="B22" s="13" t="s">
        <v>70</v>
      </c>
      <c r="C22" s="14">
        <v>650</v>
      </c>
      <c r="D22" s="13"/>
      <c r="E22" s="15">
        <f t="shared" si="0"/>
        <v>0</v>
      </c>
      <c r="F22" s="13"/>
      <c r="G22" s="15">
        <f t="shared" si="1"/>
        <v>0</v>
      </c>
      <c r="H22" s="13"/>
      <c r="I22" s="15">
        <f t="shared" si="2"/>
        <v>0</v>
      </c>
      <c r="J22" s="13"/>
      <c r="K22" s="15">
        <f t="shared" si="3"/>
        <v>0</v>
      </c>
      <c r="L22" s="13"/>
      <c r="M22" s="15">
        <f t="shared" si="4"/>
        <v>0</v>
      </c>
      <c r="N22" s="13"/>
      <c r="O22" s="15">
        <f t="shared" si="6"/>
        <v>0</v>
      </c>
      <c r="P22" s="27"/>
      <c r="Q22" s="15"/>
      <c r="R22" s="45"/>
      <c r="S22" s="39">
        <f t="shared" si="5"/>
        <v>0</v>
      </c>
      <c r="T22" s="15"/>
      <c r="U22" s="15">
        <f t="shared" si="7"/>
        <v>0</v>
      </c>
      <c r="V22" s="15"/>
      <c r="W22" s="15">
        <f t="shared" si="8"/>
        <v>0</v>
      </c>
      <c r="X22" s="15"/>
      <c r="Y22" s="15">
        <f t="shared" si="9"/>
        <v>0</v>
      </c>
      <c r="Z22" s="16">
        <f t="shared" si="10"/>
        <v>0</v>
      </c>
    </row>
    <row r="23" spans="1:27" x14ac:dyDescent="0.3">
      <c r="A23" s="13" t="s">
        <v>90</v>
      </c>
      <c r="B23" s="13" t="s">
        <v>70</v>
      </c>
      <c r="C23" s="14">
        <v>1750</v>
      </c>
      <c r="D23" s="13"/>
      <c r="E23" s="15">
        <f t="shared" si="0"/>
        <v>0</v>
      </c>
      <c r="F23" s="13"/>
      <c r="G23" s="15">
        <f t="shared" si="1"/>
        <v>0</v>
      </c>
      <c r="H23" s="13"/>
      <c r="I23" s="15">
        <f t="shared" si="2"/>
        <v>0</v>
      </c>
      <c r="J23" s="13"/>
      <c r="K23" s="15">
        <f t="shared" si="3"/>
        <v>0</v>
      </c>
      <c r="L23" s="13"/>
      <c r="M23" s="15">
        <f t="shared" si="4"/>
        <v>0</v>
      </c>
      <c r="N23" s="13"/>
      <c r="O23" s="15">
        <f t="shared" si="6"/>
        <v>0</v>
      </c>
      <c r="P23" s="27"/>
      <c r="Q23" s="15"/>
      <c r="R23" s="45"/>
      <c r="S23" s="39">
        <f t="shared" si="5"/>
        <v>0</v>
      </c>
      <c r="T23" s="15"/>
      <c r="U23" s="15">
        <f t="shared" si="7"/>
        <v>0</v>
      </c>
      <c r="V23" s="15"/>
      <c r="W23" s="15">
        <f t="shared" si="8"/>
        <v>0</v>
      </c>
      <c r="X23" s="15"/>
      <c r="Y23" s="15">
        <f t="shared" si="9"/>
        <v>0</v>
      </c>
      <c r="Z23" s="16">
        <f t="shared" si="10"/>
        <v>0</v>
      </c>
    </row>
    <row r="24" spans="1:27" x14ac:dyDescent="0.3">
      <c r="A24" s="13" t="s">
        <v>91</v>
      </c>
      <c r="B24" s="13" t="s">
        <v>74</v>
      </c>
      <c r="C24" s="14">
        <v>1.1499999999999999</v>
      </c>
      <c r="D24" s="13"/>
      <c r="E24" s="15">
        <f t="shared" si="0"/>
        <v>0</v>
      </c>
      <c r="F24" s="13"/>
      <c r="G24" s="15">
        <f t="shared" si="1"/>
        <v>0</v>
      </c>
      <c r="H24" s="13"/>
      <c r="I24" s="15">
        <f t="shared" si="2"/>
        <v>0</v>
      </c>
      <c r="J24" s="13"/>
      <c r="K24" s="15">
        <f t="shared" si="3"/>
        <v>0</v>
      </c>
      <c r="L24" s="13"/>
      <c r="M24" s="15">
        <f t="shared" si="4"/>
        <v>0</v>
      </c>
      <c r="N24" s="13"/>
      <c r="O24" s="15">
        <f t="shared" si="6"/>
        <v>0</v>
      </c>
      <c r="P24" s="27"/>
      <c r="Q24" s="15"/>
      <c r="R24" s="45"/>
      <c r="S24" s="39">
        <f t="shared" si="5"/>
        <v>0</v>
      </c>
      <c r="T24" s="15"/>
      <c r="U24" s="15">
        <f t="shared" si="7"/>
        <v>0</v>
      </c>
      <c r="V24" s="15"/>
      <c r="W24" s="15">
        <f t="shared" si="8"/>
        <v>0</v>
      </c>
      <c r="X24" s="15"/>
      <c r="Y24" s="15">
        <f t="shared" si="9"/>
        <v>0</v>
      </c>
      <c r="Z24" s="16">
        <f t="shared" si="10"/>
        <v>0</v>
      </c>
    </row>
    <row r="25" spans="1:27" x14ac:dyDescent="0.3">
      <c r="A25" s="13" t="s">
        <v>92</v>
      </c>
      <c r="B25" s="13" t="s">
        <v>74</v>
      </c>
      <c r="C25" s="14">
        <v>1.5</v>
      </c>
      <c r="D25" s="13"/>
      <c r="E25" s="15">
        <f t="shared" si="0"/>
        <v>0</v>
      </c>
      <c r="F25" s="13"/>
      <c r="G25" s="15">
        <f t="shared" si="1"/>
        <v>0</v>
      </c>
      <c r="H25" s="13"/>
      <c r="I25" s="15">
        <f t="shared" si="2"/>
        <v>0</v>
      </c>
      <c r="J25" s="13"/>
      <c r="K25" s="15">
        <f t="shared" si="3"/>
        <v>0</v>
      </c>
      <c r="L25" s="13"/>
      <c r="M25" s="15">
        <f t="shared" si="4"/>
        <v>0</v>
      </c>
      <c r="N25" s="13"/>
      <c r="O25" s="15">
        <f t="shared" si="6"/>
        <v>0</v>
      </c>
      <c r="P25" s="27"/>
      <c r="Q25" s="15"/>
      <c r="R25" s="45"/>
      <c r="S25" s="39">
        <f t="shared" si="5"/>
        <v>0</v>
      </c>
      <c r="T25" s="15"/>
      <c r="U25" s="15">
        <f t="shared" si="7"/>
        <v>0</v>
      </c>
      <c r="V25" s="15"/>
      <c r="W25" s="15">
        <f t="shared" si="8"/>
        <v>0</v>
      </c>
      <c r="X25" s="15"/>
      <c r="Y25" s="15">
        <f t="shared" si="9"/>
        <v>0</v>
      </c>
      <c r="Z25" s="16">
        <f t="shared" si="10"/>
        <v>0</v>
      </c>
    </row>
    <row r="26" spans="1:27" x14ac:dyDescent="0.3">
      <c r="A26" s="13" t="s">
        <v>93</v>
      </c>
      <c r="B26" s="13" t="s">
        <v>74</v>
      </c>
      <c r="C26" s="14">
        <v>2.25</v>
      </c>
      <c r="D26" s="13"/>
      <c r="E26" s="15">
        <f t="shared" si="0"/>
        <v>0</v>
      </c>
      <c r="F26" s="13"/>
      <c r="G26" s="15">
        <f t="shared" si="1"/>
        <v>0</v>
      </c>
      <c r="H26" s="13"/>
      <c r="I26" s="15">
        <f t="shared" si="2"/>
        <v>0</v>
      </c>
      <c r="J26" s="13"/>
      <c r="K26" s="15">
        <f t="shared" si="3"/>
        <v>0</v>
      </c>
      <c r="L26" s="13"/>
      <c r="M26" s="15">
        <f t="shared" si="4"/>
        <v>0</v>
      </c>
      <c r="N26" s="13"/>
      <c r="O26" s="15">
        <f t="shared" si="6"/>
        <v>0</v>
      </c>
      <c r="P26" s="27"/>
      <c r="Q26" s="15"/>
      <c r="R26" s="45"/>
      <c r="S26" s="39">
        <f t="shared" si="5"/>
        <v>0</v>
      </c>
      <c r="T26" s="15"/>
      <c r="U26" s="15">
        <f t="shared" si="7"/>
        <v>0</v>
      </c>
      <c r="V26" s="15"/>
      <c r="W26" s="15">
        <f t="shared" si="8"/>
        <v>0</v>
      </c>
      <c r="X26" s="15"/>
      <c r="Y26" s="15">
        <f t="shared" si="9"/>
        <v>0</v>
      </c>
      <c r="Z26" s="16">
        <f t="shared" si="10"/>
        <v>0</v>
      </c>
    </row>
    <row r="27" spans="1:27" x14ac:dyDescent="0.3">
      <c r="A27" s="13" t="s">
        <v>94</v>
      </c>
      <c r="B27" s="13" t="s">
        <v>74</v>
      </c>
      <c r="C27" s="14">
        <v>2.25</v>
      </c>
      <c r="D27" s="13"/>
      <c r="E27" s="15">
        <f t="shared" si="0"/>
        <v>0</v>
      </c>
      <c r="F27" s="13"/>
      <c r="G27" s="15">
        <f t="shared" si="1"/>
        <v>0</v>
      </c>
      <c r="H27" s="13"/>
      <c r="I27" s="15">
        <f t="shared" si="2"/>
        <v>0</v>
      </c>
      <c r="J27" s="13"/>
      <c r="K27" s="15">
        <f t="shared" si="3"/>
        <v>0</v>
      </c>
      <c r="L27" s="13"/>
      <c r="M27" s="15">
        <f t="shared" si="4"/>
        <v>0</v>
      </c>
      <c r="N27" s="13"/>
      <c r="O27" s="15">
        <f t="shared" si="6"/>
        <v>0</v>
      </c>
      <c r="P27" s="27"/>
      <c r="Q27" s="15"/>
      <c r="R27" s="45"/>
      <c r="S27" s="39">
        <f t="shared" si="5"/>
        <v>0</v>
      </c>
      <c r="T27" s="15"/>
      <c r="U27" s="15">
        <f t="shared" si="7"/>
        <v>0</v>
      </c>
      <c r="V27" s="15"/>
      <c r="W27" s="15">
        <f t="shared" si="8"/>
        <v>0</v>
      </c>
      <c r="X27" s="15"/>
      <c r="Y27" s="15">
        <f t="shared" si="9"/>
        <v>0</v>
      </c>
      <c r="Z27" s="16">
        <f t="shared" si="10"/>
        <v>0</v>
      </c>
    </row>
    <row r="28" spans="1:27" x14ac:dyDescent="0.3">
      <c r="A28" s="13" t="s">
        <v>95</v>
      </c>
      <c r="B28" s="13" t="s">
        <v>74</v>
      </c>
      <c r="C28" s="14">
        <v>2.6</v>
      </c>
      <c r="D28" s="13">
        <f>680+400</f>
        <v>1080</v>
      </c>
      <c r="E28" s="15">
        <f t="shared" si="0"/>
        <v>2808</v>
      </c>
      <c r="F28" s="13"/>
      <c r="G28" s="15">
        <f t="shared" si="1"/>
        <v>0</v>
      </c>
      <c r="H28" s="13">
        <v>674</v>
      </c>
      <c r="I28" s="15">
        <f t="shared" si="2"/>
        <v>1752.4</v>
      </c>
      <c r="J28" s="13">
        <v>2538</v>
      </c>
      <c r="K28" s="15">
        <f t="shared" si="3"/>
        <v>6598.8</v>
      </c>
      <c r="L28" s="13"/>
      <c r="M28" s="15">
        <f t="shared" si="4"/>
        <v>0</v>
      </c>
      <c r="N28" s="13">
        <v>50</v>
      </c>
      <c r="O28" s="15">
        <f t="shared" si="6"/>
        <v>130</v>
      </c>
      <c r="P28" s="27"/>
      <c r="Q28" s="15"/>
      <c r="R28" s="45"/>
      <c r="S28" s="39">
        <f t="shared" si="5"/>
        <v>0</v>
      </c>
      <c r="T28" s="15"/>
      <c r="U28" s="15">
        <f t="shared" si="7"/>
        <v>0</v>
      </c>
      <c r="V28" s="15"/>
      <c r="W28" s="15">
        <f t="shared" si="8"/>
        <v>0</v>
      </c>
      <c r="X28" s="15"/>
      <c r="Y28" s="15">
        <f t="shared" si="9"/>
        <v>0</v>
      </c>
      <c r="Z28" s="16">
        <f t="shared" si="10"/>
        <v>4342</v>
      </c>
      <c r="AA28" t="s">
        <v>96</v>
      </c>
    </row>
    <row r="29" spans="1:27" x14ac:dyDescent="0.3">
      <c r="A29" s="13" t="s">
        <v>97</v>
      </c>
      <c r="B29" s="13" t="s">
        <v>74</v>
      </c>
      <c r="C29" s="14">
        <v>2.75</v>
      </c>
      <c r="D29" s="13"/>
      <c r="E29" s="15">
        <f t="shared" si="0"/>
        <v>0</v>
      </c>
      <c r="F29" s="13"/>
      <c r="G29" s="15">
        <f t="shared" si="1"/>
        <v>0</v>
      </c>
      <c r="H29" s="13"/>
      <c r="I29" s="15">
        <f t="shared" si="2"/>
        <v>0</v>
      </c>
      <c r="J29" s="13"/>
      <c r="K29" s="15">
        <f t="shared" si="3"/>
        <v>0</v>
      </c>
      <c r="L29" s="13"/>
      <c r="M29" s="15">
        <f t="shared" si="4"/>
        <v>0</v>
      </c>
      <c r="N29" s="13"/>
      <c r="O29" s="15">
        <f t="shared" si="6"/>
        <v>0</v>
      </c>
      <c r="P29" s="27"/>
      <c r="Q29" s="15"/>
      <c r="R29" s="45"/>
      <c r="S29" s="39">
        <f t="shared" si="5"/>
        <v>0</v>
      </c>
      <c r="T29" s="15"/>
      <c r="U29" s="15">
        <f t="shared" si="7"/>
        <v>0</v>
      </c>
      <c r="V29" s="15"/>
      <c r="W29" s="15">
        <f t="shared" si="8"/>
        <v>0</v>
      </c>
      <c r="X29" s="15"/>
      <c r="Y29" s="15">
        <f t="shared" si="9"/>
        <v>0</v>
      </c>
      <c r="Z29" s="16">
        <f t="shared" si="10"/>
        <v>0</v>
      </c>
    </row>
    <row r="30" spans="1:27" x14ac:dyDescent="0.3">
      <c r="A30" s="13" t="s">
        <v>98</v>
      </c>
      <c r="B30" s="13" t="s">
        <v>74</v>
      </c>
      <c r="C30" s="14">
        <v>1.25</v>
      </c>
      <c r="D30" s="13"/>
      <c r="E30" s="15">
        <f t="shared" si="0"/>
        <v>0</v>
      </c>
      <c r="F30" s="13"/>
      <c r="G30" s="15">
        <f t="shared" si="1"/>
        <v>0</v>
      </c>
      <c r="H30" s="13"/>
      <c r="I30" s="15">
        <f t="shared" si="2"/>
        <v>0</v>
      </c>
      <c r="J30" s="13"/>
      <c r="K30" s="15">
        <f t="shared" si="3"/>
        <v>0</v>
      </c>
      <c r="L30" s="13"/>
      <c r="M30" s="15">
        <f t="shared" si="4"/>
        <v>0</v>
      </c>
      <c r="N30" s="13"/>
      <c r="O30" s="15">
        <f t="shared" si="6"/>
        <v>0</v>
      </c>
      <c r="P30" s="27"/>
      <c r="Q30" s="15"/>
      <c r="R30" s="45"/>
      <c r="S30" s="39">
        <f t="shared" si="5"/>
        <v>0</v>
      </c>
      <c r="T30" s="15"/>
      <c r="U30" s="15">
        <f t="shared" si="7"/>
        <v>0</v>
      </c>
      <c r="V30" s="15"/>
      <c r="W30" s="15">
        <f t="shared" si="8"/>
        <v>0</v>
      </c>
      <c r="X30" s="15"/>
      <c r="Y30" s="15">
        <f t="shared" si="9"/>
        <v>0</v>
      </c>
      <c r="Z30" s="16">
        <f t="shared" si="10"/>
        <v>0</v>
      </c>
    </row>
    <row r="31" spans="1:27" x14ac:dyDescent="0.3">
      <c r="A31" s="13" t="s">
        <v>99</v>
      </c>
      <c r="B31" s="13" t="s">
        <v>74</v>
      </c>
      <c r="C31" s="14">
        <v>1.4</v>
      </c>
      <c r="D31" s="13"/>
      <c r="E31" s="15">
        <f t="shared" si="0"/>
        <v>0</v>
      </c>
      <c r="F31" s="13"/>
      <c r="G31" s="15">
        <f t="shared" si="1"/>
        <v>0</v>
      </c>
      <c r="H31" s="13"/>
      <c r="I31" s="15">
        <f t="shared" si="2"/>
        <v>0</v>
      </c>
      <c r="J31" s="13"/>
      <c r="K31" s="15">
        <f t="shared" si="3"/>
        <v>0</v>
      </c>
      <c r="L31" s="13"/>
      <c r="M31" s="15">
        <f t="shared" si="4"/>
        <v>0</v>
      </c>
      <c r="N31" s="13"/>
      <c r="O31" s="15">
        <f t="shared" si="6"/>
        <v>0</v>
      </c>
      <c r="P31" s="27"/>
      <c r="Q31" s="15"/>
      <c r="R31" s="45"/>
      <c r="S31" s="39">
        <f t="shared" si="5"/>
        <v>0</v>
      </c>
      <c r="T31" s="15"/>
      <c r="U31" s="15">
        <f t="shared" si="7"/>
        <v>0</v>
      </c>
      <c r="V31" s="15"/>
      <c r="W31" s="15">
        <f t="shared" si="8"/>
        <v>0</v>
      </c>
      <c r="X31" s="15"/>
      <c r="Y31" s="15">
        <f t="shared" si="9"/>
        <v>0</v>
      </c>
      <c r="Z31" s="16">
        <f t="shared" si="10"/>
        <v>0</v>
      </c>
    </row>
    <row r="32" spans="1:27" x14ac:dyDescent="0.3">
      <c r="A32" s="13" t="s">
        <v>100</v>
      </c>
      <c r="B32" s="13" t="s">
        <v>101</v>
      </c>
      <c r="C32" s="14">
        <v>1020</v>
      </c>
      <c r="D32" s="13"/>
      <c r="E32" s="15">
        <f t="shared" si="0"/>
        <v>0</v>
      </c>
      <c r="F32" s="13"/>
      <c r="G32" s="15">
        <f t="shared" si="1"/>
        <v>0</v>
      </c>
      <c r="H32" s="13"/>
      <c r="I32" s="15">
        <f t="shared" si="2"/>
        <v>0</v>
      </c>
      <c r="J32" s="13"/>
      <c r="K32" s="15">
        <f t="shared" si="3"/>
        <v>0</v>
      </c>
      <c r="L32" s="13"/>
      <c r="M32" s="15">
        <f t="shared" si="4"/>
        <v>0</v>
      </c>
      <c r="N32" s="13"/>
      <c r="O32" s="15">
        <f t="shared" si="6"/>
        <v>0</v>
      </c>
      <c r="P32" s="27"/>
      <c r="Q32" s="15"/>
      <c r="R32" s="45"/>
      <c r="S32" s="39">
        <f t="shared" si="5"/>
        <v>0</v>
      </c>
      <c r="T32" s="15"/>
      <c r="U32" s="15">
        <f t="shared" si="7"/>
        <v>0</v>
      </c>
      <c r="V32" s="15"/>
      <c r="W32" s="15">
        <f t="shared" si="8"/>
        <v>0</v>
      </c>
      <c r="X32" s="15"/>
      <c r="Y32" s="15">
        <f t="shared" si="9"/>
        <v>0</v>
      </c>
      <c r="Z32" s="16">
        <f t="shared" si="10"/>
        <v>0</v>
      </c>
      <c r="AA32" t="s">
        <v>102</v>
      </c>
    </row>
    <row r="33" spans="1:27" x14ac:dyDescent="0.3">
      <c r="A33" s="13" t="s">
        <v>103</v>
      </c>
      <c r="B33" s="13" t="s">
        <v>104</v>
      </c>
      <c r="C33" s="14">
        <v>761</v>
      </c>
      <c r="D33" s="13"/>
      <c r="E33" s="15">
        <f t="shared" si="0"/>
        <v>0</v>
      </c>
      <c r="F33" s="13"/>
      <c r="G33" s="15">
        <f t="shared" si="1"/>
        <v>0</v>
      </c>
      <c r="H33" s="13"/>
      <c r="I33" s="15">
        <f t="shared" si="2"/>
        <v>0</v>
      </c>
      <c r="J33" s="13"/>
      <c r="K33" s="15">
        <f t="shared" si="3"/>
        <v>0</v>
      </c>
      <c r="L33" s="13"/>
      <c r="M33" s="15">
        <f t="shared" si="4"/>
        <v>0</v>
      </c>
      <c r="N33" s="13"/>
      <c r="O33" s="15">
        <f t="shared" si="6"/>
        <v>0</v>
      </c>
      <c r="P33" s="27"/>
      <c r="Q33" s="15"/>
      <c r="R33" s="45"/>
      <c r="S33" s="39">
        <f t="shared" si="5"/>
        <v>0</v>
      </c>
      <c r="T33" s="15"/>
      <c r="U33" s="15">
        <f t="shared" si="7"/>
        <v>0</v>
      </c>
      <c r="V33" s="15"/>
      <c r="W33" s="15">
        <f t="shared" si="8"/>
        <v>0</v>
      </c>
      <c r="X33" s="15"/>
      <c r="Y33" s="15">
        <f t="shared" si="9"/>
        <v>0</v>
      </c>
      <c r="Z33" s="16">
        <f t="shared" si="10"/>
        <v>0</v>
      </c>
      <c r="AA33" t="s">
        <v>105</v>
      </c>
    </row>
    <row r="34" spans="1:27" x14ac:dyDescent="0.3">
      <c r="A34" s="13" t="s">
        <v>106</v>
      </c>
      <c r="B34" s="13" t="s">
        <v>107</v>
      </c>
      <c r="C34" s="14">
        <v>125</v>
      </c>
      <c r="D34" s="13"/>
      <c r="E34" s="15">
        <f t="shared" si="0"/>
        <v>0</v>
      </c>
      <c r="F34" s="13"/>
      <c r="G34" s="15">
        <f t="shared" si="1"/>
        <v>0</v>
      </c>
      <c r="H34" s="13"/>
      <c r="I34" s="15">
        <f t="shared" si="2"/>
        <v>0</v>
      </c>
      <c r="J34" s="13"/>
      <c r="K34" s="15">
        <f t="shared" si="3"/>
        <v>0</v>
      </c>
      <c r="L34" s="13"/>
      <c r="M34" s="15">
        <f t="shared" si="4"/>
        <v>0</v>
      </c>
      <c r="N34" s="13"/>
      <c r="O34" s="15">
        <f t="shared" si="6"/>
        <v>0</v>
      </c>
      <c r="P34" s="27"/>
      <c r="Q34" s="15"/>
      <c r="R34" s="45"/>
      <c r="S34" s="39">
        <f t="shared" si="5"/>
        <v>0</v>
      </c>
      <c r="T34" s="15"/>
      <c r="U34" s="15">
        <f t="shared" si="7"/>
        <v>0</v>
      </c>
      <c r="V34" s="15"/>
      <c r="W34" s="15">
        <f t="shared" si="8"/>
        <v>0</v>
      </c>
      <c r="X34" s="15"/>
      <c r="Y34" s="15">
        <f t="shared" si="9"/>
        <v>0</v>
      </c>
      <c r="Z34" s="16">
        <f t="shared" si="10"/>
        <v>0</v>
      </c>
      <c r="AA34" t="s">
        <v>108</v>
      </c>
    </row>
    <row r="35" spans="1:27" x14ac:dyDescent="0.3">
      <c r="A35" s="13" t="s">
        <v>109</v>
      </c>
      <c r="B35" s="13" t="s">
        <v>74</v>
      </c>
      <c r="C35" s="14">
        <v>2.65</v>
      </c>
      <c r="D35" s="13"/>
      <c r="E35" s="15">
        <f t="shared" si="0"/>
        <v>0</v>
      </c>
      <c r="F35" s="13"/>
      <c r="G35" s="15">
        <f t="shared" si="1"/>
        <v>0</v>
      </c>
      <c r="H35" s="13"/>
      <c r="I35" s="15">
        <f t="shared" si="2"/>
        <v>0</v>
      </c>
      <c r="J35" s="13"/>
      <c r="K35" s="15">
        <f t="shared" si="3"/>
        <v>0</v>
      </c>
      <c r="L35" s="13"/>
      <c r="M35" s="15">
        <f t="shared" si="4"/>
        <v>0</v>
      </c>
      <c r="N35" s="13"/>
      <c r="O35" s="15">
        <f t="shared" si="6"/>
        <v>0</v>
      </c>
      <c r="P35" s="27"/>
      <c r="Q35" s="15"/>
      <c r="R35" s="45"/>
      <c r="S35" s="39">
        <f t="shared" si="5"/>
        <v>0</v>
      </c>
      <c r="T35" s="15"/>
      <c r="U35" s="15">
        <f t="shared" si="7"/>
        <v>0</v>
      </c>
      <c r="V35" s="15"/>
      <c r="W35" s="15">
        <f t="shared" si="8"/>
        <v>0</v>
      </c>
      <c r="X35" s="15"/>
      <c r="Y35" s="15">
        <f t="shared" si="9"/>
        <v>0</v>
      </c>
      <c r="Z35" s="16">
        <f t="shared" si="10"/>
        <v>0</v>
      </c>
    </row>
    <row r="36" spans="1:27" x14ac:dyDescent="0.3">
      <c r="A36" s="13" t="s">
        <v>110</v>
      </c>
      <c r="B36" s="13" t="s">
        <v>74</v>
      </c>
      <c r="C36" s="14">
        <v>0.98</v>
      </c>
      <c r="D36" s="13"/>
      <c r="E36" s="15">
        <f t="shared" si="0"/>
        <v>0</v>
      </c>
      <c r="F36" s="13"/>
      <c r="G36" s="15">
        <f t="shared" si="1"/>
        <v>0</v>
      </c>
      <c r="H36" s="13"/>
      <c r="I36" s="15">
        <f t="shared" si="2"/>
        <v>0</v>
      </c>
      <c r="J36" s="13"/>
      <c r="K36" s="15">
        <f t="shared" si="3"/>
        <v>0</v>
      </c>
      <c r="L36" s="13"/>
      <c r="M36" s="15">
        <f t="shared" si="4"/>
        <v>0</v>
      </c>
      <c r="N36" s="13"/>
      <c r="O36" s="15">
        <f t="shared" si="6"/>
        <v>0</v>
      </c>
      <c r="P36" s="27"/>
      <c r="Q36" s="15"/>
      <c r="R36" s="45"/>
      <c r="S36" s="39">
        <f t="shared" si="5"/>
        <v>0</v>
      </c>
      <c r="T36" s="15"/>
      <c r="U36" s="15">
        <f t="shared" si="7"/>
        <v>0</v>
      </c>
      <c r="V36" s="15"/>
      <c r="W36" s="15">
        <f t="shared" si="8"/>
        <v>0</v>
      </c>
      <c r="X36" s="15"/>
      <c r="Y36" s="15">
        <f t="shared" si="9"/>
        <v>0</v>
      </c>
      <c r="Z36" s="16">
        <f t="shared" si="10"/>
        <v>0</v>
      </c>
    </row>
    <row r="37" spans="1:27" x14ac:dyDescent="0.3">
      <c r="A37" s="13" t="s">
        <v>111</v>
      </c>
      <c r="B37" s="13" t="s">
        <v>112</v>
      </c>
      <c r="C37" s="14">
        <v>37</v>
      </c>
      <c r="D37" s="13"/>
      <c r="E37" s="15">
        <f t="shared" si="0"/>
        <v>0</v>
      </c>
      <c r="F37" s="13"/>
      <c r="G37" s="15">
        <f t="shared" si="1"/>
        <v>0</v>
      </c>
      <c r="H37" s="13"/>
      <c r="I37" s="15">
        <f t="shared" si="2"/>
        <v>0</v>
      </c>
      <c r="J37" s="13"/>
      <c r="K37" s="15">
        <f t="shared" si="3"/>
        <v>0</v>
      </c>
      <c r="L37" s="13"/>
      <c r="M37" s="15">
        <f t="shared" si="4"/>
        <v>0</v>
      </c>
      <c r="N37" s="13"/>
      <c r="O37" s="15">
        <f t="shared" si="6"/>
        <v>0</v>
      </c>
      <c r="P37" s="27"/>
      <c r="Q37" s="15"/>
      <c r="R37" s="45"/>
      <c r="S37" s="39">
        <f t="shared" si="5"/>
        <v>0</v>
      </c>
      <c r="T37" s="15"/>
      <c r="U37" s="15">
        <f t="shared" si="7"/>
        <v>0</v>
      </c>
      <c r="V37" s="15"/>
      <c r="W37" s="15">
        <f t="shared" si="8"/>
        <v>0</v>
      </c>
      <c r="X37" s="15"/>
      <c r="Y37" s="15">
        <f t="shared" si="9"/>
        <v>0</v>
      </c>
      <c r="Z37" s="16">
        <f t="shared" si="10"/>
        <v>0</v>
      </c>
    </row>
    <row r="38" spans="1:27" x14ac:dyDescent="0.3">
      <c r="A38" s="13" t="s">
        <v>113</v>
      </c>
      <c r="B38" s="13" t="s">
        <v>74</v>
      </c>
      <c r="C38" s="14">
        <v>1.96</v>
      </c>
      <c r="D38" s="13"/>
      <c r="E38" s="15">
        <f t="shared" si="0"/>
        <v>0</v>
      </c>
      <c r="F38" s="13"/>
      <c r="G38" s="15">
        <f t="shared" si="1"/>
        <v>0</v>
      </c>
      <c r="H38" s="13"/>
      <c r="I38" s="15">
        <f t="shared" si="2"/>
        <v>0</v>
      </c>
      <c r="J38" s="13"/>
      <c r="K38" s="15">
        <f t="shared" si="3"/>
        <v>0</v>
      </c>
      <c r="L38" s="13"/>
      <c r="M38" s="15">
        <f t="shared" si="4"/>
        <v>0</v>
      </c>
      <c r="N38" s="13"/>
      <c r="O38" s="15">
        <f t="shared" si="6"/>
        <v>0</v>
      </c>
      <c r="P38" s="27"/>
      <c r="Q38" s="15"/>
      <c r="R38" s="45"/>
      <c r="S38" s="39">
        <f t="shared" si="5"/>
        <v>0</v>
      </c>
      <c r="T38" s="15"/>
      <c r="U38" s="15">
        <f t="shared" si="7"/>
        <v>0</v>
      </c>
      <c r="V38" s="15"/>
      <c r="W38" s="15">
        <f t="shared" si="8"/>
        <v>0</v>
      </c>
      <c r="X38" s="15"/>
      <c r="Y38" s="15">
        <f t="shared" si="9"/>
        <v>0</v>
      </c>
      <c r="Z38" s="16">
        <f t="shared" si="10"/>
        <v>0</v>
      </c>
    </row>
    <row r="39" spans="1:27" x14ac:dyDescent="0.3">
      <c r="A39" s="13" t="s">
        <v>114</v>
      </c>
      <c r="B39" s="13" t="s">
        <v>104</v>
      </c>
      <c r="C39" s="14">
        <v>225</v>
      </c>
      <c r="D39" s="13"/>
      <c r="E39" s="15">
        <f t="shared" si="0"/>
        <v>0</v>
      </c>
      <c r="F39" s="13"/>
      <c r="G39" s="15">
        <f t="shared" si="1"/>
        <v>0</v>
      </c>
      <c r="H39" s="13"/>
      <c r="I39" s="15">
        <f t="shared" si="2"/>
        <v>0</v>
      </c>
      <c r="J39" s="13"/>
      <c r="K39" s="15">
        <f t="shared" si="3"/>
        <v>0</v>
      </c>
      <c r="L39" s="13"/>
      <c r="M39" s="15">
        <f t="shared" si="4"/>
        <v>0</v>
      </c>
      <c r="N39" s="13"/>
      <c r="O39" s="15">
        <f t="shared" si="6"/>
        <v>0</v>
      </c>
      <c r="P39" s="27"/>
      <c r="Q39" s="15"/>
      <c r="R39" s="45"/>
      <c r="S39" s="39">
        <f t="shared" si="5"/>
        <v>0</v>
      </c>
      <c r="T39" s="15"/>
      <c r="U39" s="15">
        <f t="shared" si="7"/>
        <v>0</v>
      </c>
      <c r="V39" s="15"/>
      <c r="W39" s="15">
        <f t="shared" si="8"/>
        <v>0</v>
      </c>
      <c r="X39" s="15"/>
      <c r="Y39" s="15">
        <f t="shared" si="9"/>
        <v>0</v>
      </c>
      <c r="Z39" s="16">
        <f t="shared" si="10"/>
        <v>0</v>
      </c>
    </row>
    <row r="40" spans="1:27" x14ac:dyDescent="0.3">
      <c r="A40" s="13" t="s">
        <v>115</v>
      </c>
      <c r="B40" s="13" t="s">
        <v>70</v>
      </c>
      <c r="C40" s="14"/>
      <c r="D40" s="13"/>
      <c r="E40" s="15">
        <f t="shared" si="0"/>
        <v>0</v>
      </c>
      <c r="F40" s="13"/>
      <c r="G40" s="15">
        <f t="shared" si="1"/>
        <v>0</v>
      </c>
      <c r="H40" s="13"/>
      <c r="I40" s="15">
        <f t="shared" si="2"/>
        <v>0</v>
      </c>
      <c r="J40" s="13"/>
      <c r="K40" s="15">
        <f t="shared" si="3"/>
        <v>0</v>
      </c>
      <c r="L40" s="13"/>
      <c r="M40" s="15">
        <f t="shared" si="4"/>
        <v>0</v>
      </c>
      <c r="N40" s="13"/>
      <c r="O40" s="15">
        <f t="shared" si="6"/>
        <v>0</v>
      </c>
      <c r="P40" s="27"/>
      <c r="Q40" s="15"/>
      <c r="R40" s="45"/>
      <c r="S40" s="39">
        <f t="shared" si="5"/>
        <v>0</v>
      </c>
      <c r="T40" s="15"/>
      <c r="U40" s="15">
        <f t="shared" si="7"/>
        <v>0</v>
      </c>
      <c r="V40" s="15"/>
      <c r="W40" s="15">
        <f t="shared" si="8"/>
        <v>0</v>
      </c>
      <c r="X40" s="15"/>
      <c r="Y40" s="15">
        <f t="shared" si="9"/>
        <v>0</v>
      </c>
      <c r="Z40" s="16">
        <f t="shared" si="10"/>
        <v>0</v>
      </c>
    </row>
    <row r="41" spans="1:27" x14ac:dyDescent="0.3">
      <c r="A41" s="13" t="s">
        <v>116</v>
      </c>
      <c r="B41" s="13" t="s">
        <v>70</v>
      </c>
      <c r="C41" s="14">
        <v>650</v>
      </c>
      <c r="D41" s="13"/>
      <c r="E41" s="15">
        <f t="shared" si="0"/>
        <v>0</v>
      </c>
      <c r="F41" s="13"/>
      <c r="G41" s="15">
        <f t="shared" si="1"/>
        <v>0</v>
      </c>
      <c r="H41" s="13"/>
      <c r="I41" s="15">
        <f t="shared" si="2"/>
        <v>0</v>
      </c>
      <c r="J41" s="13"/>
      <c r="K41" s="15">
        <f t="shared" si="3"/>
        <v>0</v>
      </c>
      <c r="L41" s="13"/>
      <c r="M41" s="15">
        <f t="shared" si="4"/>
        <v>0</v>
      </c>
      <c r="N41" s="13"/>
      <c r="O41" s="15">
        <f t="shared" si="6"/>
        <v>0</v>
      </c>
      <c r="P41" s="27"/>
      <c r="Q41" s="15"/>
      <c r="R41" s="45"/>
      <c r="S41" s="39">
        <f t="shared" ref="S41:S72" si="11">R41*C41</f>
        <v>0</v>
      </c>
      <c r="T41" s="15"/>
      <c r="U41" s="15">
        <f t="shared" si="7"/>
        <v>0</v>
      </c>
      <c r="V41" s="15"/>
      <c r="W41" s="15">
        <f t="shared" si="8"/>
        <v>0</v>
      </c>
      <c r="X41" s="15"/>
      <c r="Y41" s="15">
        <f t="shared" si="9"/>
        <v>0</v>
      </c>
      <c r="Z41" s="16">
        <f t="shared" si="10"/>
        <v>0</v>
      </c>
    </row>
    <row r="42" spans="1:27" x14ac:dyDescent="0.3">
      <c r="A42" s="13" t="s">
        <v>117</v>
      </c>
      <c r="B42" s="13" t="s">
        <v>70</v>
      </c>
      <c r="C42" s="14">
        <v>250</v>
      </c>
      <c r="D42" s="13"/>
      <c r="E42" s="15">
        <f t="shared" si="0"/>
        <v>0</v>
      </c>
      <c r="F42" s="13"/>
      <c r="G42" s="15">
        <f t="shared" si="1"/>
        <v>0</v>
      </c>
      <c r="H42" s="13"/>
      <c r="I42" s="15">
        <f t="shared" si="2"/>
        <v>0</v>
      </c>
      <c r="J42" s="13"/>
      <c r="K42" s="15">
        <f t="shared" si="3"/>
        <v>0</v>
      </c>
      <c r="L42" s="13"/>
      <c r="M42" s="15">
        <f t="shared" si="4"/>
        <v>0</v>
      </c>
      <c r="N42" s="13"/>
      <c r="O42" s="15">
        <f t="shared" si="6"/>
        <v>0</v>
      </c>
      <c r="P42" s="27"/>
      <c r="Q42" s="15"/>
      <c r="R42" s="46"/>
      <c r="S42" s="39">
        <f t="shared" si="11"/>
        <v>0</v>
      </c>
      <c r="T42" s="40"/>
      <c r="U42" s="15">
        <f t="shared" si="7"/>
        <v>0</v>
      </c>
      <c r="V42" s="15"/>
      <c r="W42" s="15">
        <f t="shared" si="8"/>
        <v>0</v>
      </c>
      <c r="X42" s="15"/>
      <c r="Y42" s="15">
        <f t="shared" si="9"/>
        <v>0</v>
      </c>
      <c r="Z42" s="16">
        <f t="shared" si="10"/>
        <v>0</v>
      </c>
    </row>
    <row r="43" spans="1:27" x14ac:dyDescent="0.3">
      <c r="A43" s="13" t="s">
        <v>118</v>
      </c>
      <c r="B43" s="13" t="s">
        <v>119</v>
      </c>
      <c r="C43" s="14"/>
      <c r="D43" s="13"/>
      <c r="E43" s="15">
        <f t="shared" si="0"/>
        <v>0</v>
      </c>
      <c r="F43" s="13"/>
      <c r="G43" s="15">
        <f t="shared" si="1"/>
        <v>0</v>
      </c>
      <c r="H43" s="13"/>
      <c r="I43" s="15">
        <f t="shared" si="2"/>
        <v>0</v>
      </c>
      <c r="J43" s="13"/>
      <c r="K43" s="15">
        <f t="shared" si="3"/>
        <v>0</v>
      </c>
      <c r="L43" s="13"/>
      <c r="M43" s="15">
        <f t="shared" si="4"/>
        <v>0</v>
      </c>
      <c r="N43" s="13"/>
      <c r="O43" s="15">
        <f t="shared" si="6"/>
        <v>0</v>
      </c>
      <c r="P43" s="27"/>
      <c r="Q43" s="15"/>
      <c r="R43" s="45"/>
      <c r="S43" s="39">
        <f t="shared" si="11"/>
        <v>0</v>
      </c>
      <c r="T43" s="15"/>
      <c r="U43" s="15">
        <f t="shared" si="7"/>
        <v>0</v>
      </c>
      <c r="V43" s="15"/>
      <c r="W43" s="15">
        <f t="shared" si="8"/>
        <v>0</v>
      </c>
      <c r="X43" s="15"/>
      <c r="Y43" s="15">
        <f t="shared" si="9"/>
        <v>0</v>
      </c>
      <c r="Z43" s="16">
        <f t="shared" si="10"/>
        <v>0</v>
      </c>
    </row>
    <row r="44" spans="1:27" x14ac:dyDescent="0.3">
      <c r="A44" s="13" t="s">
        <v>120</v>
      </c>
      <c r="B44" s="13" t="s">
        <v>70</v>
      </c>
      <c r="C44" s="14">
        <v>125</v>
      </c>
      <c r="D44" s="13"/>
      <c r="E44" s="15">
        <f t="shared" si="0"/>
        <v>0</v>
      </c>
      <c r="F44" s="13"/>
      <c r="G44" s="15">
        <f t="shared" si="1"/>
        <v>0</v>
      </c>
      <c r="H44" s="13"/>
      <c r="I44" s="15">
        <f t="shared" si="2"/>
        <v>0</v>
      </c>
      <c r="J44" s="13"/>
      <c r="K44" s="15">
        <f t="shared" si="3"/>
        <v>0</v>
      </c>
      <c r="L44" s="13"/>
      <c r="M44" s="15">
        <f t="shared" si="4"/>
        <v>0</v>
      </c>
      <c r="N44" s="13"/>
      <c r="O44" s="15">
        <f t="shared" si="6"/>
        <v>0</v>
      </c>
      <c r="P44" s="27"/>
      <c r="Q44" s="15"/>
      <c r="R44" s="45"/>
      <c r="S44" s="39">
        <f t="shared" si="11"/>
        <v>0</v>
      </c>
      <c r="T44" s="15"/>
      <c r="U44" s="15">
        <f t="shared" si="7"/>
        <v>0</v>
      </c>
      <c r="V44" s="15"/>
      <c r="W44" s="15">
        <f t="shared" si="8"/>
        <v>0</v>
      </c>
      <c r="X44" s="15"/>
      <c r="Y44" s="15">
        <f t="shared" si="9"/>
        <v>0</v>
      </c>
      <c r="Z44" s="16">
        <f t="shared" si="10"/>
        <v>0</v>
      </c>
    </row>
    <row r="45" spans="1:27" x14ac:dyDescent="0.3">
      <c r="A45" s="13" t="s">
        <v>121</v>
      </c>
      <c r="B45" s="13" t="s">
        <v>74</v>
      </c>
      <c r="C45" s="14">
        <v>1.9</v>
      </c>
      <c r="D45" s="13"/>
      <c r="E45" s="15">
        <f t="shared" si="0"/>
        <v>0</v>
      </c>
      <c r="F45" s="13"/>
      <c r="G45" s="15">
        <f t="shared" si="1"/>
        <v>0</v>
      </c>
      <c r="H45" s="13"/>
      <c r="I45" s="15">
        <f t="shared" si="2"/>
        <v>0</v>
      </c>
      <c r="J45" s="13"/>
      <c r="K45" s="15">
        <f t="shared" si="3"/>
        <v>0</v>
      </c>
      <c r="L45" s="13"/>
      <c r="M45" s="15">
        <f t="shared" si="4"/>
        <v>0</v>
      </c>
      <c r="N45" s="13"/>
      <c r="O45" s="15">
        <f t="shared" si="6"/>
        <v>0</v>
      </c>
      <c r="P45" s="27"/>
      <c r="Q45" s="15"/>
      <c r="R45" s="45"/>
      <c r="S45" s="39">
        <f t="shared" si="11"/>
        <v>0</v>
      </c>
      <c r="T45" s="15"/>
      <c r="U45" s="15">
        <f t="shared" si="7"/>
        <v>0</v>
      </c>
      <c r="V45" s="15"/>
      <c r="W45" s="15">
        <f t="shared" si="8"/>
        <v>0</v>
      </c>
      <c r="X45" s="15"/>
      <c r="Y45" s="15">
        <f t="shared" si="9"/>
        <v>0</v>
      </c>
      <c r="Z45" s="16">
        <f t="shared" si="10"/>
        <v>0</v>
      </c>
    </row>
    <row r="46" spans="1:27" x14ac:dyDescent="0.3">
      <c r="A46" s="13" t="s">
        <v>122</v>
      </c>
      <c r="B46" s="13" t="s">
        <v>70</v>
      </c>
      <c r="C46" s="14">
        <v>190</v>
      </c>
      <c r="D46" s="13"/>
      <c r="E46" s="15">
        <f t="shared" si="0"/>
        <v>0</v>
      </c>
      <c r="F46" s="13"/>
      <c r="G46" s="15">
        <f t="shared" si="1"/>
        <v>0</v>
      </c>
      <c r="H46" s="13"/>
      <c r="I46" s="15">
        <f t="shared" si="2"/>
        <v>0</v>
      </c>
      <c r="J46" s="13"/>
      <c r="K46" s="15">
        <f t="shared" si="3"/>
        <v>0</v>
      </c>
      <c r="L46" s="13"/>
      <c r="M46" s="15">
        <f t="shared" si="4"/>
        <v>0</v>
      </c>
      <c r="N46" s="13"/>
      <c r="O46" s="15">
        <f t="shared" si="6"/>
        <v>0</v>
      </c>
      <c r="P46" s="27"/>
      <c r="Q46" s="15"/>
      <c r="R46" s="45"/>
      <c r="S46" s="39">
        <f t="shared" si="11"/>
        <v>0</v>
      </c>
      <c r="T46" s="15"/>
      <c r="U46" s="15">
        <f t="shared" si="7"/>
        <v>0</v>
      </c>
      <c r="V46" s="15"/>
      <c r="W46" s="15">
        <f t="shared" si="8"/>
        <v>0</v>
      </c>
      <c r="X46" s="15"/>
      <c r="Y46" s="15">
        <f t="shared" si="9"/>
        <v>0</v>
      </c>
      <c r="Z46" s="16">
        <f t="shared" si="10"/>
        <v>0</v>
      </c>
    </row>
    <row r="47" spans="1:27" x14ac:dyDescent="0.3">
      <c r="A47" s="13" t="s">
        <v>123</v>
      </c>
      <c r="B47" s="13" t="s">
        <v>74</v>
      </c>
      <c r="C47" s="14">
        <v>1.25</v>
      </c>
      <c r="D47" s="13"/>
      <c r="E47" s="15">
        <f t="shared" si="0"/>
        <v>0</v>
      </c>
      <c r="F47" s="13"/>
      <c r="G47" s="15">
        <f t="shared" si="1"/>
        <v>0</v>
      </c>
      <c r="H47" s="13"/>
      <c r="I47" s="15">
        <f t="shared" si="2"/>
        <v>0</v>
      </c>
      <c r="J47" s="13"/>
      <c r="K47" s="15">
        <f t="shared" si="3"/>
        <v>0</v>
      </c>
      <c r="L47" s="13"/>
      <c r="M47" s="15">
        <f t="shared" si="4"/>
        <v>0</v>
      </c>
      <c r="N47" s="13"/>
      <c r="O47" s="15">
        <f t="shared" si="6"/>
        <v>0</v>
      </c>
      <c r="P47" s="27"/>
      <c r="Q47" s="15"/>
      <c r="R47" s="45"/>
      <c r="S47" s="39">
        <f t="shared" si="11"/>
        <v>0</v>
      </c>
      <c r="T47" s="15"/>
      <c r="U47" s="15">
        <f t="shared" si="7"/>
        <v>0</v>
      </c>
      <c r="V47" s="15"/>
      <c r="W47" s="15">
        <f t="shared" si="8"/>
        <v>0</v>
      </c>
      <c r="X47" s="15"/>
      <c r="Y47" s="15">
        <f t="shared" si="9"/>
        <v>0</v>
      </c>
      <c r="Z47" s="16">
        <f t="shared" si="10"/>
        <v>0</v>
      </c>
    </row>
    <row r="48" spans="1:27" x14ac:dyDescent="0.3">
      <c r="A48" s="13" t="s">
        <v>124</v>
      </c>
      <c r="B48" s="13" t="s">
        <v>74</v>
      </c>
      <c r="C48" s="14">
        <v>2.1</v>
      </c>
      <c r="D48" s="13"/>
      <c r="E48" s="15">
        <f t="shared" si="0"/>
        <v>0</v>
      </c>
      <c r="F48" s="13"/>
      <c r="G48" s="15">
        <f t="shared" si="1"/>
        <v>0</v>
      </c>
      <c r="H48" s="13"/>
      <c r="I48" s="15">
        <f t="shared" si="2"/>
        <v>0</v>
      </c>
      <c r="J48" s="13"/>
      <c r="K48" s="15">
        <f t="shared" si="3"/>
        <v>0</v>
      </c>
      <c r="L48" s="13"/>
      <c r="M48" s="15">
        <f t="shared" si="4"/>
        <v>0</v>
      </c>
      <c r="N48" s="13"/>
      <c r="O48" s="15">
        <f t="shared" si="6"/>
        <v>0</v>
      </c>
      <c r="P48" s="27"/>
      <c r="Q48" s="15"/>
      <c r="R48" s="45"/>
      <c r="S48" s="39">
        <f t="shared" si="11"/>
        <v>0</v>
      </c>
      <c r="T48" s="15"/>
      <c r="U48" s="15">
        <f t="shared" si="7"/>
        <v>0</v>
      </c>
      <c r="V48" s="15"/>
      <c r="W48" s="15">
        <f t="shared" si="8"/>
        <v>0</v>
      </c>
      <c r="X48" s="15"/>
      <c r="Y48" s="15">
        <f t="shared" si="9"/>
        <v>0</v>
      </c>
      <c r="Z48" s="16">
        <f t="shared" si="10"/>
        <v>0</v>
      </c>
    </row>
    <row r="49" spans="1:27" x14ac:dyDescent="0.3">
      <c r="A49" s="13" t="s">
        <v>125</v>
      </c>
      <c r="B49" s="13" t="s">
        <v>70</v>
      </c>
      <c r="C49" s="14">
        <v>211</v>
      </c>
      <c r="D49" s="13"/>
      <c r="E49" s="15">
        <f t="shared" si="0"/>
        <v>0</v>
      </c>
      <c r="F49" s="13"/>
      <c r="G49" s="15">
        <f t="shared" si="1"/>
        <v>0</v>
      </c>
      <c r="H49" s="13"/>
      <c r="I49" s="15">
        <f t="shared" si="2"/>
        <v>0</v>
      </c>
      <c r="J49" s="13"/>
      <c r="K49" s="15">
        <f t="shared" si="3"/>
        <v>0</v>
      </c>
      <c r="L49" s="13"/>
      <c r="M49" s="15">
        <f t="shared" si="4"/>
        <v>0</v>
      </c>
      <c r="N49" s="13"/>
      <c r="O49" s="15">
        <f t="shared" si="6"/>
        <v>0</v>
      </c>
      <c r="P49" s="27"/>
      <c r="Q49" s="15"/>
      <c r="R49" s="45"/>
      <c r="S49" s="39">
        <f t="shared" si="11"/>
        <v>0</v>
      </c>
      <c r="T49" s="15"/>
      <c r="U49" s="15">
        <f t="shared" si="7"/>
        <v>0</v>
      </c>
      <c r="V49" s="15"/>
      <c r="W49" s="15">
        <f t="shared" si="8"/>
        <v>0</v>
      </c>
      <c r="X49" s="15"/>
      <c r="Y49" s="15">
        <f t="shared" si="9"/>
        <v>0</v>
      </c>
      <c r="Z49" s="16">
        <f t="shared" si="10"/>
        <v>0</v>
      </c>
    </row>
    <row r="50" spans="1:27" ht="30.6" customHeight="1" x14ac:dyDescent="0.3">
      <c r="A50" s="17" t="s">
        <v>126</v>
      </c>
      <c r="B50" s="13" t="s">
        <v>74</v>
      </c>
      <c r="C50" s="14">
        <v>43.56</v>
      </c>
      <c r="D50" s="13"/>
      <c r="E50" s="15">
        <f t="shared" si="0"/>
        <v>0</v>
      </c>
      <c r="F50" s="13"/>
      <c r="G50" s="15">
        <f t="shared" si="1"/>
        <v>0</v>
      </c>
      <c r="H50" s="13"/>
      <c r="I50" s="15">
        <f t="shared" si="2"/>
        <v>0</v>
      </c>
      <c r="J50" s="13"/>
      <c r="K50" s="15">
        <f t="shared" si="3"/>
        <v>0</v>
      </c>
      <c r="L50" s="13"/>
      <c r="M50" s="15">
        <f t="shared" si="4"/>
        <v>0</v>
      </c>
      <c r="N50" s="13"/>
      <c r="O50" s="15">
        <f t="shared" si="6"/>
        <v>0</v>
      </c>
      <c r="P50" s="27"/>
      <c r="Q50" s="15"/>
      <c r="R50" s="45"/>
      <c r="S50" s="39">
        <f t="shared" si="11"/>
        <v>0</v>
      </c>
      <c r="T50" s="15"/>
      <c r="U50" s="15">
        <f t="shared" si="7"/>
        <v>0</v>
      </c>
      <c r="V50" s="15"/>
      <c r="W50" s="15">
        <f t="shared" si="8"/>
        <v>0</v>
      </c>
      <c r="X50" s="15"/>
      <c r="Y50" s="15">
        <f t="shared" si="9"/>
        <v>0</v>
      </c>
      <c r="Z50" s="16">
        <f t="shared" si="10"/>
        <v>0</v>
      </c>
    </row>
    <row r="51" spans="1:27" x14ac:dyDescent="0.3">
      <c r="A51" s="13" t="s">
        <v>127</v>
      </c>
      <c r="B51" s="13" t="s">
        <v>119</v>
      </c>
      <c r="C51" s="14"/>
      <c r="D51" s="13"/>
      <c r="E51" s="15">
        <f t="shared" si="0"/>
        <v>0</v>
      </c>
      <c r="F51" s="13"/>
      <c r="G51" s="15">
        <f t="shared" si="1"/>
        <v>0</v>
      </c>
      <c r="H51" s="13"/>
      <c r="I51" s="15">
        <f t="shared" si="2"/>
        <v>0</v>
      </c>
      <c r="J51" s="13"/>
      <c r="K51" s="15">
        <f t="shared" si="3"/>
        <v>0</v>
      </c>
      <c r="L51" s="13"/>
      <c r="M51" s="15">
        <f t="shared" si="4"/>
        <v>0</v>
      </c>
      <c r="N51" s="13"/>
      <c r="O51" s="15">
        <f t="shared" si="6"/>
        <v>0</v>
      </c>
      <c r="P51" s="27"/>
      <c r="Q51" s="15"/>
      <c r="R51" s="45"/>
      <c r="S51" s="39">
        <f t="shared" si="11"/>
        <v>0</v>
      </c>
      <c r="T51" s="15"/>
      <c r="U51" s="15">
        <f t="shared" si="7"/>
        <v>0</v>
      </c>
      <c r="V51" s="15"/>
      <c r="W51" s="15">
        <f t="shared" si="8"/>
        <v>0</v>
      </c>
      <c r="X51" s="15"/>
      <c r="Y51" s="15">
        <f t="shared" si="9"/>
        <v>0</v>
      </c>
      <c r="Z51" s="16">
        <f t="shared" si="10"/>
        <v>0</v>
      </c>
    </row>
    <row r="52" spans="1:27" x14ac:dyDescent="0.3">
      <c r="A52" s="13" t="s">
        <v>128</v>
      </c>
      <c r="B52" s="13" t="s">
        <v>129</v>
      </c>
      <c r="C52" s="14">
        <v>15</v>
      </c>
      <c r="D52" s="13"/>
      <c r="E52" s="15">
        <f t="shared" si="0"/>
        <v>0</v>
      </c>
      <c r="F52" s="13"/>
      <c r="G52" s="15">
        <f t="shared" si="1"/>
        <v>0</v>
      </c>
      <c r="H52" s="13"/>
      <c r="I52" s="15">
        <f t="shared" si="2"/>
        <v>0</v>
      </c>
      <c r="J52" s="13"/>
      <c r="K52" s="15">
        <f t="shared" si="3"/>
        <v>0</v>
      </c>
      <c r="L52" s="13"/>
      <c r="M52" s="15">
        <f t="shared" si="4"/>
        <v>0</v>
      </c>
      <c r="N52" s="13"/>
      <c r="O52" s="15">
        <f t="shared" si="6"/>
        <v>0</v>
      </c>
      <c r="P52" s="27"/>
      <c r="Q52" s="15"/>
      <c r="R52" s="45">
        <v>216</v>
      </c>
      <c r="S52" s="39">
        <f t="shared" si="11"/>
        <v>3240</v>
      </c>
      <c r="T52" s="15"/>
      <c r="U52" s="15">
        <f t="shared" si="7"/>
        <v>0</v>
      </c>
      <c r="V52" s="15"/>
      <c r="W52" s="15">
        <f t="shared" si="8"/>
        <v>0</v>
      </c>
      <c r="X52" s="15"/>
      <c r="Y52" s="15">
        <f t="shared" si="9"/>
        <v>0</v>
      </c>
      <c r="Z52" s="16">
        <f t="shared" si="10"/>
        <v>0</v>
      </c>
    </row>
    <row r="53" spans="1:27" x14ac:dyDescent="0.3">
      <c r="A53" s="13" t="s">
        <v>130</v>
      </c>
      <c r="B53" s="13" t="s">
        <v>74</v>
      </c>
      <c r="C53" s="14">
        <v>1.1499999999999999</v>
      </c>
      <c r="D53" s="13"/>
      <c r="E53" s="15">
        <f t="shared" si="0"/>
        <v>0</v>
      </c>
      <c r="F53" s="13"/>
      <c r="G53" s="15">
        <f t="shared" si="1"/>
        <v>0</v>
      </c>
      <c r="H53" s="13"/>
      <c r="I53" s="15">
        <f t="shared" si="2"/>
        <v>0</v>
      </c>
      <c r="J53" s="13"/>
      <c r="K53" s="15">
        <f t="shared" si="3"/>
        <v>0</v>
      </c>
      <c r="L53" s="13"/>
      <c r="M53" s="15">
        <f t="shared" si="4"/>
        <v>0</v>
      </c>
      <c r="N53" s="13"/>
      <c r="O53" s="15">
        <f t="shared" si="6"/>
        <v>0</v>
      </c>
      <c r="P53" s="27"/>
      <c r="Q53" s="15"/>
      <c r="R53" s="45"/>
      <c r="S53" s="39">
        <f t="shared" si="11"/>
        <v>0</v>
      </c>
      <c r="T53" s="15"/>
      <c r="U53" s="15">
        <f t="shared" si="7"/>
        <v>0</v>
      </c>
      <c r="V53" s="15"/>
      <c r="W53" s="15">
        <f t="shared" si="8"/>
        <v>0</v>
      </c>
      <c r="X53" s="15"/>
      <c r="Y53" s="15">
        <f t="shared" si="9"/>
        <v>0</v>
      </c>
      <c r="Z53" s="16">
        <f t="shared" si="10"/>
        <v>0</v>
      </c>
    </row>
    <row r="54" spans="1:27" x14ac:dyDescent="0.3">
      <c r="A54" s="13" t="s">
        <v>131</v>
      </c>
      <c r="B54" s="13" t="s">
        <v>132</v>
      </c>
      <c r="C54" s="14"/>
      <c r="D54" s="13"/>
      <c r="E54" s="15">
        <f t="shared" si="0"/>
        <v>0</v>
      </c>
      <c r="F54" s="13"/>
      <c r="G54" s="15">
        <f t="shared" si="1"/>
        <v>0</v>
      </c>
      <c r="H54" s="13"/>
      <c r="I54" s="15">
        <f t="shared" si="2"/>
        <v>0</v>
      </c>
      <c r="J54" s="13"/>
      <c r="K54" s="15">
        <f t="shared" si="3"/>
        <v>0</v>
      </c>
      <c r="L54" s="13"/>
      <c r="M54" s="15">
        <f t="shared" si="4"/>
        <v>0</v>
      </c>
      <c r="N54" s="13"/>
      <c r="O54" s="15">
        <f t="shared" si="6"/>
        <v>0</v>
      </c>
      <c r="P54" s="27"/>
      <c r="Q54" s="15"/>
      <c r="R54" s="45"/>
      <c r="S54" s="39">
        <f t="shared" si="11"/>
        <v>0</v>
      </c>
      <c r="T54" s="15"/>
      <c r="U54" s="15">
        <f t="shared" si="7"/>
        <v>0</v>
      </c>
      <c r="V54" s="15"/>
      <c r="W54" s="15">
        <f t="shared" si="8"/>
        <v>0</v>
      </c>
      <c r="X54" s="15"/>
      <c r="Y54" s="15">
        <f t="shared" si="9"/>
        <v>0</v>
      </c>
      <c r="Z54" s="16">
        <f t="shared" si="10"/>
        <v>0</v>
      </c>
    </row>
    <row r="55" spans="1:27" x14ac:dyDescent="0.3">
      <c r="A55" s="13" t="s">
        <v>133</v>
      </c>
      <c r="B55" s="13" t="s">
        <v>70</v>
      </c>
      <c r="C55" s="14">
        <v>225</v>
      </c>
      <c r="D55" s="13">
        <v>4</v>
      </c>
      <c r="E55" s="15">
        <f t="shared" si="0"/>
        <v>900</v>
      </c>
      <c r="F55" s="13">
        <v>6</v>
      </c>
      <c r="G55" s="15">
        <f t="shared" si="1"/>
        <v>1350</v>
      </c>
      <c r="H55" s="13">
        <v>5</v>
      </c>
      <c r="I55" s="15">
        <f t="shared" si="2"/>
        <v>1125</v>
      </c>
      <c r="J55" s="13"/>
      <c r="K55" s="15">
        <f t="shared" si="3"/>
        <v>0</v>
      </c>
      <c r="L55" s="13"/>
      <c r="M55" s="15">
        <f t="shared" si="4"/>
        <v>0</v>
      </c>
      <c r="N55" s="13">
        <v>3</v>
      </c>
      <c r="O55" s="15">
        <f t="shared" si="6"/>
        <v>675</v>
      </c>
      <c r="P55" s="27"/>
      <c r="Q55" s="15"/>
      <c r="R55" s="45"/>
      <c r="S55" s="39">
        <f t="shared" si="11"/>
        <v>0</v>
      </c>
      <c r="T55" s="27">
        <v>1</v>
      </c>
      <c r="U55" s="15">
        <f t="shared" si="7"/>
        <v>225</v>
      </c>
      <c r="V55" s="15"/>
      <c r="W55" s="15">
        <f t="shared" si="8"/>
        <v>0</v>
      </c>
      <c r="X55" s="15"/>
      <c r="Y55" s="15">
        <f t="shared" si="9"/>
        <v>0</v>
      </c>
      <c r="Z55" s="16">
        <f t="shared" si="10"/>
        <v>18</v>
      </c>
      <c r="AA55" t="s">
        <v>134</v>
      </c>
    </row>
    <row r="56" spans="1:27" x14ac:dyDescent="0.3">
      <c r="A56" s="13" t="s">
        <v>135</v>
      </c>
      <c r="B56" s="13" t="s">
        <v>74</v>
      </c>
      <c r="C56" s="14">
        <v>15</v>
      </c>
      <c r="D56" s="13"/>
      <c r="E56" s="15">
        <f t="shared" si="0"/>
        <v>0</v>
      </c>
      <c r="F56" s="13"/>
      <c r="G56" s="15">
        <f t="shared" si="1"/>
        <v>0</v>
      </c>
      <c r="H56" s="13"/>
      <c r="I56" s="15">
        <f t="shared" si="2"/>
        <v>0</v>
      </c>
      <c r="J56" s="13"/>
      <c r="K56" s="15">
        <f t="shared" si="3"/>
        <v>0</v>
      </c>
      <c r="L56" s="13"/>
      <c r="M56" s="15">
        <f t="shared" si="4"/>
        <v>0</v>
      </c>
      <c r="N56" s="13"/>
      <c r="O56" s="15">
        <f t="shared" si="6"/>
        <v>0</v>
      </c>
      <c r="P56" s="27"/>
      <c r="Q56" s="15"/>
      <c r="R56" s="45"/>
      <c r="S56" s="39">
        <f t="shared" si="11"/>
        <v>0</v>
      </c>
      <c r="T56" s="15"/>
      <c r="U56" s="15">
        <f t="shared" si="7"/>
        <v>0</v>
      </c>
      <c r="V56" s="15"/>
      <c r="W56" s="15">
        <f t="shared" si="8"/>
        <v>0</v>
      </c>
      <c r="X56" s="15"/>
      <c r="Y56" s="15">
        <f t="shared" si="9"/>
        <v>0</v>
      </c>
      <c r="Z56" s="16">
        <f t="shared" si="10"/>
        <v>0</v>
      </c>
    </row>
    <row r="57" spans="1:27" x14ac:dyDescent="0.3">
      <c r="A57" s="13" t="s">
        <v>136</v>
      </c>
      <c r="B57" s="13" t="s">
        <v>74</v>
      </c>
      <c r="C57" s="14">
        <v>11</v>
      </c>
      <c r="D57" s="13"/>
      <c r="E57" s="15">
        <f t="shared" si="0"/>
        <v>0</v>
      </c>
      <c r="F57" s="13"/>
      <c r="G57" s="15">
        <f t="shared" si="1"/>
        <v>0</v>
      </c>
      <c r="H57" s="13"/>
      <c r="I57" s="15">
        <f t="shared" si="2"/>
        <v>0</v>
      </c>
      <c r="J57" s="13"/>
      <c r="K57" s="15">
        <f t="shared" si="3"/>
        <v>0</v>
      </c>
      <c r="L57" s="13"/>
      <c r="M57" s="15">
        <f t="shared" si="4"/>
        <v>0</v>
      </c>
      <c r="N57" s="13"/>
      <c r="O57" s="15">
        <f t="shared" si="6"/>
        <v>0</v>
      </c>
      <c r="P57" s="27"/>
      <c r="Q57" s="15"/>
      <c r="R57" s="45"/>
      <c r="S57" s="39">
        <f t="shared" si="11"/>
        <v>0</v>
      </c>
      <c r="T57" s="15"/>
      <c r="U57" s="15">
        <f t="shared" si="7"/>
        <v>0</v>
      </c>
      <c r="V57" s="15"/>
      <c r="W57" s="15">
        <f t="shared" si="8"/>
        <v>0</v>
      </c>
      <c r="X57" s="15"/>
      <c r="Y57" s="15">
        <f t="shared" si="9"/>
        <v>0</v>
      </c>
      <c r="Z57" s="16">
        <f t="shared" si="10"/>
        <v>0</v>
      </c>
    </row>
    <row r="58" spans="1:27" x14ac:dyDescent="0.3">
      <c r="A58" s="13" t="s">
        <v>137</v>
      </c>
      <c r="B58" s="13" t="s">
        <v>74</v>
      </c>
      <c r="C58" s="14">
        <v>27</v>
      </c>
      <c r="D58" s="13"/>
      <c r="E58" s="15">
        <f t="shared" si="0"/>
        <v>0</v>
      </c>
      <c r="F58" s="13"/>
      <c r="G58" s="15">
        <f t="shared" si="1"/>
        <v>0</v>
      </c>
      <c r="H58" s="13"/>
      <c r="I58" s="15">
        <f t="shared" si="2"/>
        <v>0</v>
      </c>
      <c r="J58" s="13"/>
      <c r="K58" s="15">
        <f t="shared" si="3"/>
        <v>0</v>
      </c>
      <c r="L58" s="13"/>
      <c r="M58" s="15">
        <f t="shared" si="4"/>
        <v>0</v>
      </c>
      <c r="N58" s="13"/>
      <c r="O58" s="15">
        <f t="shared" si="6"/>
        <v>0</v>
      </c>
      <c r="P58" s="27"/>
      <c r="Q58" s="15"/>
      <c r="R58" s="45"/>
      <c r="S58" s="39">
        <f t="shared" si="11"/>
        <v>0</v>
      </c>
      <c r="T58" s="15"/>
      <c r="U58" s="15">
        <f t="shared" si="7"/>
        <v>0</v>
      </c>
      <c r="V58" s="15"/>
      <c r="W58" s="15">
        <f t="shared" si="8"/>
        <v>0</v>
      </c>
      <c r="X58" s="15"/>
      <c r="Y58" s="15">
        <f t="shared" si="9"/>
        <v>0</v>
      </c>
      <c r="Z58" s="16">
        <f t="shared" si="10"/>
        <v>0</v>
      </c>
    </row>
    <row r="59" spans="1:27" x14ac:dyDescent="0.3">
      <c r="A59" s="13" t="s">
        <v>138</v>
      </c>
      <c r="B59" s="13" t="s">
        <v>70</v>
      </c>
      <c r="C59" s="14">
        <v>1450</v>
      </c>
      <c r="D59" s="13"/>
      <c r="E59" s="15">
        <f t="shared" si="0"/>
        <v>0</v>
      </c>
      <c r="F59" s="13"/>
      <c r="G59" s="15">
        <f t="shared" si="1"/>
        <v>0</v>
      </c>
      <c r="H59" s="13"/>
      <c r="I59" s="15">
        <f t="shared" si="2"/>
        <v>0</v>
      </c>
      <c r="J59" s="13"/>
      <c r="K59" s="15">
        <f t="shared" si="3"/>
        <v>0</v>
      </c>
      <c r="L59" s="13"/>
      <c r="M59" s="15">
        <f t="shared" si="4"/>
        <v>0</v>
      </c>
      <c r="N59" s="13"/>
      <c r="O59" s="15">
        <f t="shared" si="6"/>
        <v>0</v>
      </c>
      <c r="P59" s="27"/>
      <c r="Q59" s="15"/>
      <c r="R59" s="45"/>
      <c r="S59" s="39">
        <f t="shared" si="11"/>
        <v>0</v>
      </c>
      <c r="T59" s="15"/>
      <c r="U59" s="15">
        <f t="shared" si="7"/>
        <v>0</v>
      </c>
      <c r="V59" s="15"/>
      <c r="W59" s="15">
        <f t="shared" si="8"/>
        <v>0</v>
      </c>
      <c r="X59" s="15"/>
      <c r="Y59" s="15">
        <f t="shared" si="9"/>
        <v>0</v>
      </c>
      <c r="Z59" s="16">
        <f t="shared" si="10"/>
        <v>0</v>
      </c>
    </row>
    <row r="60" spans="1:27" x14ac:dyDescent="0.3">
      <c r="A60" s="13" t="s">
        <v>139</v>
      </c>
      <c r="B60" s="13" t="s">
        <v>70</v>
      </c>
      <c r="C60" s="14">
        <v>2142</v>
      </c>
      <c r="D60" s="13"/>
      <c r="E60" s="15">
        <f t="shared" si="0"/>
        <v>0</v>
      </c>
      <c r="F60" s="13"/>
      <c r="G60" s="15">
        <f t="shared" si="1"/>
        <v>0</v>
      </c>
      <c r="H60" s="13"/>
      <c r="I60" s="15">
        <f t="shared" si="2"/>
        <v>0</v>
      </c>
      <c r="J60" s="13"/>
      <c r="K60" s="15">
        <f t="shared" si="3"/>
        <v>0</v>
      </c>
      <c r="L60" s="13"/>
      <c r="M60" s="15">
        <f t="shared" si="4"/>
        <v>0</v>
      </c>
      <c r="N60" s="13"/>
      <c r="O60" s="15">
        <f t="shared" si="6"/>
        <v>0</v>
      </c>
      <c r="P60" s="27"/>
      <c r="Q60" s="15"/>
      <c r="R60" s="45"/>
      <c r="S60" s="39">
        <f t="shared" si="11"/>
        <v>0</v>
      </c>
      <c r="T60" s="15"/>
      <c r="U60" s="15">
        <f t="shared" si="7"/>
        <v>0</v>
      </c>
      <c r="V60" s="15"/>
      <c r="W60" s="15">
        <f t="shared" si="8"/>
        <v>0</v>
      </c>
      <c r="X60" s="15"/>
      <c r="Y60" s="15">
        <f t="shared" si="9"/>
        <v>0</v>
      </c>
      <c r="Z60" s="16">
        <f t="shared" si="10"/>
        <v>0</v>
      </c>
    </row>
    <row r="61" spans="1:27" x14ac:dyDescent="0.3">
      <c r="A61" s="13" t="s">
        <v>140</v>
      </c>
      <c r="B61" s="13" t="s">
        <v>74</v>
      </c>
      <c r="C61" s="14">
        <v>0.12</v>
      </c>
      <c r="D61" s="13">
        <v>410</v>
      </c>
      <c r="E61" s="15">
        <f t="shared" si="0"/>
        <v>49.199999999999996</v>
      </c>
      <c r="F61" s="13">
        <v>584</v>
      </c>
      <c r="G61" s="15">
        <f t="shared" si="1"/>
        <v>70.08</v>
      </c>
      <c r="H61" s="13">
        <v>918</v>
      </c>
      <c r="I61" s="15">
        <f t="shared" si="2"/>
        <v>110.16</v>
      </c>
      <c r="J61" s="13"/>
      <c r="K61" s="15">
        <f t="shared" si="3"/>
        <v>0</v>
      </c>
      <c r="L61" s="13"/>
      <c r="M61" s="15">
        <f t="shared" si="4"/>
        <v>0</v>
      </c>
      <c r="N61" s="13"/>
      <c r="O61" s="15">
        <f t="shared" si="6"/>
        <v>0</v>
      </c>
      <c r="P61" s="27"/>
      <c r="Q61" s="15"/>
      <c r="R61" s="45"/>
      <c r="S61" s="39">
        <f t="shared" si="11"/>
        <v>0</v>
      </c>
      <c r="T61" s="15"/>
      <c r="U61" s="15">
        <f t="shared" si="7"/>
        <v>0</v>
      </c>
      <c r="V61" s="15"/>
      <c r="W61" s="15">
        <f t="shared" si="8"/>
        <v>0</v>
      </c>
      <c r="X61" s="15"/>
      <c r="Y61" s="15">
        <f t="shared" si="9"/>
        <v>0</v>
      </c>
      <c r="Z61" s="16">
        <f t="shared" si="10"/>
        <v>1912</v>
      </c>
    </row>
    <row r="62" spans="1:27" x14ac:dyDescent="0.3">
      <c r="A62" s="13" t="s">
        <v>141</v>
      </c>
      <c r="B62" s="13" t="s">
        <v>74</v>
      </c>
      <c r="C62" s="14">
        <v>2</v>
      </c>
      <c r="D62" s="13"/>
      <c r="E62" s="15">
        <f t="shared" si="0"/>
        <v>0</v>
      </c>
      <c r="F62" s="13"/>
      <c r="G62" s="15">
        <f t="shared" si="1"/>
        <v>0</v>
      </c>
      <c r="H62" s="13"/>
      <c r="I62" s="15">
        <f t="shared" si="2"/>
        <v>0</v>
      </c>
      <c r="J62" s="13"/>
      <c r="K62" s="15">
        <f t="shared" si="3"/>
        <v>0</v>
      </c>
      <c r="L62" s="13"/>
      <c r="M62" s="15">
        <f t="shared" si="4"/>
        <v>0</v>
      </c>
      <c r="N62" s="13"/>
      <c r="O62" s="15">
        <f t="shared" si="6"/>
        <v>0</v>
      </c>
      <c r="P62" s="27"/>
      <c r="Q62" s="15"/>
      <c r="R62" s="45"/>
      <c r="S62" s="39">
        <f t="shared" si="11"/>
        <v>0</v>
      </c>
      <c r="T62" s="15"/>
      <c r="U62" s="15">
        <f t="shared" si="7"/>
        <v>0</v>
      </c>
      <c r="V62" s="15"/>
      <c r="W62" s="15">
        <f t="shared" si="8"/>
        <v>0</v>
      </c>
      <c r="X62" s="15"/>
      <c r="Y62" s="15">
        <f t="shared" si="9"/>
        <v>0</v>
      </c>
      <c r="Z62" s="16">
        <f t="shared" si="10"/>
        <v>0</v>
      </c>
    </row>
    <row r="63" spans="1:27" x14ac:dyDescent="0.3">
      <c r="A63" s="13" t="s">
        <v>142</v>
      </c>
      <c r="B63" s="13" t="s">
        <v>74</v>
      </c>
      <c r="C63" s="14">
        <v>1.9</v>
      </c>
      <c r="D63" s="13"/>
      <c r="E63" s="15">
        <f t="shared" si="0"/>
        <v>0</v>
      </c>
      <c r="F63" s="13"/>
      <c r="G63" s="15">
        <f t="shared" si="1"/>
        <v>0</v>
      </c>
      <c r="H63" s="13"/>
      <c r="I63" s="15">
        <f t="shared" si="2"/>
        <v>0</v>
      </c>
      <c r="J63" s="13"/>
      <c r="K63" s="15">
        <f t="shared" si="3"/>
        <v>0</v>
      </c>
      <c r="L63" s="13"/>
      <c r="M63" s="15">
        <f t="shared" si="4"/>
        <v>0</v>
      </c>
      <c r="N63" s="13"/>
      <c r="O63" s="15">
        <f t="shared" si="6"/>
        <v>0</v>
      </c>
      <c r="P63" s="27"/>
      <c r="Q63" s="15"/>
      <c r="R63" s="45"/>
      <c r="S63" s="39">
        <f t="shared" si="11"/>
        <v>0</v>
      </c>
      <c r="T63" s="15"/>
      <c r="U63" s="15">
        <f t="shared" si="7"/>
        <v>0</v>
      </c>
      <c r="V63" s="15"/>
      <c r="W63" s="15">
        <f t="shared" si="8"/>
        <v>0</v>
      </c>
      <c r="X63" s="15"/>
      <c r="Y63" s="15">
        <f t="shared" si="9"/>
        <v>0</v>
      </c>
      <c r="Z63" s="16">
        <f t="shared" si="10"/>
        <v>0</v>
      </c>
    </row>
    <row r="64" spans="1:27" x14ac:dyDescent="0.3">
      <c r="A64" s="13" t="s">
        <v>143</v>
      </c>
      <c r="B64" s="13" t="s">
        <v>74</v>
      </c>
      <c r="C64" s="14">
        <v>3</v>
      </c>
      <c r="D64" s="13"/>
      <c r="E64" s="15">
        <f t="shared" si="0"/>
        <v>0</v>
      </c>
      <c r="F64" s="13"/>
      <c r="G64" s="15">
        <f t="shared" si="1"/>
        <v>0</v>
      </c>
      <c r="H64" s="13"/>
      <c r="I64" s="15">
        <f t="shared" si="2"/>
        <v>0</v>
      </c>
      <c r="J64" s="13"/>
      <c r="K64" s="15">
        <f t="shared" si="3"/>
        <v>0</v>
      </c>
      <c r="L64" s="13"/>
      <c r="M64" s="15">
        <f t="shared" si="4"/>
        <v>0</v>
      </c>
      <c r="N64" s="13"/>
      <c r="O64" s="15">
        <f t="shared" si="6"/>
        <v>0</v>
      </c>
      <c r="P64" s="27"/>
      <c r="Q64" s="15"/>
      <c r="R64" s="45"/>
      <c r="S64" s="39">
        <f t="shared" si="11"/>
        <v>0</v>
      </c>
      <c r="T64" s="15"/>
      <c r="U64" s="15">
        <f t="shared" si="7"/>
        <v>0</v>
      </c>
      <c r="V64" s="15"/>
      <c r="W64" s="15">
        <f t="shared" si="8"/>
        <v>0</v>
      </c>
      <c r="X64" s="15"/>
      <c r="Y64" s="15">
        <f t="shared" si="9"/>
        <v>0</v>
      </c>
      <c r="Z64" s="16">
        <f t="shared" si="10"/>
        <v>0</v>
      </c>
    </row>
    <row r="65" spans="1:27" x14ac:dyDescent="0.3">
      <c r="A65" s="13" t="s">
        <v>144</v>
      </c>
      <c r="B65" s="13" t="s">
        <v>74</v>
      </c>
      <c r="C65" s="14">
        <v>2</v>
      </c>
      <c r="D65" s="13"/>
      <c r="E65" s="15">
        <f t="shared" si="0"/>
        <v>0</v>
      </c>
      <c r="F65" s="13"/>
      <c r="G65" s="15">
        <f t="shared" si="1"/>
        <v>0</v>
      </c>
      <c r="H65" s="13"/>
      <c r="I65" s="15">
        <f t="shared" si="2"/>
        <v>0</v>
      </c>
      <c r="J65" s="13"/>
      <c r="K65" s="15">
        <f t="shared" si="3"/>
        <v>0</v>
      </c>
      <c r="L65" s="13"/>
      <c r="M65" s="15">
        <f t="shared" si="4"/>
        <v>0</v>
      </c>
      <c r="N65" s="13"/>
      <c r="O65" s="15">
        <f t="shared" si="6"/>
        <v>0</v>
      </c>
      <c r="P65" s="27"/>
      <c r="Q65" s="15"/>
      <c r="R65" s="45"/>
      <c r="S65" s="39">
        <f t="shared" si="11"/>
        <v>0</v>
      </c>
      <c r="T65" s="15"/>
      <c r="U65" s="15">
        <f t="shared" si="7"/>
        <v>0</v>
      </c>
      <c r="V65" s="15"/>
      <c r="W65" s="15">
        <f t="shared" si="8"/>
        <v>0</v>
      </c>
      <c r="X65" s="15"/>
      <c r="Y65" s="15">
        <f t="shared" si="9"/>
        <v>0</v>
      </c>
      <c r="Z65" s="16">
        <f t="shared" si="10"/>
        <v>0</v>
      </c>
    </row>
    <row r="66" spans="1:27" x14ac:dyDescent="0.3">
      <c r="A66" s="13" t="s">
        <v>145</v>
      </c>
      <c r="B66" s="13" t="s">
        <v>70</v>
      </c>
      <c r="C66" s="14">
        <v>62.5</v>
      </c>
      <c r="D66" s="13"/>
      <c r="E66" s="15">
        <f t="shared" si="0"/>
        <v>0</v>
      </c>
      <c r="F66" s="13"/>
      <c r="G66" s="15">
        <f t="shared" si="1"/>
        <v>0</v>
      </c>
      <c r="H66" s="13"/>
      <c r="I66" s="15">
        <f t="shared" si="2"/>
        <v>0</v>
      </c>
      <c r="J66" s="13"/>
      <c r="K66" s="15">
        <f t="shared" si="3"/>
        <v>0</v>
      </c>
      <c r="L66" s="13"/>
      <c r="M66" s="15">
        <f t="shared" si="4"/>
        <v>0</v>
      </c>
      <c r="N66" s="13"/>
      <c r="O66" s="15">
        <f t="shared" si="6"/>
        <v>0</v>
      </c>
      <c r="P66" s="27"/>
      <c r="Q66" s="15"/>
      <c r="R66" s="45"/>
      <c r="S66" s="39">
        <f t="shared" si="11"/>
        <v>0</v>
      </c>
      <c r="T66" s="15"/>
      <c r="U66" s="15">
        <f t="shared" si="7"/>
        <v>0</v>
      </c>
      <c r="V66" s="15"/>
      <c r="W66" s="15">
        <f t="shared" si="8"/>
        <v>0</v>
      </c>
      <c r="X66" s="15"/>
      <c r="Y66" s="15">
        <f t="shared" si="9"/>
        <v>0</v>
      </c>
      <c r="Z66" s="16">
        <f t="shared" si="10"/>
        <v>0</v>
      </c>
    </row>
    <row r="67" spans="1:27" x14ac:dyDescent="0.3">
      <c r="A67" s="13" t="s">
        <v>146</v>
      </c>
      <c r="B67" s="13" t="s">
        <v>74</v>
      </c>
      <c r="C67" s="14">
        <v>1.1000000000000001</v>
      </c>
      <c r="D67" s="13"/>
      <c r="E67" s="15">
        <f t="shared" si="0"/>
        <v>0</v>
      </c>
      <c r="F67" s="13"/>
      <c r="G67" s="15">
        <f t="shared" si="1"/>
        <v>0</v>
      </c>
      <c r="H67" s="13"/>
      <c r="I67" s="15">
        <f t="shared" si="2"/>
        <v>0</v>
      </c>
      <c r="J67" s="13"/>
      <c r="K67" s="15">
        <f t="shared" si="3"/>
        <v>0</v>
      </c>
      <c r="L67" s="13"/>
      <c r="M67" s="15">
        <f t="shared" si="4"/>
        <v>0</v>
      </c>
      <c r="N67" s="13"/>
      <c r="O67" s="15">
        <f t="shared" si="6"/>
        <v>0</v>
      </c>
      <c r="P67" s="27"/>
      <c r="Q67" s="15"/>
      <c r="R67" s="45"/>
      <c r="S67" s="39">
        <f t="shared" si="11"/>
        <v>0</v>
      </c>
      <c r="T67" s="15"/>
      <c r="U67" s="15">
        <f t="shared" si="7"/>
        <v>0</v>
      </c>
      <c r="V67" s="15"/>
      <c r="W67" s="15">
        <f t="shared" si="8"/>
        <v>0</v>
      </c>
      <c r="X67" s="15"/>
      <c r="Y67" s="15">
        <f t="shared" si="9"/>
        <v>0</v>
      </c>
      <c r="Z67" s="16">
        <f t="shared" si="10"/>
        <v>0</v>
      </c>
    </row>
    <row r="68" spans="1:27" x14ac:dyDescent="0.3">
      <c r="A68" s="13" t="s">
        <v>147</v>
      </c>
      <c r="B68" s="13" t="s">
        <v>70</v>
      </c>
      <c r="C68" s="14">
        <v>110</v>
      </c>
      <c r="D68" s="13">
        <v>4</v>
      </c>
      <c r="E68" s="15">
        <f t="shared" si="0"/>
        <v>440</v>
      </c>
      <c r="F68" s="13">
        <v>6</v>
      </c>
      <c r="G68" s="15">
        <f t="shared" si="1"/>
        <v>660</v>
      </c>
      <c r="H68" s="13">
        <v>5</v>
      </c>
      <c r="I68" s="15">
        <f t="shared" si="2"/>
        <v>550</v>
      </c>
      <c r="J68" s="13">
        <v>1</v>
      </c>
      <c r="K68" s="15">
        <f t="shared" si="3"/>
        <v>110</v>
      </c>
      <c r="L68" s="13">
        <v>2</v>
      </c>
      <c r="M68" s="15">
        <f>L68*C68</f>
        <v>220</v>
      </c>
      <c r="N68" s="13">
        <v>3</v>
      </c>
      <c r="O68" s="15">
        <f t="shared" si="6"/>
        <v>330</v>
      </c>
      <c r="P68" s="27">
        <v>2</v>
      </c>
      <c r="Q68" s="15">
        <f>P68*C68</f>
        <v>220</v>
      </c>
      <c r="R68" s="45"/>
      <c r="S68" s="39">
        <f t="shared" si="11"/>
        <v>0</v>
      </c>
      <c r="T68" s="15"/>
      <c r="U68" s="15">
        <f t="shared" si="7"/>
        <v>0</v>
      </c>
      <c r="V68" s="15"/>
      <c r="W68" s="15">
        <f t="shared" si="8"/>
        <v>0</v>
      </c>
      <c r="X68" s="15"/>
      <c r="Y68" s="15">
        <f t="shared" si="9"/>
        <v>0</v>
      </c>
      <c r="Z68" s="16">
        <f t="shared" si="10"/>
        <v>21</v>
      </c>
      <c r="AA68" t="s">
        <v>148</v>
      </c>
    </row>
    <row r="69" spans="1:27" x14ac:dyDescent="0.3">
      <c r="A69" s="13" t="s">
        <v>149</v>
      </c>
      <c r="B69" s="13" t="s">
        <v>74</v>
      </c>
      <c r="C69" s="14">
        <v>5.0999999999999996</v>
      </c>
      <c r="D69" s="13"/>
      <c r="E69" s="15">
        <f t="shared" si="0"/>
        <v>0</v>
      </c>
      <c r="F69" s="13"/>
      <c r="G69" s="15">
        <f t="shared" si="1"/>
        <v>0</v>
      </c>
      <c r="H69" s="13"/>
      <c r="I69" s="15">
        <f t="shared" si="2"/>
        <v>0</v>
      </c>
      <c r="J69" s="13"/>
      <c r="K69" s="15">
        <f t="shared" si="3"/>
        <v>0</v>
      </c>
      <c r="L69" s="13"/>
      <c r="M69" s="15">
        <f t="shared" si="4"/>
        <v>0</v>
      </c>
      <c r="N69" s="13"/>
      <c r="O69" s="15">
        <f t="shared" si="6"/>
        <v>0</v>
      </c>
      <c r="P69" s="27"/>
      <c r="Q69" s="15"/>
      <c r="R69" s="45"/>
      <c r="S69" s="39">
        <f t="shared" si="11"/>
        <v>0</v>
      </c>
      <c r="T69" s="15"/>
      <c r="U69" s="15">
        <f t="shared" si="7"/>
        <v>0</v>
      </c>
      <c r="V69" s="15"/>
      <c r="W69" s="15">
        <f t="shared" si="8"/>
        <v>0</v>
      </c>
      <c r="X69" s="15"/>
      <c r="Y69" s="15">
        <f t="shared" si="9"/>
        <v>0</v>
      </c>
      <c r="Z69" s="16">
        <f t="shared" si="10"/>
        <v>0</v>
      </c>
    </row>
    <row r="70" spans="1:27" x14ac:dyDescent="0.3">
      <c r="A70" s="13" t="s">
        <v>150</v>
      </c>
      <c r="B70" s="13" t="s">
        <v>151</v>
      </c>
      <c r="C70" s="14">
        <v>150</v>
      </c>
      <c r="D70" s="13"/>
      <c r="E70" s="15">
        <f t="shared" si="0"/>
        <v>0</v>
      </c>
      <c r="F70" s="13"/>
      <c r="G70" s="15">
        <f t="shared" si="1"/>
        <v>0</v>
      </c>
      <c r="H70" s="13"/>
      <c r="I70" s="15">
        <f t="shared" si="2"/>
        <v>0</v>
      </c>
      <c r="J70" s="13"/>
      <c r="K70" s="15">
        <f t="shared" si="3"/>
        <v>0</v>
      </c>
      <c r="L70" s="13"/>
      <c r="M70" s="15">
        <f t="shared" si="4"/>
        <v>0</v>
      </c>
      <c r="N70" s="13"/>
      <c r="O70" s="15">
        <f t="shared" si="6"/>
        <v>0</v>
      </c>
      <c r="P70" s="27"/>
      <c r="Q70" s="15"/>
      <c r="R70" s="45"/>
      <c r="S70" s="39">
        <f t="shared" si="11"/>
        <v>0</v>
      </c>
      <c r="T70" s="15"/>
      <c r="U70" s="15">
        <f t="shared" si="7"/>
        <v>0</v>
      </c>
      <c r="V70" s="15"/>
      <c r="W70" s="15">
        <f t="shared" si="8"/>
        <v>0</v>
      </c>
      <c r="X70" s="15"/>
      <c r="Y70" s="15">
        <f t="shared" si="9"/>
        <v>0</v>
      </c>
      <c r="Z70" s="16">
        <f t="shared" si="10"/>
        <v>0</v>
      </c>
    </row>
    <row r="71" spans="1:27" x14ac:dyDescent="0.3">
      <c r="A71" s="13" t="s">
        <v>152</v>
      </c>
      <c r="B71" s="13" t="s">
        <v>70</v>
      </c>
      <c r="C71" s="14">
        <v>310</v>
      </c>
      <c r="D71" s="13"/>
      <c r="E71" s="15">
        <f t="shared" si="0"/>
        <v>0</v>
      </c>
      <c r="F71" s="13"/>
      <c r="G71" s="15">
        <f t="shared" si="1"/>
        <v>0</v>
      </c>
      <c r="H71" s="13"/>
      <c r="I71" s="15">
        <f t="shared" si="2"/>
        <v>0</v>
      </c>
      <c r="J71" s="13"/>
      <c r="K71" s="15">
        <f t="shared" si="3"/>
        <v>0</v>
      </c>
      <c r="L71" s="13"/>
      <c r="M71" s="15">
        <f t="shared" si="4"/>
        <v>0</v>
      </c>
      <c r="N71" s="13"/>
      <c r="O71" s="15">
        <f t="shared" si="6"/>
        <v>0</v>
      </c>
      <c r="P71" s="27"/>
      <c r="Q71" s="15"/>
      <c r="R71" s="45"/>
      <c r="S71" s="39">
        <f t="shared" si="11"/>
        <v>0</v>
      </c>
      <c r="T71" s="15"/>
      <c r="U71" s="15">
        <f t="shared" si="7"/>
        <v>0</v>
      </c>
      <c r="V71" s="15"/>
      <c r="W71" s="15">
        <f t="shared" si="8"/>
        <v>0</v>
      </c>
      <c r="X71" s="15"/>
      <c r="Y71" s="15">
        <f t="shared" si="9"/>
        <v>0</v>
      </c>
      <c r="Z71" s="16">
        <f t="shared" si="10"/>
        <v>0</v>
      </c>
    </row>
    <row r="72" spans="1:27" x14ac:dyDescent="0.3">
      <c r="A72" s="13" t="s">
        <v>153</v>
      </c>
      <c r="B72" s="13" t="s">
        <v>70</v>
      </c>
      <c r="C72" s="14">
        <v>310</v>
      </c>
      <c r="D72" s="13"/>
      <c r="E72" s="15">
        <f t="shared" si="0"/>
        <v>0</v>
      </c>
      <c r="F72" s="13"/>
      <c r="G72" s="15">
        <f t="shared" si="1"/>
        <v>0</v>
      </c>
      <c r="H72" s="13"/>
      <c r="I72" s="15">
        <f t="shared" si="2"/>
        <v>0</v>
      </c>
      <c r="J72" s="13"/>
      <c r="K72" s="15">
        <f t="shared" si="3"/>
        <v>0</v>
      </c>
      <c r="L72" s="13"/>
      <c r="M72" s="15">
        <f t="shared" si="4"/>
        <v>0</v>
      </c>
      <c r="N72" s="13"/>
      <c r="O72" s="15">
        <f t="shared" si="6"/>
        <v>0</v>
      </c>
      <c r="P72" s="27"/>
      <c r="Q72" s="15"/>
      <c r="R72" s="45"/>
      <c r="S72" s="39">
        <f t="shared" si="11"/>
        <v>0</v>
      </c>
      <c r="T72" s="15"/>
      <c r="U72" s="15">
        <f t="shared" si="7"/>
        <v>0</v>
      </c>
      <c r="V72" s="15"/>
      <c r="W72" s="15">
        <f t="shared" si="8"/>
        <v>0</v>
      </c>
      <c r="X72" s="15"/>
      <c r="Y72" s="15">
        <f t="shared" si="9"/>
        <v>0</v>
      </c>
      <c r="Z72" s="16">
        <f t="shared" si="10"/>
        <v>0</v>
      </c>
    </row>
    <row r="73" spans="1:27" x14ac:dyDescent="0.3">
      <c r="A73" s="13" t="s">
        <v>154</v>
      </c>
      <c r="B73" s="13" t="s">
        <v>74</v>
      </c>
      <c r="C73" s="14">
        <v>1.85</v>
      </c>
      <c r="D73" s="13">
        <v>410</v>
      </c>
      <c r="E73" s="15">
        <f t="shared" si="0"/>
        <v>758.5</v>
      </c>
      <c r="F73" s="13">
        <v>584</v>
      </c>
      <c r="G73" s="15">
        <f t="shared" si="1"/>
        <v>1080.4000000000001</v>
      </c>
      <c r="H73" s="13">
        <v>918</v>
      </c>
      <c r="I73" s="15">
        <f t="shared" si="2"/>
        <v>1698.3000000000002</v>
      </c>
      <c r="J73" s="13"/>
      <c r="K73" s="15">
        <f t="shared" si="3"/>
        <v>0</v>
      </c>
      <c r="L73" s="13"/>
      <c r="M73" s="15">
        <f t="shared" si="4"/>
        <v>0</v>
      </c>
      <c r="N73" s="13"/>
      <c r="O73" s="15">
        <f t="shared" si="6"/>
        <v>0</v>
      </c>
      <c r="P73" s="27"/>
      <c r="Q73" s="15"/>
      <c r="R73" s="45"/>
      <c r="S73" s="39">
        <f t="shared" ref="S73:S97" si="12">R73*C73</f>
        <v>0</v>
      </c>
      <c r="T73" s="15"/>
      <c r="U73" s="15">
        <f t="shared" si="7"/>
        <v>0</v>
      </c>
      <c r="V73" s="15"/>
      <c r="W73" s="15">
        <f t="shared" si="8"/>
        <v>0</v>
      </c>
      <c r="X73" s="15"/>
      <c r="Y73" s="15">
        <f t="shared" si="9"/>
        <v>0</v>
      </c>
      <c r="Z73" s="16">
        <f t="shared" si="10"/>
        <v>1912</v>
      </c>
    </row>
    <row r="74" spans="1:27" x14ac:dyDescent="0.3">
      <c r="A74" s="13" t="s">
        <v>155</v>
      </c>
      <c r="B74" s="13" t="s">
        <v>70</v>
      </c>
      <c r="C74" s="14">
        <v>275</v>
      </c>
      <c r="D74" s="13"/>
      <c r="E74" s="15">
        <f t="shared" ref="E74:E97" si="13">D74*C74</f>
        <v>0</v>
      </c>
      <c r="F74" s="13"/>
      <c r="G74" s="15">
        <f t="shared" ref="G74:G97" si="14">F74*C74</f>
        <v>0</v>
      </c>
      <c r="H74" s="13"/>
      <c r="I74" s="15">
        <f t="shared" ref="I74:I97" si="15">H74*C74</f>
        <v>0</v>
      </c>
      <c r="J74" s="13"/>
      <c r="K74" s="15">
        <f t="shared" ref="K74:K97" si="16">J74*C74</f>
        <v>0</v>
      </c>
      <c r="L74" s="13"/>
      <c r="M74" s="15">
        <f t="shared" ref="M74:M97" si="17">L74*C74</f>
        <v>0</v>
      </c>
      <c r="N74" s="13"/>
      <c r="O74" s="15">
        <f t="shared" ref="O74:O97" si="18">N74*C74</f>
        <v>0</v>
      </c>
      <c r="P74" s="27"/>
      <c r="Q74" s="15"/>
      <c r="R74" s="45"/>
      <c r="S74" s="39">
        <f t="shared" si="12"/>
        <v>0</v>
      </c>
      <c r="T74" s="15"/>
      <c r="U74" s="15">
        <f t="shared" ref="U74:U97" si="19">T74*C74</f>
        <v>0</v>
      </c>
      <c r="V74" s="15"/>
      <c r="W74" s="15">
        <f t="shared" ref="W74:W97" si="20">V74*C74</f>
        <v>0</v>
      </c>
      <c r="X74" s="15"/>
      <c r="Y74" s="15">
        <f t="shared" ref="Y74:Y97" si="21">X74*C74</f>
        <v>0</v>
      </c>
      <c r="Z74" s="16">
        <f t="shared" si="10"/>
        <v>0</v>
      </c>
    </row>
    <row r="75" spans="1:27" x14ac:dyDescent="0.3">
      <c r="A75" s="13" t="s">
        <v>156</v>
      </c>
      <c r="B75" s="13" t="s">
        <v>70</v>
      </c>
      <c r="C75" s="14">
        <v>195</v>
      </c>
      <c r="D75" s="13"/>
      <c r="E75" s="15">
        <f t="shared" si="13"/>
        <v>0</v>
      </c>
      <c r="F75" s="13"/>
      <c r="G75" s="15">
        <f t="shared" si="14"/>
        <v>0</v>
      </c>
      <c r="H75" s="13"/>
      <c r="I75" s="15">
        <f t="shared" si="15"/>
        <v>0</v>
      </c>
      <c r="J75" s="13"/>
      <c r="K75" s="15">
        <f t="shared" si="16"/>
        <v>0</v>
      </c>
      <c r="L75" s="13"/>
      <c r="M75" s="15">
        <f t="shared" si="17"/>
        <v>0</v>
      </c>
      <c r="N75" s="13"/>
      <c r="O75" s="15">
        <f t="shared" si="18"/>
        <v>0</v>
      </c>
      <c r="P75" s="27"/>
      <c r="Q75" s="15"/>
      <c r="R75" s="45"/>
      <c r="S75" s="39">
        <f t="shared" si="12"/>
        <v>0</v>
      </c>
      <c r="T75" s="15"/>
      <c r="U75" s="15">
        <f t="shared" si="19"/>
        <v>0</v>
      </c>
      <c r="V75" s="15"/>
      <c r="W75" s="15">
        <f t="shared" si="20"/>
        <v>0</v>
      </c>
      <c r="X75" s="15"/>
      <c r="Y75" s="15">
        <f t="shared" si="21"/>
        <v>0</v>
      </c>
      <c r="Z75" s="16">
        <f t="shared" ref="Z75:Z97" si="22">D75+F75+H75+J75+L75+N75</f>
        <v>0</v>
      </c>
      <c r="AA75" t="s">
        <v>157</v>
      </c>
    </row>
    <row r="76" spans="1:27" x14ac:dyDescent="0.3">
      <c r="A76" s="13" t="s">
        <v>158</v>
      </c>
      <c r="B76" s="13" t="s">
        <v>70</v>
      </c>
      <c r="C76" s="14">
        <v>210</v>
      </c>
      <c r="D76" s="13"/>
      <c r="E76" s="15">
        <f t="shared" si="13"/>
        <v>0</v>
      </c>
      <c r="F76" s="13"/>
      <c r="G76" s="15">
        <f t="shared" si="14"/>
        <v>0</v>
      </c>
      <c r="H76" s="13"/>
      <c r="I76" s="15">
        <f t="shared" si="15"/>
        <v>0</v>
      </c>
      <c r="J76" s="13"/>
      <c r="K76" s="15">
        <f t="shared" si="16"/>
        <v>0</v>
      </c>
      <c r="L76" s="13"/>
      <c r="M76" s="15">
        <f t="shared" si="17"/>
        <v>0</v>
      </c>
      <c r="N76" s="13"/>
      <c r="O76" s="15">
        <f t="shared" si="18"/>
        <v>0</v>
      </c>
      <c r="P76" s="27"/>
      <c r="Q76" s="15"/>
      <c r="R76" s="45"/>
      <c r="S76" s="39">
        <f t="shared" si="12"/>
        <v>0</v>
      </c>
      <c r="T76" s="15"/>
      <c r="U76" s="15">
        <f t="shared" si="19"/>
        <v>0</v>
      </c>
      <c r="V76" s="15"/>
      <c r="W76" s="15">
        <f t="shared" si="20"/>
        <v>0</v>
      </c>
      <c r="X76" s="15"/>
      <c r="Y76" s="15">
        <f t="shared" si="21"/>
        <v>0</v>
      </c>
      <c r="Z76" s="16">
        <f t="shared" si="22"/>
        <v>0</v>
      </c>
      <c r="AA76" t="s">
        <v>157</v>
      </c>
    </row>
    <row r="77" spans="1:27" x14ac:dyDescent="0.3">
      <c r="A77" s="13" t="s">
        <v>159</v>
      </c>
      <c r="B77" s="13" t="s">
        <v>70</v>
      </c>
      <c r="C77" s="14">
        <v>310</v>
      </c>
      <c r="D77" s="13"/>
      <c r="E77" s="15">
        <f t="shared" si="13"/>
        <v>0</v>
      </c>
      <c r="F77" s="13"/>
      <c r="G77" s="15">
        <f t="shared" si="14"/>
        <v>0</v>
      </c>
      <c r="H77" s="13"/>
      <c r="I77" s="15">
        <f t="shared" si="15"/>
        <v>0</v>
      </c>
      <c r="J77" s="13"/>
      <c r="K77" s="15">
        <f t="shared" si="16"/>
        <v>0</v>
      </c>
      <c r="L77" s="13"/>
      <c r="M77" s="15">
        <f t="shared" si="17"/>
        <v>0</v>
      </c>
      <c r="N77" s="13"/>
      <c r="O77" s="15">
        <f t="shared" si="18"/>
        <v>0</v>
      </c>
      <c r="P77" s="27"/>
      <c r="Q77" s="15"/>
      <c r="R77" s="45"/>
      <c r="S77" s="39">
        <f t="shared" si="12"/>
        <v>0</v>
      </c>
      <c r="T77" s="15"/>
      <c r="U77" s="15">
        <f t="shared" si="19"/>
        <v>0</v>
      </c>
      <c r="V77" s="15"/>
      <c r="W77" s="15">
        <f t="shared" si="20"/>
        <v>0</v>
      </c>
      <c r="X77" s="15"/>
      <c r="Y77" s="15">
        <f t="shared" si="21"/>
        <v>0</v>
      </c>
      <c r="Z77" s="16">
        <f t="shared" si="22"/>
        <v>0</v>
      </c>
      <c r="AA77" t="s">
        <v>157</v>
      </c>
    </row>
    <row r="78" spans="1:27" x14ac:dyDescent="0.3">
      <c r="A78" s="13" t="s">
        <v>160</v>
      </c>
      <c r="B78" s="13" t="s">
        <v>70</v>
      </c>
      <c r="C78" s="14">
        <v>455</v>
      </c>
      <c r="D78" s="13"/>
      <c r="E78" s="15">
        <f t="shared" si="13"/>
        <v>0</v>
      </c>
      <c r="F78" s="13"/>
      <c r="G78" s="15">
        <f t="shared" si="14"/>
        <v>0</v>
      </c>
      <c r="H78" s="13"/>
      <c r="I78" s="15">
        <f t="shared" si="15"/>
        <v>0</v>
      </c>
      <c r="J78" s="13"/>
      <c r="K78" s="15">
        <f t="shared" si="16"/>
        <v>0</v>
      </c>
      <c r="L78" s="13"/>
      <c r="M78" s="15">
        <f t="shared" si="17"/>
        <v>0</v>
      </c>
      <c r="N78" s="13"/>
      <c r="O78" s="15">
        <f t="shared" si="18"/>
        <v>0</v>
      </c>
      <c r="P78" s="27"/>
      <c r="Q78" s="15"/>
      <c r="R78" s="45"/>
      <c r="S78" s="39">
        <f t="shared" si="12"/>
        <v>0</v>
      </c>
      <c r="T78" s="15"/>
      <c r="U78" s="15">
        <f t="shared" si="19"/>
        <v>0</v>
      </c>
      <c r="V78" s="15"/>
      <c r="W78" s="15">
        <f t="shared" si="20"/>
        <v>0</v>
      </c>
      <c r="X78" s="15"/>
      <c r="Y78" s="15">
        <f t="shared" si="21"/>
        <v>0</v>
      </c>
      <c r="Z78" s="16">
        <f t="shared" si="22"/>
        <v>0</v>
      </c>
      <c r="AA78" t="s">
        <v>157</v>
      </c>
    </row>
    <row r="79" spans="1:27" x14ac:dyDescent="0.3">
      <c r="A79" s="13" t="s">
        <v>161</v>
      </c>
      <c r="B79" s="13" t="s">
        <v>70</v>
      </c>
      <c r="C79" s="14">
        <v>225</v>
      </c>
      <c r="D79" s="13"/>
      <c r="E79" s="15">
        <f t="shared" si="13"/>
        <v>0</v>
      </c>
      <c r="F79" s="13"/>
      <c r="G79" s="15">
        <f t="shared" si="14"/>
        <v>0</v>
      </c>
      <c r="H79" s="13"/>
      <c r="I79" s="15">
        <f t="shared" si="15"/>
        <v>0</v>
      </c>
      <c r="J79" s="13"/>
      <c r="K79" s="15">
        <f t="shared" si="16"/>
        <v>0</v>
      </c>
      <c r="L79" s="13"/>
      <c r="M79" s="15">
        <f t="shared" si="17"/>
        <v>0</v>
      </c>
      <c r="N79" s="13"/>
      <c r="O79" s="15">
        <f t="shared" si="18"/>
        <v>0</v>
      </c>
      <c r="P79" s="27"/>
      <c r="Q79" s="15"/>
      <c r="R79" s="45"/>
      <c r="S79" s="39">
        <f t="shared" si="12"/>
        <v>0</v>
      </c>
      <c r="T79" s="15"/>
      <c r="U79" s="15">
        <f t="shared" si="19"/>
        <v>0</v>
      </c>
      <c r="V79" s="15"/>
      <c r="W79" s="15">
        <f t="shared" si="20"/>
        <v>0</v>
      </c>
      <c r="X79" s="15"/>
      <c r="Y79" s="15">
        <f t="shared" si="21"/>
        <v>0</v>
      </c>
      <c r="Z79" s="16">
        <f t="shared" si="22"/>
        <v>0</v>
      </c>
      <c r="AA79" t="s">
        <v>157</v>
      </c>
    </row>
    <row r="80" spans="1:27" x14ac:dyDescent="0.3">
      <c r="A80" s="13" t="s">
        <v>162</v>
      </c>
      <c r="B80" s="13" t="s">
        <v>70</v>
      </c>
      <c r="C80" s="14">
        <v>245</v>
      </c>
      <c r="D80" s="13"/>
      <c r="E80" s="15">
        <f t="shared" si="13"/>
        <v>0</v>
      </c>
      <c r="F80" s="13"/>
      <c r="G80" s="15">
        <f t="shared" si="14"/>
        <v>0</v>
      </c>
      <c r="H80" s="13"/>
      <c r="I80" s="15">
        <f t="shared" si="15"/>
        <v>0</v>
      </c>
      <c r="J80" s="13"/>
      <c r="K80" s="15">
        <f t="shared" si="16"/>
        <v>0</v>
      </c>
      <c r="L80" s="13"/>
      <c r="M80" s="15">
        <f t="shared" si="17"/>
        <v>0</v>
      </c>
      <c r="N80" s="13"/>
      <c r="O80" s="15">
        <f t="shared" si="18"/>
        <v>0</v>
      </c>
      <c r="P80" s="27"/>
      <c r="Q80" s="15"/>
      <c r="R80" s="45"/>
      <c r="S80" s="39">
        <f t="shared" si="12"/>
        <v>0</v>
      </c>
      <c r="T80" s="15"/>
      <c r="U80" s="15">
        <f t="shared" si="19"/>
        <v>0</v>
      </c>
      <c r="V80" s="15"/>
      <c r="W80" s="15">
        <f t="shared" si="20"/>
        <v>0</v>
      </c>
      <c r="X80" s="15"/>
      <c r="Y80" s="15">
        <f t="shared" si="21"/>
        <v>0</v>
      </c>
      <c r="Z80" s="16">
        <f t="shared" si="22"/>
        <v>0</v>
      </c>
      <c r="AA80" t="s">
        <v>157</v>
      </c>
    </row>
    <row r="81" spans="1:27" x14ac:dyDescent="0.3">
      <c r="A81" s="13" t="s">
        <v>163</v>
      </c>
      <c r="B81" s="13" t="s">
        <v>70</v>
      </c>
      <c r="C81" s="14">
        <v>355</v>
      </c>
      <c r="D81" s="13"/>
      <c r="E81" s="15">
        <f t="shared" si="13"/>
        <v>0</v>
      </c>
      <c r="F81" s="13"/>
      <c r="G81" s="15">
        <f t="shared" si="14"/>
        <v>0</v>
      </c>
      <c r="H81" s="13"/>
      <c r="I81" s="15">
        <f t="shared" si="15"/>
        <v>0</v>
      </c>
      <c r="J81" s="13"/>
      <c r="K81" s="15">
        <f t="shared" si="16"/>
        <v>0</v>
      </c>
      <c r="L81" s="13"/>
      <c r="M81" s="15">
        <f t="shared" si="17"/>
        <v>0</v>
      </c>
      <c r="N81" s="13"/>
      <c r="O81" s="15">
        <f t="shared" si="18"/>
        <v>0</v>
      </c>
      <c r="P81" s="27"/>
      <c r="Q81" s="15"/>
      <c r="R81" s="45">
        <v>2</v>
      </c>
      <c r="S81" s="39">
        <f t="shared" si="12"/>
        <v>710</v>
      </c>
      <c r="T81" s="15"/>
      <c r="U81" s="15">
        <f t="shared" si="19"/>
        <v>0</v>
      </c>
      <c r="V81" s="15"/>
      <c r="W81" s="15">
        <f t="shared" si="20"/>
        <v>0</v>
      </c>
      <c r="X81" s="15"/>
      <c r="Y81" s="15">
        <f t="shared" si="21"/>
        <v>0</v>
      </c>
      <c r="Z81" s="16">
        <f t="shared" si="22"/>
        <v>0</v>
      </c>
      <c r="AA81" t="s">
        <v>157</v>
      </c>
    </row>
    <row r="82" spans="1:27" x14ac:dyDescent="0.3">
      <c r="A82" s="13" t="s">
        <v>164</v>
      </c>
      <c r="B82" s="13" t="s">
        <v>70</v>
      </c>
      <c r="C82" s="14">
        <v>510</v>
      </c>
      <c r="D82" s="13"/>
      <c r="E82" s="15">
        <f t="shared" si="13"/>
        <v>0</v>
      </c>
      <c r="F82" s="13"/>
      <c r="G82" s="15">
        <f t="shared" si="14"/>
        <v>0</v>
      </c>
      <c r="H82" s="13"/>
      <c r="I82" s="15">
        <f t="shared" si="15"/>
        <v>0</v>
      </c>
      <c r="J82" s="13"/>
      <c r="K82" s="15">
        <f t="shared" si="16"/>
        <v>0</v>
      </c>
      <c r="L82" s="13"/>
      <c r="M82" s="15">
        <f t="shared" si="17"/>
        <v>0</v>
      </c>
      <c r="N82" s="13"/>
      <c r="O82" s="15">
        <f t="shared" si="18"/>
        <v>0</v>
      </c>
      <c r="P82" s="27"/>
      <c r="Q82" s="15"/>
      <c r="R82" s="45"/>
      <c r="S82" s="39">
        <f t="shared" si="12"/>
        <v>0</v>
      </c>
      <c r="T82" s="15"/>
      <c r="U82" s="15">
        <f t="shared" si="19"/>
        <v>0</v>
      </c>
      <c r="V82" s="15"/>
      <c r="W82" s="15">
        <f t="shared" si="20"/>
        <v>0</v>
      </c>
      <c r="X82" s="15"/>
      <c r="Y82" s="15">
        <f t="shared" si="21"/>
        <v>0</v>
      </c>
      <c r="Z82" s="16">
        <f t="shared" si="22"/>
        <v>0</v>
      </c>
      <c r="AA82" t="s">
        <v>157</v>
      </c>
    </row>
    <row r="83" spans="1:27" x14ac:dyDescent="0.3">
      <c r="A83" s="13" t="s">
        <v>165</v>
      </c>
      <c r="B83" s="13" t="s">
        <v>70</v>
      </c>
      <c r="C83" s="14">
        <v>510</v>
      </c>
      <c r="D83" s="13"/>
      <c r="E83" s="15">
        <f t="shared" si="13"/>
        <v>0</v>
      </c>
      <c r="F83" s="13"/>
      <c r="G83" s="15">
        <f t="shared" si="14"/>
        <v>0</v>
      </c>
      <c r="H83" s="13"/>
      <c r="I83" s="15">
        <f t="shared" si="15"/>
        <v>0</v>
      </c>
      <c r="J83" s="13"/>
      <c r="K83" s="15">
        <f t="shared" si="16"/>
        <v>0</v>
      </c>
      <c r="L83" s="13"/>
      <c r="M83" s="15">
        <f t="shared" si="17"/>
        <v>0</v>
      </c>
      <c r="N83" s="13">
        <v>2</v>
      </c>
      <c r="O83" s="15">
        <f t="shared" si="18"/>
        <v>1020</v>
      </c>
      <c r="P83" s="27">
        <v>3</v>
      </c>
      <c r="Q83" s="15">
        <f>P83*C83</f>
        <v>1530</v>
      </c>
      <c r="R83" s="45"/>
      <c r="S83" s="39">
        <f t="shared" si="12"/>
        <v>0</v>
      </c>
      <c r="T83" s="27">
        <v>1</v>
      </c>
      <c r="U83" s="15">
        <f t="shared" si="19"/>
        <v>510</v>
      </c>
      <c r="V83" s="15"/>
      <c r="W83" s="15">
        <f t="shared" si="20"/>
        <v>0</v>
      </c>
      <c r="X83" s="15"/>
      <c r="Y83" s="15">
        <f t="shared" si="21"/>
        <v>0</v>
      </c>
      <c r="Z83" s="16">
        <f t="shared" si="22"/>
        <v>2</v>
      </c>
      <c r="AA83" t="s">
        <v>157</v>
      </c>
    </row>
    <row r="84" spans="1:27" x14ac:dyDescent="0.3">
      <c r="A84" s="13" t="s">
        <v>166</v>
      </c>
      <c r="B84" s="13" t="s">
        <v>167</v>
      </c>
      <c r="C84" s="14">
        <v>28</v>
      </c>
      <c r="D84" s="13"/>
      <c r="E84" s="15">
        <f t="shared" si="13"/>
        <v>0</v>
      </c>
      <c r="F84" s="13"/>
      <c r="G84" s="15">
        <f t="shared" si="14"/>
        <v>0</v>
      </c>
      <c r="H84" s="13"/>
      <c r="I84" s="15">
        <f t="shared" si="15"/>
        <v>0</v>
      </c>
      <c r="J84" s="13"/>
      <c r="K84" s="15">
        <f t="shared" si="16"/>
        <v>0</v>
      </c>
      <c r="L84" s="13"/>
      <c r="M84" s="15">
        <f t="shared" si="17"/>
        <v>0</v>
      </c>
      <c r="N84" s="13"/>
      <c r="O84" s="15">
        <f t="shared" si="18"/>
        <v>0</v>
      </c>
      <c r="P84" s="27"/>
      <c r="Q84" s="15"/>
      <c r="R84" s="45"/>
      <c r="S84" s="39">
        <f t="shared" si="12"/>
        <v>0</v>
      </c>
      <c r="T84" s="15"/>
      <c r="U84" s="15">
        <f t="shared" si="19"/>
        <v>0</v>
      </c>
      <c r="V84" s="15"/>
      <c r="W84" s="15">
        <f t="shared" si="20"/>
        <v>0</v>
      </c>
      <c r="X84" s="15"/>
      <c r="Y84" s="15">
        <f t="shared" si="21"/>
        <v>0</v>
      </c>
      <c r="Z84" s="16">
        <f t="shared" si="22"/>
        <v>0</v>
      </c>
    </row>
    <row r="85" spans="1:27" x14ac:dyDescent="0.3">
      <c r="A85" s="13" t="s">
        <v>168</v>
      </c>
      <c r="B85" s="13" t="s">
        <v>169</v>
      </c>
      <c r="C85" s="14">
        <v>70</v>
      </c>
      <c r="D85" s="13"/>
      <c r="E85" s="15">
        <f t="shared" si="13"/>
        <v>0</v>
      </c>
      <c r="F85" s="13"/>
      <c r="G85" s="15">
        <f t="shared" si="14"/>
        <v>0</v>
      </c>
      <c r="H85" s="13"/>
      <c r="I85" s="15">
        <f t="shared" si="15"/>
        <v>0</v>
      </c>
      <c r="J85" s="13"/>
      <c r="K85" s="15">
        <f t="shared" si="16"/>
        <v>0</v>
      </c>
      <c r="L85" s="13"/>
      <c r="M85" s="15">
        <f t="shared" si="17"/>
        <v>0</v>
      </c>
      <c r="N85" s="13"/>
      <c r="O85" s="15">
        <f t="shared" si="18"/>
        <v>0</v>
      </c>
      <c r="P85" s="27"/>
      <c r="Q85" s="15"/>
      <c r="R85" s="45"/>
      <c r="S85" s="39">
        <f t="shared" si="12"/>
        <v>0</v>
      </c>
      <c r="T85" s="15"/>
      <c r="U85" s="15">
        <f t="shared" si="19"/>
        <v>0</v>
      </c>
      <c r="V85" s="15"/>
      <c r="W85" s="15">
        <f t="shared" si="20"/>
        <v>0</v>
      </c>
      <c r="X85" s="15"/>
      <c r="Y85" s="15">
        <f t="shared" si="21"/>
        <v>0</v>
      </c>
      <c r="Z85" s="16">
        <f t="shared" si="22"/>
        <v>0</v>
      </c>
    </row>
    <row r="86" spans="1:27" x14ac:dyDescent="0.3">
      <c r="A86" s="13" t="s">
        <v>170</v>
      </c>
      <c r="B86" s="13" t="s">
        <v>70</v>
      </c>
      <c r="C86" s="14">
        <v>155</v>
      </c>
      <c r="D86" s="13"/>
      <c r="E86" s="15">
        <f t="shared" si="13"/>
        <v>0</v>
      </c>
      <c r="F86" s="13"/>
      <c r="G86" s="15">
        <f t="shared" si="14"/>
        <v>0</v>
      </c>
      <c r="H86" s="13"/>
      <c r="I86" s="15">
        <f t="shared" si="15"/>
        <v>0</v>
      </c>
      <c r="J86" s="13"/>
      <c r="K86" s="15">
        <f t="shared" si="16"/>
        <v>0</v>
      </c>
      <c r="L86" s="13"/>
      <c r="M86" s="15">
        <f t="shared" si="17"/>
        <v>0</v>
      </c>
      <c r="N86" s="13"/>
      <c r="O86" s="15">
        <f t="shared" si="18"/>
        <v>0</v>
      </c>
      <c r="P86" s="27"/>
      <c r="Q86" s="15"/>
      <c r="R86" s="45"/>
      <c r="S86" s="39">
        <f t="shared" si="12"/>
        <v>0</v>
      </c>
      <c r="T86" s="15"/>
      <c r="U86" s="15">
        <f t="shared" si="19"/>
        <v>0</v>
      </c>
      <c r="V86" s="15"/>
      <c r="W86" s="15">
        <f t="shared" si="20"/>
        <v>0</v>
      </c>
      <c r="X86" s="15"/>
      <c r="Y86" s="15">
        <f t="shared" si="21"/>
        <v>0</v>
      </c>
      <c r="Z86" s="16">
        <f t="shared" si="22"/>
        <v>0</v>
      </c>
    </row>
    <row r="87" spans="1:27" x14ac:dyDescent="0.3">
      <c r="A87" s="13" t="s">
        <v>171</v>
      </c>
      <c r="B87" s="13" t="s">
        <v>167</v>
      </c>
      <c r="C87" s="14">
        <v>28</v>
      </c>
      <c r="D87" s="13"/>
      <c r="E87" s="15">
        <f t="shared" si="13"/>
        <v>0</v>
      </c>
      <c r="F87" s="13"/>
      <c r="G87" s="15">
        <f t="shared" si="14"/>
        <v>0</v>
      </c>
      <c r="H87" s="13"/>
      <c r="I87" s="15">
        <f t="shared" si="15"/>
        <v>0</v>
      </c>
      <c r="J87" s="13"/>
      <c r="K87" s="15">
        <f t="shared" si="16"/>
        <v>0</v>
      </c>
      <c r="L87" s="13"/>
      <c r="M87" s="15">
        <f t="shared" si="17"/>
        <v>0</v>
      </c>
      <c r="N87" s="13">
        <v>54</v>
      </c>
      <c r="O87" s="15">
        <f t="shared" si="18"/>
        <v>1512</v>
      </c>
      <c r="P87" s="27">
        <v>90</v>
      </c>
      <c r="Q87" s="15">
        <f>P87*C87</f>
        <v>2520</v>
      </c>
      <c r="R87" s="45">
        <v>60</v>
      </c>
      <c r="S87" s="39">
        <f t="shared" si="12"/>
        <v>1680</v>
      </c>
      <c r="T87" s="27">
        <v>24</v>
      </c>
      <c r="U87" s="15">
        <f t="shared" si="19"/>
        <v>672</v>
      </c>
      <c r="V87" s="15"/>
      <c r="W87" s="15">
        <f t="shared" si="20"/>
        <v>0</v>
      </c>
      <c r="X87" s="15"/>
      <c r="Y87" s="15">
        <f t="shared" si="21"/>
        <v>0</v>
      </c>
      <c r="Z87" s="16">
        <f t="shared" si="22"/>
        <v>54</v>
      </c>
    </row>
    <row r="88" spans="1:27" x14ac:dyDescent="0.3">
      <c r="A88" s="13" t="s">
        <v>172</v>
      </c>
      <c r="B88" s="13" t="s">
        <v>173</v>
      </c>
      <c r="C88" s="14">
        <v>70</v>
      </c>
      <c r="D88" s="13"/>
      <c r="E88" s="15">
        <f t="shared" si="13"/>
        <v>0</v>
      </c>
      <c r="F88" s="13"/>
      <c r="G88" s="15">
        <f t="shared" si="14"/>
        <v>0</v>
      </c>
      <c r="H88" s="13"/>
      <c r="I88" s="15">
        <f t="shared" si="15"/>
        <v>0</v>
      </c>
      <c r="J88" s="13"/>
      <c r="K88" s="15">
        <f t="shared" si="16"/>
        <v>0</v>
      </c>
      <c r="L88" s="13"/>
      <c r="M88" s="15">
        <f t="shared" si="17"/>
        <v>0</v>
      </c>
      <c r="N88" s="13">
        <v>16</v>
      </c>
      <c r="O88" s="15">
        <f t="shared" si="18"/>
        <v>1120</v>
      </c>
      <c r="P88" s="27"/>
      <c r="Q88" s="15"/>
      <c r="R88" s="45"/>
      <c r="S88" s="39">
        <f t="shared" si="12"/>
        <v>0</v>
      </c>
      <c r="T88" s="15"/>
      <c r="U88" s="15">
        <f t="shared" si="19"/>
        <v>0</v>
      </c>
      <c r="V88" s="15"/>
      <c r="W88" s="15">
        <f t="shared" si="20"/>
        <v>0</v>
      </c>
      <c r="X88" s="15"/>
      <c r="Y88" s="15">
        <f t="shared" si="21"/>
        <v>0</v>
      </c>
      <c r="Z88" s="16">
        <f t="shared" si="22"/>
        <v>16</v>
      </c>
    </row>
    <row r="89" spans="1:27" x14ac:dyDescent="0.3">
      <c r="A89" s="13" t="s">
        <v>174</v>
      </c>
      <c r="B89" s="13" t="s">
        <v>70</v>
      </c>
      <c r="C89" s="14">
        <v>155</v>
      </c>
      <c r="D89" s="13"/>
      <c r="E89" s="15">
        <f t="shared" si="13"/>
        <v>0</v>
      </c>
      <c r="F89" s="13"/>
      <c r="G89" s="15">
        <f t="shared" si="14"/>
        <v>0</v>
      </c>
      <c r="H89" s="13"/>
      <c r="I89" s="15">
        <f t="shared" si="15"/>
        <v>0</v>
      </c>
      <c r="J89" s="13"/>
      <c r="K89" s="15">
        <f t="shared" si="16"/>
        <v>0</v>
      </c>
      <c r="L89" s="13"/>
      <c r="M89" s="15">
        <f t="shared" si="17"/>
        <v>0</v>
      </c>
      <c r="N89" s="13">
        <v>2</v>
      </c>
      <c r="O89" s="15">
        <f t="shared" si="18"/>
        <v>310</v>
      </c>
      <c r="P89" s="27">
        <v>3</v>
      </c>
      <c r="Q89" s="15">
        <f>P89*C89</f>
        <v>465</v>
      </c>
      <c r="R89" s="45">
        <v>2</v>
      </c>
      <c r="S89" s="39">
        <f t="shared" si="12"/>
        <v>310</v>
      </c>
      <c r="T89" s="27">
        <v>1</v>
      </c>
      <c r="U89" s="15">
        <f t="shared" si="19"/>
        <v>155</v>
      </c>
      <c r="V89" s="15"/>
      <c r="W89" s="15">
        <f t="shared" si="20"/>
        <v>0</v>
      </c>
      <c r="X89" s="15"/>
      <c r="Y89" s="15">
        <f t="shared" si="21"/>
        <v>0</v>
      </c>
      <c r="Z89" s="16">
        <f t="shared" si="22"/>
        <v>2</v>
      </c>
      <c r="AA89" t="s">
        <v>175</v>
      </c>
    </row>
    <row r="90" spans="1:27" x14ac:dyDescent="0.3">
      <c r="A90" s="13" t="s">
        <v>176</v>
      </c>
      <c r="B90" s="13" t="s">
        <v>74</v>
      </c>
      <c r="C90" s="14">
        <v>1.95</v>
      </c>
      <c r="D90" s="13"/>
      <c r="E90" s="15">
        <f t="shared" si="13"/>
        <v>0</v>
      </c>
      <c r="F90" s="13"/>
      <c r="G90" s="15">
        <f t="shared" si="14"/>
        <v>0</v>
      </c>
      <c r="H90" s="13"/>
      <c r="I90" s="15">
        <f t="shared" si="15"/>
        <v>0</v>
      </c>
      <c r="J90" s="13"/>
      <c r="K90" s="15">
        <f t="shared" si="16"/>
        <v>0</v>
      </c>
      <c r="L90" s="13"/>
      <c r="M90" s="15">
        <f t="shared" si="17"/>
        <v>0</v>
      </c>
      <c r="N90" s="13"/>
      <c r="O90" s="15">
        <f t="shared" si="18"/>
        <v>0</v>
      </c>
      <c r="P90" s="27"/>
      <c r="Q90" s="15"/>
      <c r="R90" s="45"/>
      <c r="S90" s="39">
        <f t="shared" si="12"/>
        <v>0</v>
      </c>
      <c r="T90" s="15"/>
      <c r="U90" s="15">
        <f t="shared" si="19"/>
        <v>0</v>
      </c>
      <c r="V90" s="15"/>
      <c r="W90" s="15">
        <f t="shared" si="20"/>
        <v>0</v>
      </c>
      <c r="X90" s="15"/>
      <c r="Y90" s="15">
        <f t="shared" si="21"/>
        <v>0</v>
      </c>
      <c r="Z90" s="16">
        <f t="shared" si="22"/>
        <v>0</v>
      </c>
    </row>
    <row r="91" spans="1:27" x14ac:dyDescent="0.3">
      <c r="A91" s="13" t="s">
        <v>177</v>
      </c>
      <c r="B91" s="13" t="s">
        <v>70</v>
      </c>
      <c r="C91" s="14">
        <v>22</v>
      </c>
      <c r="D91" s="13"/>
      <c r="E91" s="15">
        <f t="shared" si="13"/>
        <v>0</v>
      </c>
      <c r="F91" s="13"/>
      <c r="G91" s="15">
        <f t="shared" si="14"/>
        <v>0</v>
      </c>
      <c r="H91" s="13"/>
      <c r="I91" s="15">
        <f t="shared" si="15"/>
        <v>0</v>
      </c>
      <c r="J91" s="13"/>
      <c r="K91" s="15">
        <f t="shared" si="16"/>
        <v>0</v>
      </c>
      <c r="L91" s="13"/>
      <c r="M91" s="15">
        <f t="shared" si="17"/>
        <v>0</v>
      </c>
      <c r="N91" s="13"/>
      <c r="O91" s="15">
        <f t="shared" si="18"/>
        <v>0</v>
      </c>
      <c r="P91" s="27"/>
      <c r="Q91" s="15"/>
      <c r="R91" s="45"/>
      <c r="S91" s="39">
        <f t="shared" si="12"/>
        <v>0</v>
      </c>
      <c r="T91" s="15"/>
      <c r="U91" s="15">
        <f t="shared" si="19"/>
        <v>0</v>
      </c>
      <c r="V91" s="15"/>
      <c r="W91" s="15">
        <f t="shared" si="20"/>
        <v>0</v>
      </c>
      <c r="X91" s="15"/>
      <c r="Y91" s="15">
        <f t="shared" si="21"/>
        <v>0</v>
      </c>
      <c r="Z91" s="16">
        <f t="shared" si="22"/>
        <v>0</v>
      </c>
    </row>
    <row r="92" spans="1:27" x14ac:dyDescent="0.3">
      <c r="A92" s="13" t="s">
        <v>178</v>
      </c>
      <c r="B92" s="13" t="s">
        <v>74</v>
      </c>
      <c r="C92" s="14">
        <v>2.75</v>
      </c>
      <c r="D92" s="13"/>
      <c r="E92" s="15">
        <f t="shared" si="13"/>
        <v>0</v>
      </c>
      <c r="F92" s="13"/>
      <c r="G92" s="15">
        <f t="shared" si="14"/>
        <v>0</v>
      </c>
      <c r="H92" s="13"/>
      <c r="I92" s="15">
        <f t="shared" si="15"/>
        <v>0</v>
      </c>
      <c r="J92" s="13"/>
      <c r="K92" s="15">
        <f t="shared" si="16"/>
        <v>0</v>
      </c>
      <c r="L92" s="13"/>
      <c r="M92" s="15">
        <f t="shared" si="17"/>
        <v>0</v>
      </c>
      <c r="N92" s="13"/>
      <c r="O92" s="15">
        <f t="shared" si="18"/>
        <v>0</v>
      </c>
      <c r="P92" s="27"/>
      <c r="Q92" s="15"/>
      <c r="R92" s="45"/>
      <c r="S92" s="39">
        <f t="shared" si="12"/>
        <v>0</v>
      </c>
      <c r="T92" s="15"/>
      <c r="U92" s="15">
        <f t="shared" si="19"/>
        <v>0</v>
      </c>
      <c r="V92" s="15"/>
      <c r="W92" s="15">
        <f t="shared" si="20"/>
        <v>0</v>
      </c>
      <c r="X92" s="15"/>
      <c r="Y92" s="15">
        <f t="shared" si="21"/>
        <v>0</v>
      </c>
      <c r="Z92" s="16">
        <f t="shared" si="22"/>
        <v>0</v>
      </c>
    </row>
    <row r="93" spans="1:27" x14ac:dyDescent="0.3">
      <c r="A93" s="13" t="s">
        <v>179</v>
      </c>
      <c r="B93" s="13" t="s">
        <v>70</v>
      </c>
      <c r="C93" s="14">
        <v>565</v>
      </c>
      <c r="D93" s="13"/>
      <c r="E93" s="15">
        <f t="shared" si="13"/>
        <v>0</v>
      </c>
      <c r="F93" s="13"/>
      <c r="G93" s="15">
        <f t="shared" si="14"/>
        <v>0</v>
      </c>
      <c r="H93" s="13"/>
      <c r="I93" s="15">
        <f t="shared" si="15"/>
        <v>0</v>
      </c>
      <c r="J93" s="13"/>
      <c r="K93" s="15">
        <f t="shared" si="16"/>
        <v>0</v>
      </c>
      <c r="L93" s="13"/>
      <c r="M93" s="15">
        <f t="shared" si="17"/>
        <v>0</v>
      </c>
      <c r="N93" s="13"/>
      <c r="O93" s="15">
        <f t="shared" si="18"/>
        <v>0</v>
      </c>
      <c r="P93" s="27"/>
      <c r="Q93" s="15"/>
      <c r="R93" s="45"/>
      <c r="S93" s="39">
        <f t="shared" si="12"/>
        <v>0</v>
      </c>
      <c r="T93" s="15"/>
      <c r="U93" s="15">
        <f t="shared" si="19"/>
        <v>0</v>
      </c>
      <c r="V93" s="15"/>
      <c r="W93" s="15">
        <f t="shared" si="20"/>
        <v>0</v>
      </c>
      <c r="X93" s="15"/>
      <c r="Y93" s="15">
        <f t="shared" si="21"/>
        <v>0</v>
      </c>
      <c r="Z93" s="16">
        <f t="shared" si="22"/>
        <v>0</v>
      </c>
    </row>
    <row r="94" spans="1:27" x14ac:dyDescent="0.3">
      <c r="A94" s="13" t="s">
        <v>180</v>
      </c>
      <c r="B94" s="13" t="s">
        <v>74</v>
      </c>
      <c r="C94" s="14">
        <v>3.45</v>
      </c>
      <c r="D94" s="13"/>
      <c r="E94" s="15">
        <f t="shared" si="13"/>
        <v>0</v>
      </c>
      <c r="F94" s="13"/>
      <c r="G94" s="15">
        <f t="shared" si="14"/>
        <v>0</v>
      </c>
      <c r="H94" s="13"/>
      <c r="I94" s="15">
        <f t="shared" si="15"/>
        <v>0</v>
      </c>
      <c r="J94" s="13"/>
      <c r="K94" s="15">
        <f t="shared" si="16"/>
        <v>0</v>
      </c>
      <c r="L94" s="13"/>
      <c r="M94" s="15">
        <f t="shared" si="17"/>
        <v>0</v>
      </c>
      <c r="N94" s="13"/>
      <c r="O94" s="15">
        <f t="shared" si="18"/>
        <v>0</v>
      </c>
      <c r="P94" s="27"/>
      <c r="Q94" s="15"/>
      <c r="R94" s="45"/>
      <c r="S94" s="39">
        <f t="shared" si="12"/>
        <v>0</v>
      </c>
      <c r="T94" s="15"/>
      <c r="U94" s="15">
        <f t="shared" si="19"/>
        <v>0</v>
      </c>
      <c r="V94" s="15"/>
      <c r="W94" s="15">
        <f t="shared" si="20"/>
        <v>0</v>
      </c>
      <c r="X94" s="15"/>
      <c r="Y94" s="15">
        <f t="shared" si="21"/>
        <v>0</v>
      </c>
      <c r="Z94" s="16">
        <f t="shared" si="22"/>
        <v>0</v>
      </c>
    </row>
    <row r="95" spans="1:27" x14ac:dyDescent="0.3">
      <c r="A95" s="13" t="s">
        <v>181</v>
      </c>
      <c r="B95" s="13" t="s">
        <v>74</v>
      </c>
      <c r="C95" s="14">
        <v>22</v>
      </c>
      <c r="D95" s="13"/>
      <c r="E95" s="15">
        <f t="shared" si="13"/>
        <v>0</v>
      </c>
      <c r="F95" s="13"/>
      <c r="G95" s="15">
        <f t="shared" si="14"/>
        <v>0</v>
      </c>
      <c r="H95" s="13"/>
      <c r="I95" s="15">
        <f t="shared" si="15"/>
        <v>0</v>
      </c>
      <c r="J95" s="13"/>
      <c r="K95" s="15">
        <f t="shared" si="16"/>
        <v>0</v>
      </c>
      <c r="L95" s="13"/>
      <c r="M95" s="15">
        <f t="shared" si="17"/>
        <v>0</v>
      </c>
      <c r="N95" s="13"/>
      <c r="O95" s="15">
        <f t="shared" si="18"/>
        <v>0</v>
      </c>
      <c r="P95" s="27"/>
      <c r="Q95" s="15"/>
      <c r="R95" s="45"/>
      <c r="S95" s="39">
        <f t="shared" si="12"/>
        <v>0</v>
      </c>
      <c r="T95" s="15"/>
      <c r="U95" s="15">
        <f t="shared" si="19"/>
        <v>0</v>
      </c>
      <c r="V95" s="15"/>
      <c r="W95" s="15">
        <f t="shared" si="20"/>
        <v>0</v>
      </c>
      <c r="X95" s="15"/>
      <c r="Y95" s="15">
        <f t="shared" si="21"/>
        <v>0</v>
      </c>
      <c r="Z95" s="16">
        <f t="shared" si="22"/>
        <v>0</v>
      </c>
    </row>
    <row r="96" spans="1:27" x14ac:dyDescent="0.3">
      <c r="A96" s="13" t="s">
        <v>182</v>
      </c>
      <c r="B96" s="13" t="s">
        <v>70</v>
      </c>
      <c r="C96" s="14">
        <v>600</v>
      </c>
      <c r="D96" s="13"/>
      <c r="E96" s="15">
        <f t="shared" si="13"/>
        <v>0</v>
      </c>
      <c r="F96" s="13"/>
      <c r="G96" s="15">
        <f t="shared" si="14"/>
        <v>0</v>
      </c>
      <c r="H96" s="13"/>
      <c r="I96" s="15">
        <f t="shared" si="15"/>
        <v>0</v>
      </c>
      <c r="J96" s="13">
        <v>1</v>
      </c>
      <c r="K96" s="15">
        <f t="shared" si="16"/>
        <v>600</v>
      </c>
      <c r="L96" s="13">
        <v>2</v>
      </c>
      <c r="M96" s="15">
        <f t="shared" si="17"/>
        <v>1200</v>
      </c>
      <c r="N96" s="13"/>
      <c r="O96" s="15">
        <f t="shared" si="18"/>
        <v>0</v>
      </c>
      <c r="P96" s="27">
        <v>2</v>
      </c>
      <c r="Q96" s="15">
        <f>P96*C96</f>
        <v>1200</v>
      </c>
      <c r="R96" s="45"/>
      <c r="S96" s="39">
        <f t="shared" si="12"/>
        <v>0</v>
      </c>
      <c r="T96" s="15"/>
      <c r="U96" s="15">
        <f t="shared" si="19"/>
        <v>0</v>
      </c>
      <c r="V96" s="15"/>
      <c r="W96" s="15">
        <f t="shared" si="20"/>
        <v>0</v>
      </c>
      <c r="X96" s="15"/>
      <c r="Y96" s="15">
        <f t="shared" si="21"/>
        <v>0</v>
      </c>
      <c r="Z96" s="16">
        <f t="shared" si="22"/>
        <v>3</v>
      </c>
    </row>
    <row r="97" spans="1:26" x14ac:dyDescent="0.3">
      <c r="A97" s="13" t="s">
        <v>183</v>
      </c>
      <c r="B97" s="13" t="s">
        <v>70</v>
      </c>
      <c r="C97" s="14">
        <f>C96*3</f>
        <v>1800</v>
      </c>
      <c r="D97" s="13"/>
      <c r="E97" s="15">
        <f t="shared" si="13"/>
        <v>0</v>
      </c>
      <c r="F97" s="13"/>
      <c r="G97" s="15">
        <f t="shared" si="14"/>
        <v>0</v>
      </c>
      <c r="H97" s="13"/>
      <c r="I97" s="15">
        <f t="shared" si="15"/>
        <v>0</v>
      </c>
      <c r="J97" s="13"/>
      <c r="K97" s="15">
        <f t="shared" si="16"/>
        <v>0</v>
      </c>
      <c r="L97" s="13"/>
      <c r="M97" s="15">
        <f t="shared" si="17"/>
        <v>0</v>
      </c>
      <c r="N97" s="13"/>
      <c r="O97" s="15">
        <f t="shared" si="18"/>
        <v>0</v>
      </c>
      <c r="P97" s="27"/>
      <c r="Q97" s="15"/>
      <c r="R97" s="45"/>
      <c r="S97" s="39">
        <f t="shared" si="12"/>
        <v>0</v>
      </c>
      <c r="T97" s="15"/>
      <c r="U97" s="15">
        <f t="shared" si="19"/>
        <v>0</v>
      </c>
      <c r="V97" s="15"/>
      <c r="W97" s="15">
        <f t="shared" si="20"/>
        <v>0</v>
      </c>
      <c r="X97" s="15"/>
      <c r="Y97" s="15">
        <f t="shared" si="21"/>
        <v>0</v>
      </c>
      <c r="Z97" s="16">
        <f t="shared" si="22"/>
        <v>0</v>
      </c>
    </row>
    <row r="99" spans="1:26" x14ac:dyDescent="0.3">
      <c r="A99" s="18" t="s">
        <v>184</v>
      </c>
      <c r="B99" s="19"/>
      <c r="C99" s="19"/>
      <c r="E99" s="20">
        <f>SUM(E9:E97)</f>
        <v>5880.7</v>
      </c>
      <c r="F99" s="19"/>
      <c r="G99" s="20">
        <f>SUM(G9:G97)</f>
        <v>6910.48</v>
      </c>
      <c r="H99" s="19"/>
      <c r="I99" s="20">
        <f>SUM(I9:I97)</f>
        <v>8735.86</v>
      </c>
      <c r="J99" s="19"/>
      <c r="K99" s="20">
        <f>SUM(K9:K97)</f>
        <v>7908.8</v>
      </c>
      <c r="L99" s="19"/>
      <c r="M99" s="20">
        <f>SUM(M9:M97)</f>
        <v>3195</v>
      </c>
      <c r="N99" s="19"/>
      <c r="O99" s="20">
        <f>SUM(O9:O97)</f>
        <v>6122</v>
      </c>
      <c r="P99" s="19"/>
      <c r="Q99" s="29">
        <f>SUM(Q9:Q97)</f>
        <v>6945</v>
      </c>
      <c r="R99" s="19"/>
      <c r="S99" s="20">
        <f>SUM(S9:S97)</f>
        <v>6040</v>
      </c>
      <c r="T99" s="20"/>
      <c r="U99" s="20">
        <f>SUM(U9:U97)</f>
        <v>1602</v>
      </c>
      <c r="V99" s="20"/>
      <c r="W99" s="20">
        <f>SUM(W9:W97)</f>
        <v>0</v>
      </c>
      <c r="X99" s="20"/>
      <c r="Y99" s="20">
        <f>SUM(Y9:Y97)</f>
        <v>0</v>
      </c>
    </row>
    <row r="100" spans="1:26" x14ac:dyDescent="0.3">
      <c r="A100" s="18" t="s">
        <v>185</v>
      </c>
      <c r="B100" s="20">
        <f>SUM(E99:U99)</f>
        <v>53339.839999999997</v>
      </c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</row>
  </sheetData>
  <mergeCells count="11">
    <mergeCell ref="V7:W7"/>
    <mergeCell ref="X7:Y7"/>
    <mergeCell ref="N7:O7"/>
    <mergeCell ref="P7:Q7"/>
    <mergeCell ref="T7:U7"/>
    <mergeCell ref="R7:S7"/>
    <mergeCell ref="D7:E7"/>
    <mergeCell ref="F7:G7"/>
    <mergeCell ref="H7:I7"/>
    <mergeCell ref="J7:K7"/>
    <mergeCell ref="L7:M7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857D0-1A97-4973-8D3A-0B943FD15E26}">
  <dimension ref="A1:U100"/>
  <sheetViews>
    <sheetView topLeftCell="C1" workbookViewId="0">
      <pane ySplit="8" topLeftCell="A93" activePane="bottomLeft" state="frozen"/>
      <selection pane="bottomLeft" activeCell="W93" sqref="W93"/>
    </sheetView>
  </sheetViews>
  <sheetFormatPr defaultColWidth="9.109375" defaultRowHeight="14.4" x14ac:dyDescent="0.3"/>
  <cols>
    <col min="1" max="1" width="55.88671875" bestFit="1" customWidth="1"/>
    <col min="2" max="2" width="11.6640625" bestFit="1" customWidth="1"/>
    <col min="3" max="3" width="11" customWidth="1"/>
    <col min="4" max="4" width="12.6640625" customWidth="1"/>
    <col min="5" max="5" width="10.5546875" customWidth="1"/>
    <col min="6" max="20" width="12.6640625" customWidth="1"/>
    <col min="21" max="21" width="14.6640625" customWidth="1"/>
  </cols>
  <sheetData>
    <row r="1" spans="1:21" ht="18" x14ac:dyDescent="0.35">
      <c r="A1" s="5" t="s">
        <v>0</v>
      </c>
      <c r="B1" s="5" t="s">
        <v>33</v>
      </c>
    </row>
    <row r="2" spans="1:21" ht="18" x14ac:dyDescent="0.35">
      <c r="A2" s="5" t="s">
        <v>56</v>
      </c>
      <c r="B2" s="5" t="s">
        <v>196</v>
      </c>
    </row>
    <row r="3" spans="1:21" ht="18" x14ac:dyDescent="0.35">
      <c r="A3" s="5" t="s">
        <v>58</v>
      </c>
      <c r="B3" s="5" t="s">
        <v>204</v>
      </c>
    </row>
    <row r="4" spans="1:21" ht="18" x14ac:dyDescent="0.35">
      <c r="A4" s="5" t="s">
        <v>60</v>
      </c>
      <c r="B4" s="7">
        <v>5502815</v>
      </c>
    </row>
    <row r="6" spans="1:21" x14ac:dyDescent="0.3">
      <c r="D6" t="s">
        <v>61</v>
      </c>
    </row>
    <row r="7" spans="1:21" x14ac:dyDescent="0.3">
      <c r="D7" s="137">
        <v>44504</v>
      </c>
      <c r="E7" s="138"/>
      <c r="F7" s="137">
        <v>44508</v>
      </c>
      <c r="G7" s="138"/>
      <c r="H7" s="158">
        <v>44511</v>
      </c>
      <c r="I7" s="159"/>
      <c r="J7" s="137">
        <v>44512</v>
      </c>
      <c r="K7" s="138"/>
      <c r="L7" s="137">
        <v>44515</v>
      </c>
      <c r="M7" s="138"/>
      <c r="N7" s="137"/>
      <c r="O7" s="148"/>
      <c r="P7" s="141"/>
      <c r="Q7" s="155"/>
      <c r="R7" s="141"/>
      <c r="S7" s="142"/>
      <c r="T7" s="8"/>
    </row>
    <row r="8" spans="1:21" x14ac:dyDescent="0.3">
      <c r="A8" s="9" t="s">
        <v>62</v>
      </c>
      <c r="B8" s="10" t="s">
        <v>63</v>
      </c>
      <c r="C8" s="11" t="s">
        <v>64</v>
      </c>
      <c r="D8" s="10" t="s">
        <v>65</v>
      </c>
      <c r="E8" s="10" t="s">
        <v>66</v>
      </c>
      <c r="F8" s="10" t="s">
        <v>65</v>
      </c>
      <c r="G8" s="10" t="s">
        <v>66</v>
      </c>
      <c r="H8" s="10" t="s">
        <v>65</v>
      </c>
      <c r="I8" s="10" t="s">
        <v>66</v>
      </c>
      <c r="J8" s="10" t="s">
        <v>65</v>
      </c>
      <c r="K8" s="10" t="s">
        <v>66</v>
      </c>
      <c r="L8" s="10" t="s">
        <v>65</v>
      </c>
      <c r="M8" s="10" t="s">
        <v>66</v>
      </c>
      <c r="N8" s="10" t="s">
        <v>65</v>
      </c>
      <c r="O8" s="10" t="s">
        <v>66</v>
      </c>
      <c r="P8" s="10" t="s">
        <v>65</v>
      </c>
      <c r="Q8" s="10" t="s">
        <v>66</v>
      </c>
      <c r="R8" s="10" t="s">
        <v>65</v>
      </c>
      <c r="S8" s="10" t="s">
        <v>66</v>
      </c>
      <c r="T8" s="10" t="s">
        <v>67</v>
      </c>
      <c r="U8" s="12" t="s">
        <v>68</v>
      </c>
    </row>
    <row r="9" spans="1:21" x14ac:dyDescent="0.3">
      <c r="A9" s="13" t="s">
        <v>69</v>
      </c>
      <c r="B9" s="13" t="s">
        <v>70</v>
      </c>
      <c r="C9" s="14">
        <v>175</v>
      </c>
      <c r="D9" s="13">
        <v>1</v>
      </c>
      <c r="E9" s="15">
        <f t="shared" ref="E9:E73" si="0">D9*C9</f>
        <v>175</v>
      </c>
      <c r="F9" s="13"/>
      <c r="G9" s="15">
        <f t="shared" ref="G9:G73" si="1">F9*C9</f>
        <v>0</v>
      </c>
      <c r="H9" s="13"/>
      <c r="I9" s="15">
        <f t="shared" ref="I9:I73" si="2">H9*C9</f>
        <v>0</v>
      </c>
      <c r="J9" s="13"/>
      <c r="K9" s="15">
        <f t="shared" ref="K9:K73" si="3">J9*C9</f>
        <v>0</v>
      </c>
      <c r="L9" s="13"/>
      <c r="M9" s="15">
        <f t="shared" ref="M9:M73" si="4">L9*C9</f>
        <v>0</v>
      </c>
      <c r="N9" s="13"/>
      <c r="O9" s="15">
        <f t="shared" ref="O9:O73" si="5">N9*C9</f>
        <v>0</v>
      </c>
      <c r="P9" s="15"/>
      <c r="Q9" s="15">
        <f>P9*C9</f>
        <v>0</v>
      </c>
      <c r="R9" s="15"/>
      <c r="S9" s="15">
        <f>R9*C9</f>
        <v>0</v>
      </c>
      <c r="T9" s="16">
        <f>D9+F9+H9+J9+L9+N9</f>
        <v>1</v>
      </c>
      <c r="U9" t="s">
        <v>71</v>
      </c>
    </row>
    <row r="10" spans="1:21" x14ac:dyDescent="0.3">
      <c r="A10" s="13" t="s">
        <v>72</v>
      </c>
      <c r="B10" s="13" t="s">
        <v>70</v>
      </c>
      <c r="C10" s="14">
        <v>48</v>
      </c>
      <c r="D10" s="13"/>
      <c r="E10" s="15">
        <f t="shared" si="0"/>
        <v>0</v>
      </c>
      <c r="F10" s="13"/>
      <c r="G10" s="15">
        <f t="shared" si="1"/>
        <v>0</v>
      </c>
      <c r="H10" s="13"/>
      <c r="I10" s="15">
        <f t="shared" si="2"/>
        <v>0</v>
      </c>
      <c r="J10" s="13"/>
      <c r="K10" s="15">
        <f t="shared" si="3"/>
        <v>0</v>
      </c>
      <c r="L10" s="13"/>
      <c r="M10" s="15">
        <f t="shared" si="4"/>
        <v>0</v>
      </c>
      <c r="N10" s="13"/>
      <c r="O10" s="15">
        <f t="shared" si="5"/>
        <v>0</v>
      </c>
      <c r="P10" s="15"/>
      <c r="Q10" s="15">
        <f t="shared" ref="Q10:Q73" si="6">P10*C10</f>
        <v>0</v>
      </c>
      <c r="R10" s="15"/>
      <c r="S10" s="15">
        <f t="shared" ref="S10:S73" si="7">R10*C10</f>
        <v>0</v>
      </c>
      <c r="T10" s="16">
        <f t="shared" ref="T10:T74" si="8">D10+F10+H10+J10+L10+N10</f>
        <v>0</v>
      </c>
    </row>
    <row r="11" spans="1:21" x14ac:dyDescent="0.3">
      <c r="A11" s="13" t="s">
        <v>73</v>
      </c>
      <c r="B11" s="13" t="s">
        <v>74</v>
      </c>
      <c r="C11" s="14">
        <v>27</v>
      </c>
      <c r="D11" s="13"/>
      <c r="E11" s="15">
        <f t="shared" si="0"/>
        <v>0</v>
      </c>
      <c r="F11" s="13"/>
      <c r="G11" s="15">
        <f t="shared" si="1"/>
        <v>0</v>
      </c>
      <c r="H11" s="13"/>
      <c r="I11" s="15">
        <f t="shared" si="2"/>
        <v>0</v>
      </c>
      <c r="J11" s="13"/>
      <c r="K11" s="15">
        <f t="shared" si="3"/>
        <v>0</v>
      </c>
      <c r="L11" s="13"/>
      <c r="M11" s="15">
        <f t="shared" si="4"/>
        <v>0</v>
      </c>
      <c r="N11" s="13"/>
      <c r="O11" s="15">
        <f t="shared" si="5"/>
        <v>0</v>
      </c>
      <c r="P11" s="15"/>
      <c r="Q11" s="15">
        <f t="shared" si="6"/>
        <v>0</v>
      </c>
      <c r="R11" s="15"/>
      <c r="S11" s="15">
        <f t="shared" si="7"/>
        <v>0</v>
      </c>
      <c r="T11" s="16">
        <f t="shared" si="8"/>
        <v>0</v>
      </c>
    </row>
    <row r="12" spans="1:21" x14ac:dyDescent="0.3">
      <c r="A12" s="13" t="s">
        <v>75</v>
      </c>
      <c r="B12" s="13" t="s">
        <v>74</v>
      </c>
      <c r="C12" s="14">
        <v>35</v>
      </c>
      <c r="D12" s="13"/>
      <c r="E12" s="15">
        <f t="shared" si="0"/>
        <v>0</v>
      </c>
      <c r="F12" s="13"/>
      <c r="G12" s="15">
        <f t="shared" si="1"/>
        <v>0</v>
      </c>
      <c r="H12" s="13"/>
      <c r="I12" s="15">
        <f t="shared" si="2"/>
        <v>0</v>
      </c>
      <c r="J12" s="13"/>
      <c r="K12" s="15">
        <f t="shared" si="3"/>
        <v>0</v>
      </c>
      <c r="L12" s="13"/>
      <c r="M12" s="15">
        <f t="shared" si="4"/>
        <v>0</v>
      </c>
      <c r="N12" s="13"/>
      <c r="O12" s="15">
        <f t="shared" si="5"/>
        <v>0</v>
      </c>
      <c r="P12" s="15"/>
      <c r="Q12" s="15">
        <f t="shared" si="6"/>
        <v>0</v>
      </c>
      <c r="R12" s="15"/>
      <c r="S12" s="15">
        <f t="shared" si="7"/>
        <v>0</v>
      </c>
      <c r="T12" s="16">
        <f t="shared" si="8"/>
        <v>0</v>
      </c>
      <c r="U12" t="s">
        <v>76</v>
      </c>
    </row>
    <row r="13" spans="1:21" x14ac:dyDescent="0.3">
      <c r="A13" s="13" t="s">
        <v>77</v>
      </c>
      <c r="B13" s="13" t="s">
        <v>74</v>
      </c>
      <c r="C13" s="14">
        <v>125</v>
      </c>
      <c r="D13" s="13"/>
      <c r="E13" s="15">
        <f t="shared" si="0"/>
        <v>0</v>
      </c>
      <c r="F13" s="13"/>
      <c r="G13" s="15">
        <f t="shared" si="1"/>
        <v>0</v>
      </c>
      <c r="H13" s="13"/>
      <c r="I13" s="15">
        <f t="shared" si="2"/>
        <v>0</v>
      </c>
      <c r="J13" s="13"/>
      <c r="K13" s="15">
        <f t="shared" si="3"/>
        <v>0</v>
      </c>
      <c r="L13" s="13"/>
      <c r="M13" s="15">
        <f t="shared" si="4"/>
        <v>0</v>
      </c>
      <c r="N13" s="13"/>
      <c r="O13" s="15">
        <f t="shared" si="5"/>
        <v>0</v>
      </c>
      <c r="P13" s="15"/>
      <c r="Q13" s="15">
        <f t="shared" si="6"/>
        <v>0</v>
      </c>
      <c r="R13" s="15"/>
      <c r="S13" s="15">
        <f t="shared" si="7"/>
        <v>0</v>
      </c>
      <c r="T13" s="16">
        <f t="shared" si="8"/>
        <v>0</v>
      </c>
      <c r="U13" t="s">
        <v>76</v>
      </c>
    </row>
    <row r="14" spans="1:21" x14ac:dyDescent="0.3">
      <c r="A14" s="13" t="s">
        <v>78</v>
      </c>
      <c r="B14" s="13" t="s">
        <v>79</v>
      </c>
      <c r="C14" s="14">
        <v>64</v>
      </c>
      <c r="D14" s="13"/>
      <c r="E14" s="15">
        <f t="shared" si="0"/>
        <v>0</v>
      </c>
      <c r="F14" s="13"/>
      <c r="G14" s="15">
        <f t="shared" si="1"/>
        <v>0</v>
      </c>
      <c r="H14" s="13"/>
      <c r="I14" s="15">
        <f t="shared" si="2"/>
        <v>0</v>
      </c>
      <c r="J14" s="13"/>
      <c r="K14" s="15">
        <f t="shared" si="3"/>
        <v>0</v>
      </c>
      <c r="L14" s="13"/>
      <c r="M14" s="15">
        <f t="shared" si="4"/>
        <v>0</v>
      </c>
      <c r="N14" s="13"/>
      <c r="O14" s="15">
        <f t="shared" si="5"/>
        <v>0</v>
      </c>
      <c r="P14" s="15"/>
      <c r="Q14" s="15">
        <f t="shared" si="6"/>
        <v>0</v>
      </c>
      <c r="R14" s="15"/>
      <c r="S14" s="15">
        <f t="shared" si="7"/>
        <v>0</v>
      </c>
      <c r="T14" s="16">
        <f t="shared" si="8"/>
        <v>0</v>
      </c>
    </row>
    <row r="15" spans="1:21" x14ac:dyDescent="0.3">
      <c r="A15" s="13" t="s">
        <v>80</v>
      </c>
      <c r="B15" s="13" t="s">
        <v>74</v>
      </c>
      <c r="C15" s="14">
        <v>2.1</v>
      </c>
      <c r="D15" s="13"/>
      <c r="E15" s="15">
        <f t="shared" si="0"/>
        <v>0</v>
      </c>
      <c r="F15" s="13"/>
      <c r="G15" s="15">
        <f t="shared" si="1"/>
        <v>0</v>
      </c>
      <c r="H15" s="13"/>
      <c r="I15" s="15">
        <f t="shared" si="2"/>
        <v>0</v>
      </c>
      <c r="J15" s="13"/>
      <c r="K15" s="15">
        <f t="shared" si="3"/>
        <v>0</v>
      </c>
      <c r="L15" s="13"/>
      <c r="M15" s="15">
        <f t="shared" si="4"/>
        <v>0</v>
      </c>
      <c r="N15" s="13"/>
      <c r="O15" s="15">
        <f t="shared" si="5"/>
        <v>0</v>
      </c>
      <c r="P15" s="15"/>
      <c r="Q15" s="15">
        <f t="shared" si="6"/>
        <v>0</v>
      </c>
      <c r="R15" s="15"/>
      <c r="S15" s="15">
        <f t="shared" si="7"/>
        <v>0</v>
      </c>
      <c r="T15" s="16">
        <f t="shared" si="8"/>
        <v>0</v>
      </c>
      <c r="U15" t="s">
        <v>81</v>
      </c>
    </row>
    <row r="16" spans="1:21" x14ac:dyDescent="0.3">
      <c r="A16" s="13" t="s">
        <v>82</v>
      </c>
      <c r="B16" s="13" t="s">
        <v>74</v>
      </c>
      <c r="C16" s="14">
        <v>2.75</v>
      </c>
      <c r="D16" s="13"/>
      <c r="E16" s="15">
        <f t="shared" si="0"/>
        <v>0</v>
      </c>
      <c r="F16" s="13"/>
      <c r="G16" s="15">
        <f t="shared" si="1"/>
        <v>0</v>
      </c>
      <c r="H16" s="13"/>
      <c r="I16" s="15">
        <f t="shared" si="2"/>
        <v>0</v>
      </c>
      <c r="J16" s="13"/>
      <c r="K16" s="15">
        <f t="shared" si="3"/>
        <v>0</v>
      </c>
      <c r="L16" s="13"/>
      <c r="M16" s="15">
        <f t="shared" si="4"/>
        <v>0</v>
      </c>
      <c r="N16" s="13"/>
      <c r="O16" s="15">
        <f t="shared" si="5"/>
        <v>0</v>
      </c>
      <c r="P16" s="15"/>
      <c r="Q16" s="15">
        <f t="shared" si="6"/>
        <v>0</v>
      </c>
      <c r="R16" s="15"/>
      <c r="S16" s="15">
        <f t="shared" si="7"/>
        <v>0</v>
      </c>
      <c r="T16" s="16">
        <f t="shared" si="8"/>
        <v>0</v>
      </c>
      <c r="U16" t="s">
        <v>81</v>
      </c>
    </row>
    <row r="17" spans="1:21" x14ac:dyDescent="0.3">
      <c r="A17" s="13" t="s">
        <v>83</v>
      </c>
      <c r="B17" s="13" t="s">
        <v>70</v>
      </c>
      <c r="C17" s="14">
        <v>65.599999999999994</v>
      </c>
      <c r="D17" s="13"/>
      <c r="E17" s="15">
        <f t="shared" si="0"/>
        <v>0</v>
      </c>
      <c r="F17" s="13"/>
      <c r="G17" s="15">
        <f t="shared" si="1"/>
        <v>0</v>
      </c>
      <c r="H17" s="13"/>
      <c r="I17" s="15">
        <f t="shared" si="2"/>
        <v>0</v>
      </c>
      <c r="J17" s="13"/>
      <c r="K17" s="15">
        <f t="shared" si="3"/>
        <v>0</v>
      </c>
      <c r="L17" s="13"/>
      <c r="M17" s="15">
        <f t="shared" si="4"/>
        <v>0</v>
      </c>
      <c r="N17" s="13"/>
      <c r="O17" s="15">
        <f t="shared" si="5"/>
        <v>0</v>
      </c>
      <c r="P17" s="15"/>
      <c r="Q17" s="15">
        <f t="shared" si="6"/>
        <v>0</v>
      </c>
      <c r="R17" s="15"/>
      <c r="S17" s="15">
        <f t="shared" si="7"/>
        <v>0</v>
      </c>
      <c r="T17" s="16">
        <f t="shared" si="8"/>
        <v>0</v>
      </c>
    </row>
    <row r="18" spans="1:21" x14ac:dyDescent="0.3">
      <c r="A18" s="13" t="s">
        <v>84</v>
      </c>
      <c r="B18" s="13" t="s">
        <v>74</v>
      </c>
      <c r="C18" s="14">
        <v>0.98</v>
      </c>
      <c r="D18" s="13"/>
      <c r="E18" s="15">
        <f t="shared" si="0"/>
        <v>0</v>
      </c>
      <c r="F18" s="13">
        <f>350+150</f>
        <v>500</v>
      </c>
      <c r="G18" s="15">
        <f t="shared" si="1"/>
        <v>490</v>
      </c>
      <c r="H18" s="13"/>
      <c r="I18" s="15">
        <f t="shared" si="2"/>
        <v>0</v>
      </c>
      <c r="J18" s="13"/>
      <c r="K18" s="15">
        <f t="shared" si="3"/>
        <v>0</v>
      </c>
      <c r="L18" s="13"/>
      <c r="M18" s="15">
        <f t="shared" si="4"/>
        <v>0</v>
      </c>
      <c r="N18" s="13"/>
      <c r="O18" s="15">
        <f t="shared" si="5"/>
        <v>0</v>
      </c>
      <c r="P18" s="15"/>
      <c r="Q18" s="15">
        <f t="shared" si="6"/>
        <v>0</v>
      </c>
      <c r="R18" s="15"/>
      <c r="S18" s="15">
        <f t="shared" si="7"/>
        <v>0</v>
      </c>
      <c r="T18" s="16">
        <f t="shared" si="8"/>
        <v>500</v>
      </c>
    </row>
    <row r="19" spans="1:21" x14ac:dyDescent="0.3">
      <c r="A19" s="13" t="s">
        <v>85</v>
      </c>
      <c r="B19" s="13" t="s">
        <v>86</v>
      </c>
      <c r="C19" s="14">
        <v>20</v>
      </c>
      <c r="D19" s="13"/>
      <c r="E19" s="15">
        <f t="shared" si="0"/>
        <v>0</v>
      </c>
      <c r="F19" s="13"/>
      <c r="G19" s="15">
        <f t="shared" si="1"/>
        <v>0</v>
      </c>
      <c r="H19" s="13">
        <v>5</v>
      </c>
      <c r="I19" s="15">
        <f t="shared" si="2"/>
        <v>100</v>
      </c>
      <c r="J19" s="13">
        <v>2</v>
      </c>
      <c r="K19" s="15">
        <f t="shared" si="3"/>
        <v>40</v>
      </c>
      <c r="L19" s="13"/>
      <c r="M19" s="15">
        <f t="shared" si="4"/>
        <v>0</v>
      </c>
      <c r="N19" s="13"/>
      <c r="O19" s="15">
        <f t="shared" si="5"/>
        <v>0</v>
      </c>
      <c r="P19" s="15"/>
      <c r="Q19" s="15">
        <f t="shared" si="6"/>
        <v>0</v>
      </c>
      <c r="R19" s="15"/>
      <c r="S19" s="15">
        <f t="shared" si="7"/>
        <v>0</v>
      </c>
      <c r="T19" s="16">
        <f t="shared" si="8"/>
        <v>7</v>
      </c>
    </row>
    <row r="20" spans="1:21" x14ac:dyDescent="0.3">
      <c r="A20" s="13" t="s">
        <v>87</v>
      </c>
      <c r="B20" s="13" t="s">
        <v>70</v>
      </c>
      <c r="C20" s="14">
        <v>750</v>
      </c>
      <c r="D20" s="13"/>
      <c r="E20" s="15">
        <f t="shared" si="0"/>
        <v>0</v>
      </c>
      <c r="F20" s="13"/>
      <c r="G20" s="15">
        <f t="shared" si="1"/>
        <v>0</v>
      </c>
      <c r="H20" s="13"/>
      <c r="I20" s="15">
        <f t="shared" si="2"/>
        <v>0</v>
      </c>
      <c r="J20" s="13"/>
      <c r="K20" s="15">
        <f t="shared" si="3"/>
        <v>0</v>
      </c>
      <c r="L20" s="13"/>
      <c r="M20" s="15">
        <f t="shared" si="4"/>
        <v>0</v>
      </c>
      <c r="N20" s="13"/>
      <c r="O20" s="15">
        <f t="shared" si="5"/>
        <v>0</v>
      </c>
      <c r="P20" s="15"/>
      <c r="Q20" s="15">
        <f t="shared" si="6"/>
        <v>0</v>
      </c>
      <c r="R20" s="15"/>
      <c r="S20" s="15">
        <f t="shared" si="7"/>
        <v>0</v>
      </c>
      <c r="T20" s="16">
        <f t="shared" si="8"/>
        <v>0</v>
      </c>
      <c r="U20" t="s">
        <v>88</v>
      </c>
    </row>
    <row r="21" spans="1:21" x14ac:dyDescent="0.3">
      <c r="A21" s="13" t="s">
        <v>188</v>
      </c>
      <c r="B21" s="13" t="s">
        <v>70</v>
      </c>
      <c r="C21" s="14">
        <v>250</v>
      </c>
      <c r="D21" s="13"/>
      <c r="E21" s="15">
        <f t="shared" si="0"/>
        <v>0</v>
      </c>
      <c r="F21" s="13"/>
      <c r="G21" s="15">
        <f t="shared" si="1"/>
        <v>0</v>
      </c>
      <c r="H21" s="13"/>
      <c r="I21" s="15">
        <f t="shared" si="2"/>
        <v>0</v>
      </c>
      <c r="J21" s="13"/>
      <c r="K21" s="15">
        <f t="shared" si="3"/>
        <v>0</v>
      </c>
      <c r="L21" s="13"/>
      <c r="M21" s="15">
        <f t="shared" si="4"/>
        <v>0</v>
      </c>
      <c r="N21" s="13"/>
      <c r="O21" s="15">
        <f t="shared" si="5"/>
        <v>0</v>
      </c>
      <c r="P21" s="15"/>
      <c r="Q21" s="15">
        <f t="shared" si="6"/>
        <v>0</v>
      </c>
      <c r="R21" s="15"/>
      <c r="S21" s="15">
        <f t="shared" si="7"/>
        <v>0</v>
      </c>
      <c r="T21" s="16"/>
    </row>
    <row r="22" spans="1:21" x14ac:dyDescent="0.3">
      <c r="A22" s="13" t="s">
        <v>89</v>
      </c>
      <c r="B22" s="13" t="s">
        <v>70</v>
      </c>
      <c r="C22" s="14">
        <v>650</v>
      </c>
      <c r="D22" s="13"/>
      <c r="E22" s="15">
        <f t="shared" si="0"/>
        <v>0</v>
      </c>
      <c r="F22" s="13"/>
      <c r="G22" s="15">
        <f t="shared" si="1"/>
        <v>0</v>
      </c>
      <c r="H22" s="13"/>
      <c r="I22" s="15">
        <f t="shared" si="2"/>
        <v>0</v>
      </c>
      <c r="J22" s="13"/>
      <c r="K22" s="15">
        <f t="shared" si="3"/>
        <v>0</v>
      </c>
      <c r="L22" s="13"/>
      <c r="M22" s="15">
        <f t="shared" si="4"/>
        <v>0</v>
      </c>
      <c r="N22" s="13"/>
      <c r="O22" s="15">
        <f t="shared" si="5"/>
        <v>0</v>
      </c>
      <c r="P22" s="15"/>
      <c r="Q22" s="15">
        <f t="shared" si="6"/>
        <v>0</v>
      </c>
      <c r="R22" s="15"/>
      <c r="S22" s="15">
        <f t="shared" si="7"/>
        <v>0</v>
      </c>
      <c r="T22" s="16">
        <f t="shared" si="8"/>
        <v>0</v>
      </c>
    </row>
    <row r="23" spans="1:21" x14ac:dyDescent="0.3">
      <c r="A23" s="13" t="s">
        <v>90</v>
      </c>
      <c r="B23" s="13" t="s">
        <v>70</v>
      </c>
      <c r="C23" s="14">
        <v>1750</v>
      </c>
      <c r="D23" s="13"/>
      <c r="E23" s="15">
        <f t="shared" si="0"/>
        <v>0</v>
      </c>
      <c r="F23" s="13"/>
      <c r="G23" s="15">
        <f t="shared" si="1"/>
        <v>0</v>
      </c>
      <c r="H23" s="13"/>
      <c r="I23" s="15">
        <f t="shared" si="2"/>
        <v>0</v>
      </c>
      <c r="J23" s="13"/>
      <c r="K23" s="15">
        <f t="shared" si="3"/>
        <v>0</v>
      </c>
      <c r="L23" s="13"/>
      <c r="M23" s="15">
        <f t="shared" si="4"/>
        <v>0</v>
      </c>
      <c r="N23" s="13"/>
      <c r="O23" s="15">
        <f t="shared" si="5"/>
        <v>0</v>
      </c>
      <c r="P23" s="15"/>
      <c r="Q23" s="15">
        <f t="shared" si="6"/>
        <v>0</v>
      </c>
      <c r="R23" s="15"/>
      <c r="S23" s="15">
        <f t="shared" si="7"/>
        <v>0</v>
      </c>
      <c r="T23" s="16">
        <f t="shared" si="8"/>
        <v>0</v>
      </c>
    </row>
    <row r="24" spans="1:21" x14ac:dyDescent="0.3">
      <c r="A24" s="13" t="s">
        <v>91</v>
      </c>
      <c r="B24" s="13" t="s">
        <v>74</v>
      </c>
      <c r="C24" s="14">
        <v>1.1499999999999999</v>
      </c>
      <c r="D24" s="13"/>
      <c r="E24" s="15">
        <f t="shared" si="0"/>
        <v>0</v>
      </c>
      <c r="F24" s="13"/>
      <c r="G24" s="15">
        <f t="shared" si="1"/>
        <v>0</v>
      </c>
      <c r="H24" s="13"/>
      <c r="I24" s="15">
        <f t="shared" si="2"/>
        <v>0</v>
      </c>
      <c r="J24" s="13"/>
      <c r="K24" s="15">
        <f t="shared" si="3"/>
        <v>0</v>
      </c>
      <c r="L24" s="13"/>
      <c r="M24" s="15">
        <f t="shared" si="4"/>
        <v>0</v>
      </c>
      <c r="N24" s="13"/>
      <c r="O24" s="15">
        <f t="shared" si="5"/>
        <v>0</v>
      </c>
      <c r="P24" s="15"/>
      <c r="Q24" s="15">
        <f t="shared" si="6"/>
        <v>0</v>
      </c>
      <c r="R24" s="15"/>
      <c r="S24" s="15">
        <f t="shared" si="7"/>
        <v>0</v>
      </c>
      <c r="T24" s="16">
        <f t="shared" si="8"/>
        <v>0</v>
      </c>
    </row>
    <row r="25" spans="1:21" x14ac:dyDescent="0.3">
      <c r="A25" s="13" t="s">
        <v>92</v>
      </c>
      <c r="B25" s="13" t="s">
        <v>74</v>
      </c>
      <c r="C25" s="14">
        <v>1.5</v>
      </c>
      <c r="D25" s="13"/>
      <c r="E25" s="15">
        <f t="shared" si="0"/>
        <v>0</v>
      </c>
      <c r="F25" s="13"/>
      <c r="G25" s="15">
        <f t="shared" si="1"/>
        <v>0</v>
      </c>
      <c r="H25" s="13"/>
      <c r="I25" s="15">
        <f t="shared" si="2"/>
        <v>0</v>
      </c>
      <c r="J25" s="13"/>
      <c r="K25" s="15">
        <f t="shared" si="3"/>
        <v>0</v>
      </c>
      <c r="L25" s="13"/>
      <c r="M25" s="15">
        <f t="shared" si="4"/>
        <v>0</v>
      </c>
      <c r="N25" s="13"/>
      <c r="O25" s="15">
        <f t="shared" si="5"/>
        <v>0</v>
      </c>
      <c r="P25" s="15"/>
      <c r="Q25" s="15">
        <f t="shared" si="6"/>
        <v>0</v>
      </c>
      <c r="R25" s="15"/>
      <c r="S25" s="15">
        <f t="shared" si="7"/>
        <v>0</v>
      </c>
      <c r="T25" s="16">
        <f t="shared" si="8"/>
        <v>0</v>
      </c>
    </row>
    <row r="26" spans="1:21" x14ac:dyDescent="0.3">
      <c r="A26" s="13" t="s">
        <v>93</v>
      </c>
      <c r="B26" s="13" t="s">
        <v>74</v>
      </c>
      <c r="C26" s="14">
        <v>2.25</v>
      </c>
      <c r="D26" s="13"/>
      <c r="E26" s="15">
        <f t="shared" si="0"/>
        <v>0</v>
      </c>
      <c r="F26" s="13"/>
      <c r="G26" s="15">
        <f t="shared" si="1"/>
        <v>0</v>
      </c>
      <c r="H26" s="13"/>
      <c r="I26" s="15">
        <f t="shared" si="2"/>
        <v>0</v>
      </c>
      <c r="J26" s="13"/>
      <c r="K26" s="15">
        <f t="shared" si="3"/>
        <v>0</v>
      </c>
      <c r="L26" s="13"/>
      <c r="M26" s="15">
        <f t="shared" si="4"/>
        <v>0</v>
      </c>
      <c r="N26" s="13"/>
      <c r="O26" s="15">
        <f t="shared" si="5"/>
        <v>0</v>
      </c>
      <c r="P26" s="15"/>
      <c r="Q26" s="15">
        <f t="shared" si="6"/>
        <v>0</v>
      </c>
      <c r="R26" s="15"/>
      <c r="S26" s="15">
        <f t="shared" si="7"/>
        <v>0</v>
      </c>
      <c r="T26" s="16">
        <f t="shared" si="8"/>
        <v>0</v>
      </c>
    </row>
    <row r="27" spans="1:21" x14ac:dyDescent="0.3">
      <c r="A27" s="13" t="s">
        <v>94</v>
      </c>
      <c r="B27" s="13" t="s">
        <v>74</v>
      </c>
      <c r="C27" s="14">
        <v>2.25</v>
      </c>
      <c r="D27" s="13"/>
      <c r="E27" s="15">
        <f t="shared" si="0"/>
        <v>0</v>
      </c>
      <c r="F27" s="13"/>
      <c r="G27" s="15">
        <f t="shared" si="1"/>
        <v>0</v>
      </c>
      <c r="H27" s="13"/>
      <c r="I27" s="15">
        <f t="shared" si="2"/>
        <v>0</v>
      </c>
      <c r="J27" s="13"/>
      <c r="K27" s="15">
        <f t="shared" si="3"/>
        <v>0</v>
      </c>
      <c r="L27" s="13"/>
      <c r="M27" s="15">
        <f t="shared" si="4"/>
        <v>0</v>
      </c>
      <c r="N27" s="13"/>
      <c r="O27" s="15">
        <f t="shared" si="5"/>
        <v>0</v>
      </c>
      <c r="P27" s="15"/>
      <c r="Q27" s="15">
        <f t="shared" si="6"/>
        <v>0</v>
      </c>
      <c r="R27" s="15"/>
      <c r="S27" s="15">
        <f t="shared" si="7"/>
        <v>0</v>
      </c>
      <c r="T27" s="16">
        <f t="shared" si="8"/>
        <v>0</v>
      </c>
    </row>
    <row r="28" spans="1:21" x14ac:dyDescent="0.3">
      <c r="A28" s="13" t="s">
        <v>95</v>
      </c>
      <c r="B28" s="13" t="s">
        <v>74</v>
      </c>
      <c r="C28" s="14">
        <v>2.6</v>
      </c>
      <c r="D28" s="13"/>
      <c r="E28" s="15">
        <f t="shared" si="0"/>
        <v>0</v>
      </c>
      <c r="F28" s="13"/>
      <c r="G28" s="15">
        <f t="shared" si="1"/>
        <v>0</v>
      </c>
      <c r="H28" s="13"/>
      <c r="I28" s="15">
        <f t="shared" si="2"/>
        <v>0</v>
      </c>
      <c r="J28" s="13"/>
      <c r="K28" s="15">
        <f t="shared" si="3"/>
        <v>0</v>
      </c>
      <c r="L28" s="13"/>
      <c r="M28" s="15">
        <f t="shared" si="4"/>
        <v>0</v>
      </c>
      <c r="N28" s="13"/>
      <c r="O28" s="15">
        <f t="shared" si="5"/>
        <v>0</v>
      </c>
      <c r="P28" s="15"/>
      <c r="Q28" s="15">
        <f t="shared" si="6"/>
        <v>0</v>
      </c>
      <c r="R28" s="15"/>
      <c r="S28" s="15">
        <f t="shared" si="7"/>
        <v>0</v>
      </c>
      <c r="T28" s="16">
        <f t="shared" si="8"/>
        <v>0</v>
      </c>
      <c r="U28" t="s">
        <v>96</v>
      </c>
    </row>
    <row r="29" spans="1:21" x14ac:dyDescent="0.3">
      <c r="A29" s="13" t="s">
        <v>97</v>
      </c>
      <c r="B29" s="13" t="s">
        <v>74</v>
      </c>
      <c r="C29" s="14">
        <v>2.75</v>
      </c>
      <c r="D29" s="13"/>
      <c r="E29" s="15">
        <f t="shared" si="0"/>
        <v>0</v>
      </c>
      <c r="F29" s="13"/>
      <c r="G29" s="15">
        <f t="shared" si="1"/>
        <v>0</v>
      </c>
      <c r="H29" s="13"/>
      <c r="I29" s="15">
        <f t="shared" si="2"/>
        <v>0</v>
      </c>
      <c r="J29" s="13"/>
      <c r="K29" s="15">
        <f t="shared" si="3"/>
        <v>0</v>
      </c>
      <c r="L29" s="13"/>
      <c r="M29" s="15">
        <f t="shared" si="4"/>
        <v>0</v>
      </c>
      <c r="N29" s="13"/>
      <c r="O29" s="15">
        <f t="shared" si="5"/>
        <v>0</v>
      </c>
      <c r="P29" s="15"/>
      <c r="Q29" s="15">
        <f t="shared" si="6"/>
        <v>0</v>
      </c>
      <c r="R29" s="15"/>
      <c r="S29" s="15">
        <f t="shared" si="7"/>
        <v>0</v>
      </c>
      <c r="T29" s="16">
        <f t="shared" si="8"/>
        <v>0</v>
      </c>
    </row>
    <row r="30" spans="1:21" x14ac:dyDescent="0.3">
      <c r="A30" s="13" t="s">
        <v>98</v>
      </c>
      <c r="B30" s="13" t="s">
        <v>74</v>
      </c>
      <c r="C30" s="14">
        <v>1.25</v>
      </c>
      <c r="D30" s="13"/>
      <c r="E30" s="15">
        <f t="shared" si="0"/>
        <v>0</v>
      </c>
      <c r="F30" s="13"/>
      <c r="G30" s="15">
        <f t="shared" si="1"/>
        <v>0</v>
      </c>
      <c r="H30" s="13"/>
      <c r="I30" s="15">
        <f t="shared" si="2"/>
        <v>0</v>
      </c>
      <c r="J30" s="13"/>
      <c r="K30" s="15">
        <f t="shared" si="3"/>
        <v>0</v>
      </c>
      <c r="L30" s="13"/>
      <c r="M30" s="15">
        <f t="shared" si="4"/>
        <v>0</v>
      </c>
      <c r="N30" s="13"/>
      <c r="O30" s="15">
        <f t="shared" si="5"/>
        <v>0</v>
      </c>
      <c r="P30" s="15"/>
      <c r="Q30" s="15">
        <f t="shared" si="6"/>
        <v>0</v>
      </c>
      <c r="R30" s="15"/>
      <c r="S30" s="15">
        <f t="shared" si="7"/>
        <v>0</v>
      </c>
      <c r="T30" s="16">
        <f t="shared" si="8"/>
        <v>0</v>
      </c>
    </row>
    <row r="31" spans="1:21" x14ac:dyDescent="0.3">
      <c r="A31" s="13" t="s">
        <v>99</v>
      </c>
      <c r="B31" s="13" t="s">
        <v>74</v>
      </c>
      <c r="C31" s="14">
        <v>1.4</v>
      </c>
      <c r="D31" s="13"/>
      <c r="E31" s="15">
        <f t="shared" si="0"/>
        <v>0</v>
      </c>
      <c r="F31" s="13"/>
      <c r="G31" s="15">
        <f t="shared" si="1"/>
        <v>0</v>
      </c>
      <c r="H31" s="13"/>
      <c r="I31" s="15">
        <f t="shared" si="2"/>
        <v>0</v>
      </c>
      <c r="J31" s="13"/>
      <c r="K31" s="15">
        <f t="shared" si="3"/>
        <v>0</v>
      </c>
      <c r="L31" s="13"/>
      <c r="M31" s="15">
        <f t="shared" si="4"/>
        <v>0</v>
      </c>
      <c r="N31" s="13"/>
      <c r="O31" s="15">
        <f t="shared" si="5"/>
        <v>0</v>
      </c>
      <c r="P31" s="15"/>
      <c r="Q31" s="15">
        <f t="shared" si="6"/>
        <v>0</v>
      </c>
      <c r="R31" s="15"/>
      <c r="S31" s="15">
        <f t="shared" si="7"/>
        <v>0</v>
      </c>
      <c r="T31" s="16">
        <f t="shared" si="8"/>
        <v>0</v>
      </c>
    </row>
    <row r="32" spans="1:21" x14ac:dyDescent="0.3">
      <c r="A32" s="13" t="s">
        <v>100</v>
      </c>
      <c r="B32" s="13" t="s">
        <v>101</v>
      </c>
      <c r="C32" s="14">
        <v>1020</v>
      </c>
      <c r="D32" s="13"/>
      <c r="E32" s="15">
        <f t="shared" si="0"/>
        <v>0</v>
      </c>
      <c r="F32" s="13"/>
      <c r="G32" s="15">
        <f t="shared" si="1"/>
        <v>0</v>
      </c>
      <c r="H32" s="13"/>
      <c r="I32" s="15">
        <f t="shared" si="2"/>
        <v>0</v>
      </c>
      <c r="J32" s="13"/>
      <c r="K32" s="15">
        <f t="shared" si="3"/>
        <v>0</v>
      </c>
      <c r="L32" s="13"/>
      <c r="M32" s="15">
        <f t="shared" si="4"/>
        <v>0</v>
      </c>
      <c r="N32" s="13"/>
      <c r="O32" s="15">
        <f t="shared" si="5"/>
        <v>0</v>
      </c>
      <c r="P32" s="15"/>
      <c r="Q32" s="15">
        <f t="shared" si="6"/>
        <v>0</v>
      </c>
      <c r="R32" s="15"/>
      <c r="S32" s="15">
        <f t="shared" si="7"/>
        <v>0</v>
      </c>
      <c r="T32" s="16">
        <f t="shared" si="8"/>
        <v>0</v>
      </c>
      <c r="U32" t="s">
        <v>102</v>
      </c>
    </row>
    <row r="33" spans="1:21" x14ac:dyDescent="0.3">
      <c r="A33" s="13" t="s">
        <v>103</v>
      </c>
      <c r="B33" s="13" t="s">
        <v>104</v>
      </c>
      <c r="C33" s="14">
        <v>761</v>
      </c>
      <c r="D33" s="13"/>
      <c r="E33" s="15">
        <f t="shared" si="0"/>
        <v>0</v>
      </c>
      <c r="F33" s="13"/>
      <c r="G33" s="15">
        <f t="shared" si="1"/>
        <v>0</v>
      </c>
      <c r="H33" s="13"/>
      <c r="I33" s="15">
        <f t="shared" si="2"/>
        <v>0</v>
      </c>
      <c r="J33" s="13"/>
      <c r="K33" s="15">
        <f t="shared" si="3"/>
        <v>0</v>
      </c>
      <c r="L33" s="13"/>
      <c r="M33" s="15">
        <f t="shared" si="4"/>
        <v>0</v>
      </c>
      <c r="N33" s="13"/>
      <c r="O33" s="15">
        <f t="shared" si="5"/>
        <v>0</v>
      </c>
      <c r="P33" s="15"/>
      <c r="Q33" s="15">
        <f t="shared" si="6"/>
        <v>0</v>
      </c>
      <c r="R33" s="15"/>
      <c r="S33" s="15">
        <f t="shared" si="7"/>
        <v>0</v>
      </c>
      <c r="T33" s="16">
        <f t="shared" si="8"/>
        <v>0</v>
      </c>
      <c r="U33" t="s">
        <v>105</v>
      </c>
    </row>
    <row r="34" spans="1:21" x14ac:dyDescent="0.3">
      <c r="A34" s="13" t="s">
        <v>106</v>
      </c>
      <c r="B34" s="13" t="s">
        <v>107</v>
      </c>
      <c r="C34" s="14">
        <v>125</v>
      </c>
      <c r="D34" s="13"/>
      <c r="E34" s="15">
        <f t="shared" si="0"/>
        <v>0</v>
      </c>
      <c r="F34" s="13"/>
      <c r="G34" s="15">
        <f t="shared" si="1"/>
        <v>0</v>
      </c>
      <c r="H34" s="13"/>
      <c r="I34" s="15">
        <f t="shared" si="2"/>
        <v>0</v>
      </c>
      <c r="J34" s="13"/>
      <c r="K34" s="15">
        <f t="shared" si="3"/>
        <v>0</v>
      </c>
      <c r="L34" s="13"/>
      <c r="M34" s="15">
        <f t="shared" si="4"/>
        <v>0</v>
      </c>
      <c r="N34" s="13"/>
      <c r="O34" s="15">
        <f t="shared" si="5"/>
        <v>0</v>
      </c>
      <c r="P34" s="15"/>
      <c r="Q34" s="15">
        <f t="shared" si="6"/>
        <v>0</v>
      </c>
      <c r="R34" s="15"/>
      <c r="S34" s="15">
        <f t="shared" si="7"/>
        <v>0</v>
      </c>
      <c r="T34" s="16">
        <f t="shared" si="8"/>
        <v>0</v>
      </c>
      <c r="U34" t="s">
        <v>108</v>
      </c>
    </row>
    <row r="35" spans="1:21" x14ac:dyDescent="0.3">
      <c r="A35" s="13" t="s">
        <v>109</v>
      </c>
      <c r="B35" s="13" t="s">
        <v>74</v>
      </c>
      <c r="C35" s="14">
        <v>2.65</v>
      </c>
      <c r="D35" s="13"/>
      <c r="E35" s="15">
        <f t="shared" si="0"/>
        <v>0</v>
      </c>
      <c r="F35" s="13"/>
      <c r="G35" s="15">
        <f t="shared" si="1"/>
        <v>0</v>
      </c>
      <c r="H35" s="13"/>
      <c r="I35" s="15">
        <f t="shared" si="2"/>
        <v>0</v>
      </c>
      <c r="J35" s="13"/>
      <c r="K35" s="15">
        <f t="shared" si="3"/>
        <v>0</v>
      </c>
      <c r="L35" s="13"/>
      <c r="M35" s="15">
        <f t="shared" si="4"/>
        <v>0</v>
      </c>
      <c r="N35" s="13"/>
      <c r="O35" s="15">
        <f t="shared" si="5"/>
        <v>0</v>
      </c>
      <c r="P35" s="15"/>
      <c r="Q35" s="15">
        <f t="shared" si="6"/>
        <v>0</v>
      </c>
      <c r="R35" s="15"/>
      <c r="S35" s="15">
        <f t="shared" si="7"/>
        <v>0</v>
      </c>
      <c r="T35" s="16">
        <f t="shared" si="8"/>
        <v>0</v>
      </c>
    </row>
    <row r="36" spans="1:21" x14ac:dyDescent="0.3">
      <c r="A36" s="13" t="s">
        <v>110</v>
      </c>
      <c r="B36" s="13" t="s">
        <v>74</v>
      </c>
      <c r="C36" s="14">
        <v>0.98</v>
      </c>
      <c r="D36" s="13"/>
      <c r="E36" s="15">
        <f t="shared" si="0"/>
        <v>0</v>
      </c>
      <c r="F36" s="13"/>
      <c r="G36" s="15">
        <f t="shared" si="1"/>
        <v>0</v>
      </c>
      <c r="H36" s="13"/>
      <c r="I36" s="15">
        <f t="shared" si="2"/>
        <v>0</v>
      </c>
      <c r="J36" s="13"/>
      <c r="K36" s="15">
        <f t="shared" si="3"/>
        <v>0</v>
      </c>
      <c r="L36" s="13"/>
      <c r="M36" s="15">
        <f t="shared" si="4"/>
        <v>0</v>
      </c>
      <c r="N36" s="13"/>
      <c r="O36" s="15">
        <f t="shared" si="5"/>
        <v>0</v>
      </c>
      <c r="P36" s="15"/>
      <c r="Q36" s="15">
        <f t="shared" si="6"/>
        <v>0</v>
      </c>
      <c r="R36" s="15"/>
      <c r="S36" s="15">
        <f t="shared" si="7"/>
        <v>0</v>
      </c>
      <c r="T36" s="16">
        <f t="shared" si="8"/>
        <v>0</v>
      </c>
    </row>
    <row r="37" spans="1:21" x14ac:dyDescent="0.3">
      <c r="A37" s="13" t="s">
        <v>111</v>
      </c>
      <c r="B37" s="13" t="s">
        <v>112</v>
      </c>
      <c r="C37" s="14">
        <v>37</v>
      </c>
      <c r="D37" s="13"/>
      <c r="E37" s="15">
        <f t="shared" si="0"/>
        <v>0</v>
      </c>
      <c r="F37" s="13"/>
      <c r="G37" s="15">
        <f t="shared" si="1"/>
        <v>0</v>
      </c>
      <c r="H37" s="13"/>
      <c r="I37" s="15">
        <f t="shared" si="2"/>
        <v>0</v>
      </c>
      <c r="J37" s="13"/>
      <c r="K37" s="15">
        <f t="shared" si="3"/>
        <v>0</v>
      </c>
      <c r="L37" s="13"/>
      <c r="M37" s="15">
        <f t="shared" si="4"/>
        <v>0</v>
      </c>
      <c r="N37" s="13"/>
      <c r="O37" s="15">
        <f t="shared" si="5"/>
        <v>0</v>
      </c>
      <c r="P37" s="15"/>
      <c r="Q37" s="15">
        <f t="shared" si="6"/>
        <v>0</v>
      </c>
      <c r="R37" s="15"/>
      <c r="S37" s="15">
        <f t="shared" si="7"/>
        <v>0</v>
      </c>
      <c r="T37" s="16">
        <f t="shared" si="8"/>
        <v>0</v>
      </c>
    </row>
    <row r="38" spans="1:21" x14ac:dyDescent="0.3">
      <c r="A38" s="13" t="s">
        <v>113</v>
      </c>
      <c r="B38" s="13" t="s">
        <v>74</v>
      </c>
      <c r="C38" s="14">
        <v>1.96</v>
      </c>
      <c r="D38" s="13"/>
      <c r="E38" s="15">
        <f t="shared" si="0"/>
        <v>0</v>
      </c>
      <c r="F38" s="13"/>
      <c r="G38" s="15">
        <f t="shared" si="1"/>
        <v>0</v>
      </c>
      <c r="H38" s="13"/>
      <c r="I38" s="15">
        <f t="shared" si="2"/>
        <v>0</v>
      </c>
      <c r="J38" s="13"/>
      <c r="K38" s="15">
        <f t="shared" si="3"/>
        <v>0</v>
      </c>
      <c r="L38" s="13"/>
      <c r="M38" s="15">
        <f t="shared" si="4"/>
        <v>0</v>
      </c>
      <c r="N38" s="13"/>
      <c r="O38" s="15">
        <f t="shared" si="5"/>
        <v>0</v>
      </c>
      <c r="P38" s="15"/>
      <c r="Q38" s="15">
        <f t="shared" si="6"/>
        <v>0</v>
      </c>
      <c r="R38" s="15"/>
      <c r="S38" s="15">
        <f t="shared" si="7"/>
        <v>0</v>
      </c>
      <c r="T38" s="16">
        <f t="shared" si="8"/>
        <v>0</v>
      </c>
    </row>
    <row r="39" spans="1:21" x14ac:dyDescent="0.3">
      <c r="A39" s="13" t="s">
        <v>114</v>
      </c>
      <c r="B39" s="13" t="s">
        <v>104</v>
      </c>
      <c r="C39" s="14">
        <v>225</v>
      </c>
      <c r="D39" s="13"/>
      <c r="E39" s="15">
        <f t="shared" si="0"/>
        <v>0</v>
      </c>
      <c r="F39" s="13"/>
      <c r="G39" s="15">
        <f t="shared" si="1"/>
        <v>0</v>
      </c>
      <c r="H39" s="13"/>
      <c r="I39" s="15">
        <f t="shared" si="2"/>
        <v>0</v>
      </c>
      <c r="J39" s="13"/>
      <c r="K39" s="15">
        <f t="shared" si="3"/>
        <v>0</v>
      </c>
      <c r="L39" s="13"/>
      <c r="M39" s="15">
        <f t="shared" si="4"/>
        <v>0</v>
      </c>
      <c r="N39" s="13"/>
      <c r="O39" s="15">
        <f t="shared" si="5"/>
        <v>0</v>
      </c>
      <c r="P39" s="15"/>
      <c r="Q39" s="15">
        <f t="shared" si="6"/>
        <v>0</v>
      </c>
      <c r="R39" s="15"/>
      <c r="S39" s="15">
        <f t="shared" si="7"/>
        <v>0</v>
      </c>
      <c r="T39" s="16">
        <f t="shared" si="8"/>
        <v>0</v>
      </c>
    </row>
    <row r="40" spans="1:21" x14ac:dyDescent="0.3">
      <c r="A40" s="13" t="s">
        <v>115</v>
      </c>
      <c r="B40" s="13" t="s">
        <v>70</v>
      </c>
      <c r="C40" s="14"/>
      <c r="D40" s="13"/>
      <c r="E40" s="15">
        <f t="shared" si="0"/>
        <v>0</v>
      </c>
      <c r="F40" s="13"/>
      <c r="G40" s="15">
        <f t="shared" si="1"/>
        <v>0</v>
      </c>
      <c r="H40" s="13"/>
      <c r="I40" s="15">
        <f t="shared" si="2"/>
        <v>0</v>
      </c>
      <c r="J40" s="13"/>
      <c r="K40" s="15">
        <f t="shared" si="3"/>
        <v>0</v>
      </c>
      <c r="L40" s="13"/>
      <c r="M40" s="15">
        <f t="shared" si="4"/>
        <v>0</v>
      </c>
      <c r="N40" s="13"/>
      <c r="O40" s="15">
        <f t="shared" si="5"/>
        <v>0</v>
      </c>
      <c r="P40" s="15"/>
      <c r="Q40" s="15">
        <f t="shared" si="6"/>
        <v>0</v>
      </c>
      <c r="R40" s="15"/>
      <c r="S40" s="15">
        <f t="shared" si="7"/>
        <v>0</v>
      </c>
      <c r="T40" s="16">
        <f t="shared" si="8"/>
        <v>0</v>
      </c>
    </row>
    <row r="41" spans="1:21" x14ac:dyDescent="0.3">
      <c r="A41" s="13" t="s">
        <v>116</v>
      </c>
      <c r="B41" s="13" t="s">
        <v>70</v>
      </c>
      <c r="C41" s="14">
        <v>650</v>
      </c>
      <c r="D41" s="13"/>
      <c r="E41" s="15">
        <f t="shared" si="0"/>
        <v>0</v>
      </c>
      <c r="F41" s="13"/>
      <c r="G41" s="15">
        <f t="shared" si="1"/>
        <v>0</v>
      </c>
      <c r="H41" s="13"/>
      <c r="I41" s="15">
        <f t="shared" si="2"/>
        <v>0</v>
      </c>
      <c r="J41" s="13"/>
      <c r="K41" s="15">
        <f t="shared" si="3"/>
        <v>0</v>
      </c>
      <c r="L41" s="13"/>
      <c r="M41" s="15">
        <f t="shared" si="4"/>
        <v>0</v>
      </c>
      <c r="N41" s="13"/>
      <c r="O41" s="15">
        <f t="shared" si="5"/>
        <v>0</v>
      </c>
      <c r="P41" s="15"/>
      <c r="Q41" s="15">
        <f t="shared" si="6"/>
        <v>0</v>
      </c>
      <c r="R41" s="15"/>
      <c r="S41" s="15">
        <f t="shared" si="7"/>
        <v>0</v>
      </c>
      <c r="T41" s="16">
        <f t="shared" si="8"/>
        <v>0</v>
      </c>
    </row>
    <row r="42" spans="1:21" x14ac:dyDescent="0.3">
      <c r="A42" s="13" t="s">
        <v>117</v>
      </c>
      <c r="B42" s="13" t="s">
        <v>70</v>
      </c>
      <c r="C42" s="14">
        <v>250</v>
      </c>
      <c r="D42" s="13"/>
      <c r="E42" s="15">
        <f t="shared" si="0"/>
        <v>0</v>
      </c>
      <c r="F42" s="13"/>
      <c r="G42" s="15">
        <f t="shared" si="1"/>
        <v>0</v>
      </c>
      <c r="H42" s="13"/>
      <c r="I42" s="15">
        <f t="shared" si="2"/>
        <v>0</v>
      </c>
      <c r="J42" s="13"/>
      <c r="K42" s="15">
        <f t="shared" si="3"/>
        <v>0</v>
      </c>
      <c r="L42" s="13"/>
      <c r="M42" s="15">
        <f t="shared" si="4"/>
        <v>0</v>
      </c>
      <c r="N42" s="13"/>
      <c r="O42" s="15">
        <f t="shared" si="5"/>
        <v>0</v>
      </c>
      <c r="P42" s="15"/>
      <c r="Q42" s="15">
        <f t="shared" si="6"/>
        <v>0</v>
      </c>
      <c r="R42" s="15"/>
      <c r="S42" s="15">
        <f t="shared" si="7"/>
        <v>0</v>
      </c>
      <c r="T42" s="16">
        <f t="shared" si="8"/>
        <v>0</v>
      </c>
    </row>
    <row r="43" spans="1:21" x14ac:dyDescent="0.3">
      <c r="A43" s="13" t="s">
        <v>118</v>
      </c>
      <c r="B43" s="13" t="s">
        <v>119</v>
      </c>
      <c r="C43" s="14"/>
      <c r="D43" s="13"/>
      <c r="E43" s="15">
        <f t="shared" si="0"/>
        <v>0</v>
      </c>
      <c r="F43" s="13"/>
      <c r="G43" s="15">
        <f t="shared" si="1"/>
        <v>0</v>
      </c>
      <c r="H43" s="13"/>
      <c r="I43" s="15">
        <f t="shared" si="2"/>
        <v>0</v>
      </c>
      <c r="J43" s="13"/>
      <c r="K43" s="15">
        <f t="shared" si="3"/>
        <v>0</v>
      </c>
      <c r="L43" s="13"/>
      <c r="M43" s="15">
        <f t="shared" si="4"/>
        <v>0</v>
      </c>
      <c r="N43" s="13"/>
      <c r="O43" s="15">
        <f t="shared" si="5"/>
        <v>0</v>
      </c>
      <c r="P43" s="15"/>
      <c r="Q43" s="15">
        <f t="shared" si="6"/>
        <v>0</v>
      </c>
      <c r="R43" s="15"/>
      <c r="S43" s="15">
        <f t="shared" si="7"/>
        <v>0</v>
      </c>
      <c r="T43" s="16">
        <f t="shared" si="8"/>
        <v>0</v>
      </c>
    </row>
    <row r="44" spans="1:21" x14ac:dyDescent="0.3">
      <c r="A44" s="13" t="s">
        <v>120</v>
      </c>
      <c r="B44" s="13" t="s">
        <v>70</v>
      </c>
      <c r="C44" s="14">
        <v>125</v>
      </c>
      <c r="D44" s="13"/>
      <c r="E44" s="15">
        <f t="shared" si="0"/>
        <v>0</v>
      </c>
      <c r="F44" s="13"/>
      <c r="G44" s="15">
        <f t="shared" si="1"/>
        <v>0</v>
      </c>
      <c r="H44" s="13"/>
      <c r="I44" s="15">
        <f t="shared" si="2"/>
        <v>0</v>
      </c>
      <c r="J44" s="13"/>
      <c r="K44" s="15">
        <f t="shared" si="3"/>
        <v>0</v>
      </c>
      <c r="L44" s="13"/>
      <c r="M44" s="15">
        <f t="shared" si="4"/>
        <v>0</v>
      </c>
      <c r="N44" s="13"/>
      <c r="O44" s="15">
        <f t="shared" si="5"/>
        <v>0</v>
      </c>
      <c r="P44" s="15"/>
      <c r="Q44" s="15">
        <f t="shared" si="6"/>
        <v>0</v>
      </c>
      <c r="R44" s="15"/>
      <c r="S44" s="15">
        <f t="shared" si="7"/>
        <v>0</v>
      </c>
      <c r="T44" s="16">
        <f t="shared" si="8"/>
        <v>0</v>
      </c>
    </row>
    <row r="45" spans="1:21" x14ac:dyDescent="0.3">
      <c r="A45" s="13" t="s">
        <v>121</v>
      </c>
      <c r="B45" s="13" t="s">
        <v>74</v>
      </c>
      <c r="C45" s="14">
        <v>1.9</v>
      </c>
      <c r="D45" s="13"/>
      <c r="E45" s="15">
        <f t="shared" si="0"/>
        <v>0</v>
      </c>
      <c r="F45" s="13"/>
      <c r="G45" s="15">
        <f t="shared" si="1"/>
        <v>0</v>
      </c>
      <c r="H45" s="13"/>
      <c r="I45" s="15">
        <f t="shared" si="2"/>
        <v>0</v>
      </c>
      <c r="J45" s="13"/>
      <c r="K45" s="15">
        <f t="shared" si="3"/>
        <v>0</v>
      </c>
      <c r="L45" s="13"/>
      <c r="M45" s="15">
        <f t="shared" si="4"/>
        <v>0</v>
      </c>
      <c r="N45" s="13"/>
      <c r="O45" s="15">
        <f t="shared" si="5"/>
        <v>0</v>
      </c>
      <c r="P45" s="15"/>
      <c r="Q45" s="15">
        <f t="shared" si="6"/>
        <v>0</v>
      </c>
      <c r="R45" s="15"/>
      <c r="S45" s="15">
        <f t="shared" si="7"/>
        <v>0</v>
      </c>
      <c r="T45" s="16">
        <f t="shared" si="8"/>
        <v>0</v>
      </c>
    </row>
    <row r="46" spans="1:21" x14ac:dyDescent="0.3">
      <c r="A46" s="13" t="s">
        <v>122</v>
      </c>
      <c r="B46" s="13" t="s">
        <v>70</v>
      </c>
      <c r="C46" s="14">
        <v>190</v>
      </c>
      <c r="D46" s="13"/>
      <c r="E46" s="15">
        <f t="shared" si="0"/>
        <v>0</v>
      </c>
      <c r="F46" s="13"/>
      <c r="G46" s="15">
        <f t="shared" si="1"/>
        <v>0</v>
      </c>
      <c r="H46" s="13"/>
      <c r="I46" s="15">
        <f t="shared" si="2"/>
        <v>0</v>
      </c>
      <c r="J46" s="13"/>
      <c r="K46" s="15">
        <f t="shared" si="3"/>
        <v>0</v>
      </c>
      <c r="L46" s="13"/>
      <c r="M46" s="15">
        <f t="shared" si="4"/>
        <v>0</v>
      </c>
      <c r="N46" s="13"/>
      <c r="O46" s="15">
        <f t="shared" si="5"/>
        <v>0</v>
      </c>
      <c r="P46" s="15"/>
      <c r="Q46" s="15">
        <f t="shared" si="6"/>
        <v>0</v>
      </c>
      <c r="R46" s="15"/>
      <c r="S46" s="15">
        <f t="shared" si="7"/>
        <v>0</v>
      </c>
      <c r="T46" s="16">
        <f t="shared" si="8"/>
        <v>0</v>
      </c>
    </row>
    <row r="47" spans="1:21" x14ac:dyDescent="0.3">
      <c r="A47" s="13" t="s">
        <v>123</v>
      </c>
      <c r="B47" s="13" t="s">
        <v>74</v>
      </c>
      <c r="C47" s="14">
        <v>1.25</v>
      </c>
      <c r="D47" s="13"/>
      <c r="E47" s="15">
        <f t="shared" si="0"/>
        <v>0</v>
      </c>
      <c r="F47" s="13"/>
      <c r="G47" s="15">
        <f t="shared" si="1"/>
        <v>0</v>
      </c>
      <c r="H47" s="13"/>
      <c r="I47" s="15">
        <f t="shared" si="2"/>
        <v>0</v>
      </c>
      <c r="J47" s="13"/>
      <c r="K47" s="15">
        <f t="shared" si="3"/>
        <v>0</v>
      </c>
      <c r="L47" s="13"/>
      <c r="M47" s="15">
        <f t="shared" si="4"/>
        <v>0</v>
      </c>
      <c r="N47" s="13"/>
      <c r="O47" s="15">
        <f t="shared" si="5"/>
        <v>0</v>
      </c>
      <c r="P47" s="15"/>
      <c r="Q47" s="15">
        <f t="shared" si="6"/>
        <v>0</v>
      </c>
      <c r="R47" s="15"/>
      <c r="S47" s="15">
        <f t="shared" si="7"/>
        <v>0</v>
      </c>
      <c r="T47" s="16">
        <f t="shared" si="8"/>
        <v>0</v>
      </c>
    </row>
    <row r="48" spans="1:21" x14ac:dyDescent="0.3">
      <c r="A48" s="13" t="s">
        <v>124</v>
      </c>
      <c r="B48" s="13" t="s">
        <v>74</v>
      </c>
      <c r="C48" s="14">
        <v>2.1</v>
      </c>
      <c r="D48" s="13"/>
      <c r="E48" s="15">
        <f t="shared" si="0"/>
        <v>0</v>
      </c>
      <c r="F48" s="13"/>
      <c r="G48" s="15">
        <f t="shared" si="1"/>
        <v>0</v>
      </c>
      <c r="H48" s="13"/>
      <c r="I48" s="15">
        <f t="shared" si="2"/>
        <v>0</v>
      </c>
      <c r="J48" s="13"/>
      <c r="K48" s="15">
        <f t="shared" si="3"/>
        <v>0</v>
      </c>
      <c r="L48" s="13"/>
      <c r="M48" s="15">
        <f t="shared" si="4"/>
        <v>0</v>
      </c>
      <c r="N48" s="13"/>
      <c r="O48" s="15">
        <f t="shared" si="5"/>
        <v>0</v>
      </c>
      <c r="P48" s="15"/>
      <c r="Q48" s="15">
        <f t="shared" si="6"/>
        <v>0</v>
      </c>
      <c r="R48" s="15"/>
      <c r="S48" s="15">
        <f t="shared" si="7"/>
        <v>0</v>
      </c>
      <c r="T48" s="16">
        <f t="shared" si="8"/>
        <v>0</v>
      </c>
    </row>
    <row r="49" spans="1:21" x14ac:dyDescent="0.3">
      <c r="A49" s="13" t="s">
        <v>125</v>
      </c>
      <c r="B49" s="13" t="s">
        <v>70</v>
      </c>
      <c r="C49" s="14">
        <v>211</v>
      </c>
      <c r="D49" s="13">
        <v>4</v>
      </c>
      <c r="E49" s="15">
        <f t="shared" si="0"/>
        <v>844</v>
      </c>
      <c r="F49" s="13"/>
      <c r="G49" s="15">
        <f t="shared" si="1"/>
        <v>0</v>
      </c>
      <c r="H49" s="13"/>
      <c r="I49" s="15">
        <f t="shared" si="2"/>
        <v>0</v>
      </c>
      <c r="J49" s="13"/>
      <c r="K49" s="15">
        <f t="shared" si="3"/>
        <v>0</v>
      </c>
      <c r="L49" s="13"/>
      <c r="M49" s="15">
        <f t="shared" si="4"/>
        <v>0</v>
      </c>
      <c r="N49" s="13"/>
      <c r="O49" s="15">
        <f t="shared" si="5"/>
        <v>0</v>
      </c>
      <c r="P49" s="15"/>
      <c r="Q49" s="15">
        <f t="shared" si="6"/>
        <v>0</v>
      </c>
      <c r="R49" s="15"/>
      <c r="S49" s="15">
        <f t="shared" si="7"/>
        <v>0</v>
      </c>
      <c r="T49" s="16">
        <f t="shared" si="8"/>
        <v>4</v>
      </c>
    </row>
    <row r="50" spans="1:21" ht="30.6" customHeight="1" x14ac:dyDescent="0.3">
      <c r="A50" s="17" t="s">
        <v>126</v>
      </c>
      <c r="B50" s="13" t="s">
        <v>74</v>
      </c>
      <c r="C50" s="14">
        <v>43.56</v>
      </c>
      <c r="D50" s="13"/>
      <c r="E50" s="15">
        <f t="shared" si="0"/>
        <v>0</v>
      </c>
      <c r="F50" s="13"/>
      <c r="G50" s="15">
        <f t="shared" si="1"/>
        <v>0</v>
      </c>
      <c r="H50" s="13"/>
      <c r="I50" s="15">
        <f t="shared" si="2"/>
        <v>0</v>
      </c>
      <c r="J50" s="13"/>
      <c r="K50" s="15">
        <f t="shared" si="3"/>
        <v>0</v>
      </c>
      <c r="L50" s="13"/>
      <c r="M50" s="15">
        <f t="shared" si="4"/>
        <v>0</v>
      </c>
      <c r="N50" s="13"/>
      <c r="O50" s="15">
        <f t="shared" si="5"/>
        <v>0</v>
      </c>
      <c r="P50" s="15"/>
      <c r="Q50" s="15">
        <f t="shared" si="6"/>
        <v>0</v>
      </c>
      <c r="R50" s="15"/>
      <c r="S50" s="15">
        <f t="shared" si="7"/>
        <v>0</v>
      </c>
      <c r="T50" s="16">
        <f t="shared" si="8"/>
        <v>0</v>
      </c>
    </row>
    <row r="51" spans="1:21" x14ac:dyDescent="0.3">
      <c r="A51" s="13" t="s">
        <v>127</v>
      </c>
      <c r="B51" s="13" t="s">
        <v>119</v>
      </c>
      <c r="C51" s="14"/>
      <c r="D51" s="13"/>
      <c r="E51" s="15">
        <f t="shared" si="0"/>
        <v>0</v>
      </c>
      <c r="F51" s="13"/>
      <c r="G51" s="15">
        <f t="shared" si="1"/>
        <v>0</v>
      </c>
      <c r="H51" s="13"/>
      <c r="I51" s="15">
        <f t="shared" si="2"/>
        <v>0</v>
      </c>
      <c r="J51" s="13"/>
      <c r="K51" s="15">
        <f t="shared" si="3"/>
        <v>0</v>
      </c>
      <c r="L51" s="13"/>
      <c r="M51" s="15">
        <f t="shared" si="4"/>
        <v>0</v>
      </c>
      <c r="N51" s="13"/>
      <c r="O51" s="15">
        <f t="shared" si="5"/>
        <v>0</v>
      </c>
      <c r="P51" s="15"/>
      <c r="Q51" s="15">
        <f t="shared" si="6"/>
        <v>0</v>
      </c>
      <c r="R51" s="15"/>
      <c r="S51" s="15">
        <f t="shared" si="7"/>
        <v>0</v>
      </c>
      <c r="T51" s="16">
        <f t="shared" si="8"/>
        <v>0</v>
      </c>
    </row>
    <row r="52" spans="1:21" x14ac:dyDescent="0.3">
      <c r="A52" s="13" t="s">
        <v>128</v>
      </c>
      <c r="B52" s="13" t="s">
        <v>129</v>
      </c>
      <c r="C52" s="14">
        <v>15</v>
      </c>
      <c r="D52" s="13"/>
      <c r="E52" s="15">
        <f t="shared" si="0"/>
        <v>0</v>
      </c>
      <c r="F52" s="13"/>
      <c r="G52" s="15">
        <f t="shared" si="1"/>
        <v>0</v>
      </c>
      <c r="H52" s="13"/>
      <c r="I52" s="15">
        <f t="shared" si="2"/>
        <v>0</v>
      </c>
      <c r="J52" s="13"/>
      <c r="K52" s="15">
        <f t="shared" si="3"/>
        <v>0</v>
      </c>
      <c r="L52" s="13"/>
      <c r="M52" s="15">
        <f t="shared" si="4"/>
        <v>0</v>
      </c>
      <c r="N52" s="13"/>
      <c r="O52" s="15">
        <f t="shared" si="5"/>
        <v>0</v>
      </c>
      <c r="P52" s="15"/>
      <c r="Q52" s="15">
        <f t="shared" si="6"/>
        <v>0</v>
      </c>
      <c r="R52" s="15"/>
      <c r="S52" s="15">
        <f t="shared" si="7"/>
        <v>0</v>
      </c>
      <c r="T52" s="16">
        <f t="shared" si="8"/>
        <v>0</v>
      </c>
    </row>
    <row r="53" spans="1:21" x14ac:dyDescent="0.3">
      <c r="A53" s="13" t="s">
        <v>130</v>
      </c>
      <c r="B53" s="13" t="s">
        <v>74</v>
      </c>
      <c r="C53" s="14">
        <v>1.1499999999999999</v>
      </c>
      <c r="D53" s="13"/>
      <c r="E53" s="15">
        <f t="shared" si="0"/>
        <v>0</v>
      </c>
      <c r="F53" s="13"/>
      <c r="G53" s="15">
        <f t="shared" si="1"/>
        <v>0</v>
      </c>
      <c r="H53" s="13"/>
      <c r="I53" s="15">
        <f t="shared" si="2"/>
        <v>0</v>
      </c>
      <c r="J53" s="13"/>
      <c r="K53" s="15">
        <f t="shared" si="3"/>
        <v>0</v>
      </c>
      <c r="L53" s="13"/>
      <c r="M53" s="15">
        <f t="shared" si="4"/>
        <v>0</v>
      </c>
      <c r="N53" s="13"/>
      <c r="O53" s="15">
        <f t="shared" si="5"/>
        <v>0</v>
      </c>
      <c r="P53" s="15"/>
      <c r="Q53" s="15">
        <f t="shared" si="6"/>
        <v>0</v>
      </c>
      <c r="R53" s="15"/>
      <c r="S53" s="15">
        <f t="shared" si="7"/>
        <v>0</v>
      </c>
      <c r="T53" s="16">
        <f t="shared" si="8"/>
        <v>0</v>
      </c>
    </row>
    <row r="54" spans="1:21" x14ac:dyDescent="0.3">
      <c r="A54" s="13" t="s">
        <v>131</v>
      </c>
      <c r="B54" s="13" t="s">
        <v>132</v>
      </c>
      <c r="C54" s="14"/>
      <c r="D54" s="13"/>
      <c r="E54" s="15">
        <f t="shared" si="0"/>
        <v>0</v>
      </c>
      <c r="F54" s="13"/>
      <c r="G54" s="15">
        <f t="shared" si="1"/>
        <v>0</v>
      </c>
      <c r="H54" s="13"/>
      <c r="I54" s="15">
        <f t="shared" si="2"/>
        <v>0</v>
      </c>
      <c r="J54" s="13"/>
      <c r="K54" s="15">
        <f t="shared" si="3"/>
        <v>0</v>
      </c>
      <c r="L54" s="13"/>
      <c r="M54" s="15">
        <f t="shared" si="4"/>
        <v>0</v>
      </c>
      <c r="N54" s="13"/>
      <c r="O54" s="15">
        <f t="shared" si="5"/>
        <v>0</v>
      </c>
      <c r="P54" s="15"/>
      <c r="Q54" s="15">
        <f t="shared" si="6"/>
        <v>0</v>
      </c>
      <c r="R54" s="15"/>
      <c r="S54" s="15">
        <f t="shared" si="7"/>
        <v>0</v>
      </c>
      <c r="T54" s="16">
        <f t="shared" si="8"/>
        <v>0</v>
      </c>
    </row>
    <row r="55" spans="1:21" x14ac:dyDescent="0.3">
      <c r="A55" s="13" t="s">
        <v>133</v>
      </c>
      <c r="B55" s="13" t="s">
        <v>70</v>
      </c>
      <c r="C55" s="14">
        <v>225</v>
      </c>
      <c r="D55" s="13"/>
      <c r="E55" s="15">
        <f t="shared" si="0"/>
        <v>0</v>
      </c>
      <c r="F55" s="13"/>
      <c r="G55" s="15">
        <f t="shared" si="1"/>
        <v>0</v>
      </c>
      <c r="H55" s="13"/>
      <c r="I55" s="15">
        <f t="shared" si="2"/>
        <v>0</v>
      </c>
      <c r="J55" s="13"/>
      <c r="K55" s="15">
        <f t="shared" si="3"/>
        <v>0</v>
      </c>
      <c r="L55" s="13"/>
      <c r="M55" s="15">
        <f t="shared" si="4"/>
        <v>0</v>
      </c>
      <c r="N55" s="13"/>
      <c r="O55" s="15">
        <f t="shared" si="5"/>
        <v>0</v>
      </c>
      <c r="P55" s="15"/>
      <c r="Q55" s="15">
        <f t="shared" si="6"/>
        <v>0</v>
      </c>
      <c r="R55" s="15"/>
      <c r="S55" s="15">
        <f t="shared" si="7"/>
        <v>0</v>
      </c>
      <c r="T55" s="16">
        <f t="shared" si="8"/>
        <v>0</v>
      </c>
      <c r="U55" t="s">
        <v>134</v>
      </c>
    </row>
    <row r="56" spans="1:21" x14ac:dyDescent="0.3">
      <c r="A56" s="13" t="s">
        <v>135</v>
      </c>
      <c r="B56" s="13" t="s">
        <v>74</v>
      </c>
      <c r="C56" s="14">
        <v>15</v>
      </c>
      <c r="D56" s="13"/>
      <c r="E56" s="15">
        <f t="shared" si="0"/>
        <v>0</v>
      </c>
      <c r="F56" s="13"/>
      <c r="G56" s="15">
        <f t="shared" si="1"/>
        <v>0</v>
      </c>
      <c r="H56" s="13"/>
      <c r="I56" s="15">
        <f t="shared" si="2"/>
        <v>0</v>
      </c>
      <c r="J56" s="13"/>
      <c r="K56" s="15">
        <f t="shared" si="3"/>
        <v>0</v>
      </c>
      <c r="L56" s="13"/>
      <c r="M56" s="15">
        <f t="shared" si="4"/>
        <v>0</v>
      </c>
      <c r="N56" s="13"/>
      <c r="O56" s="15">
        <f t="shared" si="5"/>
        <v>0</v>
      </c>
      <c r="P56" s="15"/>
      <c r="Q56" s="15">
        <f t="shared" si="6"/>
        <v>0</v>
      </c>
      <c r="R56" s="15"/>
      <c r="S56" s="15">
        <f t="shared" si="7"/>
        <v>0</v>
      </c>
      <c r="T56" s="16">
        <f t="shared" si="8"/>
        <v>0</v>
      </c>
    </row>
    <row r="57" spans="1:21" x14ac:dyDescent="0.3">
      <c r="A57" s="13" t="s">
        <v>136</v>
      </c>
      <c r="B57" s="13" t="s">
        <v>74</v>
      </c>
      <c r="C57" s="14">
        <v>11</v>
      </c>
      <c r="D57" s="13"/>
      <c r="E57" s="15">
        <f t="shared" si="0"/>
        <v>0</v>
      </c>
      <c r="F57" s="13"/>
      <c r="G57" s="15">
        <f t="shared" si="1"/>
        <v>0</v>
      </c>
      <c r="H57" s="13"/>
      <c r="I57" s="15">
        <f t="shared" si="2"/>
        <v>0</v>
      </c>
      <c r="J57" s="13"/>
      <c r="K57" s="15">
        <f t="shared" si="3"/>
        <v>0</v>
      </c>
      <c r="L57" s="13"/>
      <c r="M57" s="15">
        <f t="shared" si="4"/>
        <v>0</v>
      </c>
      <c r="N57" s="13"/>
      <c r="O57" s="15">
        <f t="shared" si="5"/>
        <v>0</v>
      </c>
      <c r="P57" s="15"/>
      <c r="Q57" s="15">
        <f t="shared" si="6"/>
        <v>0</v>
      </c>
      <c r="R57" s="15"/>
      <c r="S57" s="15">
        <f t="shared" si="7"/>
        <v>0</v>
      </c>
      <c r="T57" s="16">
        <f t="shared" si="8"/>
        <v>0</v>
      </c>
    </row>
    <row r="58" spans="1:21" x14ac:dyDescent="0.3">
      <c r="A58" s="13" t="s">
        <v>137</v>
      </c>
      <c r="B58" s="13" t="s">
        <v>74</v>
      </c>
      <c r="C58" s="14">
        <v>27</v>
      </c>
      <c r="D58" s="13"/>
      <c r="E58" s="15">
        <f t="shared" si="0"/>
        <v>0</v>
      </c>
      <c r="F58" s="13"/>
      <c r="G58" s="15">
        <f t="shared" si="1"/>
        <v>0</v>
      </c>
      <c r="H58" s="13"/>
      <c r="I58" s="15">
        <f t="shared" si="2"/>
        <v>0</v>
      </c>
      <c r="J58" s="13"/>
      <c r="K58" s="15">
        <f t="shared" si="3"/>
        <v>0</v>
      </c>
      <c r="L58" s="13"/>
      <c r="M58" s="15">
        <f t="shared" si="4"/>
        <v>0</v>
      </c>
      <c r="N58" s="13"/>
      <c r="O58" s="15">
        <f t="shared" si="5"/>
        <v>0</v>
      </c>
      <c r="P58" s="15"/>
      <c r="Q58" s="15">
        <f t="shared" si="6"/>
        <v>0</v>
      </c>
      <c r="R58" s="15"/>
      <c r="S58" s="15">
        <f t="shared" si="7"/>
        <v>0</v>
      </c>
      <c r="T58" s="16">
        <f t="shared" si="8"/>
        <v>0</v>
      </c>
    </row>
    <row r="59" spans="1:21" x14ac:dyDescent="0.3">
      <c r="A59" s="13" t="s">
        <v>138</v>
      </c>
      <c r="B59" s="13" t="s">
        <v>70</v>
      </c>
      <c r="C59" s="14">
        <v>1450</v>
      </c>
      <c r="D59" s="13"/>
      <c r="E59" s="15">
        <f t="shared" si="0"/>
        <v>0</v>
      </c>
      <c r="F59" s="13"/>
      <c r="G59" s="15">
        <f t="shared" si="1"/>
        <v>0</v>
      </c>
      <c r="H59" s="13"/>
      <c r="I59" s="15">
        <f t="shared" si="2"/>
        <v>0</v>
      </c>
      <c r="J59" s="13"/>
      <c r="K59" s="15">
        <f t="shared" si="3"/>
        <v>0</v>
      </c>
      <c r="L59" s="13"/>
      <c r="M59" s="15">
        <f t="shared" si="4"/>
        <v>0</v>
      </c>
      <c r="N59" s="13"/>
      <c r="O59" s="15">
        <f t="shared" si="5"/>
        <v>0</v>
      </c>
      <c r="P59" s="15"/>
      <c r="Q59" s="15">
        <f t="shared" si="6"/>
        <v>0</v>
      </c>
      <c r="R59" s="15"/>
      <c r="S59" s="15">
        <f t="shared" si="7"/>
        <v>0</v>
      </c>
      <c r="T59" s="16">
        <f t="shared" si="8"/>
        <v>0</v>
      </c>
    </row>
    <row r="60" spans="1:21" x14ac:dyDescent="0.3">
      <c r="A60" s="13" t="s">
        <v>139</v>
      </c>
      <c r="B60" s="13" t="s">
        <v>70</v>
      </c>
      <c r="C60" s="14">
        <v>2142</v>
      </c>
      <c r="D60" s="13"/>
      <c r="E60" s="15">
        <f t="shared" si="0"/>
        <v>0</v>
      </c>
      <c r="F60" s="13"/>
      <c r="G60" s="15">
        <f t="shared" si="1"/>
        <v>0</v>
      </c>
      <c r="H60" s="13"/>
      <c r="I60" s="15">
        <f t="shared" si="2"/>
        <v>0</v>
      </c>
      <c r="J60" s="13"/>
      <c r="K60" s="15">
        <f t="shared" si="3"/>
        <v>0</v>
      </c>
      <c r="L60" s="13"/>
      <c r="M60" s="15">
        <f t="shared" si="4"/>
        <v>0</v>
      </c>
      <c r="N60" s="13"/>
      <c r="O60" s="15">
        <f t="shared" si="5"/>
        <v>0</v>
      </c>
      <c r="P60" s="15"/>
      <c r="Q60" s="15">
        <f t="shared" si="6"/>
        <v>0</v>
      </c>
      <c r="R60" s="15"/>
      <c r="S60" s="15">
        <f t="shared" si="7"/>
        <v>0</v>
      </c>
      <c r="T60" s="16">
        <f t="shared" si="8"/>
        <v>0</v>
      </c>
    </row>
    <row r="61" spans="1:21" x14ac:dyDescent="0.3">
      <c r="A61" s="13" t="s">
        <v>140</v>
      </c>
      <c r="B61" s="13" t="s">
        <v>74</v>
      </c>
      <c r="C61" s="14">
        <v>0.12</v>
      </c>
      <c r="D61" s="13"/>
      <c r="E61" s="15">
        <f t="shared" si="0"/>
        <v>0</v>
      </c>
      <c r="F61" s="13"/>
      <c r="G61" s="15">
        <f t="shared" si="1"/>
        <v>0</v>
      </c>
      <c r="H61" s="13"/>
      <c r="I61" s="15">
        <f t="shared" si="2"/>
        <v>0</v>
      </c>
      <c r="J61" s="13"/>
      <c r="K61" s="15">
        <f t="shared" si="3"/>
        <v>0</v>
      </c>
      <c r="L61" s="13"/>
      <c r="M61" s="15">
        <f t="shared" si="4"/>
        <v>0</v>
      </c>
      <c r="N61" s="13"/>
      <c r="O61" s="15">
        <f t="shared" si="5"/>
        <v>0</v>
      </c>
      <c r="P61" s="15"/>
      <c r="Q61" s="15">
        <f t="shared" si="6"/>
        <v>0</v>
      </c>
      <c r="R61" s="15"/>
      <c r="S61" s="15">
        <f t="shared" si="7"/>
        <v>0</v>
      </c>
      <c r="T61" s="16">
        <f t="shared" si="8"/>
        <v>0</v>
      </c>
    </row>
    <row r="62" spans="1:21" x14ac:dyDescent="0.3">
      <c r="A62" s="13" t="s">
        <v>141</v>
      </c>
      <c r="B62" s="13" t="s">
        <v>74</v>
      </c>
      <c r="C62" s="14">
        <v>2</v>
      </c>
      <c r="D62" s="13"/>
      <c r="E62" s="15">
        <f t="shared" si="0"/>
        <v>0</v>
      </c>
      <c r="F62" s="13"/>
      <c r="G62" s="15">
        <f t="shared" si="1"/>
        <v>0</v>
      </c>
      <c r="H62" s="13"/>
      <c r="I62" s="15">
        <f t="shared" si="2"/>
        <v>0</v>
      </c>
      <c r="J62" s="13"/>
      <c r="K62" s="15">
        <f t="shared" si="3"/>
        <v>0</v>
      </c>
      <c r="L62" s="13"/>
      <c r="M62" s="15">
        <f t="shared" si="4"/>
        <v>0</v>
      </c>
      <c r="N62" s="13"/>
      <c r="O62" s="15">
        <f t="shared" si="5"/>
        <v>0</v>
      </c>
      <c r="P62" s="15"/>
      <c r="Q62" s="15">
        <f t="shared" si="6"/>
        <v>0</v>
      </c>
      <c r="R62" s="15"/>
      <c r="S62" s="15">
        <f t="shared" si="7"/>
        <v>0</v>
      </c>
      <c r="T62" s="16">
        <f t="shared" si="8"/>
        <v>0</v>
      </c>
    </row>
    <row r="63" spans="1:21" x14ac:dyDescent="0.3">
      <c r="A63" s="13" t="s">
        <v>142</v>
      </c>
      <c r="B63" s="13" t="s">
        <v>74</v>
      </c>
      <c r="C63" s="14">
        <v>1.9</v>
      </c>
      <c r="D63" s="13"/>
      <c r="E63" s="15">
        <f t="shared" si="0"/>
        <v>0</v>
      </c>
      <c r="F63" s="13"/>
      <c r="G63" s="15">
        <f t="shared" si="1"/>
        <v>0</v>
      </c>
      <c r="H63" s="13"/>
      <c r="I63" s="15">
        <f t="shared" si="2"/>
        <v>0</v>
      </c>
      <c r="J63" s="13"/>
      <c r="K63" s="15">
        <f t="shared" si="3"/>
        <v>0</v>
      </c>
      <c r="L63" s="13"/>
      <c r="M63" s="15">
        <f t="shared" si="4"/>
        <v>0</v>
      </c>
      <c r="N63" s="13"/>
      <c r="O63" s="15">
        <f t="shared" si="5"/>
        <v>0</v>
      </c>
      <c r="P63" s="15"/>
      <c r="Q63" s="15">
        <f t="shared" si="6"/>
        <v>0</v>
      </c>
      <c r="R63" s="15"/>
      <c r="S63" s="15">
        <f t="shared" si="7"/>
        <v>0</v>
      </c>
      <c r="T63" s="16">
        <f t="shared" si="8"/>
        <v>0</v>
      </c>
    </row>
    <row r="64" spans="1:21" x14ac:dyDescent="0.3">
      <c r="A64" s="13" t="s">
        <v>143</v>
      </c>
      <c r="B64" s="13" t="s">
        <v>74</v>
      </c>
      <c r="C64" s="14">
        <v>3</v>
      </c>
      <c r="D64" s="13"/>
      <c r="E64" s="15">
        <f t="shared" si="0"/>
        <v>0</v>
      </c>
      <c r="F64" s="13"/>
      <c r="G64" s="15">
        <f t="shared" si="1"/>
        <v>0</v>
      </c>
      <c r="H64" s="13"/>
      <c r="I64" s="15">
        <f t="shared" si="2"/>
        <v>0</v>
      </c>
      <c r="J64" s="13"/>
      <c r="K64" s="15">
        <f t="shared" si="3"/>
        <v>0</v>
      </c>
      <c r="L64" s="13"/>
      <c r="M64" s="15">
        <f t="shared" si="4"/>
        <v>0</v>
      </c>
      <c r="N64" s="13"/>
      <c r="O64" s="15">
        <f t="shared" si="5"/>
        <v>0</v>
      </c>
      <c r="P64" s="15"/>
      <c r="Q64" s="15">
        <f t="shared" si="6"/>
        <v>0</v>
      </c>
      <c r="R64" s="15"/>
      <c r="S64" s="15">
        <f t="shared" si="7"/>
        <v>0</v>
      </c>
      <c r="T64" s="16">
        <f t="shared" si="8"/>
        <v>0</v>
      </c>
    </row>
    <row r="65" spans="1:21" x14ac:dyDescent="0.3">
      <c r="A65" s="13" t="s">
        <v>144</v>
      </c>
      <c r="B65" s="13" t="s">
        <v>74</v>
      </c>
      <c r="C65" s="14">
        <v>2</v>
      </c>
      <c r="D65" s="13"/>
      <c r="E65" s="15">
        <f t="shared" si="0"/>
        <v>0</v>
      </c>
      <c r="F65" s="13"/>
      <c r="G65" s="15">
        <f t="shared" si="1"/>
        <v>0</v>
      </c>
      <c r="H65" s="13"/>
      <c r="I65" s="15">
        <f t="shared" si="2"/>
        <v>0</v>
      </c>
      <c r="J65" s="13"/>
      <c r="K65" s="15">
        <f t="shared" si="3"/>
        <v>0</v>
      </c>
      <c r="L65" s="13"/>
      <c r="M65" s="15">
        <f t="shared" si="4"/>
        <v>0</v>
      </c>
      <c r="N65" s="13"/>
      <c r="O65" s="15">
        <f t="shared" si="5"/>
        <v>0</v>
      </c>
      <c r="P65" s="15"/>
      <c r="Q65" s="15">
        <f t="shared" si="6"/>
        <v>0</v>
      </c>
      <c r="R65" s="15"/>
      <c r="S65" s="15">
        <f t="shared" si="7"/>
        <v>0</v>
      </c>
      <c r="T65" s="16">
        <f t="shared" si="8"/>
        <v>0</v>
      </c>
    </row>
    <row r="66" spans="1:21" x14ac:dyDescent="0.3">
      <c r="A66" s="13" t="s">
        <v>145</v>
      </c>
      <c r="B66" s="13" t="s">
        <v>70</v>
      </c>
      <c r="C66" s="14">
        <v>62.5</v>
      </c>
      <c r="D66" s="13"/>
      <c r="E66" s="15">
        <f t="shared" si="0"/>
        <v>0</v>
      </c>
      <c r="F66" s="13"/>
      <c r="G66" s="15">
        <f t="shared" si="1"/>
        <v>0</v>
      </c>
      <c r="H66" s="13"/>
      <c r="I66" s="15">
        <f t="shared" si="2"/>
        <v>0</v>
      </c>
      <c r="J66" s="13"/>
      <c r="K66" s="15">
        <f t="shared" si="3"/>
        <v>0</v>
      </c>
      <c r="L66" s="13"/>
      <c r="M66" s="15">
        <f t="shared" si="4"/>
        <v>0</v>
      </c>
      <c r="N66" s="13"/>
      <c r="O66" s="15">
        <f t="shared" si="5"/>
        <v>0</v>
      </c>
      <c r="P66" s="15"/>
      <c r="Q66" s="15">
        <f t="shared" si="6"/>
        <v>0</v>
      </c>
      <c r="R66" s="15"/>
      <c r="S66" s="15">
        <f t="shared" si="7"/>
        <v>0</v>
      </c>
      <c r="T66" s="16">
        <f t="shared" si="8"/>
        <v>0</v>
      </c>
    </row>
    <row r="67" spans="1:21" x14ac:dyDescent="0.3">
      <c r="A67" s="13" t="s">
        <v>146</v>
      </c>
      <c r="B67" s="13" t="s">
        <v>74</v>
      </c>
      <c r="C67" s="14">
        <v>1.1000000000000001</v>
      </c>
      <c r="D67" s="13"/>
      <c r="E67" s="15">
        <f t="shared" si="0"/>
        <v>0</v>
      </c>
      <c r="F67" s="13"/>
      <c r="G67" s="15">
        <f t="shared" si="1"/>
        <v>0</v>
      </c>
      <c r="H67" s="13"/>
      <c r="I67" s="15">
        <f t="shared" si="2"/>
        <v>0</v>
      </c>
      <c r="J67" s="13"/>
      <c r="K67" s="15">
        <f t="shared" si="3"/>
        <v>0</v>
      </c>
      <c r="L67" s="13"/>
      <c r="M67" s="15">
        <f t="shared" si="4"/>
        <v>0</v>
      </c>
      <c r="N67" s="13"/>
      <c r="O67" s="15">
        <f t="shared" si="5"/>
        <v>0</v>
      </c>
      <c r="P67" s="15"/>
      <c r="Q67" s="15">
        <f t="shared" si="6"/>
        <v>0</v>
      </c>
      <c r="R67" s="15"/>
      <c r="S67" s="15">
        <f t="shared" si="7"/>
        <v>0</v>
      </c>
      <c r="T67" s="16">
        <f t="shared" si="8"/>
        <v>0</v>
      </c>
    </row>
    <row r="68" spans="1:21" x14ac:dyDescent="0.3">
      <c r="A68" s="13" t="s">
        <v>147</v>
      </c>
      <c r="B68" s="13" t="s">
        <v>70</v>
      </c>
      <c r="C68" s="14">
        <v>110</v>
      </c>
      <c r="D68" s="13"/>
      <c r="E68" s="15">
        <f t="shared" si="0"/>
        <v>0</v>
      </c>
      <c r="F68" s="13"/>
      <c r="G68" s="15">
        <f t="shared" si="1"/>
        <v>0</v>
      </c>
      <c r="H68" s="13"/>
      <c r="I68" s="15">
        <f t="shared" si="2"/>
        <v>0</v>
      </c>
      <c r="J68" s="13"/>
      <c r="K68" s="15">
        <f t="shared" si="3"/>
        <v>0</v>
      </c>
      <c r="L68" s="13"/>
      <c r="M68" s="15">
        <f t="shared" si="4"/>
        <v>0</v>
      </c>
      <c r="N68" s="13"/>
      <c r="O68" s="15">
        <f t="shared" si="5"/>
        <v>0</v>
      </c>
      <c r="P68" s="15"/>
      <c r="Q68" s="15">
        <f t="shared" si="6"/>
        <v>0</v>
      </c>
      <c r="R68" s="15"/>
      <c r="S68" s="15">
        <f t="shared" si="7"/>
        <v>0</v>
      </c>
      <c r="T68" s="16">
        <f t="shared" si="8"/>
        <v>0</v>
      </c>
      <c r="U68" t="s">
        <v>148</v>
      </c>
    </row>
    <row r="69" spans="1:21" x14ac:dyDescent="0.3">
      <c r="A69" s="13" t="s">
        <v>149</v>
      </c>
      <c r="B69" s="13" t="s">
        <v>74</v>
      </c>
      <c r="C69" s="14">
        <v>5.0999999999999996</v>
      </c>
      <c r="D69" s="13"/>
      <c r="E69" s="15">
        <f t="shared" si="0"/>
        <v>0</v>
      </c>
      <c r="F69" s="13"/>
      <c r="G69" s="15">
        <f t="shared" si="1"/>
        <v>0</v>
      </c>
      <c r="H69" s="13"/>
      <c r="I69" s="15">
        <f t="shared" si="2"/>
        <v>0</v>
      </c>
      <c r="J69" s="13"/>
      <c r="K69" s="15">
        <f t="shared" si="3"/>
        <v>0</v>
      </c>
      <c r="L69" s="13"/>
      <c r="M69" s="15">
        <f t="shared" si="4"/>
        <v>0</v>
      </c>
      <c r="N69" s="13"/>
      <c r="O69" s="15">
        <f t="shared" si="5"/>
        <v>0</v>
      </c>
      <c r="P69" s="15"/>
      <c r="Q69" s="15">
        <f t="shared" si="6"/>
        <v>0</v>
      </c>
      <c r="R69" s="15"/>
      <c r="S69" s="15">
        <f t="shared" si="7"/>
        <v>0</v>
      </c>
      <c r="T69" s="16">
        <f t="shared" si="8"/>
        <v>0</v>
      </c>
    </row>
    <row r="70" spans="1:21" x14ac:dyDescent="0.3">
      <c r="A70" s="13" t="s">
        <v>150</v>
      </c>
      <c r="B70" s="13" t="s">
        <v>151</v>
      </c>
      <c r="C70" s="14">
        <v>150</v>
      </c>
      <c r="D70" s="13"/>
      <c r="E70" s="15">
        <f t="shared" si="0"/>
        <v>0</v>
      </c>
      <c r="F70" s="13"/>
      <c r="G70" s="15">
        <f t="shared" si="1"/>
        <v>0</v>
      </c>
      <c r="H70" s="13"/>
      <c r="I70" s="15">
        <f t="shared" si="2"/>
        <v>0</v>
      </c>
      <c r="J70" s="13"/>
      <c r="K70" s="15">
        <f t="shared" si="3"/>
        <v>0</v>
      </c>
      <c r="L70" s="13"/>
      <c r="M70" s="15">
        <f t="shared" si="4"/>
        <v>0</v>
      </c>
      <c r="N70" s="13"/>
      <c r="O70" s="15">
        <f t="shared" si="5"/>
        <v>0</v>
      </c>
      <c r="P70" s="15"/>
      <c r="Q70" s="15">
        <f t="shared" si="6"/>
        <v>0</v>
      </c>
      <c r="R70" s="15"/>
      <c r="S70" s="15">
        <f t="shared" si="7"/>
        <v>0</v>
      </c>
      <c r="T70" s="16">
        <f t="shared" si="8"/>
        <v>0</v>
      </c>
    </row>
    <row r="71" spans="1:21" x14ac:dyDescent="0.3">
      <c r="A71" s="13" t="s">
        <v>152</v>
      </c>
      <c r="B71" s="13" t="s">
        <v>70</v>
      </c>
      <c r="C71" s="14">
        <v>310</v>
      </c>
      <c r="D71" s="13"/>
      <c r="E71" s="15">
        <f t="shared" si="0"/>
        <v>0</v>
      </c>
      <c r="F71" s="13"/>
      <c r="G71" s="15">
        <f t="shared" si="1"/>
        <v>0</v>
      </c>
      <c r="H71" s="13"/>
      <c r="I71" s="15">
        <f t="shared" si="2"/>
        <v>0</v>
      </c>
      <c r="J71" s="13"/>
      <c r="K71" s="15">
        <f t="shared" si="3"/>
        <v>0</v>
      </c>
      <c r="L71" s="13"/>
      <c r="M71" s="15">
        <f t="shared" si="4"/>
        <v>0</v>
      </c>
      <c r="N71" s="13"/>
      <c r="O71" s="15">
        <f t="shared" si="5"/>
        <v>0</v>
      </c>
      <c r="P71" s="15"/>
      <c r="Q71" s="15">
        <f t="shared" si="6"/>
        <v>0</v>
      </c>
      <c r="R71" s="15"/>
      <c r="S71" s="15">
        <f t="shared" si="7"/>
        <v>0</v>
      </c>
      <c r="T71" s="16">
        <f t="shared" si="8"/>
        <v>0</v>
      </c>
    </row>
    <row r="72" spans="1:21" x14ac:dyDescent="0.3">
      <c r="A72" s="13" t="s">
        <v>153</v>
      </c>
      <c r="B72" s="13" t="s">
        <v>70</v>
      </c>
      <c r="C72" s="14">
        <v>310</v>
      </c>
      <c r="D72" s="13"/>
      <c r="E72" s="15">
        <f t="shared" si="0"/>
        <v>0</v>
      </c>
      <c r="F72" s="13"/>
      <c r="G72" s="15">
        <f t="shared" si="1"/>
        <v>0</v>
      </c>
      <c r="H72" s="13"/>
      <c r="I72" s="15">
        <f t="shared" si="2"/>
        <v>0</v>
      </c>
      <c r="J72" s="13"/>
      <c r="K72" s="15">
        <f t="shared" si="3"/>
        <v>0</v>
      </c>
      <c r="L72" s="13"/>
      <c r="M72" s="15">
        <f t="shared" si="4"/>
        <v>0</v>
      </c>
      <c r="N72" s="13"/>
      <c r="O72" s="15">
        <f t="shared" si="5"/>
        <v>0</v>
      </c>
      <c r="P72" s="15"/>
      <c r="Q72" s="15">
        <f t="shared" si="6"/>
        <v>0</v>
      </c>
      <c r="R72" s="15"/>
      <c r="S72" s="15">
        <f t="shared" si="7"/>
        <v>0</v>
      </c>
      <c r="T72" s="16">
        <f t="shared" si="8"/>
        <v>0</v>
      </c>
    </row>
    <row r="73" spans="1:21" x14ac:dyDescent="0.3">
      <c r="A73" s="13" t="s">
        <v>154</v>
      </c>
      <c r="B73" s="13" t="s">
        <v>74</v>
      </c>
      <c r="C73" s="14">
        <v>1.85</v>
      </c>
      <c r="D73" s="13"/>
      <c r="E73" s="15">
        <f t="shared" si="0"/>
        <v>0</v>
      </c>
      <c r="F73" s="13"/>
      <c r="G73" s="15">
        <f t="shared" si="1"/>
        <v>0</v>
      </c>
      <c r="H73" s="13"/>
      <c r="I73" s="15">
        <f t="shared" si="2"/>
        <v>0</v>
      </c>
      <c r="J73" s="13"/>
      <c r="K73" s="15">
        <f t="shared" si="3"/>
        <v>0</v>
      </c>
      <c r="L73" s="13"/>
      <c r="M73" s="15">
        <f t="shared" si="4"/>
        <v>0</v>
      </c>
      <c r="N73" s="13"/>
      <c r="O73" s="15">
        <f t="shared" si="5"/>
        <v>0</v>
      </c>
      <c r="P73" s="15"/>
      <c r="Q73" s="15">
        <f t="shared" si="6"/>
        <v>0</v>
      </c>
      <c r="R73" s="15"/>
      <c r="S73" s="15">
        <f t="shared" si="7"/>
        <v>0</v>
      </c>
      <c r="T73" s="16">
        <f t="shared" si="8"/>
        <v>0</v>
      </c>
    </row>
    <row r="74" spans="1:21" x14ac:dyDescent="0.3">
      <c r="A74" s="13" t="s">
        <v>155</v>
      </c>
      <c r="B74" s="13" t="s">
        <v>70</v>
      </c>
      <c r="C74" s="14">
        <v>275</v>
      </c>
      <c r="D74" s="13"/>
      <c r="E74" s="15">
        <f t="shared" ref="E74:E97" si="9">D74*C74</f>
        <v>0</v>
      </c>
      <c r="F74" s="13"/>
      <c r="G74" s="15">
        <f t="shared" ref="G74:G97" si="10">F74*C74</f>
        <v>0</v>
      </c>
      <c r="H74" s="13"/>
      <c r="I74" s="15">
        <f t="shared" ref="I74:I97" si="11">H74*C74</f>
        <v>0</v>
      </c>
      <c r="J74" s="13"/>
      <c r="K74" s="15">
        <f t="shared" ref="K74:K97" si="12">J74*C74</f>
        <v>0</v>
      </c>
      <c r="L74" s="13"/>
      <c r="M74" s="15">
        <f t="shared" ref="M74:M97" si="13">L74*C74</f>
        <v>0</v>
      </c>
      <c r="N74" s="13"/>
      <c r="O74" s="15">
        <f t="shared" ref="O74:O97" si="14">N74*C74</f>
        <v>0</v>
      </c>
      <c r="P74" s="15"/>
      <c r="Q74" s="15">
        <f t="shared" ref="Q74:Q97" si="15">P74*C74</f>
        <v>0</v>
      </c>
      <c r="R74" s="15"/>
      <c r="S74" s="15">
        <f t="shared" ref="S74:S97" si="16">R74*C74</f>
        <v>0</v>
      </c>
      <c r="T74" s="16">
        <f t="shared" si="8"/>
        <v>0</v>
      </c>
    </row>
    <row r="75" spans="1:21" x14ac:dyDescent="0.3">
      <c r="A75" s="13" t="s">
        <v>156</v>
      </c>
      <c r="B75" s="13" t="s">
        <v>70</v>
      </c>
      <c r="C75" s="14">
        <v>195</v>
      </c>
      <c r="D75" s="13"/>
      <c r="E75" s="15">
        <f t="shared" si="9"/>
        <v>0</v>
      </c>
      <c r="F75" s="13"/>
      <c r="G75" s="15">
        <f t="shared" si="10"/>
        <v>0</v>
      </c>
      <c r="H75" s="13"/>
      <c r="I75" s="15">
        <f t="shared" si="11"/>
        <v>0</v>
      </c>
      <c r="J75" s="13"/>
      <c r="K75" s="15">
        <f t="shared" si="12"/>
        <v>0</v>
      </c>
      <c r="L75" s="13"/>
      <c r="M75" s="15">
        <f t="shared" si="13"/>
        <v>0</v>
      </c>
      <c r="N75" s="13"/>
      <c r="O75" s="15">
        <f t="shared" si="14"/>
        <v>0</v>
      </c>
      <c r="P75" s="15"/>
      <c r="Q75" s="15">
        <f t="shared" si="15"/>
        <v>0</v>
      </c>
      <c r="R75" s="15"/>
      <c r="S75" s="15">
        <f t="shared" si="16"/>
        <v>0</v>
      </c>
      <c r="T75" s="16">
        <f t="shared" ref="T75:T97" si="17">D75+F75+H75+J75+L75+N75</f>
        <v>0</v>
      </c>
      <c r="U75" t="s">
        <v>157</v>
      </c>
    </row>
    <row r="76" spans="1:21" x14ac:dyDescent="0.3">
      <c r="A76" s="13" t="s">
        <v>158</v>
      </c>
      <c r="B76" s="13" t="s">
        <v>70</v>
      </c>
      <c r="C76" s="14">
        <v>210</v>
      </c>
      <c r="D76" s="13"/>
      <c r="E76" s="15">
        <f t="shared" si="9"/>
        <v>0</v>
      </c>
      <c r="F76" s="13"/>
      <c r="G76" s="15">
        <f t="shared" si="10"/>
        <v>0</v>
      </c>
      <c r="H76" s="13"/>
      <c r="I76" s="15">
        <f t="shared" si="11"/>
        <v>0</v>
      </c>
      <c r="J76" s="13"/>
      <c r="K76" s="15">
        <f t="shared" si="12"/>
        <v>0</v>
      </c>
      <c r="L76" s="13"/>
      <c r="M76" s="15">
        <f t="shared" si="13"/>
        <v>0</v>
      </c>
      <c r="N76" s="13"/>
      <c r="O76" s="15">
        <f t="shared" si="14"/>
        <v>0</v>
      </c>
      <c r="P76" s="15"/>
      <c r="Q76" s="15">
        <f t="shared" si="15"/>
        <v>0</v>
      </c>
      <c r="R76" s="15"/>
      <c r="S76" s="15">
        <f t="shared" si="16"/>
        <v>0</v>
      </c>
      <c r="T76" s="16">
        <f t="shared" si="17"/>
        <v>0</v>
      </c>
      <c r="U76" t="s">
        <v>157</v>
      </c>
    </row>
    <row r="77" spans="1:21" x14ac:dyDescent="0.3">
      <c r="A77" s="13" t="s">
        <v>159</v>
      </c>
      <c r="B77" s="13" t="s">
        <v>70</v>
      </c>
      <c r="C77" s="14">
        <v>310</v>
      </c>
      <c r="D77" s="13"/>
      <c r="E77" s="15">
        <f t="shared" si="9"/>
        <v>0</v>
      </c>
      <c r="F77" s="13"/>
      <c r="G77" s="15">
        <f t="shared" si="10"/>
        <v>0</v>
      </c>
      <c r="H77" s="13"/>
      <c r="I77" s="15">
        <f t="shared" si="11"/>
        <v>0</v>
      </c>
      <c r="J77" s="13"/>
      <c r="K77" s="15">
        <f t="shared" si="12"/>
        <v>0</v>
      </c>
      <c r="L77" s="13"/>
      <c r="M77" s="15">
        <f t="shared" si="13"/>
        <v>0</v>
      </c>
      <c r="N77" s="13"/>
      <c r="O77" s="15">
        <f t="shared" si="14"/>
        <v>0</v>
      </c>
      <c r="P77" s="15"/>
      <c r="Q77" s="15">
        <f t="shared" si="15"/>
        <v>0</v>
      </c>
      <c r="R77" s="15"/>
      <c r="S77" s="15">
        <f t="shared" si="16"/>
        <v>0</v>
      </c>
      <c r="T77" s="16">
        <f t="shared" si="17"/>
        <v>0</v>
      </c>
      <c r="U77" t="s">
        <v>157</v>
      </c>
    </row>
    <row r="78" spans="1:21" x14ac:dyDescent="0.3">
      <c r="A78" s="13" t="s">
        <v>160</v>
      </c>
      <c r="B78" s="13" t="s">
        <v>70</v>
      </c>
      <c r="C78" s="14">
        <v>455</v>
      </c>
      <c r="D78" s="13"/>
      <c r="E78" s="15">
        <f t="shared" si="9"/>
        <v>0</v>
      </c>
      <c r="F78" s="13"/>
      <c r="G78" s="15">
        <f t="shared" si="10"/>
        <v>0</v>
      </c>
      <c r="H78" s="13">
        <v>1</v>
      </c>
      <c r="I78" s="15">
        <f t="shared" si="11"/>
        <v>455</v>
      </c>
      <c r="J78" s="13">
        <v>1</v>
      </c>
      <c r="K78" s="15">
        <f t="shared" si="12"/>
        <v>455</v>
      </c>
      <c r="L78" s="13">
        <v>1</v>
      </c>
      <c r="M78" s="15">
        <f t="shared" si="13"/>
        <v>455</v>
      </c>
      <c r="N78" s="13"/>
      <c r="O78" s="15">
        <f t="shared" si="14"/>
        <v>0</v>
      </c>
      <c r="P78" s="15"/>
      <c r="Q78" s="15">
        <f t="shared" si="15"/>
        <v>0</v>
      </c>
      <c r="R78" s="15"/>
      <c r="S78" s="15">
        <f t="shared" si="16"/>
        <v>0</v>
      </c>
      <c r="T78" s="16">
        <f t="shared" si="17"/>
        <v>3</v>
      </c>
      <c r="U78" t="s">
        <v>157</v>
      </c>
    </row>
    <row r="79" spans="1:21" x14ac:dyDescent="0.3">
      <c r="A79" s="13" t="s">
        <v>161</v>
      </c>
      <c r="B79" s="13" t="s">
        <v>70</v>
      </c>
      <c r="C79" s="14">
        <v>225</v>
      </c>
      <c r="D79" s="13"/>
      <c r="E79" s="15">
        <f t="shared" si="9"/>
        <v>0</v>
      </c>
      <c r="F79" s="13"/>
      <c r="G79" s="15">
        <f t="shared" si="10"/>
        <v>0</v>
      </c>
      <c r="H79" s="13"/>
      <c r="I79" s="15">
        <f t="shared" si="11"/>
        <v>0</v>
      </c>
      <c r="J79" s="13"/>
      <c r="K79" s="15">
        <f t="shared" si="12"/>
        <v>0</v>
      </c>
      <c r="L79" s="13"/>
      <c r="M79" s="15">
        <f t="shared" si="13"/>
        <v>0</v>
      </c>
      <c r="N79" s="13"/>
      <c r="O79" s="15">
        <f t="shared" si="14"/>
        <v>0</v>
      </c>
      <c r="P79" s="15"/>
      <c r="Q79" s="15">
        <f t="shared" si="15"/>
        <v>0</v>
      </c>
      <c r="R79" s="15"/>
      <c r="S79" s="15">
        <f t="shared" si="16"/>
        <v>0</v>
      </c>
      <c r="T79" s="16">
        <f t="shared" si="17"/>
        <v>0</v>
      </c>
      <c r="U79" t="s">
        <v>157</v>
      </c>
    </row>
    <row r="80" spans="1:21" x14ac:dyDescent="0.3">
      <c r="A80" s="13" t="s">
        <v>162</v>
      </c>
      <c r="B80" s="13" t="s">
        <v>70</v>
      </c>
      <c r="C80" s="14">
        <v>245</v>
      </c>
      <c r="D80" s="13"/>
      <c r="E80" s="15">
        <f t="shared" si="9"/>
        <v>0</v>
      </c>
      <c r="F80" s="13"/>
      <c r="G80" s="15">
        <f t="shared" si="10"/>
        <v>0</v>
      </c>
      <c r="H80" s="13"/>
      <c r="I80" s="15">
        <f t="shared" si="11"/>
        <v>0</v>
      </c>
      <c r="J80" s="13"/>
      <c r="K80" s="15">
        <f t="shared" si="12"/>
        <v>0</v>
      </c>
      <c r="L80" s="13"/>
      <c r="M80" s="15">
        <f t="shared" si="13"/>
        <v>0</v>
      </c>
      <c r="N80" s="13"/>
      <c r="O80" s="15">
        <f t="shared" si="14"/>
        <v>0</v>
      </c>
      <c r="P80" s="15"/>
      <c r="Q80" s="15">
        <f t="shared" si="15"/>
        <v>0</v>
      </c>
      <c r="R80" s="15"/>
      <c r="S80" s="15">
        <f t="shared" si="16"/>
        <v>0</v>
      </c>
      <c r="T80" s="16">
        <f t="shared" si="17"/>
        <v>0</v>
      </c>
      <c r="U80" t="s">
        <v>157</v>
      </c>
    </row>
    <row r="81" spans="1:21" x14ac:dyDescent="0.3">
      <c r="A81" s="13" t="s">
        <v>163</v>
      </c>
      <c r="B81" s="13" t="s">
        <v>70</v>
      </c>
      <c r="C81" s="14">
        <v>355</v>
      </c>
      <c r="D81" s="13"/>
      <c r="E81" s="15">
        <f t="shared" si="9"/>
        <v>0</v>
      </c>
      <c r="F81" s="13"/>
      <c r="G81" s="15">
        <f t="shared" si="10"/>
        <v>0</v>
      </c>
      <c r="H81" s="13"/>
      <c r="I81" s="15">
        <f t="shared" si="11"/>
        <v>0</v>
      </c>
      <c r="J81" s="13"/>
      <c r="K81" s="15">
        <f t="shared" si="12"/>
        <v>0</v>
      </c>
      <c r="L81" s="13"/>
      <c r="M81" s="15">
        <f t="shared" si="13"/>
        <v>0</v>
      </c>
      <c r="N81" s="13"/>
      <c r="O81" s="15">
        <f t="shared" si="14"/>
        <v>0</v>
      </c>
      <c r="P81" s="15"/>
      <c r="Q81" s="15">
        <f t="shared" si="15"/>
        <v>0</v>
      </c>
      <c r="R81" s="15"/>
      <c r="S81" s="15">
        <f t="shared" si="16"/>
        <v>0</v>
      </c>
      <c r="T81" s="16">
        <f t="shared" si="17"/>
        <v>0</v>
      </c>
      <c r="U81" t="s">
        <v>157</v>
      </c>
    </row>
    <row r="82" spans="1:21" x14ac:dyDescent="0.3">
      <c r="A82" s="13" t="s">
        <v>164</v>
      </c>
      <c r="B82" s="13" t="s">
        <v>70</v>
      </c>
      <c r="C82" s="14">
        <v>510</v>
      </c>
      <c r="D82" s="13"/>
      <c r="E82" s="15">
        <f t="shared" si="9"/>
        <v>0</v>
      </c>
      <c r="F82" s="13"/>
      <c r="G82" s="15">
        <f t="shared" si="10"/>
        <v>0</v>
      </c>
      <c r="H82" s="13"/>
      <c r="I82" s="15">
        <f t="shared" si="11"/>
        <v>0</v>
      </c>
      <c r="J82" s="13"/>
      <c r="K82" s="15">
        <f t="shared" si="12"/>
        <v>0</v>
      </c>
      <c r="L82" s="13"/>
      <c r="M82" s="15">
        <f t="shared" si="13"/>
        <v>0</v>
      </c>
      <c r="N82" s="13"/>
      <c r="O82" s="15">
        <f t="shared" si="14"/>
        <v>0</v>
      </c>
      <c r="P82" s="15"/>
      <c r="Q82" s="15">
        <f t="shared" si="15"/>
        <v>0</v>
      </c>
      <c r="R82" s="15"/>
      <c r="S82" s="15">
        <f t="shared" si="16"/>
        <v>0</v>
      </c>
      <c r="T82" s="16">
        <f t="shared" si="17"/>
        <v>0</v>
      </c>
      <c r="U82" t="s">
        <v>157</v>
      </c>
    </row>
    <row r="83" spans="1:21" x14ac:dyDescent="0.3">
      <c r="A83" s="13" t="s">
        <v>165</v>
      </c>
      <c r="B83" s="13" t="s">
        <v>70</v>
      </c>
      <c r="C83" s="14">
        <v>510</v>
      </c>
      <c r="D83" s="13"/>
      <c r="E83" s="15">
        <f t="shared" si="9"/>
        <v>0</v>
      </c>
      <c r="F83" s="13"/>
      <c r="G83" s="15">
        <f t="shared" si="10"/>
        <v>0</v>
      </c>
      <c r="H83" s="13"/>
      <c r="I83" s="15">
        <f t="shared" si="11"/>
        <v>0</v>
      </c>
      <c r="J83" s="13"/>
      <c r="K83" s="15">
        <f t="shared" si="12"/>
        <v>0</v>
      </c>
      <c r="L83" s="13"/>
      <c r="M83" s="15">
        <f t="shared" si="13"/>
        <v>0</v>
      </c>
      <c r="N83" s="13"/>
      <c r="O83" s="15">
        <f t="shared" si="14"/>
        <v>0</v>
      </c>
      <c r="P83" s="15"/>
      <c r="Q83" s="15">
        <f t="shared" si="15"/>
        <v>0</v>
      </c>
      <c r="R83" s="15"/>
      <c r="S83" s="15">
        <f t="shared" si="16"/>
        <v>0</v>
      </c>
      <c r="T83" s="16">
        <f t="shared" si="17"/>
        <v>0</v>
      </c>
      <c r="U83" t="s">
        <v>157</v>
      </c>
    </row>
    <row r="84" spans="1:21" x14ac:dyDescent="0.3">
      <c r="A84" s="13" t="s">
        <v>166</v>
      </c>
      <c r="B84" s="13" t="s">
        <v>167</v>
      </c>
      <c r="C84" s="14">
        <v>28</v>
      </c>
      <c r="D84" s="13"/>
      <c r="E84" s="15">
        <f t="shared" si="9"/>
        <v>0</v>
      </c>
      <c r="F84" s="13"/>
      <c r="G84" s="15">
        <f t="shared" si="10"/>
        <v>0</v>
      </c>
      <c r="H84" s="13">
        <v>54</v>
      </c>
      <c r="I84" s="15">
        <f t="shared" si="11"/>
        <v>1512</v>
      </c>
      <c r="J84" s="13">
        <v>24</v>
      </c>
      <c r="K84" s="15">
        <f t="shared" si="12"/>
        <v>672</v>
      </c>
      <c r="L84" s="13">
        <v>84</v>
      </c>
      <c r="M84" s="15">
        <f t="shared" si="13"/>
        <v>2352</v>
      </c>
      <c r="N84" s="13"/>
      <c r="O84" s="15">
        <f t="shared" si="14"/>
        <v>0</v>
      </c>
      <c r="P84" s="15"/>
      <c r="Q84" s="15">
        <f t="shared" si="15"/>
        <v>0</v>
      </c>
      <c r="R84" s="15"/>
      <c r="S84" s="15">
        <f t="shared" si="16"/>
        <v>0</v>
      </c>
      <c r="T84" s="16">
        <f t="shared" si="17"/>
        <v>162</v>
      </c>
    </row>
    <row r="85" spans="1:21" x14ac:dyDescent="0.3">
      <c r="A85" s="13" t="s">
        <v>168</v>
      </c>
      <c r="B85" s="13" t="s">
        <v>169</v>
      </c>
      <c r="C85" s="14">
        <v>70</v>
      </c>
      <c r="D85" s="13"/>
      <c r="E85" s="15">
        <f t="shared" si="9"/>
        <v>0</v>
      </c>
      <c r="F85" s="13"/>
      <c r="G85" s="15">
        <f t="shared" si="10"/>
        <v>0</v>
      </c>
      <c r="H85" s="13">
        <v>11</v>
      </c>
      <c r="I85" s="15">
        <f t="shared" si="11"/>
        <v>770</v>
      </c>
      <c r="J85" s="13">
        <v>3</v>
      </c>
      <c r="K85" s="15">
        <f t="shared" si="12"/>
        <v>210</v>
      </c>
      <c r="L85" s="13"/>
      <c r="M85" s="15">
        <f t="shared" si="13"/>
        <v>0</v>
      </c>
      <c r="N85" s="13"/>
      <c r="O85" s="15">
        <f t="shared" si="14"/>
        <v>0</v>
      </c>
      <c r="P85" s="15"/>
      <c r="Q85" s="15">
        <f t="shared" si="15"/>
        <v>0</v>
      </c>
      <c r="R85" s="15"/>
      <c r="S85" s="15">
        <f t="shared" si="16"/>
        <v>0</v>
      </c>
      <c r="T85" s="16">
        <f t="shared" si="17"/>
        <v>14</v>
      </c>
    </row>
    <row r="86" spans="1:21" x14ac:dyDescent="0.3">
      <c r="A86" s="13" t="s">
        <v>170</v>
      </c>
      <c r="B86" s="13" t="s">
        <v>70</v>
      </c>
      <c r="C86" s="14">
        <v>155</v>
      </c>
      <c r="D86" s="13"/>
      <c r="E86" s="15">
        <f t="shared" si="9"/>
        <v>0</v>
      </c>
      <c r="F86" s="13"/>
      <c r="G86" s="15">
        <f t="shared" si="10"/>
        <v>0</v>
      </c>
      <c r="H86" s="13">
        <v>1</v>
      </c>
      <c r="I86" s="15">
        <f t="shared" si="11"/>
        <v>155</v>
      </c>
      <c r="J86" s="13">
        <v>1</v>
      </c>
      <c r="K86" s="15">
        <f t="shared" si="12"/>
        <v>155</v>
      </c>
      <c r="L86" s="13">
        <v>1</v>
      </c>
      <c r="M86" s="15">
        <f t="shared" si="13"/>
        <v>155</v>
      </c>
      <c r="N86" s="13"/>
      <c r="O86" s="15">
        <f t="shared" si="14"/>
        <v>0</v>
      </c>
      <c r="P86" s="15"/>
      <c r="Q86" s="15">
        <f t="shared" si="15"/>
        <v>0</v>
      </c>
      <c r="R86" s="15"/>
      <c r="S86" s="15">
        <f t="shared" si="16"/>
        <v>0</v>
      </c>
      <c r="T86" s="16">
        <f t="shared" si="17"/>
        <v>3</v>
      </c>
    </row>
    <row r="87" spans="1:21" x14ac:dyDescent="0.3">
      <c r="A87" s="13" t="s">
        <v>171</v>
      </c>
      <c r="B87" s="13" t="s">
        <v>167</v>
      </c>
      <c r="C87" s="14">
        <v>28</v>
      </c>
      <c r="D87" s="13"/>
      <c r="E87" s="15">
        <f t="shared" si="9"/>
        <v>0</v>
      </c>
      <c r="F87" s="13"/>
      <c r="G87" s="15">
        <f t="shared" si="10"/>
        <v>0</v>
      </c>
      <c r="H87" s="13"/>
      <c r="I87" s="15">
        <f t="shared" si="11"/>
        <v>0</v>
      </c>
      <c r="J87" s="13"/>
      <c r="K87" s="15">
        <f t="shared" si="12"/>
        <v>0</v>
      </c>
      <c r="L87" s="13"/>
      <c r="M87" s="15">
        <f t="shared" si="13"/>
        <v>0</v>
      </c>
      <c r="N87" s="13"/>
      <c r="O87" s="15">
        <f t="shared" si="14"/>
        <v>0</v>
      </c>
      <c r="P87" s="15"/>
      <c r="Q87" s="15">
        <f t="shared" si="15"/>
        <v>0</v>
      </c>
      <c r="R87" s="15"/>
      <c r="S87" s="15">
        <f t="shared" si="16"/>
        <v>0</v>
      </c>
      <c r="T87" s="16">
        <f t="shared" si="17"/>
        <v>0</v>
      </c>
    </row>
    <row r="88" spans="1:21" x14ac:dyDescent="0.3">
      <c r="A88" s="13" t="s">
        <v>172</v>
      </c>
      <c r="B88" s="13" t="s">
        <v>173</v>
      </c>
      <c r="C88" s="14">
        <v>70</v>
      </c>
      <c r="D88" s="13"/>
      <c r="E88" s="15">
        <f t="shared" si="9"/>
        <v>0</v>
      </c>
      <c r="F88" s="13"/>
      <c r="G88" s="15">
        <f t="shared" si="10"/>
        <v>0</v>
      </c>
      <c r="H88" s="13"/>
      <c r="I88" s="15">
        <f t="shared" si="11"/>
        <v>0</v>
      </c>
      <c r="J88" s="13"/>
      <c r="K88" s="15">
        <f t="shared" si="12"/>
        <v>0</v>
      </c>
      <c r="L88" s="13"/>
      <c r="M88" s="15">
        <f t="shared" si="13"/>
        <v>0</v>
      </c>
      <c r="N88" s="13"/>
      <c r="O88" s="15">
        <f t="shared" si="14"/>
        <v>0</v>
      </c>
      <c r="P88" s="15"/>
      <c r="Q88" s="15">
        <f t="shared" si="15"/>
        <v>0</v>
      </c>
      <c r="R88" s="15"/>
      <c r="S88" s="15">
        <f t="shared" si="16"/>
        <v>0</v>
      </c>
      <c r="T88" s="16">
        <f t="shared" si="17"/>
        <v>0</v>
      </c>
    </row>
    <row r="89" spans="1:21" x14ac:dyDescent="0.3">
      <c r="A89" s="13" t="s">
        <v>174</v>
      </c>
      <c r="B89" s="13" t="s">
        <v>70</v>
      </c>
      <c r="C89" s="14">
        <v>155</v>
      </c>
      <c r="D89" s="13"/>
      <c r="E89" s="15">
        <f t="shared" si="9"/>
        <v>0</v>
      </c>
      <c r="F89" s="13"/>
      <c r="G89" s="15">
        <f t="shared" si="10"/>
        <v>0</v>
      </c>
      <c r="H89" s="13"/>
      <c r="I89" s="15">
        <f t="shared" si="11"/>
        <v>0</v>
      </c>
      <c r="J89" s="13"/>
      <c r="K89" s="15">
        <f t="shared" si="12"/>
        <v>0</v>
      </c>
      <c r="L89" s="13"/>
      <c r="M89" s="15">
        <f t="shared" si="13"/>
        <v>0</v>
      </c>
      <c r="N89" s="13"/>
      <c r="O89" s="15">
        <f t="shared" si="14"/>
        <v>0</v>
      </c>
      <c r="P89" s="15"/>
      <c r="Q89" s="15">
        <f t="shared" si="15"/>
        <v>0</v>
      </c>
      <c r="R89" s="15"/>
      <c r="S89" s="15">
        <f t="shared" si="16"/>
        <v>0</v>
      </c>
      <c r="T89" s="16">
        <f t="shared" si="17"/>
        <v>0</v>
      </c>
      <c r="U89" t="s">
        <v>175</v>
      </c>
    </row>
    <row r="90" spans="1:21" x14ac:dyDescent="0.3">
      <c r="A90" s="13" t="s">
        <v>176</v>
      </c>
      <c r="B90" s="13" t="s">
        <v>74</v>
      </c>
      <c r="C90" s="14">
        <v>1.95</v>
      </c>
      <c r="D90" s="13"/>
      <c r="E90" s="15">
        <f t="shared" si="9"/>
        <v>0</v>
      </c>
      <c r="F90" s="13"/>
      <c r="G90" s="15">
        <f t="shared" si="10"/>
        <v>0</v>
      </c>
      <c r="H90" s="13"/>
      <c r="I90" s="15">
        <f t="shared" si="11"/>
        <v>0</v>
      </c>
      <c r="J90" s="13"/>
      <c r="K90" s="15">
        <f t="shared" si="12"/>
        <v>0</v>
      </c>
      <c r="L90" s="13"/>
      <c r="M90" s="15">
        <f t="shared" si="13"/>
        <v>0</v>
      </c>
      <c r="N90" s="13"/>
      <c r="O90" s="15">
        <f t="shared" si="14"/>
        <v>0</v>
      </c>
      <c r="P90" s="15"/>
      <c r="Q90" s="15">
        <f t="shared" si="15"/>
        <v>0</v>
      </c>
      <c r="R90" s="15"/>
      <c r="S90" s="15">
        <f t="shared" si="16"/>
        <v>0</v>
      </c>
      <c r="T90" s="16">
        <f t="shared" si="17"/>
        <v>0</v>
      </c>
    </row>
    <row r="91" spans="1:21" x14ac:dyDescent="0.3">
      <c r="A91" s="13" t="s">
        <v>177</v>
      </c>
      <c r="B91" s="13" t="s">
        <v>70</v>
      </c>
      <c r="C91" s="14">
        <v>22</v>
      </c>
      <c r="D91" s="13"/>
      <c r="E91" s="15">
        <f t="shared" si="9"/>
        <v>0</v>
      </c>
      <c r="F91" s="13"/>
      <c r="G91" s="15">
        <f t="shared" si="10"/>
        <v>0</v>
      </c>
      <c r="H91" s="13"/>
      <c r="I91" s="15">
        <f t="shared" si="11"/>
        <v>0</v>
      </c>
      <c r="J91" s="13"/>
      <c r="K91" s="15">
        <f t="shared" si="12"/>
        <v>0</v>
      </c>
      <c r="L91" s="13"/>
      <c r="M91" s="15">
        <f t="shared" si="13"/>
        <v>0</v>
      </c>
      <c r="N91" s="13"/>
      <c r="O91" s="15">
        <f t="shared" si="14"/>
        <v>0</v>
      </c>
      <c r="P91" s="15"/>
      <c r="Q91" s="15">
        <f t="shared" si="15"/>
        <v>0</v>
      </c>
      <c r="R91" s="15"/>
      <c r="S91" s="15">
        <f t="shared" si="16"/>
        <v>0</v>
      </c>
      <c r="T91" s="16">
        <f t="shared" si="17"/>
        <v>0</v>
      </c>
    </row>
    <row r="92" spans="1:21" x14ac:dyDescent="0.3">
      <c r="A92" s="13" t="s">
        <v>178</v>
      </c>
      <c r="B92" s="13" t="s">
        <v>74</v>
      </c>
      <c r="C92" s="14">
        <v>2.75</v>
      </c>
      <c r="D92" s="13"/>
      <c r="E92" s="15">
        <f t="shared" si="9"/>
        <v>0</v>
      </c>
      <c r="F92" s="13"/>
      <c r="G92" s="15">
        <f t="shared" si="10"/>
        <v>0</v>
      </c>
      <c r="H92" s="13"/>
      <c r="I92" s="15">
        <f t="shared" si="11"/>
        <v>0</v>
      </c>
      <c r="J92" s="13"/>
      <c r="K92" s="15">
        <f t="shared" si="12"/>
        <v>0</v>
      </c>
      <c r="L92" s="13"/>
      <c r="M92" s="15">
        <f t="shared" si="13"/>
        <v>0</v>
      </c>
      <c r="N92" s="13"/>
      <c r="O92" s="15">
        <f t="shared" si="14"/>
        <v>0</v>
      </c>
      <c r="P92" s="15"/>
      <c r="Q92" s="15">
        <f t="shared" si="15"/>
        <v>0</v>
      </c>
      <c r="R92" s="15"/>
      <c r="S92" s="15">
        <f t="shared" si="16"/>
        <v>0</v>
      </c>
      <c r="T92" s="16">
        <f t="shared" si="17"/>
        <v>0</v>
      </c>
    </row>
    <row r="93" spans="1:21" x14ac:dyDescent="0.3">
      <c r="A93" s="13" t="s">
        <v>179</v>
      </c>
      <c r="B93" s="13" t="s">
        <v>70</v>
      </c>
      <c r="C93" s="14">
        <v>565</v>
      </c>
      <c r="D93" s="13"/>
      <c r="E93" s="15">
        <f t="shared" si="9"/>
        <v>0</v>
      </c>
      <c r="F93" s="13"/>
      <c r="G93" s="15">
        <f t="shared" si="10"/>
        <v>0</v>
      </c>
      <c r="H93" s="13"/>
      <c r="I93" s="15">
        <f t="shared" si="11"/>
        <v>0</v>
      </c>
      <c r="J93" s="13"/>
      <c r="K93" s="15">
        <f t="shared" si="12"/>
        <v>0</v>
      </c>
      <c r="L93" s="13"/>
      <c r="M93" s="15">
        <f t="shared" si="13"/>
        <v>0</v>
      </c>
      <c r="N93" s="13"/>
      <c r="O93" s="15">
        <f t="shared" si="14"/>
        <v>0</v>
      </c>
      <c r="P93" s="15"/>
      <c r="Q93" s="15">
        <f t="shared" si="15"/>
        <v>0</v>
      </c>
      <c r="R93" s="15"/>
      <c r="S93" s="15">
        <f t="shared" si="16"/>
        <v>0</v>
      </c>
      <c r="T93" s="16">
        <f t="shared" si="17"/>
        <v>0</v>
      </c>
    </row>
    <row r="94" spans="1:21" x14ac:dyDescent="0.3">
      <c r="A94" s="13" t="s">
        <v>180</v>
      </c>
      <c r="B94" s="13" t="s">
        <v>74</v>
      </c>
      <c r="C94" s="14">
        <v>3.45</v>
      </c>
      <c r="D94" s="13"/>
      <c r="E94" s="15">
        <f t="shared" si="9"/>
        <v>0</v>
      </c>
      <c r="F94" s="13"/>
      <c r="G94" s="15">
        <f t="shared" si="10"/>
        <v>0</v>
      </c>
      <c r="H94" s="13"/>
      <c r="I94" s="15">
        <f t="shared" si="11"/>
        <v>0</v>
      </c>
      <c r="J94" s="13"/>
      <c r="K94" s="15">
        <f t="shared" si="12"/>
        <v>0</v>
      </c>
      <c r="L94" s="13"/>
      <c r="M94" s="15">
        <f t="shared" si="13"/>
        <v>0</v>
      </c>
      <c r="N94" s="13"/>
      <c r="O94" s="15">
        <f t="shared" si="14"/>
        <v>0</v>
      </c>
      <c r="P94" s="15"/>
      <c r="Q94" s="15">
        <f t="shared" si="15"/>
        <v>0</v>
      </c>
      <c r="R94" s="15"/>
      <c r="S94" s="15">
        <f t="shared" si="16"/>
        <v>0</v>
      </c>
      <c r="T94" s="16">
        <f t="shared" si="17"/>
        <v>0</v>
      </c>
    </row>
    <row r="95" spans="1:21" x14ac:dyDescent="0.3">
      <c r="A95" s="13" t="s">
        <v>181</v>
      </c>
      <c r="B95" s="13" t="s">
        <v>74</v>
      </c>
      <c r="C95" s="14">
        <v>22</v>
      </c>
      <c r="D95" s="13"/>
      <c r="E95" s="15">
        <f t="shared" si="9"/>
        <v>0</v>
      </c>
      <c r="F95" s="13"/>
      <c r="G95" s="15">
        <f t="shared" si="10"/>
        <v>0</v>
      </c>
      <c r="H95" s="13"/>
      <c r="I95" s="15">
        <f t="shared" si="11"/>
        <v>0</v>
      </c>
      <c r="J95" s="13"/>
      <c r="K95" s="15">
        <f t="shared" si="12"/>
        <v>0</v>
      </c>
      <c r="L95" s="13"/>
      <c r="M95" s="15">
        <f t="shared" si="13"/>
        <v>0</v>
      </c>
      <c r="N95" s="13"/>
      <c r="O95" s="15">
        <f t="shared" si="14"/>
        <v>0</v>
      </c>
      <c r="P95" s="15"/>
      <c r="Q95" s="15">
        <f t="shared" si="15"/>
        <v>0</v>
      </c>
      <c r="R95" s="15"/>
      <c r="S95" s="15">
        <f t="shared" si="16"/>
        <v>0</v>
      </c>
      <c r="T95" s="16">
        <f t="shared" si="17"/>
        <v>0</v>
      </c>
    </row>
    <row r="96" spans="1:21" x14ac:dyDescent="0.3">
      <c r="A96" s="13" t="s">
        <v>182</v>
      </c>
      <c r="B96" s="13" t="s">
        <v>70</v>
      </c>
      <c r="C96" s="14">
        <v>600</v>
      </c>
      <c r="D96" s="13"/>
      <c r="E96" s="15">
        <f t="shared" si="9"/>
        <v>0</v>
      </c>
      <c r="F96" s="13"/>
      <c r="G96" s="15">
        <f t="shared" si="10"/>
        <v>0</v>
      </c>
      <c r="H96" s="13"/>
      <c r="I96" s="15">
        <f t="shared" si="11"/>
        <v>0</v>
      </c>
      <c r="J96" s="13"/>
      <c r="K96" s="15">
        <f t="shared" si="12"/>
        <v>0</v>
      </c>
      <c r="L96" s="13"/>
      <c r="M96" s="15">
        <f t="shared" si="13"/>
        <v>0</v>
      </c>
      <c r="N96" s="13"/>
      <c r="O96" s="15">
        <f t="shared" si="14"/>
        <v>0</v>
      </c>
      <c r="P96" s="15"/>
      <c r="Q96" s="15">
        <f t="shared" si="15"/>
        <v>0</v>
      </c>
      <c r="R96" s="15"/>
      <c r="S96" s="15">
        <f t="shared" si="16"/>
        <v>0</v>
      </c>
      <c r="T96" s="16">
        <f t="shared" si="17"/>
        <v>0</v>
      </c>
    </row>
    <row r="97" spans="1:20" x14ac:dyDescent="0.3">
      <c r="A97" s="13" t="s">
        <v>183</v>
      </c>
      <c r="B97" s="13" t="s">
        <v>70</v>
      </c>
      <c r="C97" s="14">
        <f>C96*3</f>
        <v>1800</v>
      </c>
      <c r="D97" s="13"/>
      <c r="E97" s="15">
        <f t="shared" si="9"/>
        <v>0</v>
      </c>
      <c r="F97" s="13"/>
      <c r="G97" s="15">
        <f t="shared" si="10"/>
        <v>0</v>
      </c>
      <c r="H97" s="13"/>
      <c r="I97" s="15">
        <f t="shared" si="11"/>
        <v>0</v>
      </c>
      <c r="J97" s="13"/>
      <c r="K97" s="15">
        <f t="shared" si="12"/>
        <v>0</v>
      </c>
      <c r="L97" s="13"/>
      <c r="M97" s="15">
        <f t="shared" si="13"/>
        <v>0</v>
      </c>
      <c r="N97" s="13"/>
      <c r="O97" s="15">
        <f t="shared" si="14"/>
        <v>0</v>
      </c>
      <c r="P97" s="15"/>
      <c r="Q97" s="15">
        <f t="shared" si="15"/>
        <v>0</v>
      </c>
      <c r="R97" s="15"/>
      <c r="S97" s="15">
        <f t="shared" si="16"/>
        <v>0</v>
      </c>
      <c r="T97" s="16">
        <f t="shared" si="17"/>
        <v>0</v>
      </c>
    </row>
    <row r="99" spans="1:20" x14ac:dyDescent="0.3">
      <c r="A99" s="18" t="s">
        <v>184</v>
      </c>
      <c r="B99" s="19"/>
      <c r="C99" s="19"/>
      <c r="E99" s="20">
        <f>SUM(E9:E96)</f>
        <v>1019</v>
      </c>
      <c r="F99" s="19"/>
      <c r="G99" s="20">
        <f>SUM(G9:G96)</f>
        <v>490</v>
      </c>
      <c r="H99" s="19"/>
      <c r="I99" s="20">
        <f>SUM(I9:I96)</f>
        <v>2992</v>
      </c>
      <c r="J99" s="19"/>
      <c r="K99" s="20">
        <f>SUM(K9:K96)</f>
        <v>1532</v>
      </c>
      <c r="L99" s="19"/>
      <c r="M99" s="20">
        <f>SUM(M9:M96)</f>
        <v>2962</v>
      </c>
      <c r="N99" s="19"/>
      <c r="O99" s="20">
        <f>SUM(O9:O96)</f>
        <v>0</v>
      </c>
      <c r="P99" s="20"/>
      <c r="Q99" s="20">
        <f>SUM(Q9:Q97)</f>
        <v>0</v>
      </c>
      <c r="R99" s="20"/>
      <c r="S99" s="20">
        <f>SUM(S9:S97)</f>
        <v>0</v>
      </c>
    </row>
    <row r="100" spans="1:20" x14ac:dyDescent="0.3">
      <c r="A100" s="18" t="s">
        <v>185</v>
      </c>
      <c r="B100" s="20">
        <f>SUM(E99:O99)</f>
        <v>8995</v>
      </c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</row>
  </sheetData>
  <mergeCells count="8">
    <mergeCell ref="P7:Q7"/>
    <mergeCell ref="R7:S7"/>
    <mergeCell ref="N7:O7"/>
    <mergeCell ref="D7:E7"/>
    <mergeCell ref="F7:G7"/>
    <mergeCell ref="H7:I7"/>
    <mergeCell ref="J7:K7"/>
    <mergeCell ref="L7:M7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3DD9F-AFC2-4C55-8276-540523A7384C}">
  <dimension ref="A1:AA100"/>
  <sheetViews>
    <sheetView topLeftCell="C1" workbookViewId="0">
      <pane ySplit="8" topLeftCell="A81" activePane="bottomLeft" state="frozen"/>
      <selection pane="bottomLeft" activeCell="B100" sqref="B100"/>
    </sheetView>
  </sheetViews>
  <sheetFormatPr defaultRowHeight="14.4" x14ac:dyDescent="0.3"/>
  <cols>
    <col min="1" max="1" width="55.88671875" bestFit="1" customWidth="1"/>
    <col min="2" max="2" width="11.6640625" bestFit="1" customWidth="1"/>
    <col min="3" max="3" width="11" customWidth="1"/>
    <col min="4" max="4" width="12.6640625" hidden="1" customWidth="1"/>
    <col min="5" max="5" width="12.109375" hidden="1" customWidth="1"/>
    <col min="6" max="7" width="12.6640625" hidden="1" customWidth="1"/>
    <col min="8" max="26" width="12.6640625" customWidth="1"/>
    <col min="27" max="27" width="14.6640625" customWidth="1"/>
  </cols>
  <sheetData>
    <row r="1" spans="1:27" ht="18" x14ac:dyDescent="0.35">
      <c r="A1" s="5" t="s">
        <v>0</v>
      </c>
      <c r="B1" s="5" t="s">
        <v>34</v>
      </c>
    </row>
    <row r="2" spans="1:27" ht="18" x14ac:dyDescent="0.35">
      <c r="A2" s="5" t="s">
        <v>56</v>
      </c>
      <c r="B2" s="5" t="s">
        <v>196</v>
      </c>
    </row>
    <row r="3" spans="1:27" ht="18" x14ac:dyDescent="0.35">
      <c r="A3" s="5" t="s">
        <v>58</v>
      </c>
      <c r="B3" s="5" t="s">
        <v>205</v>
      </c>
    </row>
    <row r="4" spans="1:27" ht="18" x14ac:dyDescent="0.35">
      <c r="A4" s="5" t="s">
        <v>60</v>
      </c>
      <c r="B4" s="7">
        <v>5503148</v>
      </c>
    </row>
    <row r="6" spans="1:27" x14ac:dyDescent="0.3">
      <c r="D6" t="s">
        <v>61</v>
      </c>
    </row>
    <row r="7" spans="1:27" x14ac:dyDescent="0.3">
      <c r="D7" s="143">
        <v>44495</v>
      </c>
      <c r="E7" s="145"/>
      <c r="F7" s="143">
        <v>44496</v>
      </c>
      <c r="G7" s="145"/>
      <c r="H7" s="160">
        <v>44585</v>
      </c>
      <c r="I7" s="161"/>
      <c r="J7" s="160">
        <v>44586</v>
      </c>
      <c r="K7" s="161"/>
      <c r="L7" s="160">
        <v>44587</v>
      </c>
      <c r="M7" s="162"/>
      <c r="N7" s="163">
        <v>44589</v>
      </c>
      <c r="O7" s="164"/>
      <c r="P7" s="163">
        <v>44592</v>
      </c>
      <c r="Q7" s="163"/>
      <c r="R7" s="142">
        <v>44593</v>
      </c>
      <c r="S7" s="141"/>
      <c r="T7" s="154">
        <v>44594</v>
      </c>
      <c r="U7" s="141"/>
      <c r="V7" s="154">
        <v>44596</v>
      </c>
      <c r="W7" s="154"/>
      <c r="X7" s="144"/>
      <c r="Y7" s="145"/>
      <c r="Z7" s="8"/>
    </row>
    <row r="8" spans="1:27" x14ac:dyDescent="0.3">
      <c r="A8" s="9" t="s">
        <v>62</v>
      </c>
      <c r="B8" s="10" t="s">
        <v>63</v>
      </c>
      <c r="C8" s="11" t="s">
        <v>64</v>
      </c>
      <c r="D8" s="10" t="s">
        <v>65</v>
      </c>
      <c r="E8" s="10" t="s">
        <v>66</v>
      </c>
      <c r="F8" s="10" t="s">
        <v>65</v>
      </c>
      <c r="G8" s="10" t="s">
        <v>66</v>
      </c>
      <c r="H8" s="10" t="s">
        <v>65</v>
      </c>
      <c r="I8" s="10" t="s">
        <v>66</v>
      </c>
      <c r="J8" s="10" t="s">
        <v>65</v>
      </c>
      <c r="K8" s="10" t="s">
        <v>66</v>
      </c>
      <c r="L8" s="10" t="s">
        <v>65</v>
      </c>
      <c r="M8" s="10" t="s">
        <v>66</v>
      </c>
      <c r="N8" s="10" t="s">
        <v>65</v>
      </c>
      <c r="O8" s="10" t="s">
        <v>66</v>
      </c>
      <c r="P8" s="10" t="s">
        <v>65</v>
      </c>
      <c r="Q8" s="10" t="s">
        <v>66</v>
      </c>
      <c r="R8" s="10" t="s">
        <v>65</v>
      </c>
      <c r="S8" s="10" t="s">
        <v>66</v>
      </c>
      <c r="T8" s="10" t="s">
        <v>65</v>
      </c>
      <c r="U8" s="10" t="s">
        <v>66</v>
      </c>
      <c r="V8" s="57" t="s">
        <v>65</v>
      </c>
      <c r="W8" s="57" t="s">
        <v>66</v>
      </c>
      <c r="X8" s="10" t="s">
        <v>65</v>
      </c>
      <c r="Y8" s="10" t="s">
        <v>66</v>
      </c>
      <c r="Z8" s="10" t="s">
        <v>67</v>
      </c>
      <c r="AA8" s="12" t="s">
        <v>68</v>
      </c>
    </row>
    <row r="9" spans="1:27" x14ac:dyDescent="0.3">
      <c r="A9" s="13" t="s">
        <v>69</v>
      </c>
      <c r="B9" s="13" t="s">
        <v>70</v>
      </c>
      <c r="C9" s="14">
        <v>175</v>
      </c>
      <c r="D9" s="13"/>
      <c r="E9" s="15">
        <f t="shared" ref="E9:E73" si="0">D9*C9</f>
        <v>0</v>
      </c>
      <c r="F9" s="13"/>
      <c r="G9" s="15">
        <f t="shared" ref="G9:G73" si="1">F9*C9</f>
        <v>0</v>
      </c>
      <c r="H9" s="13"/>
      <c r="I9" s="15">
        <f t="shared" ref="I9:I73" si="2">H9*C9</f>
        <v>0</v>
      </c>
      <c r="J9" s="13"/>
      <c r="K9" s="15">
        <f t="shared" ref="K9:K73" si="3">J9*C9</f>
        <v>0</v>
      </c>
      <c r="L9" s="13"/>
      <c r="M9" s="15">
        <f t="shared" ref="M9:M73" si="4">L9*C9</f>
        <v>0</v>
      </c>
      <c r="N9" s="27"/>
      <c r="O9" s="15">
        <f>N9*C9</f>
        <v>0</v>
      </c>
      <c r="P9" s="27"/>
      <c r="Q9" s="15">
        <f>P9*C9</f>
        <v>0</v>
      </c>
      <c r="R9" s="27">
        <v>2</v>
      </c>
      <c r="S9" s="15">
        <f>R9*C9</f>
        <v>350</v>
      </c>
      <c r="T9" s="27"/>
      <c r="U9" s="15">
        <f>T9*C9</f>
        <v>0</v>
      </c>
      <c r="V9" s="27"/>
      <c r="W9" s="15">
        <f>V9*C9</f>
        <v>0</v>
      </c>
      <c r="X9" s="13"/>
      <c r="Y9" s="15">
        <f t="shared" ref="Y9:Y40" si="5">X9*C9</f>
        <v>0</v>
      </c>
      <c r="Z9" s="16">
        <f t="shared" ref="Z9:Z20" si="6">D9+F9+H9+J9+L9+X9</f>
        <v>0</v>
      </c>
      <c r="AA9" t="s">
        <v>71</v>
      </c>
    </row>
    <row r="10" spans="1:27" x14ac:dyDescent="0.3">
      <c r="A10" s="13" t="s">
        <v>72</v>
      </c>
      <c r="B10" s="13" t="s">
        <v>70</v>
      </c>
      <c r="C10" s="14">
        <v>48</v>
      </c>
      <c r="D10" s="13"/>
      <c r="E10" s="15">
        <f t="shared" si="0"/>
        <v>0</v>
      </c>
      <c r="F10" s="13"/>
      <c r="G10" s="15">
        <f t="shared" si="1"/>
        <v>0</v>
      </c>
      <c r="H10" s="13"/>
      <c r="I10" s="15">
        <f t="shared" si="2"/>
        <v>0</v>
      </c>
      <c r="J10" s="13"/>
      <c r="K10" s="15">
        <f t="shared" si="3"/>
        <v>0</v>
      </c>
      <c r="L10" s="13"/>
      <c r="M10" s="15">
        <f t="shared" si="4"/>
        <v>0</v>
      </c>
      <c r="N10" s="27"/>
      <c r="O10" s="15">
        <f t="shared" ref="O10:O73" si="7">N10*C10</f>
        <v>0</v>
      </c>
      <c r="P10" s="27"/>
      <c r="Q10" s="15">
        <f t="shared" ref="Q10:Q73" si="8">P10*C10</f>
        <v>0</v>
      </c>
      <c r="R10" s="27"/>
      <c r="S10" s="15">
        <f t="shared" ref="S10:S73" si="9">R10*C10</f>
        <v>0</v>
      </c>
      <c r="T10" s="27"/>
      <c r="U10" s="15">
        <f t="shared" ref="U10:U73" si="10">T10*C10</f>
        <v>0</v>
      </c>
      <c r="V10" s="27"/>
      <c r="W10" s="15">
        <f t="shared" ref="W10:W73" si="11">V10*C10</f>
        <v>0</v>
      </c>
      <c r="X10" s="13"/>
      <c r="Y10" s="15">
        <f t="shared" si="5"/>
        <v>0</v>
      </c>
      <c r="Z10" s="16">
        <f t="shared" si="6"/>
        <v>0</v>
      </c>
    </row>
    <row r="11" spans="1:27" x14ac:dyDescent="0.3">
      <c r="A11" s="13" t="s">
        <v>73</v>
      </c>
      <c r="B11" s="13" t="s">
        <v>74</v>
      </c>
      <c r="C11" s="14">
        <v>27</v>
      </c>
      <c r="D11" s="13">
        <v>455</v>
      </c>
      <c r="E11" s="15">
        <f t="shared" si="0"/>
        <v>12285</v>
      </c>
      <c r="F11" s="13">
        <v>315</v>
      </c>
      <c r="G11" s="15">
        <f t="shared" si="1"/>
        <v>8505</v>
      </c>
      <c r="H11" s="13"/>
      <c r="I11" s="15">
        <f t="shared" si="2"/>
        <v>0</v>
      </c>
      <c r="J11" s="13"/>
      <c r="K11" s="15">
        <f t="shared" si="3"/>
        <v>0</v>
      </c>
      <c r="L11" s="13"/>
      <c r="M11" s="15">
        <f t="shared" si="4"/>
        <v>0</v>
      </c>
      <c r="N11" s="27"/>
      <c r="O11" s="15">
        <f t="shared" si="7"/>
        <v>0</v>
      </c>
      <c r="P11" s="27"/>
      <c r="Q11" s="15">
        <f t="shared" si="8"/>
        <v>0</v>
      </c>
      <c r="R11" s="27"/>
      <c r="S11" s="15">
        <f t="shared" si="9"/>
        <v>0</v>
      </c>
      <c r="T11" s="27"/>
      <c r="U11" s="15">
        <f t="shared" si="10"/>
        <v>0</v>
      </c>
      <c r="V11" s="27"/>
      <c r="W11" s="15">
        <f t="shared" si="11"/>
        <v>0</v>
      </c>
      <c r="X11" s="13"/>
      <c r="Y11" s="15">
        <f t="shared" si="5"/>
        <v>0</v>
      </c>
      <c r="Z11" s="16">
        <f t="shared" si="6"/>
        <v>770</v>
      </c>
    </row>
    <row r="12" spans="1:27" x14ac:dyDescent="0.3">
      <c r="A12" s="13" t="s">
        <v>75</v>
      </c>
      <c r="B12" s="13" t="s">
        <v>74</v>
      </c>
      <c r="C12" s="14">
        <v>35</v>
      </c>
      <c r="D12" s="13">
        <v>455</v>
      </c>
      <c r="E12" s="15">
        <f t="shared" si="0"/>
        <v>15925</v>
      </c>
      <c r="F12" s="13">
        <v>315</v>
      </c>
      <c r="G12" s="15">
        <f t="shared" si="1"/>
        <v>11025</v>
      </c>
      <c r="H12" s="13"/>
      <c r="I12" s="15">
        <f t="shared" si="2"/>
        <v>0</v>
      </c>
      <c r="J12" s="13"/>
      <c r="K12" s="15">
        <f t="shared" si="3"/>
        <v>0</v>
      </c>
      <c r="L12" s="13"/>
      <c r="M12" s="15">
        <f t="shared" si="4"/>
        <v>0</v>
      </c>
      <c r="N12" s="27"/>
      <c r="O12" s="15">
        <f t="shared" si="7"/>
        <v>0</v>
      </c>
      <c r="P12" s="27"/>
      <c r="Q12" s="15">
        <f t="shared" si="8"/>
        <v>0</v>
      </c>
      <c r="R12" s="27"/>
      <c r="S12" s="15">
        <f t="shared" si="9"/>
        <v>0</v>
      </c>
      <c r="T12" s="27"/>
      <c r="U12" s="15">
        <f t="shared" si="10"/>
        <v>0</v>
      </c>
      <c r="V12" s="27"/>
      <c r="W12" s="15">
        <f t="shared" si="11"/>
        <v>0</v>
      </c>
      <c r="X12" s="13"/>
      <c r="Y12" s="15">
        <f t="shared" si="5"/>
        <v>0</v>
      </c>
      <c r="Z12" s="16">
        <f t="shared" si="6"/>
        <v>770</v>
      </c>
      <c r="AA12" t="s">
        <v>76</v>
      </c>
    </row>
    <row r="13" spans="1:27" x14ac:dyDescent="0.3">
      <c r="A13" s="13" t="s">
        <v>77</v>
      </c>
      <c r="B13" s="13" t="s">
        <v>74</v>
      </c>
      <c r="C13" s="14">
        <v>125</v>
      </c>
      <c r="D13" s="13"/>
      <c r="E13" s="15">
        <f t="shared" si="0"/>
        <v>0</v>
      </c>
      <c r="F13" s="13"/>
      <c r="G13" s="15">
        <f t="shared" si="1"/>
        <v>0</v>
      </c>
      <c r="H13" s="13"/>
      <c r="I13" s="15">
        <f t="shared" si="2"/>
        <v>0</v>
      </c>
      <c r="J13" s="13"/>
      <c r="K13" s="15">
        <f t="shared" si="3"/>
        <v>0</v>
      </c>
      <c r="L13" s="13"/>
      <c r="M13" s="15">
        <f t="shared" si="4"/>
        <v>0</v>
      </c>
      <c r="N13" s="27"/>
      <c r="O13" s="15">
        <f t="shared" si="7"/>
        <v>0</v>
      </c>
      <c r="P13" s="27"/>
      <c r="Q13" s="15">
        <f t="shared" si="8"/>
        <v>0</v>
      </c>
      <c r="R13" s="27"/>
      <c r="S13" s="15">
        <f t="shared" si="9"/>
        <v>0</v>
      </c>
      <c r="T13" s="27"/>
      <c r="U13" s="15">
        <f t="shared" si="10"/>
        <v>0</v>
      </c>
      <c r="V13" s="27"/>
      <c r="W13" s="15">
        <f t="shared" si="11"/>
        <v>0</v>
      </c>
      <c r="X13" s="13"/>
      <c r="Y13" s="15">
        <f t="shared" si="5"/>
        <v>0</v>
      </c>
      <c r="Z13" s="16">
        <f t="shared" si="6"/>
        <v>0</v>
      </c>
      <c r="AA13" t="s">
        <v>76</v>
      </c>
    </row>
    <row r="14" spans="1:27" x14ac:dyDescent="0.3">
      <c r="A14" s="13" t="s">
        <v>78</v>
      </c>
      <c r="B14" s="13" t="s">
        <v>79</v>
      </c>
      <c r="C14" s="14">
        <v>64</v>
      </c>
      <c r="D14" s="13"/>
      <c r="E14" s="15">
        <f t="shared" si="0"/>
        <v>0</v>
      </c>
      <c r="F14" s="13"/>
      <c r="G14" s="15">
        <f t="shared" si="1"/>
        <v>0</v>
      </c>
      <c r="H14" s="13"/>
      <c r="I14" s="15">
        <f t="shared" si="2"/>
        <v>0</v>
      </c>
      <c r="J14" s="13"/>
      <c r="K14" s="15">
        <f t="shared" si="3"/>
        <v>0</v>
      </c>
      <c r="L14" s="13"/>
      <c r="M14" s="15">
        <f t="shared" si="4"/>
        <v>0</v>
      </c>
      <c r="N14" s="27"/>
      <c r="O14" s="15">
        <f t="shared" si="7"/>
        <v>0</v>
      </c>
      <c r="P14" s="27"/>
      <c r="Q14" s="15">
        <f t="shared" si="8"/>
        <v>0</v>
      </c>
      <c r="R14" s="27"/>
      <c r="S14" s="15">
        <f t="shared" si="9"/>
        <v>0</v>
      </c>
      <c r="T14" s="27"/>
      <c r="U14" s="15">
        <f t="shared" si="10"/>
        <v>0</v>
      </c>
      <c r="V14" s="27"/>
      <c r="W14" s="15">
        <f t="shared" si="11"/>
        <v>0</v>
      </c>
      <c r="X14" s="13"/>
      <c r="Y14" s="15">
        <f t="shared" si="5"/>
        <v>0</v>
      </c>
      <c r="Z14" s="16">
        <f t="shared" si="6"/>
        <v>0</v>
      </c>
    </row>
    <row r="15" spans="1:27" x14ac:dyDescent="0.3">
      <c r="A15" s="13" t="s">
        <v>80</v>
      </c>
      <c r="B15" s="13" t="s">
        <v>74</v>
      </c>
      <c r="C15" s="14">
        <v>2.1</v>
      </c>
      <c r="D15" s="13"/>
      <c r="E15" s="15">
        <f t="shared" si="0"/>
        <v>0</v>
      </c>
      <c r="F15" s="13"/>
      <c r="G15" s="15">
        <f t="shared" si="1"/>
        <v>0</v>
      </c>
      <c r="H15" s="13"/>
      <c r="I15" s="15">
        <f t="shared" si="2"/>
        <v>0</v>
      </c>
      <c r="J15" s="13"/>
      <c r="K15" s="15">
        <f t="shared" si="3"/>
        <v>0</v>
      </c>
      <c r="L15" s="13"/>
      <c r="M15" s="15">
        <f t="shared" si="4"/>
        <v>0</v>
      </c>
      <c r="N15" s="27"/>
      <c r="O15" s="15">
        <f t="shared" si="7"/>
        <v>0</v>
      </c>
      <c r="P15" s="27"/>
      <c r="Q15" s="15">
        <f t="shared" si="8"/>
        <v>0</v>
      </c>
      <c r="R15" s="27"/>
      <c r="S15" s="15">
        <f t="shared" si="9"/>
        <v>0</v>
      </c>
      <c r="T15" s="27"/>
      <c r="U15" s="15">
        <f t="shared" si="10"/>
        <v>0</v>
      </c>
      <c r="V15" s="27"/>
      <c r="W15" s="15">
        <f t="shared" si="11"/>
        <v>0</v>
      </c>
      <c r="X15" s="13"/>
      <c r="Y15" s="15">
        <f t="shared" si="5"/>
        <v>0</v>
      </c>
      <c r="Z15" s="16">
        <f t="shared" si="6"/>
        <v>0</v>
      </c>
      <c r="AA15" t="s">
        <v>81</v>
      </c>
    </row>
    <row r="16" spans="1:27" x14ac:dyDescent="0.3">
      <c r="A16" s="13" t="s">
        <v>82</v>
      </c>
      <c r="B16" s="13" t="s">
        <v>74</v>
      </c>
      <c r="C16" s="14">
        <v>2.75</v>
      </c>
      <c r="D16" s="13"/>
      <c r="E16" s="15">
        <f t="shared" si="0"/>
        <v>0</v>
      </c>
      <c r="F16" s="13"/>
      <c r="G16" s="15">
        <f t="shared" si="1"/>
        <v>0</v>
      </c>
      <c r="H16" s="13"/>
      <c r="I16" s="15">
        <f t="shared" si="2"/>
        <v>0</v>
      </c>
      <c r="J16" s="13"/>
      <c r="K16" s="15">
        <f t="shared" si="3"/>
        <v>0</v>
      </c>
      <c r="L16" s="13"/>
      <c r="M16" s="15">
        <f t="shared" si="4"/>
        <v>0</v>
      </c>
      <c r="N16" s="27"/>
      <c r="O16" s="15">
        <f t="shared" si="7"/>
        <v>0</v>
      </c>
      <c r="P16" s="27"/>
      <c r="Q16" s="15">
        <f t="shared" si="8"/>
        <v>0</v>
      </c>
      <c r="R16" s="27"/>
      <c r="S16" s="15">
        <f t="shared" si="9"/>
        <v>0</v>
      </c>
      <c r="T16" s="27"/>
      <c r="U16" s="15">
        <f t="shared" si="10"/>
        <v>0</v>
      </c>
      <c r="V16" s="27"/>
      <c r="W16" s="15">
        <f t="shared" si="11"/>
        <v>0</v>
      </c>
      <c r="X16" s="13"/>
      <c r="Y16" s="15">
        <f t="shared" si="5"/>
        <v>0</v>
      </c>
      <c r="Z16" s="16">
        <f t="shared" si="6"/>
        <v>0</v>
      </c>
      <c r="AA16" t="s">
        <v>81</v>
      </c>
    </row>
    <row r="17" spans="1:27" x14ac:dyDescent="0.3">
      <c r="A17" s="13" t="s">
        <v>83</v>
      </c>
      <c r="B17" s="13" t="s">
        <v>70</v>
      </c>
      <c r="C17" s="14">
        <v>65.599999999999994</v>
      </c>
      <c r="D17" s="13"/>
      <c r="E17" s="15">
        <f t="shared" si="0"/>
        <v>0</v>
      </c>
      <c r="F17" s="13"/>
      <c r="G17" s="15">
        <f t="shared" si="1"/>
        <v>0</v>
      </c>
      <c r="H17" s="13"/>
      <c r="I17" s="15">
        <f t="shared" si="2"/>
        <v>0</v>
      </c>
      <c r="J17" s="13"/>
      <c r="K17" s="15">
        <f t="shared" si="3"/>
        <v>0</v>
      </c>
      <c r="L17" s="13"/>
      <c r="M17" s="15">
        <f t="shared" si="4"/>
        <v>0</v>
      </c>
      <c r="N17" s="27"/>
      <c r="O17" s="15">
        <f t="shared" si="7"/>
        <v>0</v>
      </c>
      <c r="P17" s="27"/>
      <c r="Q17" s="15">
        <f t="shared" si="8"/>
        <v>0</v>
      </c>
      <c r="R17" s="27"/>
      <c r="S17" s="15">
        <f t="shared" si="9"/>
        <v>0</v>
      </c>
      <c r="T17" s="27"/>
      <c r="U17" s="15">
        <f t="shared" si="10"/>
        <v>0</v>
      </c>
      <c r="V17" s="27"/>
      <c r="W17" s="15">
        <f t="shared" si="11"/>
        <v>0</v>
      </c>
      <c r="X17" s="13"/>
      <c r="Y17" s="15">
        <f t="shared" si="5"/>
        <v>0</v>
      </c>
      <c r="Z17" s="16">
        <f t="shared" si="6"/>
        <v>0</v>
      </c>
    </row>
    <row r="18" spans="1:27" x14ac:dyDescent="0.3">
      <c r="A18" s="13" t="s">
        <v>84</v>
      </c>
      <c r="B18" s="13" t="s">
        <v>74</v>
      </c>
      <c r="C18" s="14">
        <v>0.98</v>
      </c>
      <c r="D18" s="13"/>
      <c r="E18" s="15">
        <f t="shared" si="0"/>
        <v>0</v>
      </c>
      <c r="F18" s="13"/>
      <c r="G18" s="15">
        <f t="shared" si="1"/>
        <v>0</v>
      </c>
      <c r="H18" s="13"/>
      <c r="I18" s="15">
        <f t="shared" si="2"/>
        <v>0</v>
      </c>
      <c r="J18" s="13"/>
      <c r="K18" s="15">
        <f t="shared" si="3"/>
        <v>0</v>
      </c>
      <c r="L18" s="13"/>
      <c r="M18" s="15">
        <f t="shared" si="4"/>
        <v>0</v>
      </c>
      <c r="N18" s="27"/>
      <c r="O18" s="15">
        <f t="shared" si="7"/>
        <v>0</v>
      </c>
      <c r="P18" s="27"/>
      <c r="Q18" s="15">
        <f t="shared" si="8"/>
        <v>0</v>
      </c>
      <c r="R18" s="27"/>
      <c r="S18" s="15">
        <f t="shared" si="9"/>
        <v>0</v>
      </c>
      <c r="T18" s="27"/>
      <c r="U18" s="15">
        <f t="shared" si="10"/>
        <v>0</v>
      </c>
      <c r="V18" s="27"/>
      <c r="W18" s="15">
        <f t="shared" si="11"/>
        <v>0</v>
      </c>
      <c r="X18" s="13"/>
      <c r="Y18" s="15">
        <f t="shared" si="5"/>
        <v>0</v>
      </c>
      <c r="Z18" s="16">
        <f t="shared" si="6"/>
        <v>0</v>
      </c>
    </row>
    <row r="19" spans="1:27" x14ac:dyDescent="0.3">
      <c r="A19" s="13" t="s">
        <v>85</v>
      </c>
      <c r="B19" s="13" t="s">
        <v>86</v>
      </c>
      <c r="C19" s="14">
        <v>20</v>
      </c>
      <c r="D19" s="13"/>
      <c r="E19" s="15">
        <f t="shared" si="0"/>
        <v>0</v>
      </c>
      <c r="F19" s="13"/>
      <c r="G19" s="15">
        <f t="shared" si="1"/>
        <v>0</v>
      </c>
      <c r="H19" s="13"/>
      <c r="I19" s="15">
        <f t="shared" si="2"/>
        <v>0</v>
      </c>
      <c r="J19" s="13"/>
      <c r="K19" s="15">
        <f t="shared" si="3"/>
        <v>0</v>
      </c>
      <c r="L19" s="13"/>
      <c r="M19" s="15">
        <f t="shared" si="4"/>
        <v>0</v>
      </c>
      <c r="N19" s="27"/>
      <c r="O19" s="15">
        <f t="shared" si="7"/>
        <v>0</v>
      </c>
      <c r="P19" s="27"/>
      <c r="Q19" s="15">
        <f t="shared" si="8"/>
        <v>0</v>
      </c>
      <c r="R19" s="27"/>
      <c r="S19" s="15">
        <f t="shared" si="9"/>
        <v>0</v>
      </c>
      <c r="T19" s="27"/>
      <c r="U19" s="15">
        <f t="shared" si="10"/>
        <v>0</v>
      </c>
      <c r="V19" s="27"/>
      <c r="W19" s="15">
        <f t="shared" si="11"/>
        <v>0</v>
      </c>
      <c r="X19" s="13"/>
      <c r="Y19" s="15">
        <f t="shared" si="5"/>
        <v>0</v>
      </c>
      <c r="Z19" s="16">
        <f t="shared" si="6"/>
        <v>0</v>
      </c>
    </row>
    <row r="20" spans="1:27" x14ac:dyDescent="0.3">
      <c r="A20" s="13" t="s">
        <v>87</v>
      </c>
      <c r="B20" s="13" t="s">
        <v>70</v>
      </c>
      <c r="C20" s="14">
        <v>750</v>
      </c>
      <c r="D20" s="13"/>
      <c r="E20" s="15">
        <f t="shared" si="0"/>
        <v>0</v>
      </c>
      <c r="F20" s="13"/>
      <c r="G20" s="15">
        <f t="shared" si="1"/>
        <v>0</v>
      </c>
      <c r="H20" s="13"/>
      <c r="I20" s="15">
        <f t="shared" si="2"/>
        <v>0</v>
      </c>
      <c r="J20" s="13"/>
      <c r="K20" s="15">
        <f t="shared" si="3"/>
        <v>0</v>
      </c>
      <c r="L20" s="13"/>
      <c r="M20" s="15">
        <f t="shared" si="4"/>
        <v>0</v>
      </c>
      <c r="N20" s="27"/>
      <c r="O20" s="15">
        <f t="shared" si="7"/>
        <v>0</v>
      </c>
      <c r="P20" s="27"/>
      <c r="Q20" s="15">
        <f t="shared" si="8"/>
        <v>0</v>
      </c>
      <c r="R20" s="27"/>
      <c r="S20" s="15">
        <f t="shared" si="9"/>
        <v>0</v>
      </c>
      <c r="T20" s="27"/>
      <c r="U20" s="15">
        <f t="shared" si="10"/>
        <v>0</v>
      </c>
      <c r="V20" s="27"/>
      <c r="W20" s="15">
        <f t="shared" si="11"/>
        <v>0</v>
      </c>
      <c r="X20" s="13"/>
      <c r="Y20" s="15">
        <f t="shared" si="5"/>
        <v>0</v>
      </c>
      <c r="Z20" s="16">
        <f t="shared" si="6"/>
        <v>0</v>
      </c>
      <c r="AA20" t="s">
        <v>88</v>
      </c>
    </row>
    <row r="21" spans="1:27" x14ac:dyDescent="0.3">
      <c r="A21" s="13" t="s">
        <v>188</v>
      </c>
      <c r="B21" s="13" t="s">
        <v>70</v>
      </c>
      <c r="C21" s="14">
        <v>250</v>
      </c>
      <c r="D21" s="13"/>
      <c r="E21" s="15">
        <f t="shared" si="0"/>
        <v>0</v>
      </c>
      <c r="F21" s="13"/>
      <c r="G21" s="15">
        <f t="shared" si="1"/>
        <v>0</v>
      </c>
      <c r="H21" s="13"/>
      <c r="I21" s="15">
        <f t="shared" si="2"/>
        <v>0</v>
      </c>
      <c r="J21" s="13"/>
      <c r="K21" s="15">
        <f t="shared" si="3"/>
        <v>0</v>
      </c>
      <c r="L21" s="13"/>
      <c r="M21" s="15">
        <f t="shared" si="4"/>
        <v>0</v>
      </c>
      <c r="N21" s="27">
        <v>1</v>
      </c>
      <c r="O21" s="15">
        <f t="shared" si="7"/>
        <v>250</v>
      </c>
      <c r="P21" s="27">
        <v>6</v>
      </c>
      <c r="Q21" s="15">
        <f t="shared" si="8"/>
        <v>1500</v>
      </c>
      <c r="R21" s="27"/>
      <c r="S21" s="15">
        <f t="shared" si="9"/>
        <v>0</v>
      </c>
      <c r="T21" s="27"/>
      <c r="U21" s="15">
        <f t="shared" si="10"/>
        <v>0</v>
      </c>
      <c r="V21" s="27"/>
      <c r="W21" s="15">
        <f t="shared" si="11"/>
        <v>0</v>
      </c>
      <c r="X21" s="13"/>
      <c r="Y21" s="15">
        <f t="shared" si="5"/>
        <v>0</v>
      </c>
      <c r="Z21" s="16"/>
    </row>
    <row r="22" spans="1:27" x14ac:dyDescent="0.3">
      <c r="A22" s="13" t="s">
        <v>89</v>
      </c>
      <c r="B22" s="13" t="s">
        <v>70</v>
      </c>
      <c r="C22" s="14">
        <v>650</v>
      </c>
      <c r="D22" s="13"/>
      <c r="E22" s="15">
        <f t="shared" si="0"/>
        <v>0</v>
      </c>
      <c r="F22" s="13"/>
      <c r="G22" s="15">
        <f t="shared" si="1"/>
        <v>0</v>
      </c>
      <c r="H22" s="13"/>
      <c r="I22" s="15">
        <f t="shared" si="2"/>
        <v>0</v>
      </c>
      <c r="J22" s="13"/>
      <c r="K22" s="15">
        <f t="shared" si="3"/>
        <v>0</v>
      </c>
      <c r="L22" s="13"/>
      <c r="M22" s="15">
        <f t="shared" si="4"/>
        <v>0</v>
      </c>
      <c r="N22" s="27"/>
      <c r="O22" s="15">
        <f t="shared" si="7"/>
        <v>0</v>
      </c>
      <c r="P22" s="27"/>
      <c r="Q22" s="15">
        <f t="shared" si="8"/>
        <v>0</v>
      </c>
      <c r="R22" s="27"/>
      <c r="S22" s="15">
        <f t="shared" si="9"/>
        <v>0</v>
      </c>
      <c r="T22" s="27"/>
      <c r="U22" s="15">
        <f t="shared" si="10"/>
        <v>0</v>
      </c>
      <c r="V22" s="27"/>
      <c r="W22" s="15">
        <f t="shared" si="11"/>
        <v>0</v>
      </c>
      <c r="X22" s="13"/>
      <c r="Y22" s="15">
        <f t="shared" si="5"/>
        <v>0</v>
      </c>
      <c r="Z22" s="16">
        <f t="shared" ref="Z22:Z53" si="12">D22+F22+H22+J22+L22+X22</f>
        <v>0</v>
      </c>
    </row>
    <row r="23" spans="1:27" x14ac:dyDescent="0.3">
      <c r="A23" s="13" t="s">
        <v>90</v>
      </c>
      <c r="B23" s="13" t="s">
        <v>70</v>
      </c>
      <c r="C23" s="14">
        <v>1750</v>
      </c>
      <c r="D23" s="13"/>
      <c r="E23" s="15">
        <f t="shared" si="0"/>
        <v>0</v>
      </c>
      <c r="F23" s="13"/>
      <c r="G23" s="15">
        <f t="shared" si="1"/>
        <v>0</v>
      </c>
      <c r="H23" s="13"/>
      <c r="I23" s="15">
        <f t="shared" si="2"/>
        <v>0</v>
      </c>
      <c r="J23" s="13"/>
      <c r="K23" s="15">
        <f t="shared" si="3"/>
        <v>0</v>
      </c>
      <c r="L23" s="13"/>
      <c r="M23" s="15">
        <f t="shared" si="4"/>
        <v>0</v>
      </c>
      <c r="N23" s="27"/>
      <c r="O23" s="15">
        <f t="shared" si="7"/>
        <v>0</v>
      </c>
      <c r="P23" s="27"/>
      <c r="Q23" s="15">
        <f t="shared" si="8"/>
        <v>0</v>
      </c>
      <c r="R23" s="27">
        <v>1</v>
      </c>
      <c r="S23" s="15">
        <f t="shared" si="9"/>
        <v>1750</v>
      </c>
      <c r="T23" s="27"/>
      <c r="U23" s="15">
        <f t="shared" si="10"/>
        <v>0</v>
      </c>
      <c r="V23" s="27"/>
      <c r="W23" s="15">
        <f t="shared" si="11"/>
        <v>0</v>
      </c>
      <c r="X23" s="13"/>
      <c r="Y23" s="15">
        <f t="shared" si="5"/>
        <v>0</v>
      </c>
      <c r="Z23" s="16">
        <f t="shared" si="12"/>
        <v>0</v>
      </c>
    </row>
    <row r="24" spans="1:27" x14ac:dyDescent="0.3">
      <c r="A24" s="13" t="s">
        <v>91</v>
      </c>
      <c r="B24" s="13" t="s">
        <v>74</v>
      </c>
      <c r="C24" s="14">
        <v>1.1499999999999999</v>
      </c>
      <c r="D24" s="13"/>
      <c r="E24" s="15">
        <f t="shared" si="0"/>
        <v>0</v>
      </c>
      <c r="F24" s="13"/>
      <c r="G24" s="15">
        <f t="shared" si="1"/>
        <v>0</v>
      </c>
      <c r="H24" s="13"/>
      <c r="I24" s="15">
        <f t="shared" si="2"/>
        <v>0</v>
      </c>
      <c r="J24" s="13"/>
      <c r="K24" s="15">
        <f t="shared" si="3"/>
        <v>0</v>
      </c>
      <c r="L24" s="13"/>
      <c r="M24" s="15">
        <f t="shared" si="4"/>
        <v>0</v>
      </c>
      <c r="N24" s="27"/>
      <c r="O24" s="15">
        <f t="shared" si="7"/>
        <v>0</v>
      </c>
      <c r="P24" s="27"/>
      <c r="Q24" s="15">
        <f t="shared" si="8"/>
        <v>0</v>
      </c>
      <c r="R24" s="27"/>
      <c r="S24" s="15">
        <f t="shared" si="9"/>
        <v>0</v>
      </c>
      <c r="T24" s="27"/>
      <c r="U24" s="15">
        <f t="shared" si="10"/>
        <v>0</v>
      </c>
      <c r="V24" s="27"/>
      <c r="W24" s="15">
        <f t="shared" si="11"/>
        <v>0</v>
      </c>
      <c r="X24" s="13"/>
      <c r="Y24" s="15">
        <f t="shared" si="5"/>
        <v>0</v>
      </c>
      <c r="Z24" s="16">
        <f t="shared" si="12"/>
        <v>0</v>
      </c>
    </row>
    <row r="25" spans="1:27" x14ac:dyDescent="0.3">
      <c r="A25" s="13" t="s">
        <v>92</v>
      </c>
      <c r="B25" s="13" t="s">
        <v>74</v>
      </c>
      <c r="C25" s="14">
        <v>1.5</v>
      </c>
      <c r="D25" s="13"/>
      <c r="E25" s="15">
        <f t="shared" si="0"/>
        <v>0</v>
      </c>
      <c r="F25" s="13"/>
      <c r="G25" s="15">
        <f t="shared" si="1"/>
        <v>0</v>
      </c>
      <c r="H25" s="13"/>
      <c r="I25" s="15">
        <f t="shared" si="2"/>
        <v>0</v>
      </c>
      <c r="J25" s="13"/>
      <c r="K25" s="15">
        <f t="shared" si="3"/>
        <v>0</v>
      </c>
      <c r="L25" s="13"/>
      <c r="M25" s="15">
        <f t="shared" si="4"/>
        <v>0</v>
      </c>
      <c r="N25" s="27"/>
      <c r="O25" s="15">
        <f t="shared" si="7"/>
        <v>0</v>
      </c>
      <c r="P25" s="27"/>
      <c r="Q25" s="15">
        <f t="shared" si="8"/>
        <v>0</v>
      </c>
      <c r="R25" s="27"/>
      <c r="S25" s="15">
        <f t="shared" si="9"/>
        <v>0</v>
      </c>
      <c r="T25" s="27"/>
      <c r="U25" s="15">
        <f t="shared" si="10"/>
        <v>0</v>
      </c>
      <c r="V25" s="27"/>
      <c r="W25" s="15">
        <f t="shared" si="11"/>
        <v>0</v>
      </c>
      <c r="X25" s="13"/>
      <c r="Y25" s="15">
        <f t="shared" si="5"/>
        <v>0</v>
      </c>
      <c r="Z25" s="16">
        <f t="shared" si="12"/>
        <v>0</v>
      </c>
    </row>
    <row r="26" spans="1:27" x14ac:dyDescent="0.3">
      <c r="A26" s="13" t="s">
        <v>93</v>
      </c>
      <c r="B26" s="13" t="s">
        <v>74</v>
      </c>
      <c r="C26" s="14">
        <v>2.25</v>
      </c>
      <c r="D26" s="13"/>
      <c r="E26" s="15">
        <f t="shared" si="0"/>
        <v>0</v>
      </c>
      <c r="F26" s="13"/>
      <c r="G26" s="15">
        <f t="shared" si="1"/>
        <v>0</v>
      </c>
      <c r="H26" s="13"/>
      <c r="I26" s="15">
        <f t="shared" si="2"/>
        <v>0</v>
      </c>
      <c r="J26" s="13"/>
      <c r="K26" s="15">
        <f t="shared" si="3"/>
        <v>0</v>
      </c>
      <c r="L26" s="13"/>
      <c r="M26" s="15">
        <f t="shared" si="4"/>
        <v>0</v>
      </c>
      <c r="N26" s="27"/>
      <c r="O26" s="15">
        <f t="shared" si="7"/>
        <v>0</v>
      </c>
      <c r="P26" s="27"/>
      <c r="Q26" s="15">
        <f t="shared" si="8"/>
        <v>0</v>
      </c>
      <c r="R26" s="27"/>
      <c r="S26" s="15">
        <f t="shared" si="9"/>
        <v>0</v>
      </c>
      <c r="T26" s="27"/>
      <c r="U26" s="15">
        <f t="shared" si="10"/>
        <v>0</v>
      </c>
      <c r="V26" s="27"/>
      <c r="W26" s="15">
        <f t="shared" si="11"/>
        <v>0</v>
      </c>
      <c r="X26" s="13"/>
      <c r="Y26" s="15">
        <f t="shared" si="5"/>
        <v>0</v>
      </c>
      <c r="Z26" s="16">
        <f t="shared" si="12"/>
        <v>0</v>
      </c>
    </row>
    <row r="27" spans="1:27" x14ac:dyDescent="0.3">
      <c r="A27" s="13" t="s">
        <v>94</v>
      </c>
      <c r="B27" s="13" t="s">
        <v>74</v>
      </c>
      <c r="C27" s="14">
        <v>2.25</v>
      </c>
      <c r="D27" s="13"/>
      <c r="E27" s="15">
        <f t="shared" si="0"/>
        <v>0</v>
      </c>
      <c r="F27" s="13"/>
      <c r="G27" s="15">
        <f t="shared" si="1"/>
        <v>0</v>
      </c>
      <c r="H27" s="13"/>
      <c r="I27" s="15">
        <f t="shared" si="2"/>
        <v>0</v>
      </c>
      <c r="J27" s="13"/>
      <c r="K27" s="15">
        <f t="shared" si="3"/>
        <v>0</v>
      </c>
      <c r="L27" s="13"/>
      <c r="M27" s="15">
        <f t="shared" si="4"/>
        <v>0</v>
      </c>
      <c r="N27" s="27"/>
      <c r="O27" s="15">
        <f t="shared" si="7"/>
        <v>0</v>
      </c>
      <c r="P27" s="27"/>
      <c r="Q27" s="15">
        <f t="shared" si="8"/>
        <v>0</v>
      </c>
      <c r="R27" s="27"/>
      <c r="S27" s="15">
        <f t="shared" si="9"/>
        <v>0</v>
      </c>
      <c r="T27" s="27"/>
      <c r="U27" s="15">
        <f t="shared" si="10"/>
        <v>0</v>
      </c>
      <c r="V27" s="27"/>
      <c r="W27" s="15">
        <f t="shared" si="11"/>
        <v>0</v>
      </c>
      <c r="X27" s="13"/>
      <c r="Y27" s="15">
        <f t="shared" si="5"/>
        <v>0</v>
      </c>
      <c r="Z27" s="16">
        <f t="shared" si="12"/>
        <v>0</v>
      </c>
    </row>
    <row r="28" spans="1:27" x14ac:dyDescent="0.3">
      <c r="A28" s="13" t="s">
        <v>95</v>
      </c>
      <c r="B28" s="13" t="s">
        <v>74</v>
      </c>
      <c r="C28" s="14">
        <v>2.6</v>
      </c>
      <c r="D28" s="13"/>
      <c r="E28" s="15">
        <f t="shared" si="0"/>
        <v>0</v>
      </c>
      <c r="F28" s="13"/>
      <c r="G28" s="15">
        <f t="shared" si="1"/>
        <v>0</v>
      </c>
      <c r="H28" s="13"/>
      <c r="I28" s="15">
        <f t="shared" si="2"/>
        <v>0</v>
      </c>
      <c r="J28" s="13"/>
      <c r="K28" s="15">
        <f t="shared" si="3"/>
        <v>0</v>
      </c>
      <c r="L28" s="13"/>
      <c r="M28" s="15">
        <f t="shared" si="4"/>
        <v>0</v>
      </c>
      <c r="N28" s="27"/>
      <c r="O28" s="15">
        <f t="shared" si="7"/>
        <v>0</v>
      </c>
      <c r="P28" s="27"/>
      <c r="Q28" s="15">
        <f t="shared" si="8"/>
        <v>0</v>
      </c>
      <c r="R28" s="27"/>
      <c r="S28" s="15">
        <f t="shared" si="9"/>
        <v>0</v>
      </c>
      <c r="T28" s="27"/>
      <c r="U28" s="15">
        <f t="shared" si="10"/>
        <v>0</v>
      </c>
      <c r="V28" s="27"/>
      <c r="W28" s="15">
        <f t="shared" si="11"/>
        <v>0</v>
      </c>
      <c r="X28" s="13"/>
      <c r="Y28" s="15">
        <f t="shared" si="5"/>
        <v>0</v>
      </c>
      <c r="Z28" s="16">
        <f t="shared" si="12"/>
        <v>0</v>
      </c>
      <c r="AA28" t="s">
        <v>96</v>
      </c>
    </row>
    <row r="29" spans="1:27" x14ac:dyDescent="0.3">
      <c r="A29" s="13" t="s">
        <v>97</v>
      </c>
      <c r="B29" s="13" t="s">
        <v>74</v>
      </c>
      <c r="C29" s="14">
        <v>2.75</v>
      </c>
      <c r="D29" s="13"/>
      <c r="E29" s="15">
        <f t="shared" si="0"/>
        <v>0</v>
      </c>
      <c r="F29" s="13"/>
      <c r="G29" s="15">
        <f t="shared" si="1"/>
        <v>0</v>
      </c>
      <c r="H29" s="13"/>
      <c r="I29" s="15">
        <f t="shared" si="2"/>
        <v>0</v>
      </c>
      <c r="J29" s="13"/>
      <c r="K29" s="15">
        <f t="shared" si="3"/>
        <v>0</v>
      </c>
      <c r="L29" s="13"/>
      <c r="M29" s="15">
        <f t="shared" si="4"/>
        <v>0</v>
      </c>
      <c r="N29" s="27"/>
      <c r="O29" s="15">
        <f t="shared" si="7"/>
        <v>0</v>
      </c>
      <c r="P29" s="27"/>
      <c r="Q29" s="15">
        <f t="shared" si="8"/>
        <v>0</v>
      </c>
      <c r="R29" s="27"/>
      <c r="S29" s="15">
        <f t="shared" si="9"/>
        <v>0</v>
      </c>
      <c r="T29" s="27"/>
      <c r="U29" s="15">
        <f t="shared" si="10"/>
        <v>0</v>
      </c>
      <c r="V29" s="27"/>
      <c r="W29" s="15">
        <f t="shared" si="11"/>
        <v>0</v>
      </c>
      <c r="X29" s="13"/>
      <c r="Y29" s="15">
        <f t="shared" si="5"/>
        <v>0</v>
      </c>
      <c r="Z29" s="16">
        <f t="shared" si="12"/>
        <v>0</v>
      </c>
    </row>
    <row r="30" spans="1:27" x14ac:dyDescent="0.3">
      <c r="A30" s="13" t="s">
        <v>98</v>
      </c>
      <c r="B30" s="13" t="s">
        <v>74</v>
      </c>
      <c r="C30" s="14">
        <v>1.25</v>
      </c>
      <c r="D30" s="13"/>
      <c r="E30" s="15">
        <f t="shared" si="0"/>
        <v>0</v>
      </c>
      <c r="F30" s="13"/>
      <c r="G30" s="15">
        <f t="shared" si="1"/>
        <v>0</v>
      </c>
      <c r="H30" s="13"/>
      <c r="I30" s="15">
        <f t="shared" si="2"/>
        <v>0</v>
      </c>
      <c r="J30" s="13"/>
      <c r="K30" s="15">
        <f t="shared" si="3"/>
        <v>0</v>
      </c>
      <c r="L30" s="13"/>
      <c r="M30" s="15">
        <f t="shared" si="4"/>
        <v>0</v>
      </c>
      <c r="N30" s="27"/>
      <c r="O30" s="15">
        <f t="shared" si="7"/>
        <v>0</v>
      </c>
      <c r="P30" s="27"/>
      <c r="Q30" s="15">
        <f t="shared" si="8"/>
        <v>0</v>
      </c>
      <c r="R30" s="27"/>
      <c r="S30" s="15">
        <f t="shared" si="9"/>
        <v>0</v>
      </c>
      <c r="T30" s="27"/>
      <c r="U30" s="15">
        <f t="shared" si="10"/>
        <v>0</v>
      </c>
      <c r="V30" s="27"/>
      <c r="W30" s="15">
        <f t="shared" si="11"/>
        <v>0</v>
      </c>
      <c r="X30" s="13"/>
      <c r="Y30" s="15">
        <f t="shared" si="5"/>
        <v>0</v>
      </c>
      <c r="Z30" s="16">
        <f t="shared" si="12"/>
        <v>0</v>
      </c>
    </row>
    <row r="31" spans="1:27" x14ac:dyDescent="0.3">
      <c r="A31" s="13" t="s">
        <v>99</v>
      </c>
      <c r="B31" s="13" t="s">
        <v>74</v>
      </c>
      <c r="C31" s="14">
        <v>1.4</v>
      </c>
      <c r="D31" s="13"/>
      <c r="E31" s="15">
        <f t="shared" si="0"/>
        <v>0</v>
      </c>
      <c r="F31" s="13"/>
      <c r="G31" s="15">
        <f t="shared" si="1"/>
        <v>0</v>
      </c>
      <c r="H31" s="13"/>
      <c r="I31" s="15">
        <f t="shared" si="2"/>
        <v>0</v>
      </c>
      <c r="J31" s="13"/>
      <c r="K31" s="15">
        <f t="shared" si="3"/>
        <v>0</v>
      </c>
      <c r="L31" s="13"/>
      <c r="M31" s="15">
        <f t="shared" si="4"/>
        <v>0</v>
      </c>
      <c r="N31" s="27"/>
      <c r="O31" s="15">
        <f t="shared" si="7"/>
        <v>0</v>
      </c>
      <c r="P31" s="27"/>
      <c r="Q31" s="15">
        <f t="shared" si="8"/>
        <v>0</v>
      </c>
      <c r="R31" s="27"/>
      <c r="S31" s="15">
        <f t="shared" si="9"/>
        <v>0</v>
      </c>
      <c r="T31" s="27"/>
      <c r="U31" s="15">
        <f t="shared" si="10"/>
        <v>0</v>
      </c>
      <c r="V31" s="27"/>
      <c r="W31" s="15">
        <f t="shared" si="11"/>
        <v>0</v>
      </c>
      <c r="X31" s="13"/>
      <c r="Y31" s="15">
        <f t="shared" si="5"/>
        <v>0</v>
      </c>
      <c r="Z31" s="16">
        <f t="shared" si="12"/>
        <v>0</v>
      </c>
    </row>
    <row r="32" spans="1:27" x14ac:dyDescent="0.3">
      <c r="A32" s="13" t="s">
        <v>100</v>
      </c>
      <c r="B32" s="13" t="s">
        <v>101</v>
      </c>
      <c r="C32" s="14">
        <v>1020</v>
      </c>
      <c r="D32" s="13"/>
      <c r="E32" s="15">
        <f t="shared" si="0"/>
        <v>0</v>
      </c>
      <c r="F32" s="13"/>
      <c r="G32" s="15">
        <f t="shared" si="1"/>
        <v>0</v>
      </c>
      <c r="H32" s="13"/>
      <c r="I32" s="15">
        <f t="shared" si="2"/>
        <v>0</v>
      </c>
      <c r="J32" s="13"/>
      <c r="K32" s="15">
        <f t="shared" si="3"/>
        <v>0</v>
      </c>
      <c r="L32" s="13"/>
      <c r="M32" s="15">
        <f t="shared" si="4"/>
        <v>0</v>
      </c>
      <c r="N32" s="27"/>
      <c r="O32" s="15">
        <f t="shared" si="7"/>
        <v>0</v>
      </c>
      <c r="P32" s="27"/>
      <c r="Q32" s="15">
        <f t="shared" si="8"/>
        <v>0</v>
      </c>
      <c r="R32" s="27"/>
      <c r="S32" s="15">
        <f t="shared" si="9"/>
        <v>0</v>
      </c>
      <c r="T32" s="27"/>
      <c r="U32" s="15">
        <f t="shared" si="10"/>
        <v>0</v>
      </c>
      <c r="V32" s="27"/>
      <c r="W32" s="15">
        <f t="shared" si="11"/>
        <v>0</v>
      </c>
      <c r="X32" s="13"/>
      <c r="Y32" s="15">
        <f t="shared" si="5"/>
        <v>0</v>
      </c>
      <c r="Z32" s="16">
        <f t="shared" si="12"/>
        <v>0</v>
      </c>
      <c r="AA32" t="s">
        <v>102</v>
      </c>
    </row>
    <row r="33" spans="1:27" x14ac:dyDescent="0.3">
      <c r="A33" s="13" t="s">
        <v>103</v>
      </c>
      <c r="B33" s="13" t="s">
        <v>104</v>
      </c>
      <c r="C33" s="14">
        <v>761</v>
      </c>
      <c r="D33" s="13"/>
      <c r="E33" s="15">
        <f t="shared" si="0"/>
        <v>0</v>
      </c>
      <c r="F33" s="13"/>
      <c r="G33" s="15">
        <f t="shared" si="1"/>
        <v>0</v>
      </c>
      <c r="H33" s="13"/>
      <c r="I33" s="15">
        <f t="shared" si="2"/>
        <v>0</v>
      </c>
      <c r="J33" s="13"/>
      <c r="K33" s="15">
        <f t="shared" si="3"/>
        <v>0</v>
      </c>
      <c r="L33" s="13"/>
      <c r="M33" s="15">
        <f t="shared" si="4"/>
        <v>0</v>
      </c>
      <c r="N33" s="27"/>
      <c r="O33" s="15">
        <f t="shared" si="7"/>
        <v>0</v>
      </c>
      <c r="P33" s="27"/>
      <c r="Q33" s="15">
        <f t="shared" si="8"/>
        <v>0</v>
      </c>
      <c r="R33" s="27"/>
      <c r="S33" s="15">
        <f t="shared" si="9"/>
        <v>0</v>
      </c>
      <c r="T33" s="27"/>
      <c r="U33" s="15">
        <f t="shared" si="10"/>
        <v>0</v>
      </c>
      <c r="V33" s="27"/>
      <c r="W33" s="15">
        <f t="shared" si="11"/>
        <v>0</v>
      </c>
      <c r="X33" s="13"/>
      <c r="Y33" s="15">
        <f t="shared" si="5"/>
        <v>0</v>
      </c>
      <c r="Z33" s="16">
        <f t="shared" si="12"/>
        <v>0</v>
      </c>
      <c r="AA33" t="s">
        <v>105</v>
      </c>
    </row>
    <row r="34" spans="1:27" x14ac:dyDescent="0.3">
      <c r="A34" s="13" t="s">
        <v>106</v>
      </c>
      <c r="B34" s="13" t="s">
        <v>107</v>
      </c>
      <c r="C34" s="14">
        <v>125</v>
      </c>
      <c r="D34" s="13"/>
      <c r="E34" s="15">
        <f t="shared" si="0"/>
        <v>0</v>
      </c>
      <c r="F34" s="13"/>
      <c r="G34" s="15">
        <f t="shared" si="1"/>
        <v>0</v>
      </c>
      <c r="H34" s="13"/>
      <c r="I34" s="15">
        <f t="shared" si="2"/>
        <v>0</v>
      </c>
      <c r="J34" s="13"/>
      <c r="K34" s="15">
        <f t="shared" si="3"/>
        <v>0</v>
      </c>
      <c r="L34" s="13"/>
      <c r="M34" s="15">
        <f t="shared" si="4"/>
        <v>0</v>
      </c>
      <c r="N34" s="27"/>
      <c r="O34" s="15">
        <f t="shared" si="7"/>
        <v>0</v>
      </c>
      <c r="P34" s="27"/>
      <c r="Q34" s="15">
        <f t="shared" si="8"/>
        <v>0</v>
      </c>
      <c r="R34" s="27"/>
      <c r="S34" s="15">
        <f t="shared" si="9"/>
        <v>0</v>
      </c>
      <c r="T34" s="27"/>
      <c r="U34" s="15">
        <f t="shared" si="10"/>
        <v>0</v>
      </c>
      <c r="V34" s="27"/>
      <c r="W34" s="15">
        <f t="shared" si="11"/>
        <v>0</v>
      </c>
      <c r="X34" s="13"/>
      <c r="Y34" s="15">
        <f t="shared" si="5"/>
        <v>0</v>
      </c>
      <c r="Z34" s="16">
        <f t="shared" si="12"/>
        <v>0</v>
      </c>
      <c r="AA34" t="s">
        <v>108</v>
      </c>
    </row>
    <row r="35" spans="1:27" x14ac:dyDescent="0.3">
      <c r="A35" s="13" t="s">
        <v>109</v>
      </c>
      <c r="B35" s="13" t="s">
        <v>74</v>
      </c>
      <c r="C35" s="14">
        <v>2.65</v>
      </c>
      <c r="D35" s="13"/>
      <c r="E35" s="15">
        <f t="shared" si="0"/>
        <v>0</v>
      </c>
      <c r="F35" s="13"/>
      <c r="G35" s="15">
        <f t="shared" si="1"/>
        <v>0</v>
      </c>
      <c r="H35" s="13"/>
      <c r="I35" s="15">
        <f t="shared" si="2"/>
        <v>0</v>
      </c>
      <c r="J35" s="13"/>
      <c r="K35" s="15">
        <f t="shared" si="3"/>
        <v>0</v>
      </c>
      <c r="L35" s="13"/>
      <c r="M35" s="15">
        <f t="shared" si="4"/>
        <v>0</v>
      </c>
      <c r="N35" s="27"/>
      <c r="O35" s="15">
        <f t="shared" si="7"/>
        <v>0</v>
      </c>
      <c r="P35" s="27"/>
      <c r="Q35" s="15">
        <f t="shared" si="8"/>
        <v>0</v>
      </c>
      <c r="R35" s="27"/>
      <c r="S35" s="15">
        <f t="shared" si="9"/>
        <v>0</v>
      </c>
      <c r="T35" s="27"/>
      <c r="U35" s="15">
        <f t="shared" si="10"/>
        <v>0</v>
      </c>
      <c r="V35" s="27"/>
      <c r="W35" s="15">
        <f t="shared" si="11"/>
        <v>0</v>
      </c>
      <c r="X35" s="13"/>
      <c r="Y35" s="15">
        <f t="shared" si="5"/>
        <v>0</v>
      </c>
      <c r="Z35" s="16">
        <f t="shared" si="12"/>
        <v>0</v>
      </c>
    </row>
    <row r="36" spans="1:27" x14ac:dyDescent="0.3">
      <c r="A36" s="13" t="s">
        <v>110</v>
      </c>
      <c r="B36" s="13" t="s">
        <v>74</v>
      </c>
      <c r="C36" s="14">
        <v>0.98</v>
      </c>
      <c r="D36" s="13"/>
      <c r="E36" s="15">
        <f t="shared" si="0"/>
        <v>0</v>
      </c>
      <c r="F36" s="13"/>
      <c r="G36" s="15">
        <f t="shared" si="1"/>
        <v>0</v>
      </c>
      <c r="H36" s="13"/>
      <c r="I36" s="15">
        <f t="shared" si="2"/>
        <v>0</v>
      </c>
      <c r="J36" s="13"/>
      <c r="K36" s="15">
        <f t="shared" si="3"/>
        <v>0</v>
      </c>
      <c r="L36" s="13"/>
      <c r="M36" s="15">
        <f t="shared" si="4"/>
        <v>0</v>
      </c>
      <c r="N36" s="27"/>
      <c r="O36" s="15">
        <f t="shared" si="7"/>
        <v>0</v>
      </c>
      <c r="P36" s="27"/>
      <c r="Q36" s="15">
        <f t="shared" si="8"/>
        <v>0</v>
      </c>
      <c r="R36" s="27"/>
      <c r="S36" s="15">
        <f t="shared" si="9"/>
        <v>0</v>
      </c>
      <c r="T36" s="27"/>
      <c r="U36" s="15">
        <f t="shared" si="10"/>
        <v>0</v>
      </c>
      <c r="V36" s="27"/>
      <c r="W36" s="15">
        <f t="shared" si="11"/>
        <v>0</v>
      </c>
      <c r="X36" s="13"/>
      <c r="Y36" s="15">
        <f t="shared" si="5"/>
        <v>0</v>
      </c>
      <c r="Z36" s="16">
        <f t="shared" si="12"/>
        <v>0</v>
      </c>
    </row>
    <row r="37" spans="1:27" x14ac:dyDescent="0.3">
      <c r="A37" s="13" t="s">
        <v>111</v>
      </c>
      <c r="B37" s="13" t="s">
        <v>112</v>
      </c>
      <c r="C37" s="14">
        <v>37</v>
      </c>
      <c r="D37" s="13"/>
      <c r="E37" s="15">
        <f t="shared" si="0"/>
        <v>0</v>
      </c>
      <c r="F37" s="13"/>
      <c r="G37" s="15">
        <f t="shared" si="1"/>
        <v>0</v>
      </c>
      <c r="H37" s="13"/>
      <c r="I37" s="15">
        <f t="shared" si="2"/>
        <v>0</v>
      </c>
      <c r="J37" s="13"/>
      <c r="K37" s="15">
        <f t="shared" si="3"/>
        <v>0</v>
      </c>
      <c r="L37" s="13"/>
      <c r="M37" s="15">
        <f t="shared" si="4"/>
        <v>0</v>
      </c>
      <c r="N37" s="27"/>
      <c r="O37" s="15">
        <f t="shared" si="7"/>
        <v>0</v>
      </c>
      <c r="P37" s="27"/>
      <c r="Q37" s="15">
        <f t="shared" si="8"/>
        <v>0</v>
      </c>
      <c r="R37" s="27"/>
      <c r="S37" s="15">
        <f t="shared" si="9"/>
        <v>0</v>
      </c>
      <c r="T37" s="27"/>
      <c r="U37" s="15">
        <f t="shared" si="10"/>
        <v>0</v>
      </c>
      <c r="V37" s="27"/>
      <c r="W37" s="15">
        <f t="shared" si="11"/>
        <v>0</v>
      </c>
      <c r="X37" s="13"/>
      <c r="Y37" s="15">
        <f t="shared" si="5"/>
        <v>0</v>
      </c>
      <c r="Z37" s="16">
        <f t="shared" si="12"/>
        <v>0</v>
      </c>
    </row>
    <row r="38" spans="1:27" x14ac:dyDescent="0.3">
      <c r="A38" s="13" t="s">
        <v>113</v>
      </c>
      <c r="B38" s="13" t="s">
        <v>74</v>
      </c>
      <c r="C38" s="14">
        <v>1.96</v>
      </c>
      <c r="D38" s="13"/>
      <c r="E38" s="15">
        <f t="shared" si="0"/>
        <v>0</v>
      </c>
      <c r="F38" s="13"/>
      <c r="G38" s="15">
        <f t="shared" si="1"/>
        <v>0</v>
      </c>
      <c r="H38" s="13"/>
      <c r="I38" s="15">
        <f t="shared" si="2"/>
        <v>0</v>
      </c>
      <c r="J38" s="13"/>
      <c r="K38" s="15">
        <f t="shared" si="3"/>
        <v>0</v>
      </c>
      <c r="L38" s="13"/>
      <c r="M38" s="15">
        <f t="shared" si="4"/>
        <v>0</v>
      </c>
      <c r="N38" s="27"/>
      <c r="O38" s="15">
        <f t="shared" si="7"/>
        <v>0</v>
      </c>
      <c r="P38" s="27"/>
      <c r="Q38" s="15">
        <f t="shared" si="8"/>
        <v>0</v>
      </c>
      <c r="R38" s="27"/>
      <c r="S38" s="15">
        <f t="shared" si="9"/>
        <v>0</v>
      </c>
      <c r="T38" s="27"/>
      <c r="U38" s="15">
        <f t="shared" si="10"/>
        <v>0</v>
      </c>
      <c r="V38" s="27"/>
      <c r="W38" s="15">
        <f t="shared" si="11"/>
        <v>0</v>
      </c>
      <c r="X38" s="13"/>
      <c r="Y38" s="15">
        <f t="shared" si="5"/>
        <v>0</v>
      </c>
      <c r="Z38" s="16">
        <f t="shared" si="12"/>
        <v>0</v>
      </c>
    </row>
    <row r="39" spans="1:27" x14ac:dyDescent="0.3">
      <c r="A39" s="13" t="s">
        <v>114</v>
      </c>
      <c r="B39" s="13" t="s">
        <v>104</v>
      </c>
      <c r="C39" s="14">
        <v>225</v>
      </c>
      <c r="D39" s="13"/>
      <c r="E39" s="15">
        <f t="shared" si="0"/>
        <v>0</v>
      </c>
      <c r="F39" s="13"/>
      <c r="G39" s="15">
        <f t="shared" si="1"/>
        <v>0</v>
      </c>
      <c r="H39" s="13"/>
      <c r="I39" s="15">
        <f t="shared" si="2"/>
        <v>0</v>
      </c>
      <c r="J39" s="13"/>
      <c r="K39" s="15">
        <f t="shared" si="3"/>
        <v>0</v>
      </c>
      <c r="L39" s="13"/>
      <c r="M39" s="15">
        <f t="shared" si="4"/>
        <v>0</v>
      </c>
      <c r="N39" s="27"/>
      <c r="O39" s="15">
        <f t="shared" si="7"/>
        <v>0</v>
      </c>
      <c r="P39" s="27"/>
      <c r="Q39" s="15">
        <f t="shared" si="8"/>
        <v>0</v>
      </c>
      <c r="R39" s="27"/>
      <c r="S39" s="15">
        <f t="shared" si="9"/>
        <v>0</v>
      </c>
      <c r="T39" s="27"/>
      <c r="U39" s="15">
        <f t="shared" si="10"/>
        <v>0</v>
      </c>
      <c r="V39" s="27"/>
      <c r="W39" s="15">
        <f t="shared" si="11"/>
        <v>0</v>
      </c>
      <c r="X39" s="13"/>
      <c r="Y39" s="15">
        <f t="shared" si="5"/>
        <v>0</v>
      </c>
      <c r="Z39" s="16">
        <f t="shared" si="12"/>
        <v>0</v>
      </c>
    </row>
    <row r="40" spans="1:27" x14ac:dyDescent="0.3">
      <c r="A40" s="13" t="s">
        <v>115</v>
      </c>
      <c r="B40" s="13" t="s">
        <v>70</v>
      </c>
      <c r="C40" s="14"/>
      <c r="D40" s="13"/>
      <c r="E40" s="15">
        <f t="shared" si="0"/>
        <v>0</v>
      </c>
      <c r="F40" s="13"/>
      <c r="G40" s="15">
        <f t="shared" si="1"/>
        <v>0</v>
      </c>
      <c r="H40" s="13"/>
      <c r="I40" s="15">
        <f t="shared" si="2"/>
        <v>0</v>
      </c>
      <c r="J40" s="13"/>
      <c r="K40" s="15">
        <f t="shared" si="3"/>
        <v>0</v>
      </c>
      <c r="L40" s="13"/>
      <c r="M40" s="15">
        <f t="shared" si="4"/>
        <v>0</v>
      </c>
      <c r="N40" s="27"/>
      <c r="O40" s="15">
        <f t="shared" si="7"/>
        <v>0</v>
      </c>
      <c r="P40" s="27"/>
      <c r="Q40" s="15">
        <f t="shared" si="8"/>
        <v>0</v>
      </c>
      <c r="R40" s="27"/>
      <c r="S40" s="15">
        <f t="shared" si="9"/>
        <v>0</v>
      </c>
      <c r="T40" s="27"/>
      <c r="U40" s="15">
        <f t="shared" si="10"/>
        <v>0</v>
      </c>
      <c r="V40" s="27"/>
      <c r="W40" s="15">
        <f t="shared" si="11"/>
        <v>0</v>
      </c>
      <c r="X40" s="13"/>
      <c r="Y40" s="15">
        <f t="shared" si="5"/>
        <v>0</v>
      </c>
      <c r="Z40" s="16">
        <f t="shared" si="12"/>
        <v>0</v>
      </c>
    </row>
    <row r="41" spans="1:27" x14ac:dyDescent="0.3">
      <c r="A41" s="13" t="s">
        <v>116</v>
      </c>
      <c r="B41" s="13" t="s">
        <v>70</v>
      </c>
      <c r="C41" s="14">
        <v>650</v>
      </c>
      <c r="D41" s="13"/>
      <c r="E41" s="15">
        <f t="shared" si="0"/>
        <v>0</v>
      </c>
      <c r="F41" s="13"/>
      <c r="G41" s="15">
        <f t="shared" si="1"/>
        <v>0</v>
      </c>
      <c r="H41" s="13"/>
      <c r="I41" s="15">
        <f t="shared" si="2"/>
        <v>0</v>
      </c>
      <c r="J41" s="13"/>
      <c r="K41" s="15">
        <f t="shared" si="3"/>
        <v>0</v>
      </c>
      <c r="L41" s="13"/>
      <c r="M41" s="15">
        <f t="shared" si="4"/>
        <v>0</v>
      </c>
      <c r="N41" s="27"/>
      <c r="O41" s="15">
        <f t="shared" si="7"/>
        <v>0</v>
      </c>
      <c r="P41" s="27"/>
      <c r="Q41" s="15">
        <f t="shared" si="8"/>
        <v>0</v>
      </c>
      <c r="R41" s="27"/>
      <c r="S41" s="15">
        <f t="shared" si="9"/>
        <v>0</v>
      </c>
      <c r="T41" s="27"/>
      <c r="U41" s="15">
        <f t="shared" si="10"/>
        <v>0</v>
      </c>
      <c r="V41" s="27"/>
      <c r="W41" s="15">
        <f t="shared" si="11"/>
        <v>0</v>
      </c>
      <c r="X41" s="13"/>
      <c r="Y41" s="15">
        <f t="shared" ref="Y41:Y72" si="13">X41*C41</f>
        <v>0</v>
      </c>
      <c r="Z41" s="16">
        <f t="shared" si="12"/>
        <v>0</v>
      </c>
    </row>
    <row r="42" spans="1:27" x14ac:dyDescent="0.3">
      <c r="A42" s="13" t="s">
        <v>117</v>
      </c>
      <c r="B42" s="13" t="s">
        <v>70</v>
      </c>
      <c r="C42" s="14">
        <v>250</v>
      </c>
      <c r="D42" s="13"/>
      <c r="E42" s="15">
        <f t="shared" si="0"/>
        <v>0</v>
      </c>
      <c r="F42" s="13"/>
      <c r="G42" s="15">
        <f t="shared" si="1"/>
        <v>0</v>
      </c>
      <c r="H42" s="13"/>
      <c r="I42" s="15">
        <f t="shared" si="2"/>
        <v>0</v>
      </c>
      <c r="J42" s="13"/>
      <c r="K42" s="15">
        <f t="shared" si="3"/>
        <v>0</v>
      </c>
      <c r="L42" s="13"/>
      <c r="M42" s="15">
        <f t="shared" si="4"/>
        <v>0</v>
      </c>
      <c r="N42" s="27"/>
      <c r="O42" s="15">
        <f t="shared" si="7"/>
        <v>0</v>
      </c>
      <c r="P42" s="27"/>
      <c r="Q42" s="15">
        <f t="shared" si="8"/>
        <v>0</v>
      </c>
      <c r="R42" s="27"/>
      <c r="S42" s="15">
        <f t="shared" si="9"/>
        <v>0</v>
      </c>
      <c r="T42" s="27"/>
      <c r="U42" s="15">
        <f t="shared" si="10"/>
        <v>0</v>
      </c>
      <c r="V42" s="27"/>
      <c r="W42" s="15">
        <f t="shared" si="11"/>
        <v>0</v>
      </c>
      <c r="X42" s="13"/>
      <c r="Y42" s="15">
        <f t="shared" si="13"/>
        <v>0</v>
      </c>
      <c r="Z42" s="16">
        <f t="shared" si="12"/>
        <v>0</v>
      </c>
    </row>
    <row r="43" spans="1:27" x14ac:dyDescent="0.3">
      <c r="A43" s="13" t="s">
        <v>118</v>
      </c>
      <c r="B43" s="13" t="s">
        <v>119</v>
      </c>
      <c r="C43" s="14"/>
      <c r="D43" s="13"/>
      <c r="E43" s="15">
        <f t="shared" si="0"/>
        <v>0</v>
      </c>
      <c r="F43" s="13"/>
      <c r="G43" s="15">
        <f t="shared" si="1"/>
        <v>0</v>
      </c>
      <c r="H43" s="13"/>
      <c r="I43" s="15">
        <f t="shared" si="2"/>
        <v>0</v>
      </c>
      <c r="J43" s="13"/>
      <c r="K43" s="15">
        <f t="shared" si="3"/>
        <v>0</v>
      </c>
      <c r="L43" s="13"/>
      <c r="M43" s="15">
        <f t="shared" si="4"/>
        <v>0</v>
      </c>
      <c r="N43" s="27"/>
      <c r="O43" s="15">
        <f t="shared" si="7"/>
        <v>0</v>
      </c>
      <c r="P43" s="27"/>
      <c r="Q43" s="15">
        <f t="shared" si="8"/>
        <v>0</v>
      </c>
      <c r="R43" s="27"/>
      <c r="S43" s="15">
        <f t="shared" si="9"/>
        <v>0</v>
      </c>
      <c r="T43" s="27"/>
      <c r="U43" s="15">
        <f t="shared" si="10"/>
        <v>0</v>
      </c>
      <c r="V43" s="27"/>
      <c r="W43" s="15">
        <f t="shared" si="11"/>
        <v>0</v>
      </c>
      <c r="X43" s="13"/>
      <c r="Y43" s="15">
        <f t="shared" si="13"/>
        <v>0</v>
      </c>
      <c r="Z43" s="16">
        <f t="shared" si="12"/>
        <v>0</v>
      </c>
    </row>
    <row r="44" spans="1:27" x14ac:dyDescent="0.3">
      <c r="A44" s="13" t="s">
        <v>120</v>
      </c>
      <c r="B44" s="13" t="s">
        <v>70</v>
      </c>
      <c r="C44" s="14">
        <v>125</v>
      </c>
      <c r="D44" s="13"/>
      <c r="E44" s="15">
        <f t="shared" si="0"/>
        <v>0</v>
      </c>
      <c r="F44" s="13"/>
      <c r="G44" s="15">
        <f t="shared" si="1"/>
        <v>0</v>
      </c>
      <c r="H44" s="13"/>
      <c r="I44" s="15">
        <f t="shared" si="2"/>
        <v>0</v>
      </c>
      <c r="J44" s="13"/>
      <c r="K44" s="15">
        <f t="shared" si="3"/>
        <v>0</v>
      </c>
      <c r="L44" s="13"/>
      <c r="M44" s="15">
        <f t="shared" si="4"/>
        <v>0</v>
      </c>
      <c r="N44" s="27"/>
      <c r="O44" s="15">
        <f t="shared" si="7"/>
        <v>0</v>
      </c>
      <c r="P44" s="27"/>
      <c r="Q44" s="15">
        <f t="shared" si="8"/>
        <v>0</v>
      </c>
      <c r="R44" s="27"/>
      <c r="S44" s="15">
        <f t="shared" si="9"/>
        <v>0</v>
      </c>
      <c r="T44" s="27"/>
      <c r="U44" s="15">
        <f t="shared" si="10"/>
        <v>0</v>
      </c>
      <c r="V44" s="27"/>
      <c r="W44" s="15">
        <f t="shared" si="11"/>
        <v>0</v>
      </c>
      <c r="X44" s="13"/>
      <c r="Y44" s="15">
        <f t="shared" si="13"/>
        <v>0</v>
      </c>
      <c r="Z44" s="16">
        <f t="shared" si="12"/>
        <v>0</v>
      </c>
    </row>
    <row r="45" spans="1:27" x14ac:dyDescent="0.3">
      <c r="A45" s="13" t="s">
        <v>121</v>
      </c>
      <c r="B45" s="13" t="s">
        <v>74</v>
      </c>
      <c r="C45" s="14">
        <v>1.9</v>
      </c>
      <c r="D45" s="13"/>
      <c r="E45" s="15">
        <f t="shared" si="0"/>
        <v>0</v>
      </c>
      <c r="F45" s="13"/>
      <c r="G45" s="15">
        <f t="shared" si="1"/>
        <v>0</v>
      </c>
      <c r="H45" s="13"/>
      <c r="I45" s="15">
        <f t="shared" si="2"/>
        <v>0</v>
      </c>
      <c r="J45" s="13"/>
      <c r="K45" s="15">
        <f t="shared" si="3"/>
        <v>0</v>
      </c>
      <c r="L45" s="13"/>
      <c r="M45" s="15">
        <f t="shared" si="4"/>
        <v>0</v>
      </c>
      <c r="N45" s="27"/>
      <c r="O45" s="15">
        <f t="shared" si="7"/>
        <v>0</v>
      </c>
      <c r="P45" s="27"/>
      <c r="Q45" s="15">
        <f t="shared" si="8"/>
        <v>0</v>
      </c>
      <c r="R45" s="27"/>
      <c r="S45" s="15">
        <f t="shared" si="9"/>
        <v>0</v>
      </c>
      <c r="T45" s="27"/>
      <c r="U45" s="15">
        <f t="shared" si="10"/>
        <v>0</v>
      </c>
      <c r="V45" s="27"/>
      <c r="W45" s="15">
        <f t="shared" si="11"/>
        <v>0</v>
      </c>
      <c r="X45" s="13"/>
      <c r="Y45" s="15">
        <f t="shared" si="13"/>
        <v>0</v>
      </c>
      <c r="Z45" s="16">
        <f t="shared" si="12"/>
        <v>0</v>
      </c>
    </row>
    <row r="46" spans="1:27" x14ac:dyDescent="0.3">
      <c r="A46" s="13" t="s">
        <v>122</v>
      </c>
      <c r="B46" s="13" t="s">
        <v>70</v>
      </c>
      <c r="C46" s="14">
        <v>190</v>
      </c>
      <c r="D46" s="13"/>
      <c r="E46" s="15">
        <f t="shared" si="0"/>
        <v>0</v>
      </c>
      <c r="F46" s="13"/>
      <c r="G46" s="15">
        <f t="shared" si="1"/>
        <v>0</v>
      </c>
      <c r="H46" s="13"/>
      <c r="I46" s="15">
        <f t="shared" si="2"/>
        <v>0</v>
      </c>
      <c r="J46" s="13"/>
      <c r="K46" s="15">
        <f t="shared" si="3"/>
        <v>0</v>
      </c>
      <c r="L46" s="13"/>
      <c r="M46" s="15">
        <f t="shared" si="4"/>
        <v>0</v>
      </c>
      <c r="N46" s="27"/>
      <c r="O46" s="15">
        <f t="shared" si="7"/>
        <v>0</v>
      </c>
      <c r="P46" s="27"/>
      <c r="Q46" s="15">
        <f t="shared" si="8"/>
        <v>0</v>
      </c>
      <c r="R46" s="27"/>
      <c r="S46" s="15">
        <f t="shared" si="9"/>
        <v>0</v>
      </c>
      <c r="T46" s="27"/>
      <c r="U46" s="15">
        <f t="shared" si="10"/>
        <v>0</v>
      </c>
      <c r="V46" s="27"/>
      <c r="W46" s="15">
        <f t="shared" si="11"/>
        <v>0</v>
      </c>
      <c r="X46" s="13"/>
      <c r="Y46" s="15">
        <f t="shared" si="13"/>
        <v>0</v>
      </c>
      <c r="Z46" s="16">
        <f t="shared" si="12"/>
        <v>0</v>
      </c>
    </row>
    <row r="47" spans="1:27" x14ac:dyDescent="0.3">
      <c r="A47" s="13" t="s">
        <v>123</v>
      </c>
      <c r="B47" s="13" t="s">
        <v>74</v>
      </c>
      <c r="C47" s="14">
        <v>1.25</v>
      </c>
      <c r="D47" s="13"/>
      <c r="E47" s="15">
        <f t="shared" si="0"/>
        <v>0</v>
      </c>
      <c r="F47" s="13"/>
      <c r="G47" s="15">
        <f t="shared" si="1"/>
        <v>0</v>
      </c>
      <c r="H47" s="13"/>
      <c r="I47" s="15">
        <f t="shared" si="2"/>
        <v>0</v>
      </c>
      <c r="J47" s="13"/>
      <c r="K47" s="15">
        <f t="shared" si="3"/>
        <v>0</v>
      </c>
      <c r="L47" s="13"/>
      <c r="M47" s="15">
        <f t="shared" si="4"/>
        <v>0</v>
      </c>
      <c r="N47" s="27"/>
      <c r="O47" s="15">
        <f t="shared" si="7"/>
        <v>0</v>
      </c>
      <c r="P47" s="27"/>
      <c r="Q47" s="15">
        <f t="shared" si="8"/>
        <v>0</v>
      </c>
      <c r="R47" s="27"/>
      <c r="S47" s="15">
        <f t="shared" si="9"/>
        <v>0</v>
      </c>
      <c r="T47" s="27"/>
      <c r="U47" s="15">
        <f t="shared" si="10"/>
        <v>0</v>
      </c>
      <c r="V47" s="27"/>
      <c r="W47" s="15">
        <f t="shared" si="11"/>
        <v>0</v>
      </c>
      <c r="X47" s="13"/>
      <c r="Y47" s="15">
        <f t="shared" si="13"/>
        <v>0</v>
      </c>
      <c r="Z47" s="16">
        <f t="shared" si="12"/>
        <v>0</v>
      </c>
    </row>
    <row r="48" spans="1:27" x14ac:dyDescent="0.3">
      <c r="A48" s="13" t="s">
        <v>124</v>
      </c>
      <c r="B48" s="13" t="s">
        <v>74</v>
      </c>
      <c r="C48" s="14">
        <v>2.1</v>
      </c>
      <c r="D48" s="13"/>
      <c r="E48" s="15">
        <f t="shared" si="0"/>
        <v>0</v>
      </c>
      <c r="F48" s="13"/>
      <c r="G48" s="15">
        <f t="shared" si="1"/>
        <v>0</v>
      </c>
      <c r="H48" s="13"/>
      <c r="I48" s="15">
        <f t="shared" si="2"/>
        <v>0</v>
      </c>
      <c r="J48" s="13"/>
      <c r="K48" s="15">
        <f t="shared" si="3"/>
        <v>0</v>
      </c>
      <c r="L48" s="13"/>
      <c r="M48" s="15">
        <f t="shared" si="4"/>
        <v>0</v>
      </c>
      <c r="N48" s="27"/>
      <c r="O48" s="15">
        <f t="shared" si="7"/>
        <v>0</v>
      </c>
      <c r="P48" s="27"/>
      <c r="Q48" s="15">
        <f t="shared" si="8"/>
        <v>0</v>
      </c>
      <c r="R48" s="27"/>
      <c r="S48" s="15">
        <f t="shared" si="9"/>
        <v>0</v>
      </c>
      <c r="T48" s="27"/>
      <c r="U48" s="15">
        <f t="shared" si="10"/>
        <v>0</v>
      </c>
      <c r="V48" s="27"/>
      <c r="W48" s="15">
        <f t="shared" si="11"/>
        <v>0</v>
      </c>
      <c r="X48" s="13"/>
      <c r="Y48" s="15">
        <f t="shared" si="13"/>
        <v>0</v>
      </c>
      <c r="Z48" s="16">
        <f t="shared" si="12"/>
        <v>0</v>
      </c>
    </row>
    <row r="49" spans="1:27" x14ac:dyDescent="0.3">
      <c r="A49" s="13" t="s">
        <v>125</v>
      </c>
      <c r="B49" s="13" t="s">
        <v>70</v>
      </c>
      <c r="C49" s="14">
        <v>211</v>
      </c>
      <c r="D49" s="13"/>
      <c r="E49" s="15">
        <f t="shared" si="0"/>
        <v>0</v>
      </c>
      <c r="F49" s="13"/>
      <c r="G49" s="15">
        <f t="shared" si="1"/>
        <v>0</v>
      </c>
      <c r="H49" s="13"/>
      <c r="I49" s="15">
        <f t="shared" si="2"/>
        <v>0</v>
      </c>
      <c r="J49" s="13"/>
      <c r="K49" s="15">
        <f t="shared" si="3"/>
        <v>0</v>
      </c>
      <c r="L49" s="13"/>
      <c r="M49" s="15">
        <f t="shared" si="4"/>
        <v>0</v>
      </c>
      <c r="N49" s="27"/>
      <c r="O49" s="15">
        <f t="shared" si="7"/>
        <v>0</v>
      </c>
      <c r="P49" s="27"/>
      <c r="Q49" s="15">
        <f t="shared" si="8"/>
        <v>0</v>
      </c>
      <c r="R49" s="27"/>
      <c r="S49" s="15">
        <f t="shared" si="9"/>
        <v>0</v>
      </c>
      <c r="T49" s="27"/>
      <c r="U49" s="15">
        <f t="shared" si="10"/>
        <v>0</v>
      </c>
      <c r="V49" s="27"/>
      <c r="W49" s="15">
        <f t="shared" si="11"/>
        <v>0</v>
      </c>
      <c r="X49" s="13"/>
      <c r="Y49" s="15">
        <f t="shared" si="13"/>
        <v>0</v>
      </c>
      <c r="Z49" s="16">
        <f t="shared" si="12"/>
        <v>0</v>
      </c>
    </row>
    <row r="50" spans="1:27" ht="30.6" customHeight="1" x14ac:dyDescent="0.3">
      <c r="A50" s="17" t="s">
        <v>126</v>
      </c>
      <c r="B50" s="13" t="s">
        <v>74</v>
      </c>
      <c r="C50" s="14">
        <v>43.56</v>
      </c>
      <c r="D50" s="13"/>
      <c r="E50" s="15">
        <f t="shared" si="0"/>
        <v>0</v>
      </c>
      <c r="F50" s="13"/>
      <c r="G50" s="15">
        <f t="shared" si="1"/>
        <v>0</v>
      </c>
      <c r="H50" s="13"/>
      <c r="I50" s="15">
        <f t="shared" si="2"/>
        <v>0</v>
      </c>
      <c r="J50" s="13"/>
      <c r="K50" s="15">
        <f t="shared" si="3"/>
        <v>0</v>
      </c>
      <c r="L50" s="13"/>
      <c r="M50" s="15">
        <f t="shared" si="4"/>
        <v>0</v>
      </c>
      <c r="N50" s="27"/>
      <c r="O50" s="15">
        <f t="shared" si="7"/>
        <v>0</v>
      </c>
      <c r="P50" s="27"/>
      <c r="Q50" s="15">
        <f t="shared" si="8"/>
        <v>0</v>
      </c>
      <c r="R50" s="27"/>
      <c r="S50" s="15">
        <f t="shared" si="9"/>
        <v>0</v>
      </c>
      <c r="T50" s="27"/>
      <c r="U50" s="15">
        <f t="shared" si="10"/>
        <v>0</v>
      </c>
      <c r="V50" s="27"/>
      <c r="W50" s="15">
        <f t="shared" si="11"/>
        <v>0</v>
      </c>
      <c r="X50" s="13"/>
      <c r="Y50" s="15">
        <f t="shared" si="13"/>
        <v>0</v>
      </c>
      <c r="Z50" s="16">
        <f t="shared" si="12"/>
        <v>0</v>
      </c>
    </row>
    <row r="51" spans="1:27" x14ac:dyDescent="0.3">
      <c r="A51" s="13" t="s">
        <v>127</v>
      </c>
      <c r="B51" s="13" t="s">
        <v>119</v>
      </c>
      <c r="C51" s="14"/>
      <c r="D51" s="13"/>
      <c r="E51" s="15">
        <f t="shared" si="0"/>
        <v>0</v>
      </c>
      <c r="F51" s="13"/>
      <c r="G51" s="15">
        <f t="shared" si="1"/>
        <v>0</v>
      </c>
      <c r="H51" s="13"/>
      <c r="I51" s="15">
        <f t="shared" si="2"/>
        <v>0</v>
      </c>
      <c r="J51" s="13"/>
      <c r="K51" s="15">
        <f t="shared" si="3"/>
        <v>0</v>
      </c>
      <c r="L51" s="13"/>
      <c r="M51" s="15">
        <f t="shared" si="4"/>
        <v>0</v>
      </c>
      <c r="N51" s="27"/>
      <c r="O51" s="15">
        <f t="shared" si="7"/>
        <v>0</v>
      </c>
      <c r="P51" s="27"/>
      <c r="Q51" s="15">
        <f t="shared" si="8"/>
        <v>0</v>
      </c>
      <c r="R51" s="27"/>
      <c r="S51" s="15">
        <f t="shared" si="9"/>
        <v>0</v>
      </c>
      <c r="T51" s="27"/>
      <c r="U51" s="15">
        <f t="shared" si="10"/>
        <v>0</v>
      </c>
      <c r="V51" s="27"/>
      <c r="W51" s="15">
        <f t="shared" si="11"/>
        <v>0</v>
      </c>
      <c r="X51" s="13"/>
      <c r="Y51" s="15">
        <f t="shared" si="13"/>
        <v>0</v>
      </c>
      <c r="Z51" s="16">
        <f t="shared" si="12"/>
        <v>0</v>
      </c>
    </row>
    <row r="52" spans="1:27" x14ac:dyDescent="0.3">
      <c r="A52" s="13" t="s">
        <v>128</v>
      </c>
      <c r="B52" s="13" t="s">
        <v>129</v>
      </c>
      <c r="C52" s="14">
        <v>15</v>
      </c>
      <c r="D52" s="13"/>
      <c r="E52" s="15">
        <f t="shared" si="0"/>
        <v>0</v>
      </c>
      <c r="F52" s="13"/>
      <c r="G52" s="15">
        <f t="shared" si="1"/>
        <v>0</v>
      </c>
      <c r="H52" s="13"/>
      <c r="I52" s="15">
        <f t="shared" si="2"/>
        <v>0</v>
      </c>
      <c r="J52" s="13"/>
      <c r="K52" s="15">
        <f t="shared" si="3"/>
        <v>0</v>
      </c>
      <c r="L52" s="13"/>
      <c r="M52" s="15">
        <f t="shared" si="4"/>
        <v>0</v>
      </c>
      <c r="N52" s="27"/>
      <c r="O52" s="15">
        <f t="shared" si="7"/>
        <v>0</v>
      </c>
      <c r="P52" s="27"/>
      <c r="Q52" s="15">
        <f t="shared" si="8"/>
        <v>0</v>
      </c>
      <c r="R52" s="27"/>
      <c r="S52" s="15">
        <f t="shared" si="9"/>
        <v>0</v>
      </c>
      <c r="T52" s="27"/>
      <c r="U52" s="15">
        <f t="shared" si="10"/>
        <v>0</v>
      </c>
      <c r="V52" s="27"/>
      <c r="W52" s="15">
        <f t="shared" si="11"/>
        <v>0</v>
      </c>
      <c r="X52" s="13"/>
      <c r="Y52" s="15">
        <f t="shared" si="13"/>
        <v>0</v>
      </c>
      <c r="Z52" s="16">
        <f t="shared" si="12"/>
        <v>0</v>
      </c>
    </row>
    <row r="53" spans="1:27" x14ac:dyDescent="0.3">
      <c r="A53" s="13" t="s">
        <v>130</v>
      </c>
      <c r="B53" s="13" t="s">
        <v>74</v>
      </c>
      <c r="C53" s="14">
        <v>1.1499999999999999</v>
      </c>
      <c r="D53" s="13"/>
      <c r="E53" s="15">
        <f t="shared" si="0"/>
        <v>0</v>
      </c>
      <c r="F53" s="13"/>
      <c r="G53" s="15">
        <f t="shared" si="1"/>
        <v>0</v>
      </c>
      <c r="H53" s="13"/>
      <c r="I53" s="15">
        <f t="shared" si="2"/>
        <v>0</v>
      </c>
      <c r="J53" s="13"/>
      <c r="K53" s="15">
        <f t="shared" si="3"/>
        <v>0</v>
      </c>
      <c r="L53" s="13"/>
      <c r="M53" s="15">
        <f t="shared" si="4"/>
        <v>0</v>
      </c>
      <c r="N53" s="27"/>
      <c r="O53" s="15">
        <f t="shared" si="7"/>
        <v>0</v>
      </c>
      <c r="P53" s="27"/>
      <c r="Q53" s="15">
        <f t="shared" si="8"/>
        <v>0</v>
      </c>
      <c r="R53" s="27"/>
      <c r="S53" s="15">
        <f t="shared" si="9"/>
        <v>0</v>
      </c>
      <c r="T53" s="27"/>
      <c r="U53" s="15">
        <f t="shared" si="10"/>
        <v>0</v>
      </c>
      <c r="V53" s="27"/>
      <c r="W53" s="15">
        <f t="shared" si="11"/>
        <v>0</v>
      </c>
      <c r="X53" s="13"/>
      <c r="Y53" s="15">
        <f t="shared" si="13"/>
        <v>0</v>
      </c>
      <c r="Z53" s="16">
        <f t="shared" si="12"/>
        <v>0</v>
      </c>
    </row>
    <row r="54" spans="1:27" x14ac:dyDescent="0.3">
      <c r="A54" s="13" t="s">
        <v>131</v>
      </c>
      <c r="B54" s="13" t="s">
        <v>132</v>
      </c>
      <c r="C54" s="14"/>
      <c r="D54" s="13"/>
      <c r="E54" s="15">
        <f t="shared" si="0"/>
        <v>0</v>
      </c>
      <c r="F54" s="13"/>
      <c r="G54" s="15">
        <f t="shared" si="1"/>
        <v>0</v>
      </c>
      <c r="H54" s="13"/>
      <c r="I54" s="15">
        <f t="shared" si="2"/>
        <v>0</v>
      </c>
      <c r="J54" s="13"/>
      <c r="K54" s="15">
        <f t="shared" si="3"/>
        <v>0</v>
      </c>
      <c r="L54" s="13"/>
      <c r="M54" s="15">
        <f t="shared" si="4"/>
        <v>0</v>
      </c>
      <c r="N54" s="27"/>
      <c r="O54" s="15">
        <f t="shared" si="7"/>
        <v>0</v>
      </c>
      <c r="P54" s="27"/>
      <c r="Q54" s="15">
        <f t="shared" si="8"/>
        <v>0</v>
      </c>
      <c r="R54" s="27"/>
      <c r="S54" s="15">
        <f t="shared" si="9"/>
        <v>0</v>
      </c>
      <c r="T54" s="27"/>
      <c r="U54" s="15">
        <f t="shared" si="10"/>
        <v>0</v>
      </c>
      <c r="V54" s="27"/>
      <c r="W54" s="15">
        <f t="shared" si="11"/>
        <v>0</v>
      </c>
      <c r="X54" s="13"/>
      <c r="Y54" s="15">
        <f t="shared" si="13"/>
        <v>0</v>
      </c>
      <c r="Z54" s="16">
        <f t="shared" ref="Z54:Z85" si="14">D54+F54+H54+J54+L54+X54</f>
        <v>0</v>
      </c>
    </row>
    <row r="55" spans="1:27" x14ac:dyDescent="0.3">
      <c r="A55" s="13" t="s">
        <v>133</v>
      </c>
      <c r="B55" s="13" t="s">
        <v>70</v>
      </c>
      <c r="C55" s="14">
        <v>225</v>
      </c>
      <c r="D55" s="13"/>
      <c r="E55" s="15">
        <f t="shared" si="0"/>
        <v>0</v>
      </c>
      <c r="F55" s="13"/>
      <c r="G55" s="15">
        <f t="shared" si="1"/>
        <v>0</v>
      </c>
      <c r="H55" s="13"/>
      <c r="I55" s="15">
        <f t="shared" si="2"/>
        <v>0</v>
      </c>
      <c r="J55" s="13"/>
      <c r="K55" s="15">
        <f t="shared" si="3"/>
        <v>0</v>
      </c>
      <c r="L55" s="13"/>
      <c r="M55" s="15">
        <f t="shared" si="4"/>
        <v>0</v>
      </c>
      <c r="N55" s="27"/>
      <c r="O55" s="15">
        <f t="shared" si="7"/>
        <v>0</v>
      </c>
      <c r="P55" s="27">
        <v>3</v>
      </c>
      <c r="Q55" s="15">
        <f t="shared" si="8"/>
        <v>675</v>
      </c>
      <c r="R55" s="27"/>
      <c r="S55" s="15">
        <f t="shared" si="9"/>
        <v>0</v>
      </c>
      <c r="T55" s="27">
        <v>1</v>
      </c>
      <c r="U55" s="15">
        <f t="shared" si="10"/>
        <v>225</v>
      </c>
      <c r="V55" s="27">
        <v>2</v>
      </c>
      <c r="W55" s="15">
        <f t="shared" si="11"/>
        <v>450</v>
      </c>
      <c r="X55" s="13"/>
      <c r="Y55" s="15">
        <f t="shared" si="13"/>
        <v>0</v>
      </c>
      <c r="Z55" s="16">
        <f t="shared" si="14"/>
        <v>0</v>
      </c>
      <c r="AA55" t="s">
        <v>134</v>
      </c>
    </row>
    <row r="56" spans="1:27" x14ac:dyDescent="0.3">
      <c r="A56" s="13" t="s">
        <v>135</v>
      </c>
      <c r="B56" s="13" t="s">
        <v>74</v>
      </c>
      <c r="C56" s="14">
        <v>15</v>
      </c>
      <c r="D56" s="13"/>
      <c r="E56" s="15">
        <f t="shared" si="0"/>
        <v>0</v>
      </c>
      <c r="F56" s="13"/>
      <c r="G56" s="15">
        <f t="shared" si="1"/>
        <v>0</v>
      </c>
      <c r="H56" s="13"/>
      <c r="I56" s="15">
        <f t="shared" si="2"/>
        <v>0</v>
      </c>
      <c r="J56" s="13"/>
      <c r="K56" s="15">
        <f t="shared" si="3"/>
        <v>0</v>
      </c>
      <c r="L56" s="13"/>
      <c r="M56" s="15">
        <f t="shared" si="4"/>
        <v>0</v>
      </c>
      <c r="N56" s="27"/>
      <c r="O56" s="15">
        <f t="shared" si="7"/>
        <v>0</v>
      </c>
      <c r="P56" s="27"/>
      <c r="Q56" s="15">
        <f t="shared" si="8"/>
        <v>0</v>
      </c>
      <c r="R56" s="27"/>
      <c r="S56" s="15">
        <f t="shared" si="9"/>
        <v>0</v>
      </c>
      <c r="T56" s="27"/>
      <c r="U56" s="15">
        <f t="shared" si="10"/>
        <v>0</v>
      </c>
      <c r="V56" s="27"/>
      <c r="W56" s="15">
        <f t="shared" si="11"/>
        <v>0</v>
      </c>
      <c r="X56" s="13"/>
      <c r="Y56" s="15">
        <f t="shared" si="13"/>
        <v>0</v>
      </c>
      <c r="Z56" s="16">
        <f t="shared" si="14"/>
        <v>0</v>
      </c>
    </row>
    <row r="57" spans="1:27" x14ac:dyDescent="0.3">
      <c r="A57" s="13" t="s">
        <v>136</v>
      </c>
      <c r="B57" s="13" t="s">
        <v>74</v>
      </c>
      <c r="C57" s="14">
        <v>11</v>
      </c>
      <c r="D57" s="13"/>
      <c r="E57" s="15">
        <f t="shared" si="0"/>
        <v>0</v>
      </c>
      <c r="F57" s="13"/>
      <c r="G57" s="15">
        <f t="shared" si="1"/>
        <v>0</v>
      </c>
      <c r="H57" s="13"/>
      <c r="I57" s="15">
        <f t="shared" si="2"/>
        <v>0</v>
      </c>
      <c r="J57" s="13"/>
      <c r="K57" s="15">
        <f t="shared" si="3"/>
        <v>0</v>
      </c>
      <c r="L57" s="13"/>
      <c r="M57" s="15">
        <f t="shared" si="4"/>
        <v>0</v>
      </c>
      <c r="N57" s="27"/>
      <c r="O57" s="15">
        <f t="shared" si="7"/>
        <v>0</v>
      </c>
      <c r="P57" s="27"/>
      <c r="Q57" s="15">
        <f t="shared" si="8"/>
        <v>0</v>
      </c>
      <c r="R57" s="27"/>
      <c r="S57" s="15">
        <f t="shared" si="9"/>
        <v>0</v>
      </c>
      <c r="T57" s="27"/>
      <c r="U57" s="15">
        <f t="shared" si="10"/>
        <v>0</v>
      </c>
      <c r="V57" s="27"/>
      <c r="W57" s="15">
        <f t="shared" si="11"/>
        <v>0</v>
      </c>
      <c r="X57" s="13"/>
      <c r="Y57" s="15">
        <f t="shared" si="13"/>
        <v>0</v>
      </c>
      <c r="Z57" s="16">
        <f t="shared" si="14"/>
        <v>0</v>
      </c>
    </row>
    <row r="58" spans="1:27" x14ac:dyDescent="0.3">
      <c r="A58" s="13" t="s">
        <v>137</v>
      </c>
      <c r="B58" s="13" t="s">
        <v>74</v>
      </c>
      <c r="C58" s="14">
        <v>27</v>
      </c>
      <c r="D58" s="13"/>
      <c r="E58" s="15">
        <f t="shared" si="0"/>
        <v>0</v>
      </c>
      <c r="F58" s="13"/>
      <c r="G58" s="15">
        <f t="shared" si="1"/>
        <v>0</v>
      </c>
      <c r="H58" s="13"/>
      <c r="I58" s="15">
        <f t="shared" si="2"/>
        <v>0</v>
      </c>
      <c r="J58" s="13"/>
      <c r="K58" s="15">
        <f t="shared" si="3"/>
        <v>0</v>
      </c>
      <c r="L58" s="13"/>
      <c r="M58" s="15">
        <f t="shared" si="4"/>
        <v>0</v>
      </c>
      <c r="N58" s="27"/>
      <c r="O58" s="15">
        <f t="shared" si="7"/>
        <v>0</v>
      </c>
      <c r="P58" s="27"/>
      <c r="Q58" s="15">
        <f t="shared" si="8"/>
        <v>0</v>
      </c>
      <c r="R58" s="27"/>
      <c r="S58" s="15">
        <f t="shared" si="9"/>
        <v>0</v>
      </c>
      <c r="T58" s="27"/>
      <c r="U58" s="15">
        <f t="shared" si="10"/>
        <v>0</v>
      </c>
      <c r="V58" s="27"/>
      <c r="W58" s="15">
        <f t="shared" si="11"/>
        <v>0</v>
      </c>
      <c r="X58" s="13"/>
      <c r="Y58" s="15">
        <f t="shared" si="13"/>
        <v>0</v>
      </c>
      <c r="Z58" s="16">
        <f t="shared" si="14"/>
        <v>0</v>
      </c>
    </row>
    <row r="59" spans="1:27" x14ac:dyDescent="0.3">
      <c r="A59" s="13" t="s">
        <v>138</v>
      </c>
      <c r="B59" s="13" t="s">
        <v>70</v>
      </c>
      <c r="C59" s="14">
        <v>1450</v>
      </c>
      <c r="D59" s="13"/>
      <c r="E59" s="15">
        <f t="shared" si="0"/>
        <v>0</v>
      </c>
      <c r="F59" s="13"/>
      <c r="G59" s="15">
        <f t="shared" si="1"/>
        <v>0</v>
      </c>
      <c r="H59" s="13"/>
      <c r="I59" s="15">
        <f t="shared" si="2"/>
        <v>0</v>
      </c>
      <c r="J59" s="13"/>
      <c r="K59" s="15">
        <f t="shared" si="3"/>
        <v>0</v>
      </c>
      <c r="L59" s="13"/>
      <c r="M59" s="15">
        <f t="shared" si="4"/>
        <v>0</v>
      </c>
      <c r="N59" s="27"/>
      <c r="O59" s="15">
        <f t="shared" si="7"/>
        <v>0</v>
      </c>
      <c r="P59" s="27"/>
      <c r="Q59" s="15">
        <f t="shared" si="8"/>
        <v>0</v>
      </c>
      <c r="R59" s="27"/>
      <c r="S59" s="15">
        <f t="shared" si="9"/>
        <v>0</v>
      </c>
      <c r="T59" s="27"/>
      <c r="U59" s="15">
        <f t="shared" si="10"/>
        <v>0</v>
      </c>
      <c r="V59" s="27"/>
      <c r="W59" s="15">
        <f t="shared" si="11"/>
        <v>0</v>
      </c>
      <c r="X59" s="13"/>
      <c r="Y59" s="15">
        <f t="shared" si="13"/>
        <v>0</v>
      </c>
      <c r="Z59" s="16">
        <f t="shared" si="14"/>
        <v>0</v>
      </c>
    </row>
    <row r="60" spans="1:27" x14ac:dyDescent="0.3">
      <c r="A60" s="13" t="s">
        <v>139</v>
      </c>
      <c r="B60" s="13" t="s">
        <v>70</v>
      </c>
      <c r="C60" s="14">
        <v>2142</v>
      </c>
      <c r="D60" s="13"/>
      <c r="E60" s="15">
        <f t="shared" si="0"/>
        <v>0</v>
      </c>
      <c r="F60" s="13"/>
      <c r="G60" s="15">
        <f t="shared" si="1"/>
        <v>0</v>
      </c>
      <c r="H60" s="13"/>
      <c r="I60" s="15">
        <f t="shared" si="2"/>
        <v>0</v>
      </c>
      <c r="J60" s="13"/>
      <c r="K60" s="15">
        <f t="shared" si="3"/>
        <v>0</v>
      </c>
      <c r="L60" s="13"/>
      <c r="M60" s="15">
        <f t="shared" si="4"/>
        <v>0</v>
      </c>
      <c r="N60" s="27"/>
      <c r="O60" s="15">
        <f t="shared" si="7"/>
        <v>0</v>
      </c>
      <c r="P60" s="27"/>
      <c r="Q60" s="15">
        <f t="shared" si="8"/>
        <v>0</v>
      </c>
      <c r="R60" s="27"/>
      <c r="S60" s="15">
        <f t="shared" si="9"/>
        <v>0</v>
      </c>
      <c r="T60" s="27"/>
      <c r="U60" s="15">
        <f t="shared" si="10"/>
        <v>0</v>
      </c>
      <c r="V60" s="27"/>
      <c r="W60" s="15">
        <f t="shared" si="11"/>
        <v>0</v>
      </c>
      <c r="X60" s="13"/>
      <c r="Y60" s="15">
        <f t="shared" si="13"/>
        <v>0</v>
      </c>
      <c r="Z60" s="16">
        <f t="shared" si="14"/>
        <v>0</v>
      </c>
    </row>
    <row r="61" spans="1:27" x14ac:dyDescent="0.3">
      <c r="A61" s="13" t="s">
        <v>140</v>
      </c>
      <c r="B61" s="13" t="s">
        <v>74</v>
      </c>
      <c r="C61" s="14">
        <v>0.12</v>
      </c>
      <c r="D61" s="13"/>
      <c r="E61" s="15">
        <f t="shared" si="0"/>
        <v>0</v>
      </c>
      <c r="F61" s="13"/>
      <c r="G61" s="15">
        <f t="shared" si="1"/>
        <v>0</v>
      </c>
      <c r="H61" s="13">
        <v>1518</v>
      </c>
      <c r="I61" s="15">
        <f t="shared" si="2"/>
        <v>182.16</v>
      </c>
      <c r="J61" s="13">
        <v>1518</v>
      </c>
      <c r="K61" s="15">
        <f t="shared" si="3"/>
        <v>182.16</v>
      </c>
      <c r="L61" s="13">
        <v>1518</v>
      </c>
      <c r="M61" s="15">
        <f t="shared" si="4"/>
        <v>182.16</v>
      </c>
      <c r="N61" s="27"/>
      <c r="O61" s="15">
        <f t="shared" si="7"/>
        <v>0</v>
      </c>
      <c r="P61" s="27"/>
      <c r="Q61" s="15">
        <f t="shared" si="8"/>
        <v>0</v>
      </c>
      <c r="R61" s="27">
        <v>300</v>
      </c>
      <c r="S61" s="15">
        <f t="shared" si="9"/>
        <v>36</v>
      </c>
      <c r="T61" s="27"/>
      <c r="U61" s="15">
        <f t="shared" si="10"/>
        <v>0</v>
      </c>
      <c r="V61" s="27"/>
      <c r="W61" s="15">
        <f t="shared" si="11"/>
        <v>0</v>
      </c>
      <c r="X61" s="13"/>
      <c r="Y61" s="15">
        <f t="shared" si="13"/>
        <v>0</v>
      </c>
      <c r="Z61" s="16">
        <f t="shared" si="14"/>
        <v>4554</v>
      </c>
    </row>
    <row r="62" spans="1:27" x14ac:dyDescent="0.3">
      <c r="A62" s="13" t="s">
        <v>141</v>
      </c>
      <c r="B62" s="13" t="s">
        <v>74</v>
      </c>
      <c r="C62" s="14">
        <v>2</v>
      </c>
      <c r="D62" s="13"/>
      <c r="E62" s="15">
        <f t="shared" si="0"/>
        <v>0</v>
      </c>
      <c r="F62" s="13"/>
      <c r="G62" s="15">
        <f t="shared" si="1"/>
        <v>0</v>
      </c>
      <c r="H62" s="13"/>
      <c r="I62" s="15">
        <f t="shared" si="2"/>
        <v>0</v>
      </c>
      <c r="J62" s="13"/>
      <c r="K62" s="15">
        <f t="shared" si="3"/>
        <v>0</v>
      </c>
      <c r="L62" s="13"/>
      <c r="M62" s="15">
        <f t="shared" si="4"/>
        <v>0</v>
      </c>
      <c r="N62" s="27"/>
      <c r="O62" s="15">
        <f t="shared" si="7"/>
        <v>0</v>
      </c>
      <c r="P62" s="27"/>
      <c r="Q62" s="15">
        <f t="shared" si="8"/>
        <v>0</v>
      </c>
      <c r="R62" s="27"/>
      <c r="S62" s="15">
        <f t="shared" si="9"/>
        <v>0</v>
      </c>
      <c r="T62" s="27"/>
      <c r="U62" s="15">
        <f t="shared" si="10"/>
        <v>0</v>
      </c>
      <c r="V62" s="27"/>
      <c r="W62" s="15">
        <f t="shared" si="11"/>
        <v>0</v>
      </c>
      <c r="X62" s="13"/>
      <c r="Y62" s="15">
        <f t="shared" si="13"/>
        <v>0</v>
      </c>
      <c r="Z62" s="16">
        <f t="shared" si="14"/>
        <v>0</v>
      </c>
    </row>
    <row r="63" spans="1:27" x14ac:dyDescent="0.3">
      <c r="A63" s="13" t="s">
        <v>142</v>
      </c>
      <c r="B63" s="13" t="s">
        <v>74</v>
      </c>
      <c r="C63" s="14">
        <v>1.9</v>
      </c>
      <c r="D63" s="13"/>
      <c r="E63" s="15">
        <f t="shared" si="0"/>
        <v>0</v>
      </c>
      <c r="F63" s="13"/>
      <c r="G63" s="15">
        <f t="shared" si="1"/>
        <v>0</v>
      </c>
      <c r="H63" s="13"/>
      <c r="I63" s="15">
        <f t="shared" si="2"/>
        <v>0</v>
      </c>
      <c r="J63" s="13"/>
      <c r="K63" s="15">
        <f t="shared" si="3"/>
        <v>0</v>
      </c>
      <c r="L63" s="13"/>
      <c r="M63" s="15">
        <f t="shared" si="4"/>
        <v>0</v>
      </c>
      <c r="N63" s="27"/>
      <c r="O63" s="15">
        <f t="shared" si="7"/>
        <v>0</v>
      </c>
      <c r="P63" s="27"/>
      <c r="Q63" s="15">
        <f t="shared" si="8"/>
        <v>0</v>
      </c>
      <c r="R63" s="27"/>
      <c r="S63" s="15">
        <f t="shared" si="9"/>
        <v>0</v>
      </c>
      <c r="T63" s="27"/>
      <c r="U63" s="15">
        <f t="shared" si="10"/>
        <v>0</v>
      </c>
      <c r="V63" s="27"/>
      <c r="W63" s="15">
        <f t="shared" si="11"/>
        <v>0</v>
      </c>
      <c r="X63" s="13"/>
      <c r="Y63" s="15">
        <f t="shared" si="13"/>
        <v>0</v>
      </c>
      <c r="Z63" s="16">
        <f t="shared" si="14"/>
        <v>0</v>
      </c>
    </row>
    <row r="64" spans="1:27" x14ac:dyDescent="0.3">
      <c r="A64" s="13" t="s">
        <v>143</v>
      </c>
      <c r="B64" s="13" t="s">
        <v>74</v>
      </c>
      <c r="C64" s="14">
        <v>3</v>
      </c>
      <c r="D64" s="13"/>
      <c r="E64" s="15">
        <f t="shared" si="0"/>
        <v>0</v>
      </c>
      <c r="F64" s="13"/>
      <c r="G64" s="15">
        <f t="shared" si="1"/>
        <v>0</v>
      </c>
      <c r="H64" s="13"/>
      <c r="I64" s="15">
        <f t="shared" si="2"/>
        <v>0</v>
      </c>
      <c r="J64" s="13"/>
      <c r="K64" s="15">
        <f t="shared" si="3"/>
        <v>0</v>
      </c>
      <c r="L64" s="13"/>
      <c r="M64" s="15">
        <f t="shared" si="4"/>
        <v>0</v>
      </c>
      <c r="N64" s="27"/>
      <c r="O64" s="15">
        <f t="shared" si="7"/>
        <v>0</v>
      </c>
      <c r="P64" s="27"/>
      <c r="Q64" s="15">
        <f t="shared" si="8"/>
        <v>0</v>
      </c>
      <c r="R64" s="27"/>
      <c r="S64" s="15">
        <f t="shared" si="9"/>
        <v>0</v>
      </c>
      <c r="T64" s="27"/>
      <c r="U64" s="15">
        <f t="shared" si="10"/>
        <v>0</v>
      </c>
      <c r="V64" s="27"/>
      <c r="W64" s="15">
        <f t="shared" si="11"/>
        <v>0</v>
      </c>
      <c r="X64" s="13"/>
      <c r="Y64" s="15">
        <f t="shared" si="13"/>
        <v>0</v>
      </c>
      <c r="Z64" s="16">
        <f t="shared" si="14"/>
        <v>0</v>
      </c>
    </row>
    <row r="65" spans="1:27" x14ac:dyDescent="0.3">
      <c r="A65" s="13" t="s">
        <v>144</v>
      </c>
      <c r="B65" s="13" t="s">
        <v>74</v>
      </c>
      <c r="C65" s="14">
        <v>2</v>
      </c>
      <c r="D65" s="13"/>
      <c r="E65" s="15">
        <f t="shared" si="0"/>
        <v>0</v>
      </c>
      <c r="F65" s="13"/>
      <c r="G65" s="15">
        <f t="shared" si="1"/>
        <v>0</v>
      </c>
      <c r="H65" s="13"/>
      <c r="I65" s="15">
        <f t="shared" si="2"/>
        <v>0</v>
      </c>
      <c r="J65" s="13"/>
      <c r="K65" s="15">
        <f t="shared" si="3"/>
        <v>0</v>
      </c>
      <c r="L65" s="13"/>
      <c r="M65" s="15">
        <f t="shared" si="4"/>
        <v>0</v>
      </c>
      <c r="N65" s="27"/>
      <c r="O65" s="15">
        <f t="shared" si="7"/>
        <v>0</v>
      </c>
      <c r="P65" s="27"/>
      <c r="Q65" s="15">
        <f t="shared" si="8"/>
        <v>0</v>
      </c>
      <c r="R65" s="27"/>
      <c r="S65" s="15">
        <f t="shared" si="9"/>
        <v>0</v>
      </c>
      <c r="T65" s="27"/>
      <c r="U65" s="15">
        <f t="shared" si="10"/>
        <v>0</v>
      </c>
      <c r="V65" s="27"/>
      <c r="W65" s="15">
        <f t="shared" si="11"/>
        <v>0</v>
      </c>
      <c r="X65" s="13"/>
      <c r="Y65" s="15">
        <f t="shared" si="13"/>
        <v>0</v>
      </c>
      <c r="Z65" s="16">
        <f t="shared" si="14"/>
        <v>0</v>
      </c>
    </row>
    <row r="66" spans="1:27" x14ac:dyDescent="0.3">
      <c r="A66" s="13" t="s">
        <v>145</v>
      </c>
      <c r="B66" s="13" t="s">
        <v>70</v>
      </c>
      <c r="C66" s="14">
        <v>62.5</v>
      </c>
      <c r="D66" s="13"/>
      <c r="E66" s="15">
        <f t="shared" si="0"/>
        <v>0</v>
      </c>
      <c r="F66" s="13"/>
      <c r="G66" s="15">
        <f t="shared" si="1"/>
        <v>0</v>
      </c>
      <c r="H66" s="13"/>
      <c r="I66" s="15">
        <f t="shared" si="2"/>
        <v>0</v>
      </c>
      <c r="J66" s="13"/>
      <c r="K66" s="15">
        <f t="shared" si="3"/>
        <v>0</v>
      </c>
      <c r="L66" s="13"/>
      <c r="M66" s="15">
        <f t="shared" si="4"/>
        <v>0</v>
      </c>
      <c r="N66" s="27"/>
      <c r="O66" s="15">
        <f t="shared" si="7"/>
        <v>0</v>
      </c>
      <c r="P66" s="27"/>
      <c r="Q66" s="15">
        <f t="shared" si="8"/>
        <v>0</v>
      </c>
      <c r="R66" s="27"/>
      <c r="S66" s="15">
        <f t="shared" si="9"/>
        <v>0</v>
      </c>
      <c r="T66" s="27"/>
      <c r="U66" s="15">
        <f t="shared" si="10"/>
        <v>0</v>
      </c>
      <c r="V66" s="27"/>
      <c r="W66" s="15">
        <f t="shared" si="11"/>
        <v>0</v>
      </c>
      <c r="X66" s="13"/>
      <c r="Y66" s="15">
        <f t="shared" si="13"/>
        <v>0</v>
      </c>
      <c r="Z66" s="16">
        <f t="shared" si="14"/>
        <v>0</v>
      </c>
    </row>
    <row r="67" spans="1:27" x14ac:dyDescent="0.3">
      <c r="A67" s="13" t="s">
        <v>146</v>
      </c>
      <c r="B67" s="13" t="s">
        <v>74</v>
      </c>
      <c r="C67" s="14">
        <v>1.1000000000000001</v>
      </c>
      <c r="D67" s="13"/>
      <c r="E67" s="15">
        <f t="shared" si="0"/>
        <v>0</v>
      </c>
      <c r="F67" s="13"/>
      <c r="G67" s="15">
        <f t="shared" si="1"/>
        <v>0</v>
      </c>
      <c r="H67" s="13"/>
      <c r="I67" s="15">
        <f t="shared" si="2"/>
        <v>0</v>
      </c>
      <c r="J67" s="13"/>
      <c r="K67" s="15">
        <f t="shared" si="3"/>
        <v>0</v>
      </c>
      <c r="L67" s="13"/>
      <c r="M67" s="15">
        <f t="shared" si="4"/>
        <v>0</v>
      </c>
      <c r="N67" s="27"/>
      <c r="O67" s="15">
        <f t="shared" si="7"/>
        <v>0</v>
      </c>
      <c r="P67" s="27"/>
      <c r="Q67" s="15">
        <f t="shared" si="8"/>
        <v>0</v>
      </c>
      <c r="R67" s="27"/>
      <c r="S67" s="15">
        <f t="shared" si="9"/>
        <v>0</v>
      </c>
      <c r="T67" s="27"/>
      <c r="U67" s="15">
        <f t="shared" si="10"/>
        <v>0</v>
      </c>
      <c r="V67" s="27"/>
      <c r="W67" s="15">
        <f t="shared" si="11"/>
        <v>0</v>
      </c>
      <c r="X67" s="13"/>
      <c r="Y67" s="15">
        <f t="shared" si="13"/>
        <v>0</v>
      </c>
      <c r="Z67" s="16">
        <f t="shared" si="14"/>
        <v>0</v>
      </c>
    </row>
    <row r="68" spans="1:27" x14ac:dyDescent="0.3">
      <c r="A68" s="13" t="s">
        <v>147</v>
      </c>
      <c r="B68" s="13" t="s">
        <v>70</v>
      </c>
      <c r="C68" s="14">
        <v>110</v>
      </c>
      <c r="D68" s="13"/>
      <c r="E68" s="15">
        <f t="shared" si="0"/>
        <v>0</v>
      </c>
      <c r="F68" s="13"/>
      <c r="G68" s="15">
        <f t="shared" si="1"/>
        <v>0</v>
      </c>
      <c r="H68" s="13"/>
      <c r="I68" s="15">
        <f t="shared" si="2"/>
        <v>0</v>
      </c>
      <c r="J68" s="13"/>
      <c r="K68" s="15">
        <f t="shared" si="3"/>
        <v>0</v>
      </c>
      <c r="L68" s="13"/>
      <c r="M68" s="15">
        <f t="shared" si="4"/>
        <v>0</v>
      </c>
      <c r="N68" s="27">
        <v>1</v>
      </c>
      <c r="O68" s="15">
        <f t="shared" si="7"/>
        <v>110</v>
      </c>
      <c r="P68" s="27">
        <v>5</v>
      </c>
      <c r="Q68" s="15">
        <f t="shared" si="8"/>
        <v>550</v>
      </c>
      <c r="R68" s="27">
        <v>2</v>
      </c>
      <c r="S68" s="15">
        <f t="shared" si="9"/>
        <v>220</v>
      </c>
      <c r="T68" s="27">
        <v>3</v>
      </c>
      <c r="U68" s="15">
        <f t="shared" si="10"/>
        <v>330</v>
      </c>
      <c r="V68" s="27"/>
      <c r="W68" s="15">
        <f t="shared" si="11"/>
        <v>0</v>
      </c>
      <c r="X68" s="13"/>
      <c r="Y68" s="15">
        <f t="shared" si="13"/>
        <v>0</v>
      </c>
      <c r="Z68" s="16">
        <f t="shared" si="14"/>
        <v>0</v>
      </c>
      <c r="AA68" t="s">
        <v>148</v>
      </c>
    </row>
    <row r="69" spans="1:27" x14ac:dyDescent="0.3">
      <c r="A69" s="13" t="s">
        <v>149</v>
      </c>
      <c r="B69" s="13" t="s">
        <v>74</v>
      </c>
      <c r="C69" s="14">
        <v>5.0999999999999996</v>
      </c>
      <c r="D69" s="13"/>
      <c r="E69" s="15">
        <f t="shared" si="0"/>
        <v>0</v>
      </c>
      <c r="F69" s="13"/>
      <c r="G69" s="15">
        <f t="shared" si="1"/>
        <v>0</v>
      </c>
      <c r="H69" s="13"/>
      <c r="I69" s="15">
        <f t="shared" si="2"/>
        <v>0</v>
      </c>
      <c r="J69" s="13"/>
      <c r="K69" s="15">
        <f t="shared" si="3"/>
        <v>0</v>
      </c>
      <c r="L69" s="13"/>
      <c r="M69" s="15">
        <f t="shared" si="4"/>
        <v>0</v>
      </c>
      <c r="N69" s="27"/>
      <c r="O69" s="15">
        <f t="shared" si="7"/>
        <v>0</v>
      </c>
      <c r="P69" s="27"/>
      <c r="Q69" s="15">
        <f t="shared" si="8"/>
        <v>0</v>
      </c>
      <c r="R69" s="27"/>
      <c r="S69" s="15">
        <f t="shared" si="9"/>
        <v>0</v>
      </c>
      <c r="T69" s="27"/>
      <c r="U69" s="15">
        <f t="shared" si="10"/>
        <v>0</v>
      </c>
      <c r="V69" s="27"/>
      <c r="W69" s="15">
        <f t="shared" si="11"/>
        <v>0</v>
      </c>
      <c r="X69" s="13"/>
      <c r="Y69" s="15">
        <f t="shared" si="13"/>
        <v>0</v>
      </c>
      <c r="Z69" s="16">
        <f t="shared" si="14"/>
        <v>0</v>
      </c>
    </row>
    <row r="70" spans="1:27" x14ac:dyDescent="0.3">
      <c r="A70" s="13" t="s">
        <v>150</v>
      </c>
      <c r="B70" s="13" t="s">
        <v>151</v>
      </c>
      <c r="C70" s="14">
        <v>150</v>
      </c>
      <c r="D70" s="13"/>
      <c r="E70" s="15">
        <f t="shared" si="0"/>
        <v>0</v>
      </c>
      <c r="F70" s="13"/>
      <c r="G70" s="15">
        <f t="shared" si="1"/>
        <v>0</v>
      </c>
      <c r="H70" s="13"/>
      <c r="I70" s="15">
        <f t="shared" si="2"/>
        <v>0</v>
      </c>
      <c r="J70" s="13"/>
      <c r="K70" s="15">
        <f t="shared" si="3"/>
        <v>0</v>
      </c>
      <c r="L70" s="13"/>
      <c r="M70" s="15">
        <f t="shared" si="4"/>
        <v>0</v>
      </c>
      <c r="N70" s="27"/>
      <c r="O70" s="15">
        <f t="shared" si="7"/>
        <v>0</v>
      </c>
      <c r="P70" s="27"/>
      <c r="Q70" s="15">
        <f t="shared" si="8"/>
        <v>0</v>
      </c>
      <c r="R70" s="27"/>
      <c r="S70" s="15">
        <f t="shared" si="9"/>
        <v>0</v>
      </c>
      <c r="T70" s="27"/>
      <c r="U70" s="15">
        <f t="shared" si="10"/>
        <v>0</v>
      </c>
      <c r="V70" s="27"/>
      <c r="W70" s="15">
        <f t="shared" si="11"/>
        <v>0</v>
      </c>
      <c r="X70" s="13"/>
      <c r="Y70" s="15">
        <f t="shared" si="13"/>
        <v>0</v>
      </c>
      <c r="Z70" s="16">
        <f t="shared" si="14"/>
        <v>0</v>
      </c>
    </row>
    <row r="71" spans="1:27" x14ac:dyDescent="0.3">
      <c r="A71" s="13" t="s">
        <v>152</v>
      </c>
      <c r="B71" s="13" t="s">
        <v>70</v>
      </c>
      <c r="C71" s="14">
        <v>310</v>
      </c>
      <c r="D71" s="13"/>
      <c r="E71" s="15">
        <f t="shared" si="0"/>
        <v>0</v>
      </c>
      <c r="F71" s="13"/>
      <c r="G71" s="15">
        <f t="shared" si="1"/>
        <v>0</v>
      </c>
      <c r="H71" s="13"/>
      <c r="I71" s="15">
        <f t="shared" si="2"/>
        <v>0</v>
      </c>
      <c r="J71" s="13"/>
      <c r="K71" s="15">
        <f t="shared" si="3"/>
        <v>0</v>
      </c>
      <c r="L71" s="13"/>
      <c r="M71" s="15">
        <f t="shared" si="4"/>
        <v>0</v>
      </c>
      <c r="N71" s="27"/>
      <c r="O71" s="15">
        <f t="shared" si="7"/>
        <v>0</v>
      </c>
      <c r="P71" s="27"/>
      <c r="Q71" s="15">
        <f t="shared" si="8"/>
        <v>0</v>
      </c>
      <c r="R71" s="27"/>
      <c r="S71" s="15">
        <f t="shared" si="9"/>
        <v>0</v>
      </c>
      <c r="T71" s="27"/>
      <c r="U71" s="15">
        <f t="shared" si="10"/>
        <v>0</v>
      </c>
      <c r="V71" s="27"/>
      <c r="W71" s="15">
        <f t="shared" si="11"/>
        <v>0</v>
      </c>
      <c r="X71" s="13"/>
      <c r="Y71" s="15">
        <f t="shared" si="13"/>
        <v>0</v>
      </c>
      <c r="Z71" s="16">
        <f t="shared" si="14"/>
        <v>0</v>
      </c>
    </row>
    <row r="72" spans="1:27" x14ac:dyDescent="0.3">
      <c r="A72" s="13" t="s">
        <v>153</v>
      </c>
      <c r="B72" s="13" t="s">
        <v>70</v>
      </c>
      <c r="C72" s="14">
        <v>310</v>
      </c>
      <c r="D72" s="13"/>
      <c r="E72" s="15">
        <f t="shared" si="0"/>
        <v>0</v>
      </c>
      <c r="F72" s="13"/>
      <c r="G72" s="15">
        <f t="shared" si="1"/>
        <v>0</v>
      </c>
      <c r="H72" s="13"/>
      <c r="I72" s="15">
        <f t="shared" si="2"/>
        <v>0</v>
      </c>
      <c r="J72" s="13"/>
      <c r="K72" s="15">
        <f t="shared" si="3"/>
        <v>0</v>
      </c>
      <c r="L72" s="13"/>
      <c r="M72" s="15">
        <f t="shared" si="4"/>
        <v>0</v>
      </c>
      <c r="N72" s="27"/>
      <c r="O72" s="15">
        <f t="shared" si="7"/>
        <v>0</v>
      </c>
      <c r="P72" s="27"/>
      <c r="Q72" s="15">
        <f t="shared" si="8"/>
        <v>0</v>
      </c>
      <c r="R72" s="27"/>
      <c r="S72" s="15">
        <f t="shared" si="9"/>
        <v>0</v>
      </c>
      <c r="T72" s="27"/>
      <c r="U72" s="15">
        <f t="shared" si="10"/>
        <v>0</v>
      </c>
      <c r="V72" s="27"/>
      <c r="W72" s="15">
        <f t="shared" si="11"/>
        <v>0</v>
      </c>
      <c r="X72" s="13"/>
      <c r="Y72" s="15">
        <f t="shared" si="13"/>
        <v>0</v>
      </c>
      <c r="Z72" s="16">
        <f t="shared" si="14"/>
        <v>0</v>
      </c>
    </row>
    <row r="73" spans="1:27" x14ac:dyDescent="0.3">
      <c r="A73" s="13" t="s">
        <v>154</v>
      </c>
      <c r="B73" s="13" t="s">
        <v>74</v>
      </c>
      <c r="C73" s="14">
        <v>1.85</v>
      </c>
      <c r="D73" s="13"/>
      <c r="E73" s="15">
        <f t="shared" si="0"/>
        <v>0</v>
      </c>
      <c r="F73" s="13"/>
      <c r="G73" s="15">
        <f t="shared" si="1"/>
        <v>0</v>
      </c>
      <c r="H73" s="13">
        <v>750</v>
      </c>
      <c r="I73" s="15">
        <f t="shared" si="2"/>
        <v>1387.5</v>
      </c>
      <c r="J73" s="13">
        <v>750</v>
      </c>
      <c r="K73" s="15">
        <f t="shared" si="3"/>
        <v>1387.5</v>
      </c>
      <c r="L73" s="13">
        <v>750</v>
      </c>
      <c r="M73" s="15">
        <f t="shared" si="4"/>
        <v>1387.5</v>
      </c>
      <c r="N73" s="27"/>
      <c r="O73" s="15">
        <f t="shared" si="7"/>
        <v>0</v>
      </c>
      <c r="P73" s="27"/>
      <c r="Q73" s="15">
        <f t="shared" si="8"/>
        <v>0</v>
      </c>
      <c r="R73" s="27">
        <v>300</v>
      </c>
      <c r="S73" s="15">
        <f t="shared" si="9"/>
        <v>555</v>
      </c>
      <c r="T73" s="27"/>
      <c r="U73" s="15">
        <f t="shared" si="10"/>
        <v>0</v>
      </c>
      <c r="V73" s="27">
        <v>315</v>
      </c>
      <c r="W73" s="15">
        <f t="shared" si="11"/>
        <v>582.75</v>
      </c>
      <c r="X73" s="13"/>
      <c r="Y73" s="15">
        <f t="shared" ref="Y73:Y97" si="15">X73*C73</f>
        <v>0</v>
      </c>
      <c r="Z73" s="16">
        <f t="shared" si="14"/>
        <v>2250</v>
      </c>
    </row>
    <row r="74" spans="1:27" x14ac:dyDescent="0.3">
      <c r="A74" s="13" t="s">
        <v>155</v>
      </c>
      <c r="B74" s="13" t="s">
        <v>70</v>
      </c>
      <c r="C74" s="14">
        <v>275</v>
      </c>
      <c r="D74" s="13"/>
      <c r="E74" s="15">
        <f t="shared" ref="E74:E97" si="16">D74*C74</f>
        <v>0</v>
      </c>
      <c r="F74" s="13"/>
      <c r="G74" s="15">
        <f t="shared" ref="G74:G97" si="17">F74*C74</f>
        <v>0</v>
      </c>
      <c r="H74" s="13"/>
      <c r="I74" s="15">
        <f t="shared" ref="I74:I97" si="18">H74*C74</f>
        <v>0</v>
      </c>
      <c r="J74" s="13"/>
      <c r="K74" s="15">
        <f t="shared" ref="K74:K97" si="19">J74*C74</f>
        <v>0</v>
      </c>
      <c r="L74" s="13"/>
      <c r="M74" s="15">
        <f t="shared" ref="M74:M97" si="20">L74*C74</f>
        <v>0</v>
      </c>
      <c r="N74" s="27"/>
      <c r="O74" s="15">
        <f t="shared" ref="O74:O97" si="21">N74*C74</f>
        <v>0</v>
      </c>
      <c r="P74" s="27"/>
      <c r="Q74" s="15">
        <f t="shared" ref="Q74:Q97" si="22">P74*C74</f>
        <v>0</v>
      </c>
      <c r="R74" s="27"/>
      <c r="S74" s="15">
        <f t="shared" ref="S74:S97" si="23">R74*C74</f>
        <v>0</v>
      </c>
      <c r="T74" s="27"/>
      <c r="U74" s="15">
        <f t="shared" ref="U74:U97" si="24">T74*C74</f>
        <v>0</v>
      </c>
      <c r="V74" s="27"/>
      <c r="W74" s="15">
        <f t="shared" ref="W74:W97" si="25">V74*C74</f>
        <v>0</v>
      </c>
      <c r="X74" s="13"/>
      <c r="Y74" s="15">
        <f t="shared" si="15"/>
        <v>0</v>
      </c>
      <c r="Z74" s="16">
        <f t="shared" si="14"/>
        <v>0</v>
      </c>
    </row>
    <row r="75" spans="1:27" x14ac:dyDescent="0.3">
      <c r="A75" s="13" t="s">
        <v>156</v>
      </c>
      <c r="B75" s="13" t="s">
        <v>70</v>
      </c>
      <c r="C75" s="14">
        <v>195</v>
      </c>
      <c r="D75" s="13"/>
      <c r="E75" s="15">
        <f t="shared" si="16"/>
        <v>0</v>
      </c>
      <c r="F75" s="13"/>
      <c r="G75" s="15">
        <f t="shared" si="17"/>
        <v>0</v>
      </c>
      <c r="H75" s="13"/>
      <c r="I75" s="15">
        <f t="shared" si="18"/>
        <v>0</v>
      </c>
      <c r="J75" s="13"/>
      <c r="K75" s="15">
        <f t="shared" si="19"/>
        <v>0</v>
      </c>
      <c r="L75" s="13"/>
      <c r="M75" s="15">
        <f t="shared" si="20"/>
        <v>0</v>
      </c>
      <c r="N75" s="27"/>
      <c r="O75" s="15">
        <f t="shared" si="21"/>
        <v>0</v>
      </c>
      <c r="P75" s="27"/>
      <c r="Q75" s="15">
        <f t="shared" si="22"/>
        <v>0</v>
      </c>
      <c r="R75" s="27"/>
      <c r="S75" s="15">
        <f t="shared" si="23"/>
        <v>0</v>
      </c>
      <c r="T75" s="27"/>
      <c r="U75" s="15">
        <f t="shared" si="24"/>
        <v>0</v>
      </c>
      <c r="V75" s="27"/>
      <c r="W75" s="15">
        <f t="shared" si="25"/>
        <v>0</v>
      </c>
      <c r="X75" s="13"/>
      <c r="Y75" s="15">
        <f t="shared" si="15"/>
        <v>0</v>
      </c>
      <c r="Z75" s="16">
        <f t="shared" si="14"/>
        <v>0</v>
      </c>
      <c r="AA75" t="s">
        <v>157</v>
      </c>
    </row>
    <row r="76" spans="1:27" x14ac:dyDescent="0.3">
      <c r="A76" s="13" t="s">
        <v>158</v>
      </c>
      <c r="B76" s="13" t="s">
        <v>70</v>
      </c>
      <c r="C76" s="14">
        <v>210</v>
      </c>
      <c r="D76" s="13"/>
      <c r="E76" s="15">
        <f t="shared" si="16"/>
        <v>0</v>
      </c>
      <c r="F76" s="13"/>
      <c r="G76" s="15">
        <f t="shared" si="17"/>
        <v>0</v>
      </c>
      <c r="H76" s="13"/>
      <c r="I76" s="15">
        <f t="shared" si="18"/>
        <v>0</v>
      </c>
      <c r="J76" s="13"/>
      <c r="K76" s="15">
        <f t="shared" si="19"/>
        <v>0</v>
      </c>
      <c r="L76" s="13"/>
      <c r="M76" s="15">
        <f t="shared" si="20"/>
        <v>0</v>
      </c>
      <c r="N76" s="27"/>
      <c r="O76" s="15">
        <f t="shared" si="21"/>
        <v>0</v>
      </c>
      <c r="P76" s="27"/>
      <c r="Q76" s="15">
        <f t="shared" si="22"/>
        <v>0</v>
      </c>
      <c r="R76" s="27"/>
      <c r="S76" s="15">
        <f t="shared" si="23"/>
        <v>0</v>
      </c>
      <c r="T76" s="27"/>
      <c r="U76" s="15">
        <f t="shared" si="24"/>
        <v>0</v>
      </c>
      <c r="V76" s="27"/>
      <c r="W76" s="15">
        <f t="shared" si="25"/>
        <v>0</v>
      </c>
      <c r="X76" s="13"/>
      <c r="Y76" s="15">
        <f t="shared" si="15"/>
        <v>0</v>
      </c>
      <c r="Z76" s="16">
        <f t="shared" si="14"/>
        <v>0</v>
      </c>
      <c r="AA76" t="s">
        <v>157</v>
      </c>
    </row>
    <row r="77" spans="1:27" x14ac:dyDescent="0.3">
      <c r="A77" s="13" t="s">
        <v>159</v>
      </c>
      <c r="B77" s="13" t="s">
        <v>70</v>
      </c>
      <c r="C77" s="14">
        <v>310</v>
      </c>
      <c r="D77" s="13"/>
      <c r="E77" s="15">
        <f t="shared" si="16"/>
        <v>0</v>
      </c>
      <c r="F77" s="13"/>
      <c r="G77" s="15">
        <f t="shared" si="17"/>
        <v>0</v>
      </c>
      <c r="H77" s="13"/>
      <c r="I77" s="15">
        <f t="shared" si="18"/>
        <v>0</v>
      </c>
      <c r="J77" s="13"/>
      <c r="K77" s="15">
        <f t="shared" si="19"/>
        <v>0</v>
      </c>
      <c r="L77" s="13"/>
      <c r="M77" s="15">
        <f t="shared" si="20"/>
        <v>0</v>
      </c>
      <c r="N77" s="27"/>
      <c r="O77" s="15">
        <f t="shared" si="21"/>
        <v>0</v>
      </c>
      <c r="P77" s="27"/>
      <c r="Q77" s="15">
        <f t="shared" si="22"/>
        <v>0</v>
      </c>
      <c r="R77" s="27"/>
      <c r="S77" s="15">
        <f t="shared" si="23"/>
        <v>0</v>
      </c>
      <c r="T77" s="27"/>
      <c r="U77" s="15">
        <f t="shared" si="24"/>
        <v>0</v>
      </c>
      <c r="V77" s="27"/>
      <c r="W77" s="15">
        <f t="shared" si="25"/>
        <v>0</v>
      </c>
      <c r="X77" s="13"/>
      <c r="Y77" s="15">
        <f t="shared" si="15"/>
        <v>0</v>
      </c>
      <c r="Z77" s="16">
        <f t="shared" si="14"/>
        <v>0</v>
      </c>
      <c r="AA77" t="s">
        <v>157</v>
      </c>
    </row>
    <row r="78" spans="1:27" x14ac:dyDescent="0.3">
      <c r="A78" s="13" t="s">
        <v>160</v>
      </c>
      <c r="B78" s="13" t="s">
        <v>70</v>
      </c>
      <c r="C78" s="14">
        <v>455</v>
      </c>
      <c r="D78" s="13"/>
      <c r="E78" s="15">
        <f t="shared" si="16"/>
        <v>0</v>
      </c>
      <c r="F78" s="13"/>
      <c r="G78" s="15">
        <f t="shared" si="17"/>
        <v>0</v>
      </c>
      <c r="H78" s="13"/>
      <c r="I78" s="15">
        <f t="shared" si="18"/>
        <v>0</v>
      </c>
      <c r="J78" s="13"/>
      <c r="K78" s="15">
        <f t="shared" si="19"/>
        <v>0</v>
      </c>
      <c r="L78" s="13"/>
      <c r="M78" s="15">
        <f t="shared" si="20"/>
        <v>0</v>
      </c>
      <c r="N78" s="27"/>
      <c r="O78" s="15">
        <f t="shared" si="21"/>
        <v>0</v>
      </c>
      <c r="P78" s="27"/>
      <c r="Q78" s="15">
        <f t="shared" si="22"/>
        <v>0</v>
      </c>
      <c r="R78" s="27"/>
      <c r="S78" s="15">
        <f t="shared" si="23"/>
        <v>0</v>
      </c>
      <c r="T78" s="27"/>
      <c r="U78" s="15">
        <f t="shared" si="24"/>
        <v>0</v>
      </c>
      <c r="V78" s="27"/>
      <c r="W78" s="15">
        <f t="shared" si="25"/>
        <v>0</v>
      </c>
      <c r="X78" s="13"/>
      <c r="Y78" s="15">
        <f t="shared" si="15"/>
        <v>0</v>
      </c>
      <c r="Z78" s="16">
        <f t="shared" si="14"/>
        <v>0</v>
      </c>
      <c r="AA78" t="s">
        <v>157</v>
      </c>
    </row>
    <row r="79" spans="1:27" x14ac:dyDescent="0.3">
      <c r="A79" s="13" t="s">
        <v>161</v>
      </c>
      <c r="B79" s="13" t="s">
        <v>70</v>
      </c>
      <c r="C79" s="14">
        <v>225</v>
      </c>
      <c r="D79" s="13"/>
      <c r="E79" s="15">
        <f t="shared" si="16"/>
        <v>0</v>
      </c>
      <c r="F79" s="13"/>
      <c r="G79" s="15">
        <f t="shared" si="17"/>
        <v>0</v>
      </c>
      <c r="H79" s="13"/>
      <c r="I79" s="15">
        <f t="shared" si="18"/>
        <v>0</v>
      </c>
      <c r="J79" s="13"/>
      <c r="K79" s="15">
        <f t="shared" si="19"/>
        <v>0</v>
      </c>
      <c r="L79" s="13"/>
      <c r="M79" s="15">
        <f t="shared" si="20"/>
        <v>0</v>
      </c>
      <c r="N79" s="27"/>
      <c r="O79" s="15">
        <f t="shared" si="21"/>
        <v>0</v>
      </c>
      <c r="P79" s="27"/>
      <c r="Q79" s="15">
        <f t="shared" si="22"/>
        <v>0</v>
      </c>
      <c r="R79" s="27"/>
      <c r="S79" s="15">
        <f t="shared" si="23"/>
        <v>0</v>
      </c>
      <c r="T79" s="27"/>
      <c r="U79" s="15">
        <f t="shared" si="24"/>
        <v>0</v>
      </c>
      <c r="V79" s="27"/>
      <c r="W79" s="15">
        <f t="shared" si="25"/>
        <v>0</v>
      </c>
      <c r="X79" s="13"/>
      <c r="Y79" s="15">
        <f t="shared" si="15"/>
        <v>0</v>
      </c>
      <c r="Z79" s="16">
        <f t="shared" si="14"/>
        <v>0</v>
      </c>
      <c r="AA79" t="s">
        <v>157</v>
      </c>
    </row>
    <row r="80" spans="1:27" x14ac:dyDescent="0.3">
      <c r="A80" s="13" t="s">
        <v>162</v>
      </c>
      <c r="B80" s="13" t="s">
        <v>70</v>
      </c>
      <c r="C80" s="14">
        <v>245</v>
      </c>
      <c r="D80" s="13"/>
      <c r="E80" s="15">
        <f t="shared" si="16"/>
        <v>0</v>
      </c>
      <c r="F80" s="13"/>
      <c r="G80" s="15">
        <f t="shared" si="17"/>
        <v>0</v>
      </c>
      <c r="H80" s="13"/>
      <c r="I80" s="15">
        <f t="shared" si="18"/>
        <v>0</v>
      </c>
      <c r="J80" s="13"/>
      <c r="K80" s="15">
        <f t="shared" si="19"/>
        <v>0</v>
      </c>
      <c r="L80" s="13"/>
      <c r="M80" s="15">
        <f t="shared" si="20"/>
        <v>0</v>
      </c>
      <c r="N80" s="27"/>
      <c r="O80" s="15">
        <f t="shared" si="21"/>
        <v>0</v>
      </c>
      <c r="P80" s="27"/>
      <c r="Q80" s="15">
        <f t="shared" si="22"/>
        <v>0</v>
      </c>
      <c r="R80" s="27"/>
      <c r="S80" s="15">
        <f t="shared" si="23"/>
        <v>0</v>
      </c>
      <c r="T80" s="27"/>
      <c r="U80" s="15">
        <f t="shared" si="24"/>
        <v>0</v>
      </c>
      <c r="V80" s="27"/>
      <c r="W80" s="15">
        <f t="shared" si="25"/>
        <v>0</v>
      </c>
      <c r="X80" s="13"/>
      <c r="Y80" s="15">
        <f t="shared" si="15"/>
        <v>0</v>
      </c>
      <c r="Z80" s="16">
        <f t="shared" si="14"/>
        <v>0</v>
      </c>
      <c r="AA80" t="s">
        <v>157</v>
      </c>
    </row>
    <row r="81" spans="1:27" x14ac:dyDescent="0.3">
      <c r="A81" s="13" t="s">
        <v>163</v>
      </c>
      <c r="B81" s="13" t="s">
        <v>70</v>
      </c>
      <c r="C81" s="14">
        <v>355</v>
      </c>
      <c r="D81" s="13"/>
      <c r="E81" s="15">
        <f t="shared" si="16"/>
        <v>0</v>
      </c>
      <c r="F81" s="13"/>
      <c r="G81" s="15">
        <f t="shared" si="17"/>
        <v>0</v>
      </c>
      <c r="H81" s="13"/>
      <c r="I81" s="15">
        <f t="shared" si="18"/>
        <v>0</v>
      </c>
      <c r="J81" s="13"/>
      <c r="K81" s="15">
        <f t="shared" si="19"/>
        <v>0</v>
      </c>
      <c r="L81" s="13"/>
      <c r="M81" s="15">
        <f t="shared" si="20"/>
        <v>0</v>
      </c>
      <c r="N81" s="27"/>
      <c r="O81" s="15">
        <f t="shared" si="21"/>
        <v>0</v>
      </c>
      <c r="P81" s="27"/>
      <c r="Q81" s="15">
        <f t="shared" si="22"/>
        <v>0</v>
      </c>
      <c r="R81" s="27"/>
      <c r="S81" s="15">
        <f t="shared" si="23"/>
        <v>0</v>
      </c>
      <c r="T81" s="27"/>
      <c r="U81" s="15">
        <f t="shared" si="24"/>
        <v>0</v>
      </c>
      <c r="V81" s="27"/>
      <c r="W81" s="15">
        <f t="shared" si="25"/>
        <v>0</v>
      </c>
      <c r="X81" s="13"/>
      <c r="Y81" s="15">
        <f t="shared" si="15"/>
        <v>0</v>
      </c>
      <c r="Z81" s="16">
        <f t="shared" si="14"/>
        <v>0</v>
      </c>
      <c r="AA81" t="s">
        <v>157</v>
      </c>
    </row>
    <row r="82" spans="1:27" x14ac:dyDescent="0.3">
      <c r="A82" s="13" t="s">
        <v>164</v>
      </c>
      <c r="B82" s="13" t="s">
        <v>70</v>
      </c>
      <c r="C82" s="14">
        <v>510</v>
      </c>
      <c r="D82" s="13"/>
      <c r="E82" s="15">
        <f t="shared" si="16"/>
        <v>0</v>
      </c>
      <c r="F82" s="13"/>
      <c r="G82" s="15">
        <f t="shared" si="17"/>
        <v>0</v>
      </c>
      <c r="H82" s="13"/>
      <c r="I82" s="15">
        <f t="shared" si="18"/>
        <v>0</v>
      </c>
      <c r="J82" s="13"/>
      <c r="K82" s="15">
        <f t="shared" si="19"/>
        <v>0</v>
      </c>
      <c r="L82" s="13"/>
      <c r="M82" s="15">
        <f t="shared" si="20"/>
        <v>0</v>
      </c>
      <c r="N82" s="27"/>
      <c r="O82" s="15">
        <f t="shared" si="21"/>
        <v>0</v>
      </c>
      <c r="P82" s="27"/>
      <c r="Q82" s="15">
        <f t="shared" si="22"/>
        <v>0</v>
      </c>
      <c r="R82" s="27"/>
      <c r="S82" s="15">
        <f t="shared" si="23"/>
        <v>0</v>
      </c>
      <c r="T82" s="27"/>
      <c r="U82" s="15">
        <f t="shared" si="24"/>
        <v>0</v>
      </c>
      <c r="V82" s="27"/>
      <c r="W82" s="15">
        <f t="shared" si="25"/>
        <v>0</v>
      </c>
      <c r="X82" s="13"/>
      <c r="Y82" s="15">
        <f t="shared" si="15"/>
        <v>0</v>
      </c>
      <c r="Z82" s="16">
        <f t="shared" si="14"/>
        <v>0</v>
      </c>
      <c r="AA82" t="s">
        <v>157</v>
      </c>
    </row>
    <row r="83" spans="1:27" x14ac:dyDescent="0.3">
      <c r="A83" s="13" t="s">
        <v>165</v>
      </c>
      <c r="B83" s="13" t="s">
        <v>70</v>
      </c>
      <c r="C83" s="14">
        <v>510</v>
      </c>
      <c r="D83" s="13"/>
      <c r="E83" s="15">
        <f t="shared" si="16"/>
        <v>0</v>
      </c>
      <c r="F83" s="13"/>
      <c r="G83" s="15">
        <f t="shared" si="17"/>
        <v>0</v>
      </c>
      <c r="H83" s="13"/>
      <c r="I83" s="15">
        <f t="shared" si="18"/>
        <v>0</v>
      </c>
      <c r="J83" s="13"/>
      <c r="K83" s="15">
        <f t="shared" si="19"/>
        <v>0</v>
      </c>
      <c r="L83" s="13"/>
      <c r="M83" s="15">
        <f t="shared" si="20"/>
        <v>0</v>
      </c>
      <c r="N83" s="27"/>
      <c r="O83" s="15">
        <f t="shared" si="21"/>
        <v>0</v>
      </c>
      <c r="P83" s="27"/>
      <c r="Q83" s="15">
        <f t="shared" si="22"/>
        <v>0</v>
      </c>
      <c r="R83" s="27"/>
      <c r="S83" s="15">
        <f t="shared" si="23"/>
        <v>0</v>
      </c>
      <c r="T83" s="27"/>
      <c r="U83" s="15">
        <f t="shared" si="24"/>
        <v>0</v>
      </c>
      <c r="V83" s="27"/>
      <c r="W83" s="15">
        <f t="shared" si="25"/>
        <v>0</v>
      </c>
      <c r="X83" s="13"/>
      <c r="Y83" s="15">
        <f t="shared" si="15"/>
        <v>0</v>
      </c>
      <c r="Z83" s="16">
        <f t="shared" si="14"/>
        <v>0</v>
      </c>
      <c r="AA83" t="s">
        <v>157</v>
      </c>
    </row>
    <row r="84" spans="1:27" x14ac:dyDescent="0.3">
      <c r="A84" s="13" t="s">
        <v>166</v>
      </c>
      <c r="B84" s="13" t="s">
        <v>167</v>
      </c>
      <c r="C84" s="14">
        <v>28</v>
      </c>
      <c r="D84" s="13"/>
      <c r="E84" s="15">
        <f t="shared" si="16"/>
        <v>0</v>
      </c>
      <c r="F84" s="13"/>
      <c r="G84" s="15">
        <f t="shared" si="17"/>
        <v>0</v>
      </c>
      <c r="H84" s="13"/>
      <c r="I84" s="15">
        <f t="shared" si="18"/>
        <v>0</v>
      </c>
      <c r="J84" s="13"/>
      <c r="K84" s="15">
        <f t="shared" si="19"/>
        <v>0</v>
      </c>
      <c r="L84" s="13"/>
      <c r="M84" s="15">
        <f t="shared" si="20"/>
        <v>0</v>
      </c>
      <c r="N84" s="27"/>
      <c r="O84" s="15">
        <f t="shared" si="21"/>
        <v>0</v>
      </c>
      <c r="P84" s="27"/>
      <c r="Q84" s="15">
        <f t="shared" si="22"/>
        <v>0</v>
      </c>
      <c r="R84" s="27"/>
      <c r="S84" s="15">
        <f t="shared" si="23"/>
        <v>0</v>
      </c>
      <c r="T84" s="27"/>
      <c r="U84" s="15">
        <f t="shared" si="24"/>
        <v>0</v>
      </c>
      <c r="V84" s="27"/>
      <c r="W84" s="15">
        <f t="shared" si="25"/>
        <v>0</v>
      </c>
      <c r="X84" s="13"/>
      <c r="Y84" s="15">
        <f t="shared" si="15"/>
        <v>0</v>
      </c>
      <c r="Z84" s="16">
        <f t="shared" si="14"/>
        <v>0</v>
      </c>
    </row>
    <row r="85" spans="1:27" x14ac:dyDescent="0.3">
      <c r="A85" s="13" t="s">
        <v>168</v>
      </c>
      <c r="B85" s="13" t="s">
        <v>169</v>
      </c>
      <c r="C85" s="14">
        <v>70</v>
      </c>
      <c r="D85" s="13"/>
      <c r="E85" s="15">
        <f t="shared" si="16"/>
        <v>0</v>
      </c>
      <c r="F85" s="13"/>
      <c r="G85" s="15">
        <f t="shared" si="17"/>
        <v>0</v>
      </c>
      <c r="H85" s="13"/>
      <c r="I85" s="15">
        <f t="shared" si="18"/>
        <v>0</v>
      </c>
      <c r="J85" s="13"/>
      <c r="K85" s="15">
        <f t="shared" si="19"/>
        <v>0</v>
      </c>
      <c r="L85" s="13"/>
      <c r="M85" s="15">
        <f t="shared" si="20"/>
        <v>0</v>
      </c>
      <c r="N85" s="27"/>
      <c r="O85" s="15">
        <f t="shared" si="21"/>
        <v>0</v>
      </c>
      <c r="P85" s="27"/>
      <c r="Q85" s="15">
        <f t="shared" si="22"/>
        <v>0</v>
      </c>
      <c r="R85" s="27"/>
      <c r="S85" s="15">
        <f t="shared" si="23"/>
        <v>0</v>
      </c>
      <c r="T85" s="27"/>
      <c r="U85" s="15">
        <f t="shared" si="24"/>
        <v>0</v>
      </c>
      <c r="V85" s="27"/>
      <c r="W85" s="15">
        <f t="shared" si="25"/>
        <v>0</v>
      </c>
      <c r="X85" s="13"/>
      <c r="Y85" s="15">
        <f t="shared" si="15"/>
        <v>0</v>
      </c>
      <c r="Z85" s="16">
        <f t="shared" si="14"/>
        <v>0</v>
      </c>
    </row>
    <row r="86" spans="1:27" x14ac:dyDescent="0.3">
      <c r="A86" s="13" t="s">
        <v>170</v>
      </c>
      <c r="B86" s="13" t="s">
        <v>70</v>
      </c>
      <c r="C86" s="14">
        <v>155</v>
      </c>
      <c r="D86" s="13"/>
      <c r="E86" s="15">
        <f t="shared" si="16"/>
        <v>0</v>
      </c>
      <c r="F86" s="13"/>
      <c r="G86" s="15">
        <f t="shared" si="17"/>
        <v>0</v>
      </c>
      <c r="H86" s="13"/>
      <c r="I86" s="15">
        <f t="shared" si="18"/>
        <v>0</v>
      </c>
      <c r="J86" s="13"/>
      <c r="K86" s="15">
        <f t="shared" si="19"/>
        <v>0</v>
      </c>
      <c r="L86" s="13"/>
      <c r="M86" s="15">
        <f t="shared" si="20"/>
        <v>0</v>
      </c>
      <c r="N86" s="27"/>
      <c r="O86" s="15">
        <f t="shared" si="21"/>
        <v>0</v>
      </c>
      <c r="P86" s="27"/>
      <c r="Q86" s="15">
        <f t="shared" si="22"/>
        <v>0</v>
      </c>
      <c r="R86" s="27"/>
      <c r="S86" s="15">
        <f t="shared" si="23"/>
        <v>0</v>
      </c>
      <c r="T86" s="27"/>
      <c r="U86" s="15">
        <f t="shared" si="24"/>
        <v>0</v>
      </c>
      <c r="V86" s="27"/>
      <c r="W86" s="15">
        <f t="shared" si="25"/>
        <v>0</v>
      </c>
      <c r="X86" s="13"/>
      <c r="Y86" s="15">
        <f t="shared" si="15"/>
        <v>0</v>
      </c>
      <c r="Z86" s="16">
        <f t="shared" ref="Z86:Z97" si="26">D86+F86+H86+J86+L86+X86</f>
        <v>0</v>
      </c>
    </row>
    <row r="87" spans="1:27" x14ac:dyDescent="0.3">
      <c r="A87" s="13" t="s">
        <v>171</v>
      </c>
      <c r="B87" s="13" t="s">
        <v>167</v>
      </c>
      <c r="C87" s="14">
        <v>28</v>
      </c>
      <c r="D87" s="13"/>
      <c r="E87" s="15">
        <f t="shared" si="16"/>
        <v>0</v>
      </c>
      <c r="F87" s="13"/>
      <c r="G87" s="15">
        <f t="shared" si="17"/>
        <v>0</v>
      </c>
      <c r="H87" s="13"/>
      <c r="I87" s="15">
        <f t="shared" si="18"/>
        <v>0</v>
      </c>
      <c r="J87" s="13"/>
      <c r="K87" s="15">
        <f t="shared" si="19"/>
        <v>0</v>
      </c>
      <c r="L87" s="13"/>
      <c r="M87" s="15">
        <f t="shared" si="20"/>
        <v>0</v>
      </c>
      <c r="N87" s="27"/>
      <c r="O87" s="15">
        <f t="shared" si="21"/>
        <v>0</v>
      </c>
      <c r="P87" s="27"/>
      <c r="Q87" s="15">
        <f t="shared" si="22"/>
        <v>0</v>
      </c>
      <c r="R87" s="27"/>
      <c r="S87" s="15">
        <f t="shared" si="23"/>
        <v>0</v>
      </c>
      <c r="T87" s="27"/>
      <c r="U87" s="15">
        <f t="shared" si="24"/>
        <v>0</v>
      </c>
      <c r="V87" s="27"/>
      <c r="W87" s="15">
        <f t="shared" si="25"/>
        <v>0</v>
      </c>
      <c r="X87" s="13"/>
      <c r="Y87" s="15">
        <f t="shared" si="15"/>
        <v>0</v>
      </c>
      <c r="Z87" s="16">
        <f t="shared" si="26"/>
        <v>0</v>
      </c>
    </row>
    <row r="88" spans="1:27" x14ac:dyDescent="0.3">
      <c r="A88" s="13" t="s">
        <v>172</v>
      </c>
      <c r="B88" s="13" t="s">
        <v>173</v>
      </c>
      <c r="C88" s="14">
        <v>70</v>
      </c>
      <c r="D88" s="13"/>
      <c r="E88" s="15">
        <f t="shared" si="16"/>
        <v>0</v>
      </c>
      <c r="F88" s="13"/>
      <c r="G88" s="15">
        <f t="shared" si="17"/>
        <v>0</v>
      </c>
      <c r="H88" s="13"/>
      <c r="I88" s="15">
        <f t="shared" si="18"/>
        <v>0</v>
      </c>
      <c r="J88" s="13"/>
      <c r="K88" s="15">
        <f t="shared" si="19"/>
        <v>0</v>
      </c>
      <c r="L88" s="13"/>
      <c r="M88" s="15">
        <f t="shared" si="20"/>
        <v>0</v>
      </c>
      <c r="N88" s="27"/>
      <c r="O88" s="15">
        <f t="shared" si="21"/>
        <v>0</v>
      </c>
      <c r="P88" s="27"/>
      <c r="Q88" s="15">
        <f t="shared" si="22"/>
        <v>0</v>
      </c>
      <c r="R88" s="27"/>
      <c r="S88" s="15">
        <f t="shared" si="23"/>
        <v>0</v>
      </c>
      <c r="T88" s="27"/>
      <c r="U88" s="15">
        <f t="shared" si="24"/>
        <v>0</v>
      </c>
      <c r="V88" s="27"/>
      <c r="W88" s="15">
        <f t="shared" si="25"/>
        <v>0</v>
      </c>
      <c r="X88" s="13"/>
      <c r="Y88" s="15">
        <f t="shared" si="15"/>
        <v>0</v>
      </c>
      <c r="Z88" s="16">
        <f t="shared" si="26"/>
        <v>0</v>
      </c>
    </row>
    <row r="89" spans="1:27" x14ac:dyDescent="0.3">
      <c r="A89" s="13" t="s">
        <v>174</v>
      </c>
      <c r="B89" s="13" t="s">
        <v>70</v>
      </c>
      <c r="C89" s="14">
        <v>155</v>
      </c>
      <c r="D89" s="13"/>
      <c r="E89" s="15">
        <f t="shared" si="16"/>
        <v>0</v>
      </c>
      <c r="F89" s="13"/>
      <c r="G89" s="15">
        <f t="shared" si="17"/>
        <v>0</v>
      </c>
      <c r="H89" s="13"/>
      <c r="I89" s="15">
        <f t="shared" si="18"/>
        <v>0</v>
      </c>
      <c r="J89" s="13"/>
      <c r="K89" s="15">
        <f t="shared" si="19"/>
        <v>0</v>
      </c>
      <c r="L89" s="13"/>
      <c r="M89" s="15">
        <f t="shared" si="20"/>
        <v>0</v>
      </c>
      <c r="N89" s="27"/>
      <c r="O89" s="15">
        <f t="shared" si="21"/>
        <v>0</v>
      </c>
      <c r="P89" s="27"/>
      <c r="Q89" s="15">
        <f t="shared" si="22"/>
        <v>0</v>
      </c>
      <c r="R89" s="27"/>
      <c r="S89" s="15">
        <f t="shared" si="23"/>
        <v>0</v>
      </c>
      <c r="T89" s="27"/>
      <c r="U89" s="15">
        <f t="shared" si="24"/>
        <v>0</v>
      </c>
      <c r="V89" s="27"/>
      <c r="W89" s="15">
        <f t="shared" si="25"/>
        <v>0</v>
      </c>
      <c r="X89" s="13"/>
      <c r="Y89" s="15">
        <f t="shared" si="15"/>
        <v>0</v>
      </c>
      <c r="Z89" s="16">
        <f t="shared" si="26"/>
        <v>0</v>
      </c>
      <c r="AA89" t="s">
        <v>175</v>
      </c>
    </row>
    <row r="90" spans="1:27" x14ac:dyDescent="0.3">
      <c r="A90" s="13" t="s">
        <v>176</v>
      </c>
      <c r="B90" s="13" t="s">
        <v>74</v>
      </c>
      <c r="C90" s="14">
        <v>1.95</v>
      </c>
      <c r="D90" s="13"/>
      <c r="E90" s="15">
        <f t="shared" si="16"/>
        <v>0</v>
      </c>
      <c r="F90" s="13"/>
      <c r="G90" s="15">
        <f t="shared" si="17"/>
        <v>0</v>
      </c>
      <c r="H90" s="13"/>
      <c r="I90" s="15">
        <f t="shared" si="18"/>
        <v>0</v>
      </c>
      <c r="J90" s="13"/>
      <c r="K90" s="15">
        <f t="shared" si="19"/>
        <v>0</v>
      </c>
      <c r="L90" s="13"/>
      <c r="M90" s="15">
        <f t="shared" si="20"/>
        <v>0</v>
      </c>
      <c r="N90" s="27"/>
      <c r="O90" s="15">
        <f t="shared" si="21"/>
        <v>0</v>
      </c>
      <c r="P90" s="27"/>
      <c r="Q90" s="15">
        <f t="shared" si="22"/>
        <v>0</v>
      </c>
      <c r="R90" s="27"/>
      <c r="S90" s="15">
        <f t="shared" si="23"/>
        <v>0</v>
      </c>
      <c r="T90" s="27"/>
      <c r="U90" s="15">
        <f t="shared" si="24"/>
        <v>0</v>
      </c>
      <c r="V90" s="27"/>
      <c r="W90" s="15">
        <f t="shared" si="25"/>
        <v>0</v>
      </c>
      <c r="X90" s="13"/>
      <c r="Y90" s="15">
        <f t="shared" si="15"/>
        <v>0</v>
      </c>
      <c r="Z90" s="16">
        <f t="shared" si="26"/>
        <v>0</v>
      </c>
    </row>
    <row r="91" spans="1:27" x14ac:dyDescent="0.3">
      <c r="A91" s="13" t="s">
        <v>177</v>
      </c>
      <c r="B91" s="13" t="s">
        <v>70</v>
      </c>
      <c r="C91" s="14">
        <v>22</v>
      </c>
      <c r="D91" s="13"/>
      <c r="E91" s="15">
        <f t="shared" si="16"/>
        <v>0</v>
      </c>
      <c r="F91" s="13"/>
      <c r="G91" s="15">
        <f t="shared" si="17"/>
        <v>0</v>
      </c>
      <c r="H91" s="13"/>
      <c r="I91" s="15">
        <f t="shared" si="18"/>
        <v>0</v>
      </c>
      <c r="J91" s="13"/>
      <c r="K91" s="15">
        <f t="shared" si="19"/>
        <v>0</v>
      </c>
      <c r="L91" s="13"/>
      <c r="M91" s="15">
        <f t="shared" si="20"/>
        <v>0</v>
      </c>
      <c r="N91" s="27"/>
      <c r="O91" s="15">
        <f t="shared" si="21"/>
        <v>0</v>
      </c>
      <c r="P91" s="27"/>
      <c r="Q91" s="15">
        <f t="shared" si="22"/>
        <v>0</v>
      </c>
      <c r="R91" s="27"/>
      <c r="S91" s="15">
        <f t="shared" si="23"/>
        <v>0</v>
      </c>
      <c r="T91" s="27"/>
      <c r="U91" s="15">
        <f t="shared" si="24"/>
        <v>0</v>
      </c>
      <c r="V91" s="27"/>
      <c r="W91" s="15">
        <f t="shared" si="25"/>
        <v>0</v>
      </c>
      <c r="X91" s="13"/>
      <c r="Y91" s="15">
        <f t="shared" si="15"/>
        <v>0</v>
      </c>
      <c r="Z91" s="16">
        <f t="shared" si="26"/>
        <v>0</v>
      </c>
    </row>
    <row r="92" spans="1:27" x14ac:dyDescent="0.3">
      <c r="A92" s="13" t="s">
        <v>178</v>
      </c>
      <c r="B92" s="13" t="s">
        <v>74</v>
      </c>
      <c r="C92" s="14">
        <v>2.75</v>
      </c>
      <c r="D92" s="13"/>
      <c r="E92" s="15">
        <f t="shared" si="16"/>
        <v>0</v>
      </c>
      <c r="F92" s="13"/>
      <c r="G92" s="15">
        <f t="shared" si="17"/>
        <v>0</v>
      </c>
      <c r="H92" s="13"/>
      <c r="I92" s="15">
        <f t="shared" si="18"/>
        <v>0</v>
      </c>
      <c r="J92" s="13"/>
      <c r="K92" s="15">
        <f t="shared" si="19"/>
        <v>0</v>
      </c>
      <c r="L92" s="13"/>
      <c r="M92" s="15">
        <f t="shared" si="20"/>
        <v>0</v>
      </c>
      <c r="N92" s="27"/>
      <c r="O92" s="15">
        <f t="shared" si="21"/>
        <v>0</v>
      </c>
      <c r="P92" s="27"/>
      <c r="Q92" s="15">
        <f t="shared" si="22"/>
        <v>0</v>
      </c>
      <c r="R92" s="27"/>
      <c r="S92" s="15">
        <f t="shared" si="23"/>
        <v>0</v>
      </c>
      <c r="T92" s="27"/>
      <c r="U92" s="15">
        <f t="shared" si="24"/>
        <v>0</v>
      </c>
      <c r="V92" s="27"/>
      <c r="W92" s="15">
        <f t="shared" si="25"/>
        <v>0</v>
      </c>
      <c r="X92" s="13"/>
      <c r="Y92" s="15">
        <f t="shared" si="15"/>
        <v>0</v>
      </c>
      <c r="Z92" s="16">
        <f t="shared" si="26"/>
        <v>0</v>
      </c>
    </row>
    <row r="93" spans="1:27" x14ac:dyDescent="0.3">
      <c r="A93" s="13" t="s">
        <v>179</v>
      </c>
      <c r="B93" s="13" t="s">
        <v>70</v>
      </c>
      <c r="C93" s="14">
        <v>565</v>
      </c>
      <c r="D93" s="13"/>
      <c r="E93" s="15">
        <f t="shared" si="16"/>
        <v>0</v>
      </c>
      <c r="F93" s="13"/>
      <c r="G93" s="15">
        <f t="shared" si="17"/>
        <v>0</v>
      </c>
      <c r="H93" s="13"/>
      <c r="I93" s="15">
        <f t="shared" si="18"/>
        <v>0</v>
      </c>
      <c r="J93" s="13"/>
      <c r="K93" s="15">
        <f t="shared" si="19"/>
        <v>0</v>
      </c>
      <c r="L93" s="13"/>
      <c r="M93" s="15">
        <f t="shared" si="20"/>
        <v>0</v>
      </c>
      <c r="N93" s="27"/>
      <c r="O93" s="15">
        <f t="shared" si="21"/>
        <v>0</v>
      </c>
      <c r="P93" s="27"/>
      <c r="Q93" s="15">
        <f t="shared" si="22"/>
        <v>0</v>
      </c>
      <c r="R93" s="27"/>
      <c r="S93" s="15">
        <f t="shared" si="23"/>
        <v>0</v>
      </c>
      <c r="T93" s="27"/>
      <c r="U93" s="15">
        <f t="shared" si="24"/>
        <v>0</v>
      </c>
      <c r="V93" s="27"/>
      <c r="W93" s="15">
        <f t="shared" si="25"/>
        <v>0</v>
      </c>
      <c r="X93" s="13"/>
      <c r="Y93" s="15">
        <f t="shared" si="15"/>
        <v>0</v>
      </c>
      <c r="Z93" s="16">
        <f t="shared" si="26"/>
        <v>0</v>
      </c>
    </row>
    <row r="94" spans="1:27" x14ac:dyDescent="0.3">
      <c r="A94" s="13" t="s">
        <v>180</v>
      </c>
      <c r="B94" s="13" t="s">
        <v>74</v>
      </c>
      <c r="C94" s="14">
        <v>3.45</v>
      </c>
      <c r="D94" s="13"/>
      <c r="E94" s="15">
        <f t="shared" si="16"/>
        <v>0</v>
      </c>
      <c r="F94" s="13"/>
      <c r="G94" s="15">
        <f t="shared" si="17"/>
        <v>0</v>
      </c>
      <c r="H94" s="13"/>
      <c r="I94" s="15">
        <f t="shared" si="18"/>
        <v>0</v>
      </c>
      <c r="J94" s="13"/>
      <c r="K94" s="15">
        <f t="shared" si="19"/>
        <v>0</v>
      </c>
      <c r="L94" s="13"/>
      <c r="M94" s="15">
        <f t="shared" si="20"/>
        <v>0</v>
      </c>
      <c r="N94" s="27"/>
      <c r="O94" s="15">
        <f t="shared" si="21"/>
        <v>0</v>
      </c>
      <c r="P94" s="27"/>
      <c r="Q94" s="15">
        <f t="shared" si="22"/>
        <v>0</v>
      </c>
      <c r="R94" s="27"/>
      <c r="S94" s="15">
        <f t="shared" si="23"/>
        <v>0</v>
      </c>
      <c r="T94" s="27"/>
      <c r="U94" s="15">
        <f t="shared" si="24"/>
        <v>0</v>
      </c>
      <c r="V94" s="27"/>
      <c r="W94" s="15">
        <f t="shared" si="25"/>
        <v>0</v>
      </c>
      <c r="X94" s="13"/>
      <c r="Y94" s="15">
        <f t="shared" si="15"/>
        <v>0</v>
      </c>
      <c r="Z94" s="16">
        <f t="shared" si="26"/>
        <v>0</v>
      </c>
    </row>
    <row r="95" spans="1:27" x14ac:dyDescent="0.3">
      <c r="A95" s="13" t="s">
        <v>181</v>
      </c>
      <c r="B95" s="13" t="s">
        <v>74</v>
      </c>
      <c r="C95" s="14">
        <v>22</v>
      </c>
      <c r="D95" s="13"/>
      <c r="E95" s="15">
        <f t="shared" si="16"/>
        <v>0</v>
      </c>
      <c r="F95" s="13"/>
      <c r="G95" s="15">
        <f t="shared" si="17"/>
        <v>0</v>
      </c>
      <c r="H95" s="13"/>
      <c r="I95" s="15">
        <f t="shared" si="18"/>
        <v>0</v>
      </c>
      <c r="J95" s="13"/>
      <c r="K95" s="15">
        <f t="shared" si="19"/>
        <v>0</v>
      </c>
      <c r="L95" s="13"/>
      <c r="M95" s="15">
        <f t="shared" si="20"/>
        <v>0</v>
      </c>
      <c r="N95" s="27"/>
      <c r="O95" s="15">
        <f t="shared" si="21"/>
        <v>0</v>
      </c>
      <c r="P95" s="27"/>
      <c r="Q95" s="15">
        <f t="shared" si="22"/>
        <v>0</v>
      </c>
      <c r="R95" s="27"/>
      <c r="S95" s="15">
        <f t="shared" si="23"/>
        <v>0</v>
      </c>
      <c r="T95" s="27"/>
      <c r="U95" s="15">
        <f t="shared" si="24"/>
        <v>0</v>
      </c>
      <c r="V95" s="27"/>
      <c r="W95" s="15">
        <f t="shared" si="25"/>
        <v>0</v>
      </c>
      <c r="X95" s="13"/>
      <c r="Y95" s="15">
        <f t="shared" si="15"/>
        <v>0</v>
      </c>
      <c r="Z95" s="16">
        <f t="shared" si="26"/>
        <v>0</v>
      </c>
    </row>
    <row r="96" spans="1:27" x14ac:dyDescent="0.3">
      <c r="A96" s="13" t="s">
        <v>182</v>
      </c>
      <c r="B96" s="13" t="s">
        <v>70</v>
      </c>
      <c r="C96" s="14">
        <v>600</v>
      </c>
      <c r="D96" s="13"/>
      <c r="E96" s="15">
        <f t="shared" si="16"/>
        <v>0</v>
      </c>
      <c r="F96" s="13"/>
      <c r="G96" s="15">
        <f t="shared" si="17"/>
        <v>0</v>
      </c>
      <c r="H96" s="13"/>
      <c r="I96" s="15">
        <f t="shared" si="18"/>
        <v>0</v>
      </c>
      <c r="J96" s="13"/>
      <c r="K96" s="15">
        <f t="shared" si="19"/>
        <v>0</v>
      </c>
      <c r="L96" s="13"/>
      <c r="M96" s="15">
        <f t="shared" si="20"/>
        <v>0</v>
      </c>
      <c r="N96" s="27"/>
      <c r="O96" s="15">
        <f t="shared" si="21"/>
        <v>0</v>
      </c>
      <c r="P96" s="27">
        <v>2</v>
      </c>
      <c r="Q96" s="15">
        <f t="shared" si="22"/>
        <v>1200</v>
      </c>
      <c r="R96" s="27">
        <v>1</v>
      </c>
      <c r="S96" s="15">
        <f t="shared" si="23"/>
        <v>600</v>
      </c>
      <c r="T96" s="27">
        <v>2</v>
      </c>
      <c r="U96" s="15">
        <f t="shared" si="24"/>
        <v>1200</v>
      </c>
      <c r="V96" s="27">
        <v>1</v>
      </c>
      <c r="W96" s="15">
        <f t="shared" si="25"/>
        <v>600</v>
      </c>
      <c r="X96" s="13"/>
      <c r="Y96" s="15">
        <f t="shared" si="15"/>
        <v>0</v>
      </c>
      <c r="Z96" s="16">
        <f t="shared" si="26"/>
        <v>0</v>
      </c>
    </row>
    <row r="97" spans="1:26" x14ac:dyDescent="0.3">
      <c r="A97" s="13" t="s">
        <v>183</v>
      </c>
      <c r="B97" s="13" t="s">
        <v>70</v>
      </c>
      <c r="C97" s="14">
        <f>C96*3</f>
        <v>1800</v>
      </c>
      <c r="D97" s="13"/>
      <c r="E97" s="15">
        <f t="shared" si="16"/>
        <v>0</v>
      </c>
      <c r="F97" s="13"/>
      <c r="G97" s="15">
        <f t="shared" si="17"/>
        <v>0</v>
      </c>
      <c r="H97" s="13"/>
      <c r="I97" s="15">
        <f t="shared" si="18"/>
        <v>0</v>
      </c>
      <c r="J97" s="13"/>
      <c r="K97" s="15">
        <f t="shared" si="19"/>
        <v>0</v>
      </c>
      <c r="L97" s="13"/>
      <c r="M97" s="15">
        <f t="shared" si="20"/>
        <v>0</v>
      </c>
      <c r="N97" s="27">
        <v>1</v>
      </c>
      <c r="O97" s="15">
        <f t="shared" si="21"/>
        <v>1800</v>
      </c>
      <c r="P97" s="27"/>
      <c r="Q97" s="15">
        <f t="shared" si="22"/>
        <v>0</v>
      </c>
      <c r="R97" s="27"/>
      <c r="S97" s="15">
        <f t="shared" si="23"/>
        <v>0</v>
      </c>
      <c r="T97" s="27"/>
      <c r="U97" s="15">
        <f t="shared" si="24"/>
        <v>0</v>
      </c>
      <c r="V97" s="27"/>
      <c r="W97" s="15">
        <f t="shared" si="25"/>
        <v>0</v>
      </c>
      <c r="X97" s="13"/>
      <c r="Y97" s="15">
        <f t="shared" si="15"/>
        <v>0</v>
      </c>
      <c r="Z97" s="16">
        <f t="shared" si="26"/>
        <v>0</v>
      </c>
    </row>
    <row r="99" spans="1:26" x14ac:dyDescent="0.3">
      <c r="A99" s="18" t="s">
        <v>184</v>
      </c>
      <c r="B99" s="19"/>
      <c r="C99" s="19"/>
      <c r="E99" s="20">
        <f>SUM(E9:E96)</f>
        <v>28210</v>
      </c>
      <c r="F99" s="19"/>
      <c r="G99" s="20">
        <f>SUM(G9:G96)</f>
        <v>19530</v>
      </c>
      <c r="H99" s="19"/>
      <c r="I99" s="20">
        <f>SUM(I9:I97)</f>
        <v>1569.66</v>
      </c>
      <c r="J99" s="19"/>
      <c r="K99" s="20">
        <f>SUM(K9:K97)</f>
        <v>1569.66</v>
      </c>
      <c r="L99" s="19"/>
      <c r="M99" s="20">
        <f>SUM(M9:M96)</f>
        <v>1569.66</v>
      </c>
      <c r="N99" s="20"/>
      <c r="O99" s="20">
        <f>SUM(O9:O97)</f>
        <v>2160</v>
      </c>
      <c r="P99" s="20"/>
      <c r="Q99" s="20">
        <f>SUM(Q9:Q97)</f>
        <v>3925</v>
      </c>
      <c r="R99" s="20"/>
      <c r="S99" s="20">
        <f>SUM(S9:S97)</f>
        <v>3511</v>
      </c>
      <c r="T99" s="20"/>
      <c r="U99" s="20">
        <f>SUM(U9:U97)</f>
        <v>1755</v>
      </c>
      <c r="V99" s="20"/>
      <c r="W99" s="20">
        <f>SUM(W9:W97)</f>
        <v>1632.75</v>
      </c>
      <c r="X99" s="19"/>
      <c r="Y99" s="20">
        <f>SUM(Y9:Y96)</f>
        <v>0</v>
      </c>
    </row>
    <row r="100" spans="1:26" x14ac:dyDescent="0.3">
      <c r="A100" s="18" t="s">
        <v>185</v>
      </c>
      <c r="B100" s="20">
        <f>SUM(E99:Y99)</f>
        <v>65432.73000000001</v>
      </c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</row>
  </sheetData>
  <mergeCells count="11">
    <mergeCell ref="X7:Y7"/>
    <mergeCell ref="D7:E7"/>
    <mergeCell ref="F7:G7"/>
    <mergeCell ref="H7:I7"/>
    <mergeCell ref="J7:K7"/>
    <mergeCell ref="L7:M7"/>
    <mergeCell ref="N7:O7"/>
    <mergeCell ref="R7:S7"/>
    <mergeCell ref="T7:U7"/>
    <mergeCell ref="P7:Q7"/>
    <mergeCell ref="V7:W7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BA73D-D70A-4203-9BB5-3D04F779EF21}">
  <dimension ref="A1:U100"/>
  <sheetViews>
    <sheetView workbookViewId="0">
      <pane ySplit="8" topLeftCell="A9" activePane="bottomLeft" state="frozen"/>
      <selection pane="bottomLeft" activeCell="N7" sqref="N7:O7"/>
    </sheetView>
  </sheetViews>
  <sheetFormatPr defaultRowHeight="14.4" x14ac:dyDescent="0.3"/>
  <cols>
    <col min="1" max="1" width="55.88671875" bestFit="1" customWidth="1"/>
    <col min="2" max="2" width="11.6640625" bestFit="1" customWidth="1"/>
    <col min="3" max="3" width="11" customWidth="1"/>
    <col min="4" max="4" width="12.6640625" hidden="1" customWidth="1"/>
    <col min="5" max="5" width="10.5546875" hidden="1" customWidth="1"/>
    <col min="6" max="11" width="12.6640625" hidden="1" customWidth="1"/>
    <col min="12" max="14" width="12.6640625" customWidth="1"/>
    <col min="15" max="15" width="13.6640625" customWidth="1"/>
    <col min="16" max="20" width="12.6640625" customWidth="1"/>
    <col min="21" max="21" width="14.6640625" customWidth="1"/>
  </cols>
  <sheetData>
    <row r="1" spans="1:21" ht="18" x14ac:dyDescent="0.35">
      <c r="A1" s="5" t="s">
        <v>0</v>
      </c>
      <c r="B1" s="5" t="s">
        <v>35</v>
      </c>
    </row>
    <row r="2" spans="1:21" ht="18" x14ac:dyDescent="0.35">
      <c r="A2" s="5" t="s">
        <v>56</v>
      </c>
      <c r="B2" s="5" t="s">
        <v>186</v>
      </c>
    </row>
    <row r="3" spans="1:21" ht="18" x14ac:dyDescent="0.35">
      <c r="A3" s="5" t="s">
        <v>58</v>
      </c>
      <c r="B3" s="5" t="s">
        <v>206</v>
      </c>
    </row>
    <row r="4" spans="1:21" ht="18" x14ac:dyDescent="0.35">
      <c r="A4" s="5" t="s">
        <v>60</v>
      </c>
      <c r="B4" s="7">
        <v>5500351</v>
      </c>
    </row>
    <row r="6" spans="1:21" x14ac:dyDescent="0.3">
      <c r="D6" t="s">
        <v>61</v>
      </c>
    </row>
    <row r="7" spans="1:21" x14ac:dyDescent="0.3">
      <c r="D7" s="137">
        <v>44508</v>
      </c>
      <c r="E7" s="138"/>
      <c r="F7" s="137">
        <v>44550</v>
      </c>
      <c r="G7" s="138"/>
      <c r="H7" s="137">
        <v>41264</v>
      </c>
      <c r="I7" s="138"/>
      <c r="J7" s="137">
        <v>44552</v>
      </c>
      <c r="K7" s="138"/>
      <c r="L7" s="160">
        <v>44566</v>
      </c>
      <c r="M7" s="162"/>
      <c r="N7" s="163">
        <v>44567</v>
      </c>
      <c r="O7" s="163"/>
      <c r="P7" s="103"/>
      <c r="Q7" s="103"/>
      <c r="R7" s="137"/>
      <c r="S7" s="138"/>
      <c r="T7" s="8"/>
    </row>
    <row r="8" spans="1:21" x14ac:dyDescent="0.3">
      <c r="A8" s="9" t="s">
        <v>62</v>
      </c>
      <c r="B8" s="10" t="s">
        <v>63</v>
      </c>
      <c r="C8" s="11" t="s">
        <v>64</v>
      </c>
      <c r="D8" s="10" t="s">
        <v>65</v>
      </c>
      <c r="E8" s="10" t="s">
        <v>66</v>
      </c>
      <c r="F8" s="10" t="s">
        <v>65</v>
      </c>
      <c r="G8" s="10" t="s">
        <v>66</v>
      </c>
      <c r="H8" s="10" t="s">
        <v>65</v>
      </c>
      <c r="I8" s="10" t="s">
        <v>66</v>
      </c>
      <c r="J8" s="10" t="s">
        <v>65</v>
      </c>
      <c r="K8" s="10" t="s">
        <v>66</v>
      </c>
      <c r="L8" s="10" t="s">
        <v>65</v>
      </c>
      <c r="M8" s="10" t="s">
        <v>66</v>
      </c>
      <c r="N8" s="10" t="s">
        <v>65</v>
      </c>
      <c r="O8" s="10" t="s">
        <v>66</v>
      </c>
      <c r="P8" s="10"/>
      <c r="Q8" s="10"/>
      <c r="R8" s="10" t="s">
        <v>65</v>
      </c>
      <c r="S8" s="10" t="s">
        <v>66</v>
      </c>
      <c r="T8" s="10" t="s">
        <v>67</v>
      </c>
      <c r="U8" s="12" t="s">
        <v>68</v>
      </c>
    </row>
    <row r="9" spans="1:21" x14ac:dyDescent="0.3">
      <c r="A9" s="13" t="s">
        <v>69</v>
      </c>
      <c r="B9" s="13" t="s">
        <v>70</v>
      </c>
      <c r="C9" s="14">
        <v>175</v>
      </c>
      <c r="D9" s="13">
        <v>4</v>
      </c>
      <c r="E9" s="15">
        <f t="shared" ref="E9:E73" si="0">D9*C9</f>
        <v>700</v>
      </c>
      <c r="F9" s="13"/>
      <c r="G9" s="15">
        <f t="shared" ref="G9:G73" si="1">F9*C9</f>
        <v>0</v>
      </c>
      <c r="H9" s="13"/>
      <c r="I9" s="15">
        <f t="shared" ref="I9:I73" si="2">H9*C9</f>
        <v>0</v>
      </c>
      <c r="J9" s="13"/>
      <c r="K9" s="15">
        <f t="shared" ref="K9:K73" si="3">J9*C9</f>
        <v>0</v>
      </c>
      <c r="L9" s="13"/>
      <c r="M9" s="15">
        <f t="shared" ref="M9:M73" si="4">L9*C9</f>
        <v>0</v>
      </c>
      <c r="N9" s="27"/>
      <c r="O9" s="15">
        <f>N9*C9</f>
        <v>0</v>
      </c>
      <c r="P9" s="15"/>
      <c r="Q9" s="15"/>
      <c r="R9" s="13"/>
      <c r="S9" s="15">
        <f t="shared" ref="S9:S40" si="5">R9*C9</f>
        <v>0</v>
      </c>
      <c r="T9" s="16">
        <f t="shared" ref="T9:T20" si="6">D9+F9+H9+J9+L9+R9</f>
        <v>4</v>
      </c>
      <c r="U9" t="s">
        <v>71</v>
      </c>
    </row>
    <row r="10" spans="1:21" x14ac:dyDescent="0.3">
      <c r="A10" s="13" t="s">
        <v>72</v>
      </c>
      <c r="B10" s="13" t="s">
        <v>70</v>
      </c>
      <c r="C10" s="14">
        <v>48</v>
      </c>
      <c r="D10" s="13"/>
      <c r="E10" s="15">
        <f t="shared" si="0"/>
        <v>0</v>
      </c>
      <c r="F10" s="13"/>
      <c r="G10" s="15">
        <f t="shared" si="1"/>
        <v>0</v>
      </c>
      <c r="H10" s="13"/>
      <c r="I10" s="15">
        <f t="shared" si="2"/>
        <v>0</v>
      </c>
      <c r="J10" s="13"/>
      <c r="K10" s="15">
        <f t="shared" si="3"/>
        <v>0</v>
      </c>
      <c r="L10" s="13"/>
      <c r="M10" s="15">
        <f t="shared" si="4"/>
        <v>0</v>
      </c>
      <c r="N10" s="27"/>
      <c r="O10" s="15">
        <f t="shared" ref="O10:O73" si="7">N10*C10</f>
        <v>0</v>
      </c>
      <c r="P10" s="15"/>
      <c r="Q10" s="15"/>
      <c r="R10" s="13"/>
      <c r="S10" s="15">
        <f t="shared" si="5"/>
        <v>0</v>
      </c>
      <c r="T10" s="16">
        <f t="shared" si="6"/>
        <v>0</v>
      </c>
    </row>
    <row r="11" spans="1:21" x14ac:dyDescent="0.3">
      <c r="A11" s="13" t="s">
        <v>73</v>
      </c>
      <c r="B11" s="13" t="s">
        <v>74</v>
      </c>
      <c r="C11" s="14">
        <v>27</v>
      </c>
      <c r="D11" s="13"/>
      <c r="E11" s="15">
        <f t="shared" si="0"/>
        <v>0</v>
      </c>
      <c r="F11" s="13"/>
      <c r="G11" s="15">
        <f t="shared" si="1"/>
        <v>0</v>
      </c>
      <c r="H11" s="13"/>
      <c r="I11" s="15">
        <f t="shared" si="2"/>
        <v>0</v>
      </c>
      <c r="J11" s="13"/>
      <c r="K11" s="15">
        <f t="shared" si="3"/>
        <v>0</v>
      </c>
      <c r="L11" s="13"/>
      <c r="M11" s="15">
        <f t="shared" si="4"/>
        <v>0</v>
      </c>
      <c r="N11" s="27"/>
      <c r="O11" s="15">
        <f t="shared" si="7"/>
        <v>0</v>
      </c>
      <c r="P11" s="15"/>
      <c r="Q11" s="15"/>
      <c r="R11" s="13"/>
      <c r="S11" s="15">
        <f t="shared" si="5"/>
        <v>0</v>
      </c>
      <c r="T11" s="16">
        <f t="shared" si="6"/>
        <v>0</v>
      </c>
    </row>
    <row r="12" spans="1:21" x14ac:dyDescent="0.3">
      <c r="A12" s="13" t="s">
        <v>75</v>
      </c>
      <c r="B12" s="13" t="s">
        <v>74</v>
      </c>
      <c r="C12" s="14">
        <v>35</v>
      </c>
      <c r="D12" s="13"/>
      <c r="E12" s="15">
        <f t="shared" si="0"/>
        <v>0</v>
      </c>
      <c r="F12" s="13"/>
      <c r="G12" s="15">
        <f t="shared" si="1"/>
        <v>0</v>
      </c>
      <c r="H12" s="13"/>
      <c r="I12" s="15">
        <f t="shared" si="2"/>
        <v>0</v>
      </c>
      <c r="J12" s="13"/>
      <c r="K12" s="15">
        <f t="shared" si="3"/>
        <v>0</v>
      </c>
      <c r="L12" s="13"/>
      <c r="M12" s="15">
        <f t="shared" si="4"/>
        <v>0</v>
      </c>
      <c r="N12" s="27"/>
      <c r="O12" s="15">
        <f t="shared" si="7"/>
        <v>0</v>
      </c>
      <c r="P12" s="15"/>
      <c r="Q12" s="15"/>
      <c r="R12" s="13"/>
      <c r="S12" s="15">
        <f t="shared" si="5"/>
        <v>0</v>
      </c>
      <c r="T12" s="16">
        <f t="shared" si="6"/>
        <v>0</v>
      </c>
      <c r="U12" t="s">
        <v>76</v>
      </c>
    </row>
    <row r="13" spans="1:21" x14ac:dyDescent="0.3">
      <c r="A13" s="13" t="s">
        <v>77</v>
      </c>
      <c r="B13" s="13" t="s">
        <v>74</v>
      </c>
      <c r="C13" s="14">
        <v>125</v>
      </c>
      <c r="D13" s="13"/>
      <c r="E13" s="15">
        <f t="shared" si="0"/>
        <v>0</v>
      </c>
      <c r="F13" s="13"/>
      <c r="G13" s="15">
        <f t="shared" si="1"/>
        <v>0</v>
      </c>
      <c r="H13" s="13"/>
      <c r="I13" s="15">
        <f t="shared" si="2"/>
        <v>0</v>
      </c>
      <c r="J13" s="13"/>
      <c r="K13" s="15">
        <f t="shared" si="3"/>
        <v>0</v>
      </c>
      <c r="L13" s="13"/>
      <c r="M13" s="15">
        <f t="shared" si="4"/>
        <v>0</v>
      </c>
      <c r="N13" s="27"/>
      <c r="O13" s="15">
        <f t="shared" si="7"/>
        <v>0</v>
      </c>
      <c r="P13" s="15"/>
      <c r="Q13" s="15"/>
      <c r="R13" s="13"/>
      <c r="S13" s="15">
        <f t="shared" si="5"/>
        <v>0</v>
      </c>
      <c r="T13" s="16">
        <f t="shared" si="6"/>
        <v>0</v>
      </c>
      <c r="U13" t="s">
        <v>76</v>
      </c>
    </row>
    <row r="14" spans="1:21" x14ac:dyDescent="0.3">
      <c r="A14" s="13" t="s">
        <v>78</v>
      </c>
      <c r="B14" s="13" t="s">
        <v>79</v>
      </c>
      <c r="C14" s="14">
        <v>64</v>
      </c>
      <c r="D14" s="13"/>
      <c r="E14" s="15">
        <f t="shared" si="0"/>
        <v>0</v>
      </c>
      <c r="F14" s="13"/>
      <c r="G14" s="15">
        <f t="shared" si="1"/>
        <v>0</v>
      </c>
      <c r="H14" s="13"/>
      <c r="I14" s="15">
        <f t="shared" si="2"/>
        <v>0</v>
      </c>
      <c r="J14" s="13"/>
      <c r="K14" s="15">
        <f t="shared" si="3"/>
        <v>0</v>
      </c>
      <c r="L14" s="13"/>
      <c r="M14" s="15">
        <f t="shared" si="4"/>
        <v>0</v>
      </c>
      <c r="N14" s="27"/>
      <c r="O14" s="15">
        <f t="shared" si="7"/>
        <v>0</v>
      </c>
      <c r="P14" s="15"/>
      <c r="Q14" s="15"/>
      <c r="R14" s="13"/>
      <c r="S14" s="15">
        <f t="shared" si="5"/>
        <v>0</v>
      </c>
      <c r="T14" s="16">
        <f t="shared" si="6"/>
        <v>0</v>
      </c>
    </row>
    <row r="15" spans="1:21" x14ac:dyDescent="0.3">
      <c r="A15" s="13" t="s">
        <v>80</v>
      </c>
      <c r="B15" s="13" t="s">
        <v>74</v>
      </c>
      <c r="C15" s="14">
        <v>2.1</v>
      </c>
      <c r="D15" s="13"/>
      <c r="E15" s="15">
        <f t="shared" si="0"/>
        <v>0</v>
      </c>
      <c r="F15" s="13">
        <v>80</v>
      </c>
      <c r="G15" s="15">
        <f t="shared" si="1"/>
        <v>168</v>
      </c>
      <c r="H15" s="13">
        <v>85</v>
      </c>
      <c r="I15" s="15">
        <f t="shared" si="2"/>
        <v>178.5</v>
      </c>
      <c r="J15" s="13"/>
      <c r="K15" s="15">
        <f t="shared" si="3"/>
        <v>0</v>
      </c>
      <c r="L15" s="13"/>
      <c r="M15" s="15">
        <f t="shared" si="4"/>
        <v>0</v>
      </c>
      <c r="N15" s="27"/>
      <c r="O15" s="15">
        <f t="shared" si="7"/>
        <v>0</v>
      </c>
      <c r="P15" s="15"/>
      <c r="Q15" s="15"/>
      <c r="R15" s="13"/>
      <c r="S15" s="15">
        <f t="shared" si="5"/>
        <v>0</v>
      </c>
      <c r="T15" s="16">
        <f t="shared" si="6"/>
        <v>165</v>
      </c>
      <c r="U15" t="s">
        <v>81</v>
      </c>
    </row>
    <row r="16" spans="1:21" x14ac:dyDescent="0.3">
      <c r="A16" s="13" t="s">
        <v>82</v>
      </c>
      <c r="B16" s="13" t="s">
        <v>74</v>
      </c>
      <c r="C16" s="14">
        <v>2.75</v>
      </c>
      <c r="D16" s="13"/>
      <c r="E16" s="15">
        <f t="shared" si="0"/>
        <v>0</v>
      </c>
      <c r="F16" s="13"/>
      <c r="G16" s="15">
        <f t="shared" si="1"/>
        <v>0</v>
      </c>
      <c r="H16" s="13"/>
      <c r="I16" s="15">
        <f t="shared" si="2"/>
        <v>0</v>
      </c>
      <c r="J16" s="13"/>
      <c r="K16" s="15">
        <f t="shared" si="3"/>
        <v>0</v>
      </c>
      <c r="L16" s="13"/>
      <c r="M16" s="15">
        <f t="shared" si="4"/>
        <v>0</v>
      </c>
      <c r="N16" s="27"/>
      <c r="O16" s="15">
        <f t="shared" si="7"/>
        <v>0</v>
      </c>
      <c r="P16" s="15"/>
      <c r="Q16" s="15"/>
      <c r="R16" s="13"/>
      <c r="S16" s="15">
        <f t="shared" si="5"/>
        <v>0</v>
      </c>
      <c r="T16" s="16">
        <f t="shared" si="6"/>
        <v>0</v>
      </c>
      <c r="U16" t="s">
        <v>81</v>
      </c>
    </row>
    <row r="17" spans="1:21" x14ac:dyDescent="0.3">
      <c r="A17" s="13" t="s">
        <v>83</v>
      </c>
      <c r="B17" s="13" t="s">
        <v>70</v>
      </c>
      <c r="C17" s="14">
        <v>65.599999999999994</v>
      </c>
      <c r="D17" s="13"/>
      <c r="E17" s="15">
        <f t="shared" si="0"/>
        <v>0</v>
      </c>
      <c r="F17" s="13"/>
      <c r="G17" s="15">
        <f t="shared" si="1"/>
        <v>0</v>
      </c>
      <c r="H17" s="13"/>
      <c r="I17" s="15">
        <f t="shared" si="2"/>
        <v>0</v>
      </c>
      <c r="J17" s="13"/>
      <c r="K17" s="15">
        <f t="shared" si="3"/>
        <v>0</v>
      </c>
      <c r="L17" s="13"/>
      <c r="M17" s="15">
        <f t="shared" si="4"/>
        <v>0</v>
      </c>
      <c r="N17" s="27"/>
      <c r="O17" s="15">
        <f t="shared" si="7"/>
        <v>0</v>
      </c>
      <c r="P17" s="15"/>
      <c r="Q17" s="15"/>
      <c r="R17" s="13"/>
      <c r="S17" s="15">
        <f t="shared" si="5"/>
        <v>0</v>
      </c>
      <c r="T17" s="16">
        <f t="shared" si="6"/>
        <v>0</v>
      </c>
    </row>
    <row r="18" spans="1:21" x14ac:dyDescent="0.3">
      <c r="A18" s="13" t="s">
        <v>84</v>
      </c>
      <c r="B18" s="13" t="s">
        <v>74</v>
      </c>
      <c r="C18" s="14">
        <v>0.98</v>
      </c>
      <c r="D18" s="13"/>
      <c r="E18" s="15">
        <f t="shared" si="0"/>
        <v>0</v>
      </c>
      <c r="F18" s="13"/>
      <c r="G18" s="15">
        <f t="shared" si="1"/>
        <v>0</v>
      </c>
      <c r="H18" s="13"/>
      <c r="I18" s="15">
        <f t="shared" si="2"/>
        <v>0</v>
      </c>
      <c r="J18" s="13"/>
      <c r="K18" s="15">
        <f t="shared" si="3"/>
        <v>0</v>
      </c>
      <c r="L18" s="13"/>
      <c r="M18" s="15">
        <f t="shared" si="4"/>
        <v>0</v>
      </c>
      <c r="N18" s="27"/>
      <c r="O18" s="15">
        <f t="shared" si="7"/>
        <v>0</v>
      </c>
      <c r="P18" s="15"/>
      <c r="Q18" s="15"/>
      <c r="R18" s="13"/>
      <c r="S18" s="15">
        <f t="shared" si="5"/>
        <v>0</v>
      </c>
      <c r="T18" s="16">
        <f t="shared" si="6"/>
        <v>0</v>
      </c>
    </row>
    <row r="19" spans="1:21" x14ac:dyDescent="0.3">
      <c r="A19" s="13" t="s">
        <v>85</v>
      </c>
      <c r="B19" s="13" t="s">
        <v>86</v>
      </c>
      <c r="C19" s="14">
        <v>20</v>
      </c>
      <c r="D19" s="13"/>
      <c r="E19" s="15">
        <f t="shared" si="0"/>
        <v>0</v>
      </c>
      <c r="F19" s="13"/>
      <c r="G19" s="15">
        <f t="shared" si="1"/>
        <v>0</v>
      </c>
      <c r="H19" s="13"/>
      <c r="I19" s="15">
        <f t="shared" si="2"/>
        <v>0</v>
      </c>
      <c r="J19" s="13"/>
      <c r="K19" s="15">
        <f t="shared" si="3"/>
        <v>0</v>
      </c>
      <c r="L19" s="13">
        <v>2</v>
      </c>
      <c r="M19" s="15">
        <f t="shared" si="4"/>
        <v>40</v>
      </c>
      <c r="N19" s="27">
        <v>4</v>
      </c>
      <c r="O19" s="15">
        <f t="shared" si="7"/>
        <v>80</v>
      </c>
      <c r="P19" s="15"/>
      <c r="Q19" s="15"/>
      <c r="R19" s="13"/>
      <c r="S19" s="15">
        <f t="shared" si="5"/>
        <v>0</v>
      </c>
      <c r="T19" s="16">
        <f t="shared" si="6"/>
        <v>2</v>
      </c>
    </row>
    <row r="20" spans="1:21" x14ac:dyDescent="0.3">
      <c r="A20" s="13" t="s">
        <v>87</v>
      </c>
      <c r="B20" s="13" t="s">
        <v>70</v>
      </c>
      <c r="C20" s="14">
        <v>750</v>
      </c>
      <c r="D20" s="13"/>
      <c r="E20" s="15">
        <f t="shared" si="0"/>
        <v>0</v>
      </c>
      <c r="F20" s="13"/>
      <c r="G20" s="15">
        <f t="shared" si="1"/>
        <v>0</v>
      </c>
      <c r="H20" s="13"/>
      <c r="I20" s="15">
        <f t="shared" si="2"/>
        <v>0</v>
      </c>
      <c r="J20" s="13"/>
      <c r="K20" s="15">
        <f t="shared" si="3"/>
        <v>0</v>
      </c>
      <c r="L20" s="13"/>
      <c r="M20" s="15">
        <f t="shared" si="4"/>
        <v>0</v>
      </c>
      <c r="N20" s="27"/>
      <c r="O20" s="15">
        <f t="shared" si="7"/>
        <v>0</v>
      </c>
      <c r="P20" s="15"/>
      <c r="Q20" s="15"/>
      <c r="R20" s="13"/>
      <c r="S20" s="15">
        <f t="shared" si="5"/>
        <v>0</v>
      </c>
      <c r="T20" s="16">
        <f t="shared" si="6"/>
        <v>0</v>
      </c>
      <c r="U20" t="s">
        <v>88</v>
      </c>
    </row>
    <row r="21" spans="1:21" x14ac:dyDescent="0.3">
      <c r="A21" s="13" t="s">
        <v>188</v>
      </c>
      <c r="B21" s="13" t="s">
        <v>70</v>
      </c>
      <c r="C21" s="14">
        <v>250</v>
      </c>
      <c r="D21" s="13"/>
      <c r="E21" s="15">
        <f t="shared" si="0"/>
        <v>0</v>
      </c>
      <c r="F21" s="13"/>
      <c r="G21" s="15">
        <f t="shared" si="1"/>
        <v>0</v>
      </c>
      <c r="H21" s="13"/>
      <c r="I21" s="15">
        <f t="shared" si="2"/>
        <v>0</v>
      </c>
      <c r="J21" s="13">
        <v>1</v>
      </c>
      <c r="K21" s="15">
        <f t="shared" si="3"/>
        <v>250</v>
      </c>
      <c r="L21" s="13"/>
      <c r="M21" s="15">
        <f t="shared" si="4"/>
        <v>0</v>
      </c>
      <c r="N21" s="27"/>
      <c r="O21" s="15">
        <f t="shared" si="7"/>
        <v>0</v>
      </c>
      <c r="P21" s="15"/>
      <c r="Q21" s="15"/>
      <c r="R21" s="13"/>
      <c r="S21" s="15">
        <f t="shared" si="5"/>
        <v>0</v>
      </c>
      <c r="T21" s="16"/>
    </row>
    <row r="22" spans="1:21" x14ac:dyDescent="0.3">
      <c r="A22" s="13" t="s">
        <v>89</v>
      </c>
      <c r="B22" s="13" t="s">
        <v>70</v>
      </c>
      <c r="C22" s="14">
        <v>650</v>
      </c>
      <c r="D22" s="13"/>
      <c r="E22" s="15">
        <f t="shared" si="0"/>
        <v>0</v>
      </c>
      <c r="F22" s="13"/>
      <c r="G22" s="15">
        <f t="shared" si="1"/>
        <v>0</v>
      </c>
      <c r="H22" s="13"/>
      <c r="I22" s="15">
        <f t="shared" si="2"/>
        <v>0</v>
      </c>
      <c r="J22" s="13"/>
      <c r="K22" s="15">
        <f t="shared" si="3"/>
        <v>0</v>
      </c>
      <c r="L22" s="13"/>
      <c r="M22" s="15">
        <f t="shared" si="4"/>
        <v>0</v>
      </c>
      <c r="N22" s="27"/>
      <c r="O22" s="15">
        <f t="shared" si="7"/>
        <v>0</v>
      </c>
      <c r="P22" s="15"/>
      <c r="Q22" s="15"/>
      <c r="R22" s="13"/>
      <c r="S22" s="15">
        <f t="shared" si="5"/>
        <v>0</v>
      </c>
      <c r="T22" s="16">
        <f t="shared" ref="T22:T53" si="8">D22+F22+H22+J22+L22+R22</f>
        <v>0</v>
      </c>
    </row>
    <row r="23" spans="1:21" x14ac:dyDescent="0.3">
      <c r="A23" s="13" t="s">
        <v>90</v>
      </c>
      <c r="B23" s="13" t="s">
        <v>70</v>
      </c>
      <c r="C23" s="14">
        <v>1750</v>
      </c>
      <c r="D23" s="13"/>
      <c r="E23" s="15">
        <f t="shared" si="0"/>
        <v>0</v>
      </c>
      <c r="F23" s="13"/>
      <c r="G23" s="15">
        <f t="shared" si="1"/>
        <v>0</v>
      </c>
      <c r="H23" s="13"/>
      <c r="I23" s="15">
        <f t="shared" si="2"/>
        <v>0</v>
      </c>
      <c r="J23" s="13"/>
      <c r="K23" s="15">
        <f t="shared" si="3"/>
        <v>0</v>
      </c>
      <c r="L23" s="13"/>
      <c r="M23" s="15">
        <f t="shared" si="4"/>
        <v>0</v>
      </c>
      <c r="N23" s="27"/>
      <c r="O23" s="15">
        <f t="shared" si="7"/>
        <v>0</v>
      </c>
      <c r="P23" s="15"/>
      <c r="Q23" s="15"/>
      <c r="R23" s="13"/>
      <c r="S23" s="15">
        <f t="shared" si="5"/>
        <v>0</v>
      </c>
      <c r="T23" s="16">
        <f t="shared" si="8"/>
        <v>0</v>
      </c>
    </row>
    <row r="24" spans="1:21" x14ac:dyDescent="0.3">
      <c r="A24" s="13" t="s">
        <v>91</v>
      </c>
      <c r="B24" s="13" t="s">
        <v>74</v>
      </c>
      <c r="C24" s="14">
        <v>1.1499999999999999</v>
      </c>
      <c r="D24" s="13"/>
      <c r="E24" s="15">
        <f t="shared" si="0"/>
        <v>0</v>
      </c>
      <c r="F24" s="13"/>
      <c r="G24" s="15">
        <f t="shared" si="1"/>
        <v>0</v>
      </c>
      <c r="H24" s="13"/>
      <c r="I24" s="15">
        <f t="shared" si="2"/>
        <v>0</v>
      </c>
      <c r="J24" s="13"/>
      <c r="K24" s="15">
        <f t="shared" si="3"/>
        <v>0</v>
      </c>
      <c r="L24" s="13"/>
      <c r="M24" s="15">
        <f t="shared" si="4"/>
        <v>0</v>
      </c>
      <c r="N24" s="27"/>
      <c r="O24" s="15">
        <f t="shared" si="7"/>
        <v>0</v>
      </c>
      <c r="P24" s="15"/>
      <c r="Q24" s="15"/>
      <c r="R24" s="13"/>
      <c r="S24" s="15">
        <f t="shared" si="5"/>
        <v>0</v>
      </c>
      <c r="T24" s="16">
        <f t="shared" si="8"/>
        <v>0</v>
      </c>
    </row>
    <row r="25" spans="1:21" x14ac:dyDescent="0.3">
      <c r="A25" s="13" t="s">
        <v>92</v>
      </c>
      <c r="B25" s="13" t="s">
        <v>74</v>
      </c>
      <c r="C25" s="14">
        <v>1.5</v>
      </c>
      <c r="D25" s="13"/>
      <c r="E25" s="15">
        <f t="shared" si="0"/>
        <v>0</v>
      </c>
      <c r="F25" s="13"/>
      <c r="G25" s="15">
        <f t="shared" si="1"/>
        <v>0</v>
      </c>
      <c r="H25" s="13"/>
      <c r="I25" s="15">
        <f t="shared" si="2"/>
        <v>0</v>
      </c>
      <c r="J25" s="13"/>
      <c r="K25" s="15">
        <f t="shared" si="3"/>
        <v>0</v>
      </c>
      <c r="L25" s="13"/>
      <c r="M25" s="15">
        <f t="shared" si="4"/>
        <v>0</v>
      </c>
      <c r="N25" s="27"/>
      <c r="O25" s="15">
        <f t="shared" si="7"/>
        <v>0</v>
      </c>
      <c r="P25" s="15"/>
      <c r="Q25" s="15"/>
      <c r="R25" s="13"/>
      <c r="S25" s="15">
        <f t="shared" si="5"/>
        <v>0</v>
      </c>
      <c r="T25" s="16">
        <f t="shared" si="8"/>
        <v>0</v>
      </c>
    </row>
    <row r="26" spans="1:21" x14ac:dyDescent="0.3">
      <c r="A26" s="13" t="s">
        <v>93</v>
      </c>
      <c r="B26" s="13" t="s">
        <v>74</v>
      </c>
      <c r="C26" s="14">
        <v>2.25</v>
      </c>
      <c r="D26" s="13"/>
      <c r="E26" s="15">
        <f t="shared" si="0"/>
        <v>0</v>
      </c>
      <c r="F26" s="13"/>
      <c r="G26" s="15">
        <f t="shared" si="1"/>
        <v>0</v>
      </c>
      <c r="H26" s="13"/>
      <c r="I26" s="15">
        <f t="shared" si="2"/>
        <v>0</v>
      </c>
      <c r="J26" s="13"/>
      <c r="K26" s="15">
        <f t="shared" si="3"/>
        <v>0</v>
      </c>
      <c r="L26" s="13"/>
      <c r="M26" s="15">
        <f t="shared" si="4"/>
        <v>0</v>
      </c>
      <c r="N26" s="27"/>
      <c r="O26" s="15">
        <f t="shared" si="7"/>
        <v>0</v>
      </c>
      <c r="P26" s="15"/>
      <c r="Q26" s="15"/>
      <c r="R26" s="13"/>
      <c r="S26" s="15">
        <f t="shared" si="5"/>
        <v>0</v>
      </c>
      <c r="T26" s="16">
        <f t="shared" si="8"/>
        <v>0</v>
      </c>
    </row>
    <row r="27" spans="1:21" x14ac:dyDescent="0.3">
      <c r="A27" s="13" t="s">
        <v>94</v>
      </c>
      <c r="B27" s="13" t="s">
        <v>74</v>
      </c>
      <c r="C27" s="14">
        <v>2.25</v>
      </c>
      <c r="D27" s="13"/>
      <c r="E27" s="15">
        <f t="shared" si="0"/>
        <v>0</v>
      </c>
      <c r="F27" s="13"/>
      <c r="G27" s="15">
        <f t="shared" si="1"/>
        <v>0</v>
      </c>
      <c r="H27" s="13"/>
      <c r="I27" s="15">
        <f t="shared" si="2"/>
        <v>0</v>
      </c>
      <c r="J27" s="13"/>
      <c r="K27" s="15">
        <f t="shared" si="3"/>
        <v>0</v>
      </c>
      <c r="L27" s="13"/>
      <c r="M27" s="15">
        <f t="shared" si="4"/>
        <v>0</v>
      </c>
      <c r="N27" s="27"/>
      <c r="O27" s="15">
        <f t="shared" si="7"/>
        <v>0</v>
      </c>
      <c r="P27" s="15"/>
      <c r="Q27" s="15"/>
      <c r="R27" s="13"/>
      <c r="S27" s="15">
        <f t="shared" si="5"/>
        <v>0</v>
      </c>
      <c r="T27" s="16">
        <f t="shared" si="8"/>
        <v>0</v>
      </c>
    </row>
    <row r="28" spans="1:21" x14ac:dyDescent="0.3">
      <c r="A28" s="13" t="s">
        <v>95</v>
      </c>
      <c r="B28" s="13" t="s">
        <v>74</v>
      </c>
      <c r="C28" s="14">
        <v>2.6</v>
      </c>
      <c r="D28" s="13">
        <v>428</v>
      </c>
      <c r="E28" s="15">
        <f t="shared" si="0"/>
        <v>1112.8</v>
      </c>
      <c r="F28" s="13"/>
      <c r="G28" s="15">
        <f t="shared" si="1"/>
        <v>0</v>
      </c>
      <c r="H28" s="13"/>
      <c r="I28" s="15">
        <f t="shared" si="2"/>
        <v>0</v>
      </c>
      <c r="J28" s="13"/>
      <c r="K28" s="15">
        <f t="shared" si="3"/>
        <v>0</v>
      </c>
      <c r="L28" s="13"/>
      <c r="M28" s="15">
        <f t="shared" si="4"/>
        <v>0</v>
      </c>
      <c r="N28" s="27"/>
      <c r="O28" s="15">
        <f t="shared" si="7"/>
        <v>0</v>
      </c>
      <c r="P28" s="15"/>
      <c r="Q28" s="15"/>
      <c r="R28" s="13"/>
      <c r="S28" s="15">
        <f t="shared" si="5"/>
        <v>0</v>
      </c>
      <c r="T28" s="16">
        <f t="shared" si="8"/>
        <v>428</v>
      </c>
      <c r="U28" t="s">
        <v>96</v>
      </c>
    </row>
    <row r="29" spans="1:21" x14ac:dyDescent="0.3">
      <c r="A29" s="13" t="s">
        <v>97</v>
      </c>
      <c r="B29" s="13" t="s">
        <v>74</v>
      </c>
      <c r="C29" s="14">
        <v>2.75</v>
      </c>
      <c r="D29" s="13"/>
      <c r="E29" s="15">
        <f t="shared" si="0"/>
        <v>0</v>
      </c>
      <c r="F29" s="13"/>
      <c r="G29" s="15">
        <f t="shared" si="1"/>
        <v>0</v>
      </c>
      <c r="H29" s="13"/>
      <c r="I29" s="15">
        <f t="shared" si="2"/>
        <v>0</v>
      </c>
      <c r="J29" s="13"/>
      <c r="K29" s="15">
        <f t="shared" si="3"/>
        <v>0</v>
      </c>
      <c r="L29" s="13"/>
      <c r="M29" s="15">
        <f t="shared" si="4"/>
        <v>0</v>
      </c>
      <c r="N29" s="27"/>
      <c r="O29" s="15">
        <f t="shared" si="7"/>
        <v>0</v>
      </c>
      <c r="P29" s="15"/>
      <c r="Q29" s="15"/>
      <c r="R29" s="13"/>
      <c r="S29" s="15">
        <f t="shared" si="5"/>
        <v>0</v>
      </c>
      <c r="T29" s="16">
        <f t="shared" si="8"/>
        <v>0</v>
      </c>
    </row>
    <row r="30" spans="1:21" x14ac:dyDescent="0.3">
      <c r="A30" s="13" t="s">
        <v>98</v>
      </c>
      <c r="B30" s="13" t="s">
        <v>74</v>
      </c>
      <c r="C30" s="14">
        <v>1.25</v>
      </c>
      <c r="D30" s="13"/>
      <c r="E30" s="15">
        <f t="shared" si="0"/>
        <v>0</v>
      </c>
      <c r="F30" s="13"/>
      <c r="G30" s="15">
        <f t="shared" si="1"/>
        <v>0</v>
      </c>
      <c r="H30" s="13"/>
      <c r="I30" s="15">
        <f t="shared" si="2"/>
        <v>0</v>
      </c>
      <c r="J30" s="13"/>
      <c r="K30" s="15">
        <f t="shared" si="3"/>
        <v>0</v>
      </c>
      <c r="L30" s="13"/>
      <c r="M30" s="15">
        <f t="shared" si="4"/>
        <v>0</v>
      </c>
      <c r="N30" s="27"/>
      <c r="O30" s="15">
        <f t="shared" si="7"/>
        <v>0</v>
      </c>
      <c r="P30" s="15"/>
      <c r="Q30" s="15"/>
      <c r="R30" s="13"/>
      <c r="S30" s="15">
        <f t="shared" si="5"/>
        <v>0</v>
      </c>
      <c r="T30" s="16">
        <f t="shared" si="8"/>
        <v>0</v>
      </c>
    </row>
    <row r="31" spans="1:21" x14ac:dyDescent="0.3">
      <c r="A31" s="13" t="s">
        <v>99</v>
      </c>
      <c r="B31" s="13" t="s">
        <v>74</v>
      </c>
      <c r="C31" s="14">
        <v>1.4</v>
      </c>
      <c r="D31" s="13"/>
      <c r="E31" s="15">
        <f t="shared" si="0"/>
        <v>0</v>
      </c>
      <c r="F31" s="13"/>
      <c r="G31" s="15">
        <f t="shared" si="1"/>
        <v>0</v>
      </c>
      <c r="H31" s="13"/>
      <c r="I31" s="15">
        <f t="shared" si="2"/>
        <v>0</v>
      </c>
      <c r="J31" s="13"/>
      <c r="K31" s="15">
        <f t="shared" si="3"/>
        <v>0</v>
      </c>
      <c r="L31" s="13"/>
      <c r="M31" s="15">
        <f t="shared" si="4"/>
        <v>0</v>
      </c>
      <c r="N31" s="27"/>
      <c r="O31" s="15">
        <f t="shared" si="7"/>
        <v>0</v>
      </c>
      <c r="P31" s="15"/>
      <c r="Q31" s="15"/>
      <c r="R31" s="13"/>
      <c r="S31" s="15">
        <f t="shared" si="5"/>
        <v>0</v>
      </c>
      <c r="T31" s="16">
        <f t="shared" si="8"/>
        <v>0</v>
      </c>
    </row>
    <row r="32" spans="1:21" x14ac:dyDescent="0.3">
      <c r="A32" s="13" t="s">
        <v>100</v>
      </c>
      <c r="B32" s="13" t="s">
        <v>101</v>
      </c>
      <c r="C32" s="14">
        <v>1020</v>
      </c>
      <c r="D32" s="13"/>
      <c r="E32" s="15">
        <f t="shared" si="0"/>
        <v>0</v>
      </c>
      <c r="F32" s="13"/>
      <c r="G32" s="15">
        <f t="shared" si="1"/>
        <v>0</v>
      </c>
      <c r="H32" s="13"/>
      <c r="I32" s="15">
        <f t="shared" si="2"/>
        <v>0</v>
      </c>
      <c r="J32" s="13"/>
      <c r="K32" s="15">
        <f t="shared" si="3"/>
        <v>0</v>
      </c>
      <c r="L32" s="13"/>
      <c r="M32" s="15">
        <f t="shared" si="4"/>
        <v>0</v>
      </c>
      <c r="N32" s="27"/>
      <c r="O32" s="15">
        <f t="shared" si="7"/>
        <v>0</v>
      </c>
      <c r="P32" s="15"/>
      <c r="Q32" s="15"/>
      <c r="R32" s="13"/>
      <c r="S32" s="15">
        <f t="shared" si="5"/>
        <v>0</v>
      </c>
      <c r="T32" s="16">
        <f t="shared" si="8"/>
        <v>0</v>
      </c>
      <c r="U32" t="s">
        <v>102</v>
      </c>
    </row>
    <row r="33" spans="1:21" x14ac:dyDescent="0.3">
      <c r="A33" s="13" t="s">
        <v>103</v>
      </c>
      <c r="B33" s="13" t="s">
        <v>104</v>
      </c>
      <c r="C33" s="14">
        <v>761</v>
      </c>
      <c r="D33" s="13"/>
      <c r="E33" s="15">
        <f t="shared" si="0"/>
        <v>0</v>
      </c>
      <c r="F33" s="13"/>
      <c r="G33" s="15">
        <f t="shared" si="1"/>
        <v>0</v>
      </c>
      <c r="H33" s="13"/>
      <c r="I33" s="15">
        <f t="shared" si="2"/>
        <v>0</v>
      </c>
      <c r="J33" s="13"/>
      <c r="K33" s="15">
        <f t="shared" si="3"/>
        <v>0</v>
      </c>
      <c r="L33" s="13"/>
      <c r="M33" s="15">
        <f t="shared" si="4"/>
        <v>0</v>
      </c>
      <c r="N33" s="27"/>
      <c r="O33" s="15">
        <f t="shared" si="7"/>
        <v>0</v>
      </c>
      <c r="P33" s="15"/>
      <c r="Q33" s="15"/>
      <c r="R33" s="13"/>
      <c r="S33" s="15">
        <f t="shared" si="5"/>
        <v>0</v>
      </c>
      <c r="T33" s="16">
        <f t="shared" si="8"/>
        <v>0</v>
      </c>
      <c r="U33" t="s">
        <v>105</v>
      </c>
    </row>
    <row r="34" spans="1:21" x14ac:dyDescent="0.3">
      <c r="A34" s="13" t="s">
        <v>106</v>
      </c>
      <c r="B34" s="13" t="s">
        <v>107</v>
      </c>
      <c r="C34" s="14">
        <v>125</v>
      </c>
      <c r="D34" s="13"/>
      <c r="E34" s="15">
        <f t="shared" si="0"/>
        <v>0</v>
      </c>
      <c r="F34" s="13"/>
      <c r="G34" s="15">
        <f t="shared" si="1"/>
        <v>0</v>
      </c>
      <c r="H34" s="13"/>
      <c r="I34" s="15">
        <f t="shared" si="2"/>
        <v>0</v>
      </c>
      <c r="J34" s="13"/>
      <c r="K34" s="15">
        <f t="shared" si="3"/>
        <v>0</v>
      </c>
      <c r="L34" s="13"/>
      <c r="M34" s="15">
        <f t="shared" si="4"/>
        <v>0</v>
      </c>
      <c r="N34" s="27"/>
      <c r="O34" s="15">
        <f t="shared" si="7"/>
        <v>0</v>
      </c>
      <c r="P34" s="15"/>
      <c r="Q34" s="15"/>
      <c r="R34" s="13"/>
      <c r="S34" s="15">
        <f t="shared" si="5"/>
        <v>0</v>
      </c>
      <c r="T34" s="16">
        <f t="shared" si="8"/>
        <v>0</v>
      </c>
      <c r="U34" t="s">
        <v>108</v>
      </c>
    </row>
    <row r="35" spans="1:21" x14ac:dyDescent="0.3">
      <c r="A35" s="13" t="s">
        <v>109</v>
      </c>
      <c r="B35" s="13" t="s">
        <v>74</v>
      </c>
      <c r="C35" s="14">
        <v>2.65</v>
      </c>
      <c r="D35" s="13"/>
      <c r="E35" s="15">
        <f t="shared" si="0"/>
        <v>0</v>
      </c>
      <c r="F35" s="13"/>
      <c r="G35" s="15">
        <f t="shared" si="1"/>
        <v>0</v>
      </c>
      <c r="H35" s="13"/>
      <c r="I35" s="15">
        <f t="shared" si="2"/>
        <v>0</v>
      </c>
      <c r="J35" s="13"/>
      <c r="K35" s="15">
        <f t="shared" si="3"/>
        <v>0</v>
      </c>
      <c r="L35" s="13"/>
      <c r="M35" s="15">
        <f t="shared" si="4"/>
        <v>0</v>
      </c>
      <c r="N35" s="27"/>
      <c r="O35" s="15">
        <f t="shared" si="7"/>
        <v>0</v>
      </c>
      <c r="P35" s="15"/>
      <c r="Q35" s="15"/>
      <c r="R35" s="13"/>
      <c r="S35" s="15">
        <f t="shared" si="5"/>
        <v>0</v>
      </c>
      <c r="T35" s="16">
        <f t="shared" si="8"/>
        <v>0</v>
      </c>
    </row>
    <row r="36" spans="1:21" x14ac:dyDescent="0.3">
      <c r="A36" s="13" t="s">
        <v>110</v>
      </c>
      <c r="B36" s="13" t="s">
        <v>74</v>
      </c>
      <c r="C36" s="14">
        <v>0.98</v>
      </c>
      <c r="D36" s="13"/>
      <c r="E36" s="15">
        <f t="shared" si="0"/>
        <v>0</v>
      </c>
      <c r="F36" s="13"/>
      <c r="G36" s="15">
        <f t="shared" si="1"/>
        <v>0</v>
      </c>
      <c r="H36" s="13"/>
      <c r="I36" s="15">
        <f t="shared" si="2"/>
        <v>0</v>
      </c>
      <c r="J36" s="13"/>
      <c r="K36" s="15">
        <f t="shared" si="3"/>
        <v>0</v>
      </c>
      <c r="L36" s="13"/>
      <c r="M36" s="15">
        <f t="shared" si="4"/>
        <v>0</v>
      </c>
      <c r="N36" s="27"/>
      <c r="O36" s="15">
        <f t="shared" si="7"/>
        <v>0</v>
      </c>
      <c r="P36" s="15"/>
      <c r="Q36" s="15"/>
      <c r="R36" s="13"/>
      <c r="S36" s="15">
        <f t="shared" si="5"/>
        <v>0</v>
      </c>
      <c r="T36" s="16">
        <f t="shared" si="8"/>
        <v>0</v>
      </c>
    </row>
    <row r="37" spans="1:21" x14ac:dyDescent="0.3">
      <c r="A37" s="13" t="s">
        <v>111</v>
      </c>
      <c r="B37" s="13" t="s">
        <v>112</v>
      </c>
      <c r="C37" s="14">
        <v>37</v>
      </c>
      <c r="D37" s="13"/>
      <c r="E37" s="15">
        <f t="shared" si="0"/>
        <v>0</v>
      </c>
      <c r="F37" s="13"/>
      <c r="G37" s="15">
        <f t="shared" si="1"/>
        <v>0</v>
      </c>
      <c r="H37" s="13"/>
      <c r="I37" s="15">
        <f t="shared" si="2"/>
        <v>0</v>
      </c>
      <c r="J37" s="13"/>
      <c r="K37" s="15">
        <f t="shared" si="3"/>
        <v>0</v>
      </c>
      <c r="L37" s="13"/>
      <c r="M37" s="15">
        <f t="shared" si="4"/>
        <v>0</v>
      </c>
      <c r="N37" s="27"/>
      <c r="O37" s="15">
        <f t="shared" si="7"/>
        <v>0</v>
      </c>
      <c r="P37" s="15"/>
      <c r="Q37" s="15"/>
      <c r="R37" s="13"/>
      <c r="S37" s="15">
        <f t="shared" si="5"/>
        <v>0</v>
      </c>
      <c r="T37" s="16">
        <f t="shared" si="8"/>
        <v>0</v>
      </c>
    </row>
    <row r="38" spans="1:21" x14ac:dyDescent="0.3">
      <c r="A38" s="13" t="s">
        <v>113</v>
      </c>
      <c r="B38" s="13" t="s">
        <v>74</v>
      </c>
      <c r="C38" s="14">
        <v>1.96</v>
      </c>
      <c r="D38" s="13"/>
      <c r="E38" s="15">
        <f t="shared" si="0"/>
        <v>0</v>
      </c>
      <c r="F38" s="13"/>
      <c r="G38" s="15">
        <f t="shared" si="1"/>
        <v>0</v>
      </c>
      <c r="H38" s="13"/>
      <c r="I38" s="15">
        <f t="shared" si="2"/>
        <v>0</v>
      </c>
      <c r="J38" s="13"/>
      <c r="K38" s="15">
        <f t="shared" si="3"/>
        <v>0</v>
      </c>
      <c r="L38" s="13"/>
      <c r="M38" s="15">
        <f t="shared" si="4"/>
        <v>0</v>
      </c>
      <c r="N38" s="27"/>
      <c r="O38" s="15">
        <f t="shared" si="7"/>
        <v>0</v>
      </c>
      <c r="P38" s="15"/>
      <c r="Q38" s="15"/>
      <c r="R38" s="13"/>
      <c r="S38" s="15">
        <f t="shared" si="5"/>
        <v>0</v>
      </c>
      <c r="T38" s="16">
        <f t="shared" si="8"/>
        <v>0</v>
      </c>
    </row>
    <row r="39" spans="1:21" x14ac:dyDescent="0.3">
      <c r="A39" s="13" t="s">
        <v>114</v>
      </c>
      <c r="B39" s="13" t="s">
        <v>104</v>
      </c>
      <c r="C39" s="14">
        <v>225</v>
      </c>
      <c r="D39" s="13"/>
      <c r="E39" s="15">
        <f t="shared" si="0"/>
        <v>0</v>
      </c>
      <c r="F39" s="13"/>
      <c r="G39" s="15">
        <f t="shared" si="1"/>
        <v>0</v>
      </c>
      <c r="H39" s="13"/>
      <c r="I39" s="15">
        <f t="shared" si="2"/>
        <v>0</v>
      </c>
      <c r="J39" s="13"/>
      <c r="K39" s="15">
        <f t="shared" si="3"/>
        <v>0</v>
      </c>
      <c r="L39" s="13"/>
      <c r="M39" s="15">
        <f t="shared" si="4"/>
        <v>0</v>
      </c>
      <c r="N39" s="27"/>
      <c r="O39" s="15">
        <f t="shared" si="7"/>
        <v>0</v>
      </c>
      <c r="P39" s="15"/>
      <c r="Q39" s="15"/>
      <c r="R39" s="13"/>
      <c r="S39" s="15">
        <f t="shared" si="5"/>
        <v>0</v>
      </c>
      <c r="T39" s="16">
        <f t="shared" si="8"/>
        <v>0</v>
      </c>
    </row>
    <row r="40" spans="1:21" x14ac:dyDescent="0.3">
      <c r="A40" s="13" t="s">
        <v>115</v>
      </c>
      <c r="B40" s="13" t="s">
        <v>70</v>
      </c>
      <c r="C40" s="14"/>
      <c r="D40" s="13"/>
      <c r="E40" s="15">
        <f t="shared" si="0"/>
        <v>0</v>
      </c>
      <c r="F40" s="13"/>
      <c r="G40" s="15">
        <f t="shared" si="1"/>
        <v>0</v>
      </c>
      <c r="H40" s="13"/>
      <c r="I40" s="15">
        <f t="shared" si="2"/>
        <v>0</v>
      </c>
      <c r="J40" s="13"/>
      <c r="K40" s="15">
        <f t="shared" si="3"/>
        <v>0</v>
      </c>
      <c r="L40" s="13"/>
      <c r="M40" s="15">
        <f t="shared" si="4"/>
        <v>0</v>
      </c>
      <c r="N40" s="27"/>
      <c r="O40" s="15">
        <f t="shared" si="7"/>
        <v>0</v>
      </c>
      <c r="P40" s="15"/>
      <c r="Q40" s="15"/>
      <c r="R40" s="13"/>
      <c r="S40" s="15">
        <f t="shared" si="5"/>
        <v>0</v>
      </c>
      <c r="T40" s="16">
        <f t="shared" si="8"/>
        <v>0</v>
      </c>
    </row>
    <row r="41" spans="1:21" x14ac:dyDescent="0.3">
      <c r="A41" s="13" t="s">
        <v>116</v>
      </c>
      <c r="B41" s="13" t="s">
        <v>70</v>
      </c>
      <c r="C41" s="14">
        <v>650</v>
      </c>
      <c r="D41" s="13"/>
      <c r="E41" s="15">
        <f t="shared" si="0"/>
        <v>0</v>
      </c>
      <c r="F41" s="13"/>
      <c r="G41" s="15">
        <f t="shared" si="1"/>
        <v>0</v>
      </c>
      <c r="H41" s="13"/>
      <c r="I41" s="15">
        <f t="shared" si="2"/>
        <v>0</v>
      </c>
      <c r="J41" s="13"/>
      <c r="K41" s="15">
        <f t="shared" si="3"/>
        <v>0</v>
      </c>
      <c r="L41" s="13"/>
      <c r="M41" s="15">
        <f t="shared" si="4"/>
        <v>0</v>
      </c>
      <c r="N41" s="27"/>
      <c r="O41" s="15">
        <f t="shared" si="7"/>
        <v>0</v>
      </c>
      <c r="P41" s="15"/>
      <c r="Q41" s="15"/>
      <c r="R41" s="13"/>
      <c r="S41" s="15">
        <f t="shared" ref="S41:S72" si="9">R41*C41</f>
        <v>0</v>
      </c>
      <c r="T41" s="16">
        <f t="shared" si="8"/>
        <v>0</v>
      </c>
    </row>
    <row r="42" spans="1:21" x14ac:dyDescent="0.3">
      <c r="A42" s="13" t="s">
        <v>117</v>
      </c>
      <c r="B42" s="13" t="s">
        <v>70</v>
      </c>
      <c r="C42" s="14">
        <v>250</v>
      </c>
      <c r="D42" s="13"/>
      <c r="E42" s="15">
        <f t="shared" si="0"/>
        <v>0</v>
      </c>
      <c r="F42" s="13"/>
      <c r="G42" s="15">
        <f t="shared" si="1"/>
        <v>0</v>
      </c>
      <c r="H42" s="13"/>
      <c r="I42" s="15">
        <f t="shared" si="2"/>
        <v>0</v>
      </c>
      <c r="J42" s="13"/>
      <c r="K42" s="15">
        <f t="shared" si="3"/>
        <v>0</v>
      </c>
      <c r="L42" s="13"/>
      <c r="M42" s="15">
        <f t="shared" si="4"/>
        <v>0</v>
      </c>
      <c r="N42" s="27"/>
      <c r="O42" s="15">
        <f t="shared" si="7"/>
        <v>0</v>
      </c>
      <c r="P42" s="15"/>
      <c r="Q42" s="15"/>
      <c r="R42" s="13"/>
      <c r="S42" s="15">
        <f t="shared" si="9"/>
        <v>0</v>
      </c>
      <c r="T42" s="16">
        <f t="shared" si="8"/>
        <v>0</v>
      </c>
    </row>
    <row r="43" spans="1:21" x14ac:dyDescent="0.3">
      <c r="A43" s="13" t="s">
        <v>118</v>
      </c>
      <c r="B43" s="13" t="s">
        <v>119</v>
      </c>
      <c r="C43" s="14"/>
      <c r="D43" s="13"/>
      <c r="E43" s="15">
        <f t="shared" si="0"/>
        <v>0</v>
      </c>
      <c r="F43" s="13"/>
      <c r="G43" s="15">
        <f t="shared" si="1"/>
        <v>0</v>
      </c>
      <c r="H43" s="13"/>
      <c r="I43" s="15">
        <f t="shared" si="2"/>
        <v>0</v>
      </c>
      <c r="J43" s="13"/>
      <c r="K43" s="15">
        <f t="shared" si="3"/>
        <v>0</v>
      </c>
      <c r="L43" s="13"/>
      <c r="M43" s="15">
        <f t="shared" si="4"/>
        <v>0</v>
      </c>
      <c r="N43" s="27"/>
      <c r="O43" s="15">
        <f t="shared" si="7"/>
        <v>0</v>
      </c>
      <c r="P43" s="15"/>
      <c r="Q43" s="15"/>
      <c r="R43" s="13"/>
      <c r="S43" s="15">
        <f t="shared" si="9"/>
        <v>0</v>
      </c>
      <c r="T43" s="16">
        <f t="shared" si="8"/>
        <v>0</v>
      </c>
    </row>
    <row r="44" spans="1:21" x14ac:dyDescent="0.3">
      <c r="A44" s="13" t="s">
        <v>120</v>
      </c>
      <c r="B44" s="13" t="s">
        <v>70</v>
      </c>
      <c r="C44" s="14">
        <v>125</v>
      </c>
      <c r="D44" s="13"/>
      <c r="E44" s="15">
        <f t="shared" si="0"/>
        <v>0</v>
      </c>
      <c r="F44" s="13"/>
      <c r="G44" s="15">
        <f t="shared" si="1"/>
        <v>0</v>
      </c>
      <c r="H44" s="13"/>
      <c r="I44" s="15">
        <f t="shared" si="2"/>
        <v>0</v>
      </c>
      <c r="J44" s="13"/>
      <c r="K44" s="15">
        <f t="shared" si="3"/>
        <v>0</v>
      </c>
      <c r="L44" s="13"/>
      <c r="M44" s="15">
        <f t="shared" si="4"/>
        <v>0</v>
      </c>
      <c r="N44" s="27"/>
      <c r="O44" s="15">
        <f t="shared" si="7"/>
        <v>0</v>
      </c>
      <c r="P44" s="15"/>
      <c r="Q44" s="15"/>
      <c r="R44" s="13"/>
      <c r="S44" s="15">
        <f t="shared" si="9"/>
        <v>0</v>
      </c>
      <c r="T44" s="16">
        <f t="shared" si="8"/>
        <v>0</v>
      </c>
    </row>
    <row r="45" spans="1:21" x14ac:dyDescent="0.3">
      <c r="A45" s="13" t="s">
        <v>121</v>
      </c>
      <c r="B45" s="13" t="s">
        <v>74</v>
      </c>
      <c r="C45" s="14">
        <v>1.9</v>
      </c>
      <c r="D45" s="13"/>
      <c r="E45" s="15">
        <f t="shared" si="0"/>
        <v>0</v>
      </c>
      <c r="F45" s="13"/>
      <c r="G45" s="15">
        <f t="shared" si="1"/>
        <v>0</v>
      </c>
      <c r="H45" s="13"/>
      <c r="I45" s="15">
        <f t="shared" si="2"/>
        <v>0</v>
      </c>
      <c r="J45" s="13"/>
      <c r="K45" s="15">
        <f t="shared" si="3"/>
        <v>0</v>
      </c>
      <c r="L45" s="13"/>
      <c r="M45" s="15">
        <f t="shared" si="4"/>
        <v>0</v>
      </c>
      <c r="N45" s="27"/>
      <c r="O45" s="15">
        <f t="shared" si="7"/>
        <v>0</v>
      </c>
      <c r="P45" s="15"/>
      <c r="Q45" s="15"/>
      <c r="R45" s="13"/>
      <c r="S45" s="15">
        <f t="shared" si="9"/>
        <v>0</v>
      </c>
      <c r="T45" s="16">
        <f t="shared" si="8"/>
        <v>0</v>
      </c>
    </row>
    <row r="46" spans="1:21" x14ac:dyDescent="0.3">
      <c r="A46" s="13" t="s">
        <v>122</v>
      </c>
      <c r="B46" s="13" t="s">
        <v>70</v>
      </c>
      <c r="C46" s="14">
        <v>190</v>
      </c>
      <c r="D46" s="13"/>
      <c r="E46" s="15">
        <f t="shared" si="0"/>
        <v>0</v>
      </c>
      <c r="F46" s="13"/>
      <c r="G46" s="15">
        <f t="shared" si="1"/>
        <v>0</v>
      </c>
      <c r="H46" s="13"/>
      <c r="I46" s="15">
        <f t="shared" si="2"/>
        <v>0</v>
      </c>
      <c r="J46" s="13"/>
      <c r="K46" s="15">
        <f t="shared" si="3"/>
        <v>0</v>
      </c>
      <c r="L46" s="13"/>
      <c r="M46" s="15">
        <f t="shared" si="4"/>
        <v>0</v>
      </c>
      <c r="N46" s="27"/>
      <c r="O46" s="15">
        <f t="shared" si="7"/>
        <v>0</v>
      </c>
      <c r="P46" s="15"/>
      <c r="Q46" s="15"/>
      <c r="R46" s="13"/>
      <c r="S46" s="15">
        <f t="shared" si="9"/>
        <v>0</v>
      </c>
      <c r="T46" s="16">
        <f t="shared" si="8"/>
        <v>0</v>
      </c>
    </row>
    <row r="47" spans="1:21" x14ac:dyDescent="0.3">
      <c r="A47" s="13" t="s">
        <v>123</v>
      </c>
      <c r="B47" s="13" t="s">
        <v>74</v>
      </c>
      <c r="C47" s="14">
        <v>1.25</v>
      </c>
      <c r="D47" s="13"/>
      <c r="E47" s="15">
        <f t="shared" si="0"/>
        <v>0</v>
      </c>
      <c r="F47" s="13"/>
      <c r="G47" s="15">
        <f t="shared" si="1"/>
        <v>0</v>
      </c>
      <c r="H47" s="13"/>
      <c r="I47" s="15">
        <f t="shared" si="2"/>
        <v>0</v>
      </c>
      <c r="J47" s="13"/>
      <c r="K47" s="15">
        <f t="shared" si="3"/>
        <v>0</v>
      </c>
      <c r="L47" s="13"/>
      <c r="M47" s="15">
        <f t="shared" si="4"/>
        <v>0</v>
      </c>
      <c r="N47" s="27"/>
      <c r="O47" s="15">
        <f t="shared" si="7"/>
        <v>0</v>
      </c>
      <c r="P47" s="15"/>
      <c r="Q47" s="15"/>
      <c r="R47" s="13"/>
      <c r="S47" s="15">
        <f t="shared" si="9"/>
        <v>0</v>
      </c>
      <c r="T47" s="16">
        <f t="shared" si="8"/>
        <v>0</v>
      </c>
    </row>
    <row r="48" spans="1:21" x14ac:dyDescent="0.3">
      <c r="A48" s="13" t="s">
        <v>124</v>
      </c>
      <c r="B48" s="13" t="s">
        <v>74</v>
      </c>
      <c r="C48" s="14">
        <v>2.1</v>
      </c>
      <c r="D48" s="13"/>
      <c r="E48" s="15">
        <f t="shared" si="0"/>
        <v>0</v>
      </c>
      <c r="F48" s="13"/>
      <c r="G48" s="15">
        <f t="shared" si="1"/>
        <v>0</v>
      </c>
      <c r="H48" s="13"/>
      <c r="I48" s="15">
        <f t="shared" si="2"/>
        <v>0</v>
      </c>
      <c r="J48" s="13"/>
      <c r="K48" s="15">
        <f t="shared" si="3"/>
        <v>0</v>
      </c>
      <c r="L48" s="13"/>
      <c r="M48" s="15">
        <f t="shared" si="4"/>
        <v>0</v>
      </c>
      <c r="N48" s="27"/>
      <c r="O48" s="15">
        <f t="shared" si="7"/>
        <v>0</v>
      </c>
      <c r="P48" s="15"/>
      <c r="Q48" s="15"/>
      <c r="R48" s="13"/>
      <c r="S48" s="15">
        <f t="shared" si="9"/>
        <v>0</v>
      </c>
      <c r="T48" s="16">
        <f t="shared" si="8"/>
        <v>0</v>
      </c>
    </row>
    <row r="49" spans="1:21" x14ac:dyDescent="0.3">
      <c r="A49" s="13" t="s">
        <v>125</v>
      </c>
      <c r="B49" s="13" t="s">
        <v>70</v>
      </c>
      <c r="C49" s="14">
        <v>211</v>
      </c>
      <c r="D49" s="13"/>
      <c r="E49" s="15">
        <f t="shared" si="0"/>
        <v>0</v>
      </c>
      <c r="F49" s="13"/>
      <c r="G49" s="15">
        <f t="shared" si="1"/>
        <v>0</v>
      </c>
      <c r="H49" s="13"/>
      <c r="I49" s="15">
        <f t="shared" si="2"/>
        <v>0</v>
      </c>
      <c r="J49" s="13"/>
      <c r="K49" s="15">
        <f t="shared" si="3"/>
        <v>0</v>
      </c>
      <c r="L49" s="13"/>
      <c r="M49" s="15">
        <f t="shared" si="4"/>
        <v>0</v>
      </c>
      <c r="N49" s="27"/>
      <c r="O49" s="15">
        <f t="shared" si="7"/>
        <v>0</v>
      </c>
      <c r="P49" s="15"/>
      <c r="Q49" s="15"/>
      <c r="R49" s="13"/>
      <c r="S49" s="15">
        <f t="shared" si="9"/>
        <v>0</v>
      </c>
      <c r="T49" s="16">
        <f t="shared" si="8"/>
        <v>0</v>
      </c>
    </row>
    <row r="50" spans="1:21" ht="30.6" customHeight="1" x14ac:dyDescent="0.3">
      <c r="A50" s="17" t="s">
        <v>126</v>
      </c>
      <c r="B50" s="13" t="s">
        <v>74</v>
      </c>
      <c r="C50" s="14">
        <v>43.56</v>
      </c>
      <c r="D50" s="13"/>
      <c r="E50" s="15">
        <f t="shared" si="0"/>
        <v>0</v>
      </c>
      <c r="F50" s="13"/>
      <c r="G50" s="15">
        <f t="shared" si="1"/>
        <v>0</v>
      </c>
      <c r="H50" s="13"/>
      <c r="I50" s="15">
        <f t="shared" si="2"/>
        <v>0</v>
      </c>
      <c r="J50" s="13"/>
      <c r="K50" s="15">
        <f t="shared" si="3"/>
        <v>0</v>
      </c>
      <c r="L50" s="13"/>
      <c r="M50" s="15">
        <f t="shared" si="4"/>
        <v>0</v>
      </c>
      <c r="N50" s="27"/>
      <c r="O50" s="15">
        <f t="shared" si="7"/>
        <v>0</v>
      </c>
      <c r="P50" s="15"/>
      <c r="Q50" s="15"/>
      <c r="R50" s="13"/>
      <c r="S50" s="15">
        <f t="shared" si="9"/>
        <v>0</v>
      </c>
      <c r="T50" s="16">
        <f t="shared" si="8"/>
        <v>0</v>
      </c>
    </row>
    <row r="51" spans="1:21" x14ac:dyDescent="0.3">
      <c r="A51" s="13" t="s">
        <v>127</v>
      </c>
      <c r="B51" s="13" t="s">
        <v>119</v>
      </c>
      <c r="C51" s="14"/>
      <c r="D51" s="13"/>
      <c r="E51" s="15">
        <f t="shared" si="0"/>
        <v>0</v>
      </c>
      <c r="F51" s="13"/>
      <c r="G51" s="15">
        <f t="shared" si="1"/>
        <v>0</v>
      </c>
      <c r="H51" s="13"/>
      <c r="I51" s="15">
        <f t="shared" si="2"/>
        <v>0</v>
      </c>
      <c r="J51" s="13"/>
      <c r="K51" s="15">
        <f t="shared" si="3"/>
        <v>0</v>
      </c>
      <c r="L51" s="13"/>
      <c r="M51" s="15">
        <f t="shared" si="4"/>
        <v>0</v>
      </c>
      <c r="N51" s="27"/>
      <c r="O51" s="15">
        <f t="shared" si="7"/>
        <v>0</v>
      </c>
      <c r="P51" s="15"/>
      <c r="Q51" s="15"/>
      <c r="R51" s="13"/>
      <c r="S51" s="15">
        <f t="shared" si="9"/>
        <v>0</v>
      </c>
      <c r="T51" s="16">
        <f t="shared" si="8"/>
        <v>0</v>
      </c>
    </row>
    <row r="52" spans="1:21" x14ac:dyDescent="0.3">
      <c r="A52" s="13" t="s">
        <v>128</v>
      </c>
      <c r="B52" s="13" t="s">
        <v>129</v>
      </c>
      <c r="C52" s="14">
        <v>15</v>
      </c>
      <c r="D52" s="13"/>
      <c r="E52" s="15">
        <f t="shared" si="0"/>
        <v>0</v>
      </c>
      <c r="F52" s="13"/>
      <c r="G52" s="15">
        <f t="shared" si="1"/>
        <v>0</v>
      </c>
      <c r="H52" s="13"/>
      <c r="I52" s="15">
        <f t="shared" si="2"/>
        <v>0</v>
      </c>
      <c r="J52" s="13"/>
      <c r="K52" s="15">
        <f t="shared" si="3"/>
        <v>0</v>
      </c>
      <c r="L52" s="13"/>
      <c r="M52" s="15">
        <f t="shared" si="4"/>
        <v>0</v>
      </c>
      <c r="N52" s="27"/>
      <c r="O52" s="15">
        <f t="shared" si="7"/>
        <v>0</v>
      </c>
      <c r="P52" s="15"/>
      <c r="Q52" s="15"/>
      <c r="R52" s="13"/>
      <c r="S52" s="15">
        <f t="shared" si="9"/>
        <v>0</v>
      </c>
      <c r="T52" s="16">
        <f t="shared" si="8"/>
        <v>0</v>
      </c>
    </row>
    <row r="53" spans="1:21" x14ac:dyDescent="0.3">
      <c r="A53" s="13" t="s">
        <v>130</v>
      </c>
      <c r="B53" s="13" t="s">
        <v>74</v>
      </c>
      <c r="C53" s="14">
        <v>1.1499999999999999</v>
      </c>
      <c r="D53" s="13"/>
      <c r="E53" s="15">
        <f t="shared" si="0"/>
        <v>0</v>
      </c>
      <c r="F53" s="13"/>
      <c r="G53" s="15">
        <f t="shared" si="1"/>
        <v>0</v>
      </c>
      <c r="H53" s="13"/>
      <c r="I53" s="15">
        <f t="shared" si="2"/>
        <v>0</v>
      </c>
      <c r="J53" s="13"/>
      <c r="K53" s="15">
        <f t="shared" si="3"/>
        <v>0</v>
      </c>
      <c r="L53" s="13"/>
      <c r="M53" s="15">
        <f t="shared" si="4"/>
        <v>0</v>
      </c>
      <c r="N53" s="27"/>
      <c r="O53" s="15">
        <f t="shared" si="7"/>
        <v>0</v>
      </c>
      <c r="P53" s="15"/>
      <c r="Q53" s="15"/>
      <c r="R53" s="13"/>
      <c r="S53" s="15">
        <f t="shared" si="9"/>
        <v>0</v>
      </c>
      <c r="T53" s="16">
        <f t="shared" si="8"/>
        <v>0</v>
      </c>
    </row>
    <row r="54" spans="1:21" x14ac:dyDescent="0.3">
      <c r="A54" s="13" t="s">
        <v>131</v>
      </c>
      <c r="B54" s="13" t="s">
        <v>132</v>
      </c>
      <c r="C54" s="14"/>
      <c r="D54" s="13"/>
      <c r="E54" s="15">
        <f t="shared" si="0"/>
        <v>0</v>
      </c>
      <c r="F54" s="13"/>
      <c r="G54" s="15">
        <f t="shared" si="1"/>
        <v>0</v>
      </c>
      <c r="H54" s="13"/>
      <c r="I54" s="15">
        <f t="shared" si="2"/>
        <v>0</v>
      </c>
      <c r="J54" s="13"/>
      <c r="K54" s="15">
        <f t="shared" si="3"/>
        <v>0</v>
      </c>
      <c r="L54" s="13"/>
      <c r="M54" s="15">
        <f t="shared" si="4"/>
        <v>0</v>
      </c>
      <c r="N54" s="27"/>
      <c r="O54" s="15">
        <f t="shared" si="7"/>
        <v>0</v>
      </c>
      <c r="P54" s="15"/>
      <c r="Q54" s="15"/>
      <c r="R54" s="13"/>
      <c r="S54" s="15">
        <f t="shared" si="9"/>
        <v>0</v>
      </c>
      <c r="T54" s="16">
        <f t="shared" ref="T54:T85" si="10">D54+F54+H54+J54+L54+R54</f>
        <v>0</v>
      </c>
    </row>
    <row r="55" spans="1:21" x14ac:dyDescent="0.3">
      <c r="A55" s="13" t="s">
        <v>133</v>
      </c>
      <c r="B55" s="13" t="s">
        <v>70</v>
      </c>
      <c r="C55" s="14">
        <v>225</v>
      </c>
      <c r="D55" s="13"/>
      <c r="E55" s="15">
        <f t="shared" si="0"/>
        <v>0</v>
      </c>
      <c r="F55" s="13"/>
      <c r="G55" s="15">
        <f t="shared" si="1"/>
        <v>0</v>
      </c>
      <c r="H55" s="13"/>
      <c r="I55" s="15">
        <f t="shared" si="2"/>
        <v>0</v>
      </c>
      <c r="J55" s="13"/>
      <c r="K55" s="15">
        <f t="shared" si="3"/>
        <v>0</v>
      </c>
      <c r="L55" s="13"/>
      <c r="M55" s="15">
        <f t="shared" si="4"/>
        <v>0</v>
      </c>
      <c r="N55" s="27"/>
      <c r="O55" s="15">
        <f t="shared" si="7"/>
        <v>0</v>
      </c>
      <c r="P55" s="15"/>
      <c r="Q55" s="15"/>
      <c r="R55" s="13"/>
      <c r="S55" s="15">
        <f t="shared" si="9"/>
        <v>0</v>
      </c>
      <c r="T55" s="16">
        <f t="shared" si="10"/>
        <v>0</v>
      </c>
      <c r="U55" t="s">
        <v>134</v>
      </c>
    </row>
    <row r="56" spans="1:21" x14ac:dyDescent="0.3">
      <c r="A56" s="13" t="s">
        <v>135</v>
      </c>
      <c r="B56" s="13" t="s">
        <v>74</v>
      </c>
      <c r="C56" s="14">
        <v>15</v>
      </c>
      <c r="D56" s="13"/>
      <c r="E56" s="15">
        <f t="shared" si="0"/>
        <v>0</v>
      </c>
      <c r="F56" s="13"/>
      <c r="G56" s="15">
        <f t="shared" si="1"/>
        <v>0</v>
      </c>
      <c r="H56" s="13"/>
      <c r="I56" s="15">
        <f t="shared" si="2"/>
        <v>0</v>
      </c>
      <c r="J56" s="13"/>
      <c r="K56" s="15">
        <f t="shared" si="3"/>
        <v>0</v>
      </c>
      <c r="L56" s="13"/>
      <c r="M56" s="15">
        <f t="shared" si="4"/>
        <v>0</v>
      </c>
      <c r="N56" s="27"/>
      <c r="O56" s="15">
        <f t="shared" si="7"/>
        <v>0</v>
      </c>
      <c r="P56" s="15"/>
      <c r="Q56" s="15"/>
      <c r="R56" s="13"/>
      <c r="S56" s="15">
        <f t="shared" si="9"/>
        <v>0</v>
      </c>
      <c r="T56" s="16">
        <f t="shared" si="10"/>
        <v>0</v>
      </c>
    </row>
    <row r="57" spans="1:21" x14ac:dyDescent="0.3">
      <c r="A57" s="13" t="s">
        <v>136</v>
      </c>
      <c r="B57" s="13" t="s">
        <v>74</v>
      </c>
      <c r="C57" s="14">
        <v>11</v>
      </c>
      <c r="D57" s="13"/>
      <c r="E57" s="15">
        <f t="shared" si="0"/>
        <v>0</v>
      </c>
      <c r="F57" s="13"/>
      <c r="G57" s="15">
        <f t="shared" si="1"/>
        <v>0</v>
      </c>
      <c r="H57" s="13"/>
      <c r="I57" s="15">
        <f t="shared" si="2"/>
        <v>0</v>
      </c>
      <c r="J57" s="13"/>
      <c r="K57" s="15">
        <f t="shared" si="3"/>
        <v>0</v>
      </c>
      <c r="L57" s="13"/>
      <c r="M57" s="15">
        <f t="shared" si="4"/>
        <v>0</v>
      </c>
      <c r="N57" s="27"/>
      <c r="O57" s="15">
        <f t="shared" si="7"/>
        <v>0</v>
      </c>
      <c r="P57" s="15"/>
      <c r="Q57" s="15"/>
      <c r="R57" s="13"/>
      <c r="S57" s="15">
        <f t="shared" si="9"/>
        <v>0</v>
      </c>
      <c r="T57" s="16">
        <f t="shared" si="10"/>
        <v>0</v>
      </c>
    </row>
    <row r="58" spans="1:21" x14ac:dyDescent="0.3">
      <c r="A58" s="13" t="s">
        <v>137</v>
      </c>
      <c r="B58" s="13" t="s">
        <v>74</v>
      </c>
      <c r="C58" s="14">
        <v>27</v>
      </c>
      <c r="D58" s="13"/>
      <c r="E58" s="15">
        <f t="shared" si="0"/>
        <v>0</v>
      </c>
      <c r="F58" s="13"/>
      <c r="G58" s="15">
        <f t="shared" si="1"/>
        <v>0</v>
      </c>
      <c r="H58" s="13"/>
      <c r="I58" s="15">
        <f t="shared" si="2"/>
        <v>0</v>
      </c>
      <c r="J58" s="13"/>
      <c r="K58" s="15">
        <f t="shared" si="3"/>
        <v>0</v>
      </c>
      <c r="L58" s="13"/>
      <c r="M58" s="15">
        <f t="shared" si="4"/>
        <v>0</v>
      </c>
      <c r="N58" s="27"/>
      <c r="O58" s="15">
        <f t="shared" si="7"/>
        <v>0</v>
      </c>
      <c r="P58" s="15"/>
      <c r="Q58" s="15"/>
      <c r="R58" s="13"/>
      <c r="S58" s="15">
        <f t="shared" si="9"/>
        <v>0</v>
      </c>
      <c r="T58" s="16">
        <f t="shared" si="10"/>
        <v>0</v>
      </c>
    </row>
    <row r="59" spans="1:21" x14ac:dyDescent="0.3">
      <c r="A59" s="13" t="s">
        <v>138</v>
      </c>
      <c r="B59" s="13" t="s">
        <v>70</v>
      </c>
      <c r="C59" s="14">
        <v>1450</v>
      </c>
      <c r="D59" s="13"/>
      <c r="E59" s="15">
        <f t="shared" si="0"/>
        <v>0</v>
      </c>
      <c r="F59" s="13"/>
      <c r="G59" s="15">
        <f t="shared" si="1"/>
        <v>0</v>
      </c>
      <c r="H59" s="13"/>
      <c r="I59" s="15">
        <f t="shared" si="2"/>
        <v>0</v>
      </c>
      <c r="J59" s="13"/>
      <c r="K59" s="15">
        <f t="shared" si="3"/>
        <v>0</v>
      </c>
      <c r="L59" s="13"/>
      <c r="M59" s="15">
        <f t="shared" si="4"/>
        <v>0</v>
      </c>
      <c r="N59" s="27"/>
      <c r="O59" s="15">
        <f t="shared" si="7"/>
        <v>0</v>
      </c>
      <c r="P59" s="15"/>
      <c r="Q59" s="15"/>
      <c r="R59" s="13"/>
      <c r="S59" s="15">
        <f t="shared" si="9"/>
        <v>0</v>
      </c>
      <c r="T59" s="16">
        <f t="shared" si="10"/>
        <v>0</v>
      </c>
    </row>
    <row r="60" spans="1:21" x14ac:dyDescent="0.3">
      <c r="A60" s="13" t="s">
        <v>139</v>
      </c>
      <c r="B60" s="13" t="s">
        <v>70</v>
      </c>
      <c r="C60" s="14">
        <v>2142</v>
      </c>
      <c r="D60" s="13"/>
      <c r="E60" s="15">
        <f t="shared" si="0"/>
        <v>0</v>
      </c>
      <c r="F60" s="13"/>
      <c r="G60" s="15">
        <f t="shared" si="1"/>
        <v>0</v>
      </c>
      <c r="H60" s="13"/>
      <c r="I60" s="15">
        <f t="shared" si="2"/>
        <v>0</v>
      </c>
      <c r="J60" s="13"/>
      <c r="K60" s="15">
        <f t="shared" si="3"/>
        <v>0</v>
      </c>
      <c r="L60" s="13"/>
      <c r="M60" s="15">
        <f t="shared" si="4"/>
        <v>0</v>
      </c>
      <c r="N60" s="27"/>
      <c r="O60" s="15">
        <f t="shared" si="7"/>
        <v>0</v>
      </c>
      <c r="P60" s="15"/>
      <c r="Q60" s="15"/>
      <c r="R60" s="13"/>
      <c r="S60" s="15">
        <f t="shared" si="9"/>
        <v>0</v>
      </c>
      <c r="T60" s="16">
        <f t="shared" si="10"/>
        <v>0</v>
      </c>
    </row>
    <row r="61" spans="1:21" x14ac:dyDescent="0.3">
      <c r="A61" s="13" t="s">
        <v>140</v>
      </c>
      <c r="B61" s="13" t="s">
        <v>74</v>
      </c>
      <c r="C61" s="14">
        <v>0.12</v>
      </c>
      <c r="D61" s="13"/>
      <c r="E61" s="15">
        <f t="shared" si="0"/>
        <v>0</v>
      </c>
      <c r="F61" s="13"/>
      <c r="G61" s="15">
        <f t="shared" si="1"/>
        <v>0</v>
      </c>
      <c r="H61" s="13"/>
      <c r="I61" s="15">
        <f t="shared" si="2"/>
        <v>0</v>
      </c>
      <c r="J61" s="13"/>
      <c r="K61" s="15">
        <f t="shared" si="3"/>
        <v>0</v>
      </c>
      <c r="L61" s="13"/>
      <c r="M61" s="15">
        <f t="shared" si="4"/>
        <v>0</v>
      </c>
      <c r="N61" s="27"/>
      <c r="O61" s="15">
        <f t="shared" si="7"/>
        <v>0</v>
      </c>
      <c r="P61" s="15"/>
      <c r="Q61" s="15"/>
      <c r="R61" s="13"/>
      <c r="S61" s="15">
        <f t="shared" si="9"/>
        <v>0</v>
      </c>
      <c r="T61" s="16">
        <f t="shared" si="10"/>
        <v>0</v>
      </c>
    </row>
    <row r="62" spans="1:21" x14ac:dyDescent="0.3">
      <c r="A62" s="13" t="s">
        <v>141</v>
      </c>
      <c r="B62" s="13" t="s">
        <v>74</v>
      </c>
      <c r="C62" s="14">
        <v>2</v>
      </c>
      <c r="D62" s="13"/>
      <c r="E62" s="15">
        <f t="shared" si="0"/>
        <v>0</v>
      </c>
      <c r="F62" s="13"/>
      <c r="G62" s="15">
        <f t="shared" si="1"/>
        <v>0</v>
      </c>
      <c r="H62" s="13"/>
      <c r="I62" s="15">
        <f t="shared" si="2"/>
        <v>0</v>
      </c>
      <c r="J62" s="13"/>
      <c r="K62" s="15">
        <f t="shared" si="3"/>
        <v>0</v>
      </c>
      <c r="L62" s="13"/>
      <c r="M62" s="15">
        <f t="shared" si="4"/>
        <v>0</v>
      </c>
      <c r="N62" s="27"/>
      <c r="O62" s="15">
        <f t="shared" si="7"/>
        <v>0</v>
      </c>
      <c r="P62" s="15"/>
      <c r="Q62" s="15"/>
      <c r="R62" s="13"/>
      <c r="S62" s="15">
        <f t="shared" si="9"/>
        <v>0</v>
      </c>
      <c r="T62" s="16">
        <f t="shared" si="10"/>
        <v>0</v>
      </c>
    </row>
    <row r="63" spans="1:21" x14ac:dyDescent="0.3">
      <c r="A63" s="13" t="s">
        <v>142</v>
      </c>
      <c r="B63" s="13" t="s">
        <v>74</v>
      </c>
      <c r="C63" s="14">
        <v>1.9</v>
      </c>
      <c r="D63" s="13"/>
      <c r="E63" s="15">
        <f t="shared" si="0"/>
        <v>0</v>
      </c>
      <c r="F63" s="13"/>
      <c r="G63" s="15">
        <f t="shared" si="1"/>
        <v>0</v>
      </c>
      <c r="H63" s="13"/>
      <c r="I63" s="15">
        <f t="shared" si="2"/>
        <v>0</v>
      </c>
      <c r="J63" s="13"/>
      <c r="K63" s="15">
        <f t="shared" si="3"/>
        <v>0</v>
      </c>
      <c r="L63" s="13"/>
      <c r="M63" s="15">
        <f t="shared" si="4"/>
        <v>0</v>
      </c>
      <c r="N63" s="27"/>
      <c r="O63" s="15">
        <f t="shared" si="7"/>
        <v>0</v>
      </c>
      <c r="P63" s="15"/>
      <c r="Q63" s="15"/>
      <c r="R63" s="13"/>
      <c r="S63" s="15">
        <f t="shared" si="9"/>
        <v>0</v>
      </c>
      <c r="T63" s="16">
        <f t="shared" si="10"/>
        <v>0</v>
      </c>
    </row>
    <row r="64" spans="1:21" x14ac:dyDescent="0.3">
      <c r="A64" s="13" t="s">
        <v>143</v>
      </c>
      <c r="B64" s="13" t="s">
        <v>74</v>
      </c>
      <c r="C64" s="14">
        <v>3</v>
      </c>
      <c r="D64" s="13"/>
      <c r="E64" s="15">
        <f t="shared" si="0"/>
        <v>0</v>
      </c>
      <c r="F64" s="13"/>
      <c r="G64" s="15">
        <f t="shared" si="1"/>
        <v>0</v>
      </c>
      <c r="H64" s="13"/>
      <c r="I64" s="15">
        <f t="shared" si="2"/>
        <v>0</v>
      </c>
      <c r="J64" s="13"/>
      <c r="K64" s="15">
        <f t="shared" si="3"/>
        <v>0</v>
      </c>
      <c r="L64" s="13"/>
      <c r="M64" s="15">
        <f t="shared" si="4"/>
        <v>0</v>
      </c>
      <c r="N64" s="27"/>
      <c r="O64" s="15">
        <f t="shared" si="7"/>
        <v>0</v>
      </c>
      <c r="P64" s="15"/>
      <c r="Q64" s="15"/>
      <c r="R64" s="13"/>
      <c r="S64" s="15">
        <f t="shared" si="9"/>
        <v>0</v>
      </c>
      <c r="T64" s="16">
        <f t="shared" si="10"/>
        <v>0</v>
      </c>
    </row>
    <row r="65" spans="1:21" x14ac:dyDescent="0.3">
      <c r="A65" s="13" t="s">
        <v>144</v>
      </c>
      <c r="B65" s="13" t="s">
        <v>74</v>
      </c>
      <c r="C65" s="14">
        <v>2</v>
      </c>
      <c r="D65" s="13"/>
      <c r="E65" s="15">
        <f t="shared" si="0"/>
        <v>0</v>
      </c>
      <c r="F65" s="13"/>
      <c r="G65" s="15">
        <f t="shared" si="1"/>
        <v>0</v>
      </c>
      <c r="H65" s="13"/>
      <c r="I65" s="15">
        <f t="shared" si="2"/>
        <v>0</v>
      </c>
      <c r="J65" s="13"/>
      <c r="K65" s="15">
        <f t="shared" si="3"/>
        <v>0</v>
      </c>
      <c r="L65" s="13"/>
      <c r="M65" s="15">
        <f t="shared" si="4"/>
        <v>0</v>
      </c>
      <c r="N65" s="27"/>
      <c r="O65" s="15">
        <f t="shared" si="7"/>
        <v>0</v>
      </c>
      <c r="P65" s="15"/>
      <c r="Q65" s="15"/>
      <c r="R65" s="13"/>
      <c r="S65" s="15">
        <f t="shared" si="9"/>
        <v>0</v>
      </c>
      <c r="T65" s="16">
        <f t="shared" si="10"/>
        <v>0</v>
      </c>
    </row>
    <row r="66" spans="1:21" x14ac:dyDescent="0.3">
      <c r="A66" s="13" t="s">
        <v>145</v>
      </c>
      <c r="B66" s="13" t="s">
        <v>70</v>
      </c>
      <c r="C66" s="14">
        <v>62.5</v>
      </c>
      <c r="D66" s="13"/>
      <c r="E66" s="15">
        <f t="shared" si="0"/>
        <v>0</v>
      </c>
      <c r="F66" s="13"/>
      <c r="G66" s="15">
        <f t="shared" si="1"/>
        <v>0</v>
      </c>
      <c r="H66" s="13"/>
      <c r="I66" s="15">
        <f t="shared" si="2"/>
        <v>0</v>
      </c>
      <c r="J66" s="13"/>
      <c r="K66" s="15">
        <f t="shared" si="3"/>
        <v>0</v>
      </c>
      <c r="L66" s="13"/>
      <c r="M66" s="15">
        <f t="shared" si="4"/>
        <v>0</v>
      </c>
      <c r="N66" s="27"/>
      <c r="O66" s="15">
        <f t="shared" si="7"/>
        <v>0</v>
      </c>
      <c r="P66" s="15"/>
      <c r="Q66" s="15"/>
      <c r="R66" s="13"/>
      <c r="S66" s="15">
        <f t="shared" si="9"/>
        <v>0</v>
      </c>
      <c r="T66" s="16">
        <f t="shared" si="10"/>
        <v>0</v>
      </c>
    </row>
    <row r="67" spans="1:21" x14ac:dyDescent="0.3">
      <c r="A67" s="13" t="s">
        <v>146</v>
      </c>
      <c r="B67" s="13" t="s">
        <v>74</v>
      </c>
      <c r="C67" s="14">
        <v>1.1000000000000001</v>
      </c>
      <c r="D67" s="13"/>
      <c r="E67" s="15">
        <f t="shared" si="0"/>
        <v>0</v>
      </c>
      <c r="F67" s="13"/>
      <c r="G67" s="15">
        <f t="shared" si="1"/>
        <v>0</v>
      </c>
      <c r="H67" s="13"/>
      <c r="I67" s="15">
        <f t="shared" si="2"/>
        <v>0</v>
      </c>
      <c r="J67" s="13"/>
      <c r="K67" s="15">
        <f t="shared" si="3"/>
        <v>0</v>
      </c>
      <c r="L67" s="13"/>
      <c r="M67" s="15">
        <f t="shared" si="4"/>
        <v>0</v>
      </c>
      <c r="N67" s="27"/>
      <c r="O67" s="15">
        <f t="shared" si="7"/>
        <v>0</v>
      </c>
      <c r="P67" s="15"/>
      <c r="Q67" s="15"/>
      <c r="R67" s="13"/>
      <c r="S67" s="15">
        <f t="shared" si="9"/>
        <v>0</v>
      </c>
      <c r="T67" s="16">
        <f t="shared" si="10"/>
        <v>0</v>
      </c>
    </row>
    <row r="68" spans="1:21" x14ac:dyDescent="0.3">
      <c r="A68" s="13" t="s">
        <v>147</v>
      </c>
      <c r="B68" s="13" t="s">
        <v>70</v>
      </c>
      <c r="C68" s="14">
        <v>110</v>
      </c>
      <c r="D68" s="13"/>
      <c r="E68" s="15">
        <f t="shared" si="0"/>
        <v>0</v>
      </c>
      <c r="F68" s="13"/>
      <c r="G68" s="15">
        <f t="shared" si="1"/>
        <v>0</v>
      </c>
      <c r="H68" s="13"/>
      <c r="I68" s="15">
        <f t="shared" si="2"/>
        <v>0</v>
      </c>
      <c r="J68" s="13">
        <v>1</v>
      </c>
      <c r="K68" s="15">
        <f t="shared" si="3"/>
        <v>110</v>
      </c>
      <c r="L68" s="13"/>
      <c r="M68" s="15">
        <f t="shared" si="4"/>
        <v>0</v>
      </c>
      <c r="N68" s="27"/>
      <c r="O68" s="15">
        <f t="shared" si="7"/>
        <v>0</v>
      </c>
      <c r="P68" s="15"/>
      <c r="Q68" s="15"/>
      <c r="R68" s="13"/>
      <c r="S68" s="15">
        <f t="shared" si="9"/>
        <v>0</v>
      </c>
      <c r="T68" s="16">
        <f t="shared" si="10"/>
        <v>1</v>
      </c>
      <c r="U68" t="s">
        <v>148</v>
      </c>
    </row>
    <row r="69" spans="1:21" x14ac:dyDescent="0.3">
      <c r="A69" s="13" t="s">
        <v>149</v>
      </c>
      <c r="B69" s="13" t="s">
        <v>74</v>
      </c>
      <c r="C69" s="14">
        <v>5.0999999999999996</v>
      </c>
      <c r="D69" s="13"/>
      <c r="E69" s="15">
        <f t="shared" si="0"/>
        <v>0</v>
      </c>
      <c r="F69" s="13"/>
      <c r="G69" s="15">
        <f t="shared" si="1"/>
        <v>0</v>
      </c>
      <c r="H69" s="13"/>
      <c r="I69" s="15">
        <f t="shared" si="2"/>
        <v>0</v>
      </c>
      <c r="J69" s="13"/>
      <c r="K69" s="15">
        <f t="shared" si="3"/>
        <v>0</v>
      </c>
      <c r="L69" s="13"/>
      <c r="M69" s="15">
        <f t="shared" si="4"/>
        <v>0</v>
      </c>
      <c r="N69" s="27"/>
      <c r="O69" s="15">
        <f t="shared" si="7"/>
        <v>0</v>
      </c>
      <c r="P69" s="15"/>
      <c r="Q69" s="15"/>
      <c r="R69" s="13"/>
      <c r="S69" s="15">
        <f t="shared" si="9"/>
        <v>0</v>
      </c>
      <c r="T69" s="16">
        <f t="shared" si="10"/>
        <v>0</v>
      </c>
    </row>
    <row r="70" spans="1:21" x14ac:dyDescent="0.3">
      <c r="A70" s="13" t="s">
        <v>150</v>
      </c>
      <c r="B70" s="13" t="s">
        <v>151</v>
      </c>
      <c r="C70" s="14">
        <v>150</v>
      </c>
      <c r="D70" s="13"/>
      <c r="E70" s="15">
        <f t="shared" si="0"/>
        <v>0</v>
      </c>
      <c r="F70" s="13"/>
      <c r="G70" s="15">
        <f t="shared" si="1"/>
        <v>0</v>
      </c>
      <c r="H70" s="13"/>
      <c r="I70" s="15">
        <f t="shared" si="2"/>
        <v>0</v>
      </c>
      <c r="J70" s="13"/>
      <c r="K70" s="15">
        <f t="shared" si="3"/>
        <v>0</v>
      </c>
      <c r="L70" s="13"/>
      <c r="M70" s="15">
        <f t="shared" si="4"/>
        <v>0</v>
      </c>
      <c r="N70" s="27"/>
      <c r="O70" s="15">
        <f t="shared" si="7"/>
        <v>0</v>
      </c>
      <c r="P70" s="15"/>
      <c r="Q70" s="15"/>
      <c r="R70" s="13"/>
      <c r="S70" s="15">
        <f t="shared" si="9"/>
        <v>0</v>
      </c>
      <c r="T70" s="16">
        <f t="shared" si="10"/>
        <v>0</v>
      </c>
    </row>
    <row r="71" spans="1:21" x14ac:dyDescent="0.3">
      <c r="A71" s="13" t="s">
        <v>152</v>
      </c>
      <c r="B71" s="13" t="s">
        <v>70</v>
      </c>
      <c r="C71" s="14">
        <v>310</v>
      </c>
      <c r="D71" s="13"/>
      <c r="E71" s="15">
        <f t="shared" si="0"/>
        <v>0</v>
      </c>
      <c r="F71" s="13"/>
      <c r="G71" s="15">
        <f t="shared" si="1"/>
        <v>0</v>
      </c>
      <c r="H71" s="13"/>
      <c r="I71" s="15">
        <f t="shared" si="2"/>
        <v>0</v>
      </c>
      <c r="J71" s="13"/>
      <c r="K71" s="15">
        <f t="shared" si="3"/>
        <v>0</v>
      </c>
      <c r="L71" s="13"/>
      <c r="M71" s="15">
        <f t="shared" si="4"/>
        <v>0</v>
      </c>
      <c r="N71" s="27"/>
      <c r="O71" s="15">
        <f t="shared" si="7"/>
        <v>0</v>
      </c>
      <c r="P71" s="15"/>
      <c r="Q71" s="15"/>
      <c r="R71" s="13"/>
      <c r="S71" s="15">
        <f t="shared" si="9"/>
        <v>0</v>
      </c>
      <c r="T71" s="16">
        <f t="shared" si="10"/>
        <v>0</v>
      </c>
    </row>
    <row r="72" spans="1:21" x14ac:dyDescent="0.3">
      <c r="A72" s="13" t="s">
        <v>153</v>
      </c>
      <c r="B72" s="13" t="s">
        <v>70</v>
      </c>
      <c r="C72" s="14">
        <v>310</v>
      </c>
      <c r="D72" s="13"/>
      <c r="E72" s="15">
        <f t="shared" si="0"/>
        <v>0</v>
      </c>
      <c r="F72" s="13"/>
      <c r="G72" s="15">
        <f t="shared" si="1"/>
        <v>0</v>
      </c>
      <c r="H72" s="13"/>
      <c r="I72" s="15">
        <f t="shared" si="2"/>
        <v>0</v>
      </c>
      <c r="J72" s="13"/>
      <c r="K72" s="15">
        <f t="shared" si="3"/>
        <v>0</v>
      </c>
      <c r="L72" s="13"/>
      <c r="M72" s="15">
        <f t="shared" si="4"/>
        <v>0</v>
      </c>
      <c r="N72" s="27"/>
      <c r="O72" s="15">
        <f t="shared" si="7"/>
        <v>0</v>
      </c>
      <c r="P72" s="15"/>
      <c r="Q72" s="15"/>
      <c r="R72" s="13"/>
      <c r="S72" s="15">
        <f t="shared" si="9"/>
        <v>0</v>
      </c>
      <c r="T72" s="16">
        <f t="shared" si="10"/>
        <v>0</v>
      </c>
    </row>
    <row r="73" spans="1:21" x14ac:dyDescent="0.3">
      <c r="A73" s="13" t="s">
        <v>154</v>
      </c>
      <c r="B73" s="13" t="s">
        <v>74</v>
      </c>
      <c r="C73" s="14">
        <v>1.85</v>
      </c>
      <c r="D73" s="13"/>
      <c r="E73" s="15">
        <f t="shared" si="0"/>
        <v>0</v>
      </c>
      <c r="F73" s="13"/>
      <c r="G73" s="15">
        <f t="shared" si="1"/>
        <v>0</v>
      </c>
      <c r="H73" s="13"/>
      <c r="I73" s="15">
        <f t="shared" si="2"/>
        <v>0</v>
      </c>
      <c r="J73" s="13"/>
      <c r="K73" s="15">
        <f t="shared" si="3"/>
        <v>0</v>
      </c>
      <c r="L73" s="13"/>
      <c r="M73" s="15">
        <f t="shared" si="4"/>
        <v>0</v>
      </c>
      <c r="N73" s="27"/>
      <c r="O73" s="15">
        <f t="shared" si="7"/>
        <v>0</v>
      </c>
      <c r="P73" s="15"/>
      <c r="Q73" s="15"/>
      <c r="R73" s="13"/>
      <c r="S73" s="15">
        <f t="shared" ref="S73:S97" si="11">R73*C73</f>
        <v>0</v>
      </c>
      <c r="T73" s="16">
        <f t="shared" si="10"/>
        <v>0</v>
      </c>
    </row>
    <row r="74" spans="1:21" x14ac:dyDescent="0.3">
      <c r="A74" s="13" t="s">
        <v>155</v>
      </c>
      <c r="B74" s="13" t="s">
        <v>70</v>
      </c>
      <c r="C74" s="14">
        <v>275</v>
      </c>
      <c r="D74" s="13"/>
      <c r="E74" s="15">
        <f t="shared" ref="E74:E97" si="12">D74*C74</f>
        <v>0</v>
      </c>
      <c r="F74" s="13"/>
      <c r="G74" s="15">
        <f t="shared" ref="G74:G97" si="13">F74*C74</f>
        <v>0</v>
      </c>
      <c r="H74" s="13"/>
      <c r="I74" s="15">
        <f t="shared" ref="I74:I97" si="14">H74*C74</f>
        <v>0</v>
      </c>
      <c r="J74" s="13"/>
      <c r="K74" s="15">
        <f t="shared" ref="K74:K97" si="15">J74*C74</f>
        <v>0</v>
      </c>
      <c r="L74" s="13"/>
      <c r="M74" s="15">
        <f t="shared" ref="M74:M97" si="16">L74*C74</f>
        <v>0</v>
      </c>
      <c r="N74" s="27"/>
      <c r="O74" s="15">
        <f t="shared" ref="O74:O97" si="17">N74*C74</f>
        <v>0</v>
      </c>
      <c r="P74" s="15"/>
      <c r="Q74" s="15"/>
      <c r="R74" s="13"/>
      <c r="S74" s="15">
        <f t="shared" si="11"/>
        <v>0</v>
      </c>
      <c r="T74" s="16">
        <f t="shared" si="10"/>
        <v>0</v>
      </c>
    </row>
    <row r="75" spans="1:21" x14ac:dyDescent="0.3">
      <c r="A75" s="13" t="s">
        <v>156</v>
      </c>
      <c r="B75" s="13" t="s">
        <v>70</v>
      </c>
      <c r="C75" s="14">
        <v>195</v>
      </c>
      <c r="D75" s="13"/>
      <c r="E75" s="15">
        <f t="shared" si="12"/>
        <v>0</v>
      </c>
      <c r="F75" s="13"/>
      <c r="G75" s="15">
        <f t="shared" si="13"/>
        <v>0</v>
      </c>
      <c r="H75" s="13"/>
      <c r="I75" s="15">
        <f t="shared" si="14"/>
        <v>0</v>
      </c>
      <c r="J75" s="13"/>
      <c r="K75" s="15">
        <f t="shared" si="15"/>
        <v>0</v>
      </c>
      <c r="L75" s="13"/>
      <c r="M75" s="15">
        <f t="shared" si="16"/>
        <v>0</v>
      </c>
      <c r="N75" s="27"/>
      <c r="O75" s="15">
        <f t="shared" si="17"/>
        <v>0</v>
      </c>
      <c r="P75" s="15"/>
      <c r="Q75" s="15"/>
      <c r="R75" s="13"/>
      <c r="S75" s="15">
        <f t="shared" si="11"/>
        <v>0</v>
      </c>
      <c r="T75" s="16">
        <f t="shared" si="10"/>
        <v>0</v>
      </c>
      <c r="U75" t="s">
        <v>157</v>
      </c>
    </row>
    <row r="76" spans="1:21" x14ac:dyDescent="0.3">
      <c r="A76" s="13" t="s">
        <v>158</v>
      </c>
      <c r="B76" s="13" t="s">
        <v>70</v>
      </c>
      <c r="C76" s="14">
        <v>210</v>
      </c>
      <c r="D76" s="13"/>
      <c r="E76" s="15">
        <f t="shared" si="12"/>
        <v>0</v>
      </c>
      <c r="F76" s="13"/>
      <c r="G76" s="15">
        <f t="shared" si="13"/>
        <v>0</v>
      </c>
      <c r="H76" s="13"/>
      <c r="I76" s="15">
        <f t="shared" si="14"/>
        <v>0</v>
      </c>
      <c r="J76" s="13"/>
      <c r="K76" s="15">
        <f t="shared" si="15"/>
        <v>0</v>
      </c>
      <c r="L76" s="13"/>
      <c r="M76" s="15">
        <f t="shared" si="16"/>
        <v>0</v>
      </c>
      <c r="N76" s="27"/>
      <c r="O76" s="15">
        <f t="shared" si="17"/>
        <v>0</v>
      </c>
      <c r="P76" s="15"/>
      <c r="Q76" s="15"/>
      <c r="R76" s="13"/>
      <c r="S76" s="15">
        <f t="shared" si="11"/>
        <v>0</v>
      </c>
      <c r="T76" s="16">
        <f t="shared" si="10"/>
        <v>0</v>
      </c>
      <c r="U76" t="s">
        <v>157</v>
      </c>
    </row>
    <row r="77" spans="1:21" x14ac:dyDescent="0.3">
      <c r="A77" s="13" t="s">
        <v>159</v>
      </c>
      <c r="B77" s="13" t="s">
        <v>70</v>
      </c>
      <c r="C77" s="14">
        <v>310</v>
      </c>
      <c r="D77" s="13"/>
      <c r="E77" s="15">
        <f t="shared" si="12"/>
        <v>0</v>
      </c>
      <c r="F77" s="13"/>
      <c r="G77" s="15">
        <f t="shared" si="13"/>
        <v>0</v>
      </c>
      <c r="H77" s="13"/>
      <c r="I77" s="15">
        <f t="shared" si="14"/>
        <v>0</v>
      </c>
      <c r="J77" s="13"/>
      <c r="K77" s="15">
        <f t="shared" si="15"/>
        <v>0</v>
      </c>
      <c r="L77" s="13"/>
      <c r="M77" s="15">
        <f t="shared" si="16"/>
        <v>0</v>
      </c>
      <c r="N77" s="27"/>
      <c r="O77" s="15">
        <f t="shared" si="17"/>
        <v>0</v>
      </c>
      <c r="P77" s="15"/>
      <c r="Q77" s="15"/>
      <c r="R77" s="13"/>
      <c r="S77" s="15">
        <f t="shared" si="11"/>
        <v>0</v>
      </c>
      <c r="T77" s="16">
        <f t="shared" si="10"/>
        <v>0</v>
      </c>
      <c r="U77" t="s">
        <v>157</v>
      </c>
    </row>
    <row r="78" spans="1:21" x14ac:dyDescent="0.3">
      <c r="A78" s="13" t="s">
        <v>160</v>
      </c>
      <c r="B78" s="13" t="s">
        <v>70</v>
      </c>
      <c r="C78" s="14">
        <v>455</v>
      </c>
      <c r="D78" s="13"/>
      <c r="E78" s="15">
        <f t="shared" si="12"/>
        <v>0</v>
      </c>
      <c r="F78" s="13"/>
      <c r="G78" s="15">
        <f t="shared" si="13"/>
        <v>0</v>
      </c>
      <c r="H78" s="13"/>
      <c r="I78" s="15">
        <f t="shared" si="14"/>
        <v>0</v>
      </c>
      <c r="J78" s="13"/>
      <c r="K78" s="15">
        <f t="shared" si="15"/>
        <v>0</v>
      </c>
      <c r="L78" s="13"/>
      <c r="M78" s="15">
        <f t="shared" si="16"/>
        <v>0</v>
      </c>
      <c r="N78" s="27"/>
      <c r="O78" s="15">
        <f t="shared" si="17"/>
        <v>0</v>
      </c>
      <c r="P78" s="15"/>
      <c r="Q78" s="15"/>
      <c r="R78" s="13"/>
      <c r="S78" s="15">
        <f t="shared" si="11"/>
        <v>0</v>
      </c>
      <c r="T78" s="16">
        <f t="shared" si="10"/>
        <v>0</v>
      </c>
      <c r="U78" t="s">
        <v>157</v>
      </c>
    </row>
    <row r="79" spans="1:21" x14ac:dyDescent="0.3">
      <c r="A79" s="13" t="s">
        <v>161</v>
      </c>
      <c r="B79" s="13" t="s">
        <v>70</v>
      </c>
      <c r="C79" s="14">
        <v>225</v>
      </c>
      <c r="D79" s="13"/>
      <c r="E79" s="15">
        <f t="shared" si="12"/>
        <v>0</v>
      </c>
      <c r="F79" s="13"/>
      <c r="G79" s="15">
        <f t="shared" si="13"/>
        <v>0</v>
      </c>
      <c r="H79" s="13"/>
      <c r="I79" s="15">
        <f t="shared" si="14"/>
        <v>0</v>
      </c>
      <c r="J79" s="13"/>
      <c r="K79" s="15">
        <f t="shared" si="15"/>
        <v>0</v>
      </c>
      <c r="L79" s="13"/>
      <c r="M79" s="15">
        <f t="shared" si="16"/>
        <v>0</v>
      </c>
      <c r="N79" s="27"/>
      <c r="O79" s="15">
        <f t="shared" si="17"/>
        <v>0</v>
      </c>
      <c r="P79" s="15"/>
      <c r="Q79" s="15"/>
      <c r="R79" s="13"/>
      <c r="S79" s="15">
        <f t="shared" si="11"/>
        <v>0</v>
      </c>
      <c r="T79" s="16">
        <f t="shared" si="10"/>
        <v>0</v>
      </c>
      <c r="U79" t="s">
        <v>157</v>
      </c>
    </row>
    <row r="80" spans="1:21" x14ac:dyDescent="0.3">
      <c r="A80" s="13" t="s">
        <v>162</v>
      </c>
      <c r="B80" s="13" t="s">
        <v>70</v>
      </c>
      <c r="C80" s="14">
        <v>245</v>
      </c>
      <c r="D80" s="13"/>
      <c r="E80" s="15">
        <f t="shared" si="12"/>
        <v>0</v>
      </c>
      <c r="F80" s="13"/>
      <c r="G80" s="15">
        <f t="shared" si="13"/>
        <v>0</v>
      </c>
      <c r="H80" s="13"/>
      <c r="I80" s="15">
        <f t="shared" si="14"/>
        <v>0</v>
      </c>
      <c r="J80" s="13"/>
      <c r="K80" s="15">
        <f t="shared" si="15"/>
        <v>0</v>
      </c>
      <c r="L80" s="13"/>
      <c r="M80" s="15">
        <f t="shared" si="16"/>
        <v>0</v>
      </c>
      <c r="N80" s="27"/>
      <c r="O80" s="15">
        <f t="shared" si="17"/>
        <v>0</v>
      </c>
      <c r="P80" s="15"/>
      <c r="Q80" s="15"/>
      <c r="R80" s="13"/>
      <c r="S80" s="15">
        <f t="shared" si="11"/>
        <v>0</v>
      </c>
      <c r="T80" s="16">
        <f t="shared" si="10"/>
        <v>0</v>
      </c>
      <c r="U80" t="s">
        <v>157</v>
      </c>
    </row>
    <row r="81" spans="1:21" x14ac:dyDescent="0.3">
      <c r="A81" s="13" t="s">
        <v>163</v>
      </c>
      <c r="B81" s="13" t="s">
        <v>70</v>
      </c>
      <c r="C81" s="14">
        <v>355</v>
      </c>
      <c r="D81" s="13"/>
      <c r="E81" s="15">
        <f t="shared" si="12"/>
        <v>0</v>
      </c>
      <c r="F81" s="13"/>
      <c r="G81" s="15">
        <f t="shared" si="13"/>
        <v>0</v>
      </c>
      <c r="H81" s="13"/>
      <c r="I81" s="15">
        <f t="shared" si="14"/>
        <v>0</v>
      </c>
      <c r="J81" s="13"/>
      <c r="K81" s="15">
        <f t="shared" si="15"/>
        <v>0</v>
      </c>
      <c r="L81" s="13">
        <v>1</v>
      </c>
      <c r="M81" s="15">
        <f t="shared" si="16"/>
        <v>355</v>
      </c>
      <c r="N81" s="27">
        <v>1</v>
      </c>
      <c r="O81" s="15">
        <f t="shared" si="17"/>
        <v>355</v>
      </c>
      <c r="P81" s="15"/>
      <c r="Q81" s="15"/>
      <c r="R81" s="13"/>
      <c r="S81" s="15">
        <f t="shared" si="11"/>
        <v>0</v>
      </c>
      <c r="T81" s="16">
        <f t="shared" si="10"/>
        <v>1</v>
      </c>
      <c r="U81" t="s">
        <v>157</v>
      </c>
    </row>
    <row r="82" spans="1:21" x14ac:dyDescent="0.3">
      <c r="A82" s="13" t="s">
        <v>164</v>
      </c>
      <c r="B82" s="13" t="s">
        <v>70</v>
      </c>
      <c r="C82" s="14">
        <v>510</v>
      </c>
      <c r="D82" s="13"/>
      <c r="E82" s="15">
        <f t="shared" si="12"/>
        <v>0</v>
      </c>
      <c r="F82" s="13"/>
      <c r="G82" s="15">
        <f t="shared" si="13"/>
        <v>0</v>
      </c>
      <c r="H82" s="13"/>
      <c r="I82" s="15">
        <f t="shared" si="14"/>
        <v>0</v>
      </c>
      <c r="J82" s="13"/>
      <c r="K82" s="15">
        <f t="shared" si="15"/>
        <v>0</v>
      </c>
      <c r="L82" s="13"/>
      <c r="M82" s="15">
        <f t="shared" si="16"/>
        <v>0</v>
      </c>
      <c r="N82" s="27"/>
      <c r="O82" s="15">
        <f t="shared" si="17"/>
        <v>0</v>
      </c>
      <c r="P82" s="15"/>
      <c r="Q82" s="15"/>
      <c r="R82" s="13"/>
      <c r="S82" s="15">
        <f t="shared" si="11"/>
        <v>0</v>
      </c>
      <c r="T82" s="16">
        <f t="shared" si="10"/>
        <v>0</v>
      </c>
      <c r="U82" t="s">
        <v>157</v>
      </c>
    </row>
    <row r="83" spans="1:21" x14ac:dyDescent="0.3">
      <c r="A83" s="13" t="s">
        <v>165</v>
      </c>
      <c r="B83" s="13" t="s">
        <v>70</v>
      </c>
      <c r="C83" s="14">
        <v>510</v>
      </c>
      <c r="D83" s="13"/>
      <c r="E83" s="15">
        <f t="shared" si="12"/>
        <v>0</v>
      </c>
      <c r="F83" s="13"/>
      <c r="G83" s="15">
        <f t="shared" si="13"/>
        <v>0</v>
      </c>
      <c r="H83" s="13"/>
      <c r="I83" s="15">
        <f t="shared" si="14"/>
        <v>0</v>
      </c>
      <c r="J83" s="13"/>
      <c r="K83" s="15">
        <f t="shared" si="15"/>
        <v>0</v>
      </c>
      <c r="L83" s="13">
        <v>1</v>
      </c>
      <c r="M83" s="15">
        <f t="shared" si="16"/>
        <v>510</v>
      </c>
      <c r="N83" s="131"/>
      <c r="O83" s="15">
        <f t="shared" si="17"/>
        <v>0</v>
      </c>
      <c r="P83" s="15"/>
      <c r="Q83" s="15"/>
      <c r="R83" s="13"/>
      <c r="S83" s="15">
        <f t="shared" si="11"/>
        <v>0</v>
      </c>
      <c r="T83" s="16">
        <f t="shared" si="10"/>
        <v>1</v>
      </c>
      <c r="U83" t="s">
        <v>157</v>
      </c>
    </row>
    <row r="84" spans="1:21" x14ac:dyDescent="0.3">
      <c r="A84" s="13" t="s">
        <v>166</v>
      </c>
      <c r="B84" s="13" t="s">
        <v>167</v>
      </c>
      <c r="C84" s="14">
        <v>28</v>
      </c>
      <c r="D84" s="13"/>
      <c r="E84" s="15">
        <f t="shared" si="12"/>
        <v>0</v>
      </c>
      <c r="F84" s="13"/>
      <c r="G84" s="15">
        <f t="shared" si="13"/>
        <v>0</v>
      </c>
      <c r="H84" s="13"/>
      <c r="I84" s="15">
        <f t="shared" si="14"/>
        <v>0</v>
      </c>
      <c r="J84" s="13"/>
      <c r="K84" s="15">
        <f t="shared" si="15"/>
        <v>0</v>
      </c>
      <c r="L84" s="13"/>
      <c r="M84" s="15">
        <f t="shared" si="16"/>
        <v>0</v>
      </c>
      <c r="N84" s="27"/>
      <c r="O84" s="15">
        <f t="shared" si="17"/>
        <v>0</v>
      </c>
      <c r="P84" s="15"/>
      <c r="Q84" s="15"/>
      <c r="R84" s="13"/>
      <c r="S84" s="15">
        <f t="shared" si="11"/>
        <v>0</v>
      </c>
      <c r="T84" s="16">
        <f t="shared" si="10"/>
        <v>0</v>
      </c>
    </row>
    <row r="85" spans="1:21" x14ac:dyDescent="0.3">
      <c r="A85" s="13" t="s">
        <v>168</v>
      </c>
      <c r="B85" s="13" t="s">
        <v>169</v>
      </c>
      <c r="C85" s="14">
        <v>70</v>
      </c>
      <c r="D85" s="13"/>
      <c r="E85" s="15">
        <f t="shared" si="12"/>
        <v>0</v>
      </c>
      <c r="F85" s="13"/>
      <c r="G85" s="15">
        <f t="shared" si="13"/>
        <v>0</v>
      </c>
      <c r="H85" s="13"/>
      <c r="I85" s="15">
        <f t="shared" si="14"/>
        <v>0</v>
      </c>
      <c r="J85" s="13"/>
      <c r="K85" s="15">
        <f t="shared" si="15"/>
        <v>0</v>
      </c>
      <c r="L85" s="13"/>
      <c r="M85" s="15">
        <f t="shared" si="16"/>
        <v>0</v>
      </c>
      <c r="N85" s="27"/>
      <c r="O85" s="15">
        <f t="shared" si="17"/>
        <v>0</v>
      </c>
      <c r="P85" s="15"/>
      <c r="Q85" s="15"/>
      <c r="R85" s="13"/>
      <c r="S85" s="15">
        <f t="shared" si="11"/>
        <v>0</v>
      </c>
      <c r="T85" s="16">
        <f t="shared" si="10"/>
        <v>0</v>
      </c>
    </row>
    <row r="86" spans="1:21" x14ac:dyDescent="0.3">
      <c r="A86" s="13" t="s">
        <v>170</v>
      </c>
      <c r="B86" s="13" t="s">
        <v>70</v>
      </c>
      <c r="C86" s="14">
        <v>155</v>
      </c>
      <c r="D86" s="13"/>
      <c r="E86" s="15">
        <f t="shared" si="12"/>
        <v>0</v>
      </c>
      <c r="F86" s="13"/>
      <c r="G86" s="15">
        <f t="shared" si="13"/>
        <v>0</v>
      </c>
      <c r="H86" s="13"/>
      <c r="I86" s="15">
        <f t="shared" si="14"/>
        <v>0</v>
      </c>
      <c r="J86" s="13"/>
      <c r="K86" s="15">
        <f t="shared" si="15"/>
        <v>0</v>
      </c>
      <c r="L86" s="13"/>
      <c r="M86" s="15">
        <f t="shared" si="16"/>
        <v>0</v>
      </c>
      <c r="N86" s="27"/>
      <c r="O86" s="15">
        <f t="shared" si="17"/>
        <v>0</v>
      </c>
      <c r="P86" s="15"/>
      <c r="Q86" s="15"/>
      <c r="R86" s="13"/>
      <c r="S86" s="15">
        <f t="shared" si="11"/>
        <v>0</v>
      </c>
      <c r="T86" s="16">
        <f t="shared" ref="T86:T97" si="18">D86+F86+H86+J86+L86+R86</f>
        <v>0</v>
      </c>
    </row>
    <row r="87" spans="1:21" x14ac:dyDescent="0.3">
      <c r="A87" s="13" t="s">
        <v>171</v>
      </c>
      <c r="B87" s="13" t="s">
        <v>167</v>
      </c>
      <c r="C87" s="14">
        <v>28</v>
      </c>
      <c r="D87" s="13"/>
      <c r="E87" s="15">
        <f t="shared" si="12"/>
        <v>0</v>
      </c>
      <c r="F87" s="13"/>
      <c r="G87" s="15">
        <f t="shared" si="13"/>
        <v>0</v>
      </c>
      <c r="H87" s="13"/>
      <c r="I87" s="15">
        <f t="shared" si="14"/>
        <v>0</v>
      </c>
      <c r="J87" s="13"/>
      <c r="K87" s="15">
        <f t="shared" si="15"/>
        <v>0</v>
      </c>
      <c r="L87" s="13">
        <v>52</v>
      </c>
      <c r="M87" s="15">
        <f t="shared" si="16"/>
        <v>1456</v>
      </c>
      <c r="N87" s="27">
        <v>48</v>
      </c>
      <c r="O87" s="15">
        <f t="shared" si="17"/>
        <v>1344</v>
      </c>
      <c r="P87" s="15"/>
      <c r="Q87" s="15"/>
      <c r="R87" s="13"/>
      <c r="S87" s="15">
        <f t="shared" si="11"/>
        <v>0</v>
      </c>
      <c r="T87" s="16">
        <f t="shared" si="18"/>
        <v>52</v>
      </c>
    </row>
    <row r="88" spans="1:21" x14ac:dyDescent="0.3">
      <c r="A88" s="13" t="s">
        <v>172</v>
      </c>
      <c r="B88" s="13" t="s">
        <v>173</v>
      </c>
      <c r="C88" s="14">
        <v>70</v>
      </c>
      <c r="D88" s="13"/>
      <c r="E88" s="15">
        <f t="shared" si="12"/>
        <v>0</v>
      </c>
      <c r="F88" s="13"/>
      <c r="G88" s="15">
        <f t="shared" si="13"/>
        <v>0</v>
      </c>
      <c r="H88" s="13"/>
      <c r="I88" s="15">
        <f t="shared" si="14"/>
        <v>0</v>
      </c>
      <c r="J88" s="13"/>
      <c r="K88" s="15">
        <f t="shared" si="15"/>
        <v>0</v>
      </c>
      <c r="L88" s="13"/>
      <c r="M88" s="15">
        <f t="shared" si="16"/>
        <v>0</v>
      </c>
      <c r="N88" s="27"/>
      <c r="O88" s="15">
        <f t="shared" si="17"/>
        <v>0</v>
      </c>
      <c r="P88" s="15"/>
      <c r="Q88" s="15"/>
      <c r="R88" s="13"/>
      <c r="S88" s="15">
        <f t="shared" si="11"/>
        <v>0</v>
      </c>
      <c r="T88" s="16">
        <f t="shared" si="18"/>
        <v>0</v>
      </c>
    </row>
    <row r="89" spans="1:21" x14ac:dyDescent="0.3">
      <c r="A89" s="13" t="s">
        <v>174</v>
      </c>
      <c r="B89" s="13" t="s">
        <v>70</v>
      </c>
      <c r="C89" s="14">
        <v>155</v>
      </c>
      <c r="D89" s="13"/>
      <c r="E89" s="15">
        <f t="shared" si="12"/>
        <v>0</v>
      </c>
      <c r="F89" s="13"/>
      <c r="G89" s="15">
        <f t="shared" si="13"/>
        <v>0</v>
      </c>
      <c r="H89" s="13"/>
      <c r="I89" s="15">
        <f t="shared" si="14"/>
        <v>0</v>
      </c>
      <c r="J89" s="13"/>
      <c r="K89" s="15">
        <f t="shared" si="15"/>
        <v>0</v>
      </c>
      <c r="L89" s="13">
        <v>2</v>
      </c>
      <c r="M89" s="15">
        <f t="shared" si="16"/>
        <v>310</v>
      </c>
      <c r="N89" s="27">
        <v>1</v>
      </c>
      <c r="O89" s="15">
        <f t="shared" si="17"/>
        <v>155</v>
      </c>
      <c r="P89" s="15"/>
      <c r="Q89" s="15"/>
      <c r="R89" s="13"/>
      <c r="S89" s="15">
        <f t="shared" si="11"/>
        <v>0</v>
      </c>
      <c r="T89" s="16">
        <f t="shared" si="18"/>
        <v>2</v>
      </c>
      <c r="U89" t="s">
        <v>175</v>
      </c>
    </row>
    <row r="90" spans="1:21" x14ac:dyDescent="0.3">
      <c r="A90" s="13" t="s">
        <v>176</v>
      </c>
      <c r="B90" s="13" t="s">
        <v>74</v>
      </c>
      <c r="C90" s="14">
        <v>1.95</v>
      </c>
      <c r="D90" s="13"/>
      <c r="E90" s="15">
        <f t="shared" si="12"/>
        <v>0</v>
      </c>
      <c r="F90" s="13"/>
      <c r="G90" s="15">
        <f t="shared" si="13"/>
        <v>0</v>
      </c>
      <c r="H90" s="13"/>
      <c r="I90" s="15">
        <f t="shared" si="14"/>
        <v>0</v>
      </c>
      <c r="J90" s="13"/>
      <c r="K90" s="15">
        <f t="shared" si="15"/>
        <v>0</v>
      </c>
      <c r="L90" s="13"/>
      <c r="M90" s="15">
        <f t="shared" si="16"/>
        <v>0</v>
      </c>
      <c r="N90" s="27"/>
      <c r="O90" s="15">
        <f t="shared" si="17"/>
        <v>0</v>
      </c>
      <c r="P90" s="15"/>
      <c r="Q90" s="15"/>
      <c r="R90" s="13"/>
      <c r="S90" s="15">
        <f t="shared" si="11"/>
        <v>0</v>
      </c>
      <c r="T90" s="16">
        <f t="shared" si="18"/>
        <v>0</v>
      </c>
    </row>
    <row r="91" spans="1:21" x14ac:dyDescent="0.3">
      <c r="A91" s="13" t="s">
        <v>177</v>
      </c>
      <c r="B91" s="13" t="s">
        <v>70</v>
      </c>
      <c r="C91" s="14">
        <v>22</v>
      </c>
      <c r="D91" s="13"/>
      <c r="E91" s="15">
        <f t="shared" si="12"/>
        <v>0</v>
      </c>
      <c r="F91" s="13"/>
      <c r="G91" s="15">
        <f t="shared" si="13"/>
        <v>0</v>
      </c>
      <c r="H91" s="13"/>
      <c r="I91" s="15">
        <f t="shared" si="14"/>
        <v>0</v>
      </c>
      <c r="J91" s="13"/>
      <c r="K91" s="15">
        <f t="shared" si="15"/>
        <v>0</v>
      </c>
      <c r="L91" s="13"/>
      <c r="M91" s="15">
        <f t="shared" si="16"/>
        <v>0</v>
      </c>
      <c r="N91" s="27"/>
      <c r="O91" s="15">
        <f t="shared" si="17"/>
        <v>0</v>
      </c>
      <c r="P91" s="15"/>
      <c r="Q91" s="15"/>
      <c r="R91" s="13"/>
      <c r="S91" s="15">
        <f t="shared" si="11"/>
        <v>0</v>
      </c>
      <c r="T91" s="16">
        <f t="shared" si="18"/>
        <v>0</v>
      </c>
    </row>
    <row r="92" spans="1:21" x14ac:dyDescent="0.3">
      <c r="A92" s="13" t="s">
        <v>178</v>
      </c>
      <c r="B92" s="13" t="s">
        <v>74</v>
      </c>
      <c r="C92" s="14">
        <v>2.75</v>
      </c>
      <c r="D92" s="13"/>
      <c r="E92" s="15">
        <f t="shared" si="12"/>
        <v>0</v>
      </c>
      <c r="F92" s="13"/>
      <c r="G92" s="15">
        <f t="shared" si="13"/>
        <v>0</v>
      </c>
      <c r="H92" s="13"/>
      <c r="I92" s="15">
        <f t="shared" si="14"/>
        <v>0</v>
      </c>
      <c r="J92" s="13"/>
      <c r="K92" s="15">
        <f t="shared" si="15"/>
        <v>0</v>
      </c>
      <c r="L92" s="13"/>
      <c r="M92" s="15">
        <f t="shared" si="16"/>
        <v>0</v>
      </c>
      <c r="N92" s="27"/>
      <c r="O92" s="15">
        <f t="shared" si="17"/>
        <v>0</v>
      </c>
      <c r="P92" s="15"/>
      <c r="Q92" s="15"/>
      <c r="R92" s="13"/>
      <c r="S92" s="15">
        <f t="shared" si="11"/>
        <v>0</v>
      </c>
      <c r="T92" s="16">
        <f t="shared" si="18"/>
        <v>0</v>
      </c>
    </row>
    <row r="93" spans="1:21" x14ac:dyDescent="0.3">
      <c r="A93" s="13" t="s">
        <v>179</v>
      </c>
      <c r="B93" s="13" t="s">
        <v>70</v>
      </c>
      <c r="C93" s="14">
        <v>565</v>
      </c>
      <c r="D93" s="13"/>
      <c r="E93" s="15">
        <f t="shared" si="12"/>
        <v>0</v>
      </c>
      <c r="F93" s="13"/>
      <c r="G93" s="15">
        <f t="shared" si="13"/>
        <v>0</v>
      </c>
      <c r="H93" s="13"/>
      <c r="I93" s="15">
        <f t="shared" si="14"/>
        <v>0</v>
      </c>
      <c r="J93" s="13"/>
      <c r="K93" s="15">
        <f t="shared" si="15"/>
        <v>0</v>
      </c>
      <c r="L93" s="13"/>
      <c r="M93" s="15">
        <f t="shared" si="16"/>
        <v>0</v>
      </c>
      <c r="N93" s="27"/>
      <c r="O93" s="15">
        <f t="shared" si="17"/>
        <v>0</v>
      </c>
      <c r="P93" s="15"/>
      <c r="Q93" s="15"/>
      <c r="R93" s="13"/>
      <c r="S93" s="15">
        <f t="shared" si="11"/>
        <v>0</v>
      </c>
      <c r="T93" s="16">
        <f t="shared" si="18"/>
        <v>0</v>
      </c>
    </row>
    <row r="94" spans="1:21" x14ac:dyDescent="0.3">
      <c r="A94" s="13" t="s">
        <v>180</v>
      </c>
      <c r="B94" s="13" t="s">
        <v>74</v>
      </c>
      <c r="C94" s="14">
        <v>3.45</v>
      </c>
      <c r="D94" s="13"/>
      <c r="E94" s="15">
        <f t="shared" si="12"/>
        <v>0</v>
      </c>
      <c r="F94" s="13"/>
      <c r="G94" s="15">
        <f t="shared" si="13"/>
        <v>0</v>
      </c>
      <c r="H94" s="13"/>
      <c r="I94" s="15">
        <f t="shared" si="14"/>
        <v>0</v>
      </c>
      <c r="J94" s="13"/>
      <c r="K94" s="15">
        <f t="shared" si="15"/>
        <v>0</v>
      </c>
      <c r="L94" s="13"/>
      <c r="M94" s="15">
        <f t="shared" si="16"/>
        <v>0</v>
      </c>
      <c r="N94" s="27"/>
      <c r="O94" s="15">
        <f t="shared" si="17"/>
        <v>0</v>
      </c>
      <c r="P94" s="15"/>
      <c r="Q94" s="15"/>
      <c r="R94" s="13"/>
      <c r="S94" s="15">
        <f t="shared" si="11"/>
        <v>0</v>
      </c>
      <c r="T94" s="16">
        <f t="shared" si="18"/>
        <v>0</v>
      </c>
    </row>
    <row r="95" spans="1:21" x14ac:dyDescent="0.3">
      <c r="A95" s="13" t="s">
        <v>181</v>
      </c>
      <c r="B95" s="13" t="s">
        <v>74</v>
      </c>
      <c r="C95" s="14">
        <v>22</v>
      </c>
      <c r="D95" s="13"/>
      <c r="E95" s="15">
        <f t="shared" si="12"/>
        <v>0</v>
      </c>
      <c r="F95" s="13">
        <v>80</v>
      </c>
      <c r="G95" s="15">
        <f t="shared" si="13"/>
        <v>1760</v>
      </c>
      <c r="H95" s="13">
        <v>85</v>
      </c>
      <c r="I95" s="15">
        <f t="shared" si="14"/>
        <v>1870</v>
      </c>
      <c r="J95" s="13"/>
      <c r="K95" s="15">
        <f t="shared" si="15"/>
        <v>0</v>
      </c>
      <c r="L95" s="13"/>
      <c r="M95" s="15">
        <f t="shared" si="16"/>
        <v>0</v>
      </c>
      <c r="N95" s="27"/>
      <c r="O95" s="15">
        <f t="shared" si="17"/>
        <v>0</v>
      </c>
      <c r="P95" s="15"/>
      <c r="Q95" s="15"/>
      <c r="R95" s="13"/>
      <c r="S95" s="15">
        <f t="shared" si="11"/>
        <v>0</v>
      </c>
      <c r="T95" s="16">
        <f t="shared" si="18"/>
        <v>165</v>
      </c>
    </row>
    <row r="96" spans="1:21" x14ac:dyDescent="0.3">
      <c r="A96" s="13" t="s">
        <v>207</v>
      </c>
      <c r="B96" s="13" t="s">
        <v>70</v>
      </c>
      <c r="C96" s="14">
        <v>600</v>
      </c>
      <c r="D96" s="13">
        <v>3</v>
      </c>
      <c r="E96" s="15">
        <f t="shared" si="12"/>
        <v>1800</v>
      </c>
      <c r="F96" s="13"/>
      <c r="G96" s="15">
        <f t="shared" si="13"/>
        <v>0</v>
      </c>
      <c r="H96" s="13"/>
      <c r="I96" s="15">
        <f t="shared" si="14"/>
        <v>0</v>
      </c>
      <c r="J96" s="13"/>
      <c r="K96" s="15">
        <f t="shared" si="15"/>
        <v>0</v>
      </c>
      <c r="L96" s="13"/>
      <c r="M96" s="15">
        <f t="shared" si="16"/>
        <v>0</v>
      </c>
      <c r="N96" s="27"/>
      <c r="O96" s="15">
        <f t="shared" si="17"/>
        <v>0</v>
      </c>
      <c r="P96" s="15"/>
      <c r="Q96" s="15"/>
      <c r="R96" s="13"/>
      <c r="S96" s="15">
        <f t="shared" si="11"/>
        <v>0</v>
      </c>
      <c r="T96" s="16">
        <f t="shared" si="18"/>
        <v>3</v>
      </c>
    </row>
    <row r="97" spans="1:20" x14ac:dyDescent="0.3">
      <c r="A97" s="13" t="s">
        <v>183</v>
      </c>
      <c r="B97" s="13" t="s">
        <v>70</v>
      </c>
      <c r="C97" s="14">
        <f>C96*3</f>
        <v>1800</v>
      </c>
      <c r="D97" s="13"/>
      <c r="E97" s="15">
        <f t="shared" si="12"/>
        <v>0</v>
      </c>
      <c r="F97" s="13"/>
      <c r="G97" s="15">
        <f t="shared" si="13"/>
        <v>0</v>
      </c>
      <c r="H97" s="13"/>
      <c r="I97" s="15">
        <f t="shared" si="14"/>
        <v>0</v>
      </c>
      <c r="J97" s="13">
        <v>1</v>
      </c>
      <c r="K97" s="15">
        <f t="shared" si="15"/>
        <v>1800</v>
      </c>
      <c r="L97" s="13"/>
      <c r="M97" s="15">
        <f t="shared" si="16"/>
        <v>0</v>
      </c>
      <c r="N97" s="27"/>
      <c r="O97" s="15">
        <f t="shared" si="17"/>
        <v>0</v>
      </c>
      <c r="P97" s="15"/>
      <c r="Q97" s="15"/>
      <c r="R97" s="13"/>
      <c r="S97" s="15">
        <f t="shared" si="11"/>
        <v>0</v>
      </c>
      <c r="T97" s="16">
        <f t="shared" si="18"/>
        <v>1</v>
      </c>
    </row>
    <row r="99" spans="1:20" x14ac:dyDescent="0.3">
      <c r="A99" s="18" t="s">
        <v>184</v>
      </c>
      <c r="B99" s="19"/>
      <c r="C99" s="19"/>
      <c r="E99" s="20">
        <f>SUM(E9:E97)</f>
        <v>3612.8</v>
      </c>
      <c r="F99" s="19"/>
      <c r="G99" s="20">
        <f>SUM(G9:G97)</f>
        <v>1928</v>
      </c>
      <c r="H99" s="19"/>
      <c r="I99" s="20">
        <f>SUM(I9:I97)</f>
        <v>2048.5</v>
      </c>
      <c r="J99" s="19"/>
      <c r="K99" s="20">
        <f>SUM(K9:K97)</f>
        <v>2160</v>
      </c>
      <c r="L99" s="19"/>
      <c r="M99" s="20">
        <f>SUM(M9:M97)</f>
        <v>2671</v>
      </c>
      <c r="N99" s="20"/>
      <c r="O99" s="20">
        <f>SUM(O9:O97)</f>
        <v>1934</v>
      </c>
      <c r="P99" s="20"/>
      <c r="Q99" s="20"/>
      <c r="R99" s="19"/>
      <c r="S99" s="20">
        <f>SUM(S9:S96)</f>
        <v>0</v>
      </c>
    </row>
    <row r="100" spans="1:20" x14ac:dyDescent="0.3">
      <c r="A100" s="18" t="s">
        <v>185</v>
      </c>
      <c r="B100" s="20">
        <f>SUM(E99:S99)</f>
        <v>14354.3</v>
      </c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</row>
  </sheetData>
  <mergeCells count="7">
    <mergeCell ref="R7:S7"/>
    <mergeCell ref="D7:E7"/>
    <mergeCell ref="F7:G7"/>
    <mergeCell ref="H7:I7"/>
    <mergeCell ref="J7:K7"/>
    <mergeCell ref="L7:M7"/>
    <mergeCell ref="N7:O7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E22DF-E802-43C1-818C-63151B92FDE6}">
  <dimension ref="A1:Q100"/>
  <sheetViews>
    <sheetView workbookViewId="0">
      <pane ySplit="8" topLeftCell="A16" activePane="bottomLeft" state="frozen"/>
      <selection pane="bottomLeft" activeCell="H7" sqref="H7:I7"/>
    </sheetView>
  </sheetViews>
  <sheetFormatPr defaultRowHeight="14.4" x14ac:dyDescent="0.3"/>
  <cols>
    <col min="1" max="1" width="55.88671875" bestFit="1" customWidth="1"/>
    <col min="2" max="2" width="11.6640625" bestFit="1" customWidth="1"/>
    <col min="3" max="3" width="11" customWidth="1"/>
    <col min="4" max="4" width="12.6640625" customWidth="1"/>
    <col min="5" max="5" width="10.5546875" customWidth="1"/>
    <col min="6" max="16" width="12.6640625" customWidth="1"/>
    <col min="17" max="17" width="14.6640625" customWidth="1"/>
    <col min="16384" max="16384" width="9.109375" customWidth="1"/>
  </cols>
  <sheetData>
    <row r="1" spans="1:17" ht="18" x14ac:dyDescent="0.35">
      <c r="A1" s="5" t="s">
        <v>0</v>
      </c>
      <c r="B1" s="5" t="s">
        <v>36</v>
      </c>
    </row>
    <row r="2" spans="1:17" ht="18" x14ac:dyDescent="0.35">
      <c r="A2" s="5" t="s">
        <v>56</v>
      </c>
      <c r="B2" s="5" t="s">
        <v>186</v>
      </c>
    </row>
    <row r="3" spans="1:17" ht="18" x14ac:dyDescent="0.35">
      <c r="A3" s="5" t="s">
        <v>58</v>
      </c>
      <c r="B3" s="5" t="s">
        <v>206</v>
      </c>
    </row>
    <row r="4" spans="1:17" ht="18" x14ac:dyDescent="0.35">
      <c r="A4" s="5" t="s">
        <v>60</v>
      </c>
      <c r="B4" s="7">
        <v>5500350</v>
      </c>
    </row>
    <row r="6" spans="1:17" x14ac:dyDescent="0.3">
      <c r="D6" t="s">
        <v>61</v>
      </c>
    </row>
    <row r="7" spans="1:17" x14ac:dyDescent="0.3">
      <c r="D7" s="143">
        <v>44504</v>
      </c>
      <c r="E7" s="145"/>
      <c r="F7" s="143">
        <v>44505</v>
      </c>
      <c r="G7" s="145"/>
      <c r="H7" s="160">
        <v>44565</v>
      </c>
      <c r="I7" s="161"/>
      <c r="J7" s="143"/>
      <c r="K7" s="145"/>
      <c r="L7" s="143"/>
      <c r="M7" s="145"/>
      <c r="N7" s="143"/>
      <c r="O7" s="145"/>
      <c r="P7" s="8"/>
    </row>
    <row r="8" spans="1:17" x14ac:dyDescent="0.3">
      <c r="A8" s="9" t="s">
        <v>62</v>
      </c>
      <c r="B8" s="10" t="s">
        <v>63</v>
      </c>
      <c r="C8" s="11" t="s">
        <v>64</v>
      </c>
      <c r="D8" s="10" t="s">
        <v>65</v>
      </c>
      <c r="E8" s="10" t="s">
        <v>66</v>
      </c>
      <c r="F8" s="10" t="s">
        <v>65</v>
      </c>
      <c r="G8" s="10" t="s">
        <v>66</v>
      </c>
      <c r="H8" s="10" t="s">
        <v>65</v>
      </c>
      <c r="I8" s="10" t="s">
        <v>66</v>
      </c>
      <c r="J8" s="10" t="s">
        <v>65</v>
      </c>
      <c r="K8" s="10" t="s">
        <v>66</v>
      </c>
      <c r="L8" s="10" t="s">
        <v>65</v>
      </c>
      <c r="M8" s="10" t="s">
        <v>66</v>
      </c>
      <c r="N8" s="10" t="s">
        <v>65</v>
      </c>
      <c r="O8" s="10" t="s">
        <v>66</v>
      </c>
      <c r="P8" s="10" t="s">
        <v>67</v>
      </c>
      <c r="Q8" s="12" t="s">
        <v>68</v>
      </c>
    </row>
    <row r="9" spans="1:17" x14ac:dyDescent="0.3">
      <c r="A9" s="13" t="s">
        <v>69</v>
      </c>
      <c r="B9" s="13" t="s">
        <v>70</v>
      </c>
      <c r="C9" s="14">
        <v>175</v>
      </c>
      <c r="D9" s="13">
        <v>1</v>
      </c>
      <c r="E9" s="15">
        <f t="shared" ref="E9:E73" si="0">D9*C9</f>
        <v>175</v>
      </c>
      <c r="F9" s="13">
        <v>3</v>
      </c>
      <c r="G9" s="15">
        <f t="shared" ref="G9:G73" si="1">F9*C9</f>
        <v>525</v>
      </c>
      <c r="H9" s="13"/>
      <c r="I9" s="15">
        <f t="shared" ref="I9:I73" si="2">H9*C9</f>
        <v>0</v>
      </c>
      <c r="J9" s="13"/>
      <c r="K9" s="15">
        <f t="shared" ref="K9:K73" si="3">J9*C9</f>
        <v>0</v>
      </c>
      <c r="L9" s="13"/>
      <c r="M9" s="15">
        <f t="shared" ref="M9:M73" si="4">L9*C9</f>
        <v>0</v>
      </c>
      <c r="N9" s="13"/>
      <c r="O9" s="15">
        <f t="shared" ref="O9:O73" si="5">N9*C9</f>
        <v>0</v>
      </c>
      <c r="P9" s="16">
        <f>D9+F9+H9+J9+L9+N9</f>
        <v>4</v>
      </c>
      <c r="Q9" t="s">
        <v>71</v>
      </c>
    </row>
    <row r="10" spans="1:17" x14ac:dyDescent="0.3">
      <c r="A10" s="13" t="s">
        <v>72</v>
      </c>
      <c r="B10" s="13" t="s">
        <v>70</v>
      </c>
      <c r="C10" s="14">
        <v>48</v>
      </c>
      <c r="D10" s="13"/>
      <c r="E10" s="15">
        <f t="shared" si="0"/>
        <v>0</v>
      </c>
      <c r="F10" s="13"/>
      <c r="G10" s="15">
        <f t="shared" si="1"/>
        <v>0</v>
      </c>
      <c r="H10" s="13"/>
      <c r="I10" s="15">
        <f t="shared" si="2"/>
        <v>0</v>
      </c>
      <c r="J10" s="13"/>
      <c r="K10" s="15">
        <f t="shared" si="3"/>
        <v>0</v>
      </c>
      <c r="L10" s="13"/>
      <c r="M10" s="15">
        <f t="shared" si="4"/>
        <v>0</v>
      </c>
      <c r="N10" s="13"/>
      <c r="O10" s="15">
        <f t="shared" si="5"/>
        <v>0</v>
      </c>
      <c r="P10" s="16">
        <f t="shared" ref="P10:P74" si="6">D10+F10+H10+J10+L10+N10</f>
        <v>0</v>
      </c>
    </row>
    <row r="11" spans="1:17" x14ac:dyDescent="0.3">
      <c r="A11" s="13" t="s">
        <v>73</v>
      </c>
      <c r="B11" s="13" t="s">
        <v>74</v>
      </c>
      <c r="C11" s="14">
        <v>27</v>
      </c>
      <c r="D11" s="13"/>
      <c r="E11" s="15">
        <f t="shared" si="0"/>
        <v>0</v>
      </c>
      <c r="F11" s="13"/>
      <c r="G11" s="15">
        <f t="shared" si="1"/>
        <v>0</v>
      </c>
      <c r="H11" s="13"/>
      <c r="I11" s="15">
        <f t="shared" si="2"/>
        <v>0</v>
      </c>
      <c r="J11" s="13"/>
      <c r="K11" s="15">
        <f t="shared" si="3"/>
        <v>0</v>
      </c>
      <c r="L11" s="13"/>
      <c r="M11" s="15">
        <f t="shared" si="4"/>
        <v>0</v>
      </c>
      <c r="N11" s="13"/>
      <c r="O11" s="15">
        <f t="shared" si="5"/>
        <v>0</v>
      </c>
      <c r="P11" s="16">
        <f t="shared" si="6"/>
        <v>0</v>
      </c>
    </row>
    <row r="12" spans="1:17" x14ac:dyDescent="0.3">
      <c r="A12" s="13" t="s">
        <v>75</v>
      </c>
      <c r="B12" s="13" t="s">
        <v>74</v>
      </c>
      <c r="C12" s="14">
        <v>35</v>
      </c>
      <c r="D12" s="13"/>
      <c r="E12" s="15">
        <f t="shared" si="0"/>
        <v>0</v>
      </c>
      <c r="F12" s="13"/>
      <c r="G12" s="15">
        <f t="shared" si="1"/>
        <v>0</v>
      </c>
      <c r="H12" s="13"/>
      <c r="I12" s="15">
        <f t="shared" si="2"/>
        <v>0</v>
      </c>
      <c r="J12" s="13"/>
      <c r="K12" s="15">
        <f t="shared" si="3"/>
        <v>0</v>
      </c>
      <c r="L12" s="13"/>
      <c r="M12" s="15">
        <f t="shared" si="4"/>
        <v>0</v>
      </c>
      <c r="N12" s="13"/>
      <c r="O12" s="15">
        <f t="shared" si="5"/>
        <v>0</v>
      </c>
      <c r="P12" s="16">
        <f t="shared" si="6"/>
        <v>0</v>
      </c>
      <c r="Q12" t="s">
        <v>76</v>
      </c>
    </row>
    <row r="13" spans="1:17" x14ac:dyDescent="0.3">
      <c r="A13" s="13" t="s">
        <v>77</v>
      </c>
      <c r="B13" s="13" t="s">
        <v>74</v>
      </c>
      <c r="C13" s="14">
        <v>125</v>
      </c>
      <c r="D13" s="13"/>
      <c r="E13" s="15">
        <f t="shared" si="0"/>
        <v>0</v>
      </c>
      <c r="F13" s="13"/>
      <c r="G13" s="15">
        <f t="shared" si="1"/>
        <v>0</v>
      </c>
      <c r="H13" s="13"/>
      <c r="I13" s="15">
        <f t="shared" si="2"/>
        <v>0</v>
      </c>
      <c r="J13" s="13"/>
      <c r="K13" s="15">
        <f t="shared" si="3"/>
        <v>0</v>
      </c>
      <c r="L13" s="13"/>
      <c r="M13" s="15">
        <f t="shared" si="4"/>
        <v>0</v>
      </c>
      <c r="N13" s="13"/>
      <c r="O13" s="15">
        <f t="shared" si="5"/>
        <v>0</v>
      </c>
      <c r="P13" s="16">
        <f t="shared" si="6"/>
        <v>0</v>
      </c>
      <c r="Q13" t="s">
        <v>76</v>
      </c>
    </row>
    <row r="14" spans="1:17" x14ac:dyDescent="0.3">
      <c r="A14" s="13" t="s">
        <v>78</v>
      </c>
      <c r="B14" s="13" t="s">
        <v>79</v>
      </c>
      <c r="C14" s="14">
        <v>64</v>
      </c>
      <c r="D14" s="13"/>
      <c r="E14" s="15">
        <f t="shared" si="0"/>
        <v>0</v>
      </c>
      <c r="F14" s="13"/>
      <c r="G14" s="15">
        <f t="shared" si="1"/>
        <v>0</v>
      </c>
      <c r="H14" s="13"/>
      <c r="I14" s="15">
        <f t="shared" si="2"/>
        <v>0</v>
      </c>
      <c r="J14" s="13"/>
      <c r="K14" s="15">
        <f t="shared" si="3"/>
        <v>0</v>
      </c>
      <c r="L14" s="13"/>
      <c r="M14" s="15">
        <f t="shared" si="4"/>
        <v>0</v>
      </c>
      <c r="N14" s="13"/>
      <c r="O14" s="15">
        <f t="shared" si="5"/>
        <v>0</v>
      </c>
      <c r="P14" s="16">
        <f t="shared" si="6"/>
        <v>0</v>
      </c>
    </row>
    <row r="15" spans="1:17" x14ac:dyDescent="0.3">
      <c r="A15" s="13" t="s">
        <v>80</v>
      </c>
      <c r="B15" s="13" t="s">
        <v>74</v>
      </c>
      <c r="C15" s="14">
        <v>2.1</v>
      </c>
      <c r="D15" s="13"/>
      <c r="E15" s="15">
        <f t="shared" si="0"/>
        <v>0</v>
      </c>
      <c r="F15" s="13"/>
      <c r="G15" s="15">
        <f t="shared" si="1"/>
        <v>0</v>
      </c>
      <c r="H15" s="13"/>
      <c r="I15" s="15">
        <f t="shared" si="2"/>
        <v>0</v>
      </c>
      <c r="J15" s="13"/>
      <c r="K15" s="15">
        <f t="shared" si="3"/>
        <v>0</v>
      </c>
      <c r="L15" s="13"/>
      <c r="M15" s="15">
        <f t="shared" si="4"/>
        <v>0</v>
      </c>
      <c r="N15" s="13"/>
      <c r="O15" s="15">
        <f t="shared" si="5"/>
        <v>0</v>
      </c>
      <c r="P15" s="16">
        <f t="shared" si="6"/>
        <v>0</v>
      </c>
      <c r="Q15" t="s">
        <v>81</v>
      </c>
    </row>
    <row r="16" spans="1:17" x14ac:dyDescent="0.3">
      <c r="A16" s="13" t="s">
        <v>82</v>
      </c>
      <c r="B16" s="13" t="s">
        <v>74</v>
      </c>
      <c r="C16" s="14">
        <v>2.75</v>
      </c>
      <c r="D16" s="13"/>
      <c r="E16" s="15">
        <f t="shared" si="0"/>
        <v>0</v>
      </c>
      <c r="F16" s="13"/>
      <c r="G16" s="15">
        <f t="shared" si="1"/>
        <v>0</v>
      </c>
      <c r="H16" s="13"/>
      <c r="I16" s="15">
        <f t="shared" si="2"/>
        <v>0</v>
      </c>
      <c r="J16" s="13"/>
      <c r="K16" s="15">
        <f t="shared" si="3"/>
        <v>0</v>
      </c>
      <c r="L16" s="13"/>
      <c r="M16" s="15">
        <f t="shared" si="4"/>
        <v>0</v>
      </c>
      <c r="N16" s="13"/>
      <c r="O16" s="15">
        <f t="shared" si="5"/>
        <v>0</v>
      </c>
      <c r="P16" s="16">
        <f t="shared" si="6"/>
        <v>0</v>
      </c>
      <c r="Q16" t="s">
        <v>81</v>
      </c>
    </row>
    <row r="17" spans="1:17" x14ac:dyDescent="0.3">
      <c r="A17" s="13" t="s">
        <v>83</v>
      </c>
      <c r="B17" s="13" t="s">
        <v>70</v>
      </c>
      <c r="C17" s="14">
        <v>65.599999999999994</v>
      </c>
      <c r="D17" s="13"/>
      <c r="E17" s="15">
        <f t="shared" si="0"/>
        <v>0</v>
      </c>
      <c r="F17" s="13"/>
      <c r="G17" s="15">
        <f t="shared" si="1"/>
        <v>0</v>
      </c>
      <c r="H17" s="13"/>
      <c r="I17" s="15">
        <f t="shared" si="2"/>
        <v>0</v>
      </c>
      <c r="J17" s="13"/>
      <c r="K17" s="15">
        <f t="shared" si="3"/>
        <v>0</v>
      </c>
      <c r="L17" s="13"/>
      <c r="M17" s="15">
        <f t="shared" si="4"/>
        <v>0</v>
      </c>
      <c r="N17" s="13"/>
      <c r="O17" s="15">
        <f t="shared" si="5"/>
        <v>0</v>
      </c>
      <c r="P17" s="16">
        <f t="shared" si="6"/>
        <v>0</v>
      </c>
    </row>
    <row r="18" spans="1:17" x14ac:dyDescent="0.3">
      <c r="A18" s="13" t="s">
        <v>84</v>
      </c>
      <c r="B18" s="13" t="s">
        <v>74</v>
      </c>
      <c r="C18" s="14">
        <v>0.98</v>
      </c>
      <c r="D18" s="13"/>
      <c r="E18" s="15">
        <f t="shared" si="0"/>
        <v>0</v>
      </c>
      <c r="F18" s="13"/>
      <c r="G18" s="15">
        <f t="shared" si="1"/>
        <v>0</v>
      </c>
      <c r="H18" s="13"/>
      <c r="I18" s="15">
        <f t="shared" si="2"/>
        <v>0</v>
      </c>
      <c r="J18" s="13"/>
      <c r="K18" s="15">
        <f t="shared" si="3"/>
        <v>0</v>
      </c>
      <c r="L18" s="13"/>
      <c r="M18" s="15">
        <f t="shared" si="4"/>
        <v>0</v>
      </c>
      <c r="N18" s="13"/>
      <c r="O18" s="15">
        <f t="shared" si="5"/>
        <v>0</v>
      </c>
      <c r="P18" s="16">
        <f t="shared" si="6"/>
        <v>0</v>
      </c>
    </row>
    <row r="19" spans="1:17" x14ac:dyDescent="0.3">
      <c r="A19" s="13" t="s">
        <v>85</v>
      </c>
      <c r="B19" s="13" t="s">
        <v>86</v>
      </c>
      <c r="C19" s="14">
        <v>20</v>
      </c>
      <c r="D19" s="13"/>
      <c r="E19" s="15">
        <f t="shared" si="0"/>
        <v>0</v>
      </c>
      <c r="F19" s="13"/>
      <c r="G19" s="15">
        <f t="shared" si="1"/>
        <v>0</v>
      </c>
      <c r="H19" s="13">
        <v>2</v>
      </c>
      <c r="I19" s="15">
        <f t="shared" si="2"/>
        <v>40</v>
      </c>
      <c r="J19" s="13"/>
      <c r="K19" s="15">
        <f t="shared" si="3"/>
        <v>0</v>
      </c>
      <c r="L19" s="13"/>
      <c r="M19" s="15">
        <f t="shared" si="4"/>
        <v>0</v>
      </c>
      <c r="N19" s="13"/>
      <c r="O19" s="15">
        <f t="shared" si="5"/>
        <v>0</v>
      </c>
      <c r="P19" s="16">
        <f t="shared" si="6"/>
        <v>2</v>
      </c>
    </row>
    <row r="20" spans="1:17" x14ac:dyDescent="0.3">
      <c r="A20" s="13" t="s">
        <v>87</v>
      </c>
      <c r="B20" s="13" t="s">
        <v>70</v>
      </c>
      <c r="C20" s="14">
        <v>750</v>
      </c>
      <c r="D20" s="13"/>
      <c r="E20" s="15">
        <f t="shared" si="0"/>
        <v>0</v>
      </c>
      <c r="F20" s="13"/>
      <c r="G20" s="15">
        <f t="shared" si="1"/>
        <v>0</v>
      </c>
      <c r="H20" s="13"/>
      <c r="I20" s="15">
        <f t="shared" si="2"/>
        <v>0</v>
      </c>
      <c r="J20" s="13"/>
      <c r="K20" s="15">
        <f t="shared" si="3"/>
        <v>0</v>
      </c>
      <c r="L20" s="13"/>
      <c r="M20" s="15">
        <f t="shared" si="4"/>
        <v>0</v>
      </c>
      <c r="N20" s="13"/>
      <c r="O20" s="15">
        <f t="shared" si="5"/>
        <v>0</v>
      </c>
      <c r="P20" s="16">
        <f t="shared" si="6"/>
        <v>0</v>
      </c>
      <c r="Q20" t="s">
        <v>88</v>
      </c>
    </row>
    <row r="21" spans="1:17" x14ac:dyDescent="0.3">
      <c r="A21" s="13" t="s">
        <v>188</v>
      </c>
      <c r="B21" s="13" t="s">
        <v>70</v>
      </c>
      <c r="C21" s="14">
        <v>250</v>
      </c>
      <c r="D21" s="13">
        <v>1</v>
      </c>
      <c r="E21" s="15">
        <f t="shared" si="0"/>
        <v>250</v>
      </c>
      <c r="F21" s="13"/>
      <c r="G21" s="15">
        <f t="shared" si="1"/>
        <v>0</v>
      </c>
      <c r="H21" s="13">
        <v>2</v>
      </c>
      <c r="I21" s="15">
        <f t="shared" si="2"/>
        <v>500</v>
      </c>
      <c r="J21" s="13"/>
      <c r="K21" s="15">
        <f t="shared" si="3"/>
        <v>0</v>
      </c>
      <c r="L21" s="13"/>
      <c r="M21" s="15">
        <f t="shared" si="4"/>
        <v>0</v>
      </c>
      <c r="N21" s="13"/>
      <c r="O21" s="15">
        <f t="shared" si="5"/>
        <v>0</v>
      </c>
      <c r="P21" s="16"/>
    </row>
    <row r="22" spans="1:17" x14ac:dyDescent="0.3">
      <c r="A22" s="13" t="s">
        <v>89</v>
      </c>
      <c r="B22" s="13" t="s">
        <v>70</v>
      </c>
      <c r="C22" s="14">
        <v>650</v>
      </c>
      <c r="D22" s="13"/>
      <c r="E22" s="15">
        <f t="shared" si="0"/>
        <v>0</v>
      </c>
      <c r="F22" s="13"/>
      <c r="G22" s="15">
        <f t="shared" si="1"/>
        <v>0</v>
      </c>
      <c r="H22" s="13"/>
      <c r="I22" s="15">
        <f t="shared" si="2"/>
        <v>0</v>
      </c>
      <c r="J22" s="13"/>
      <c r="K22" s="15">
        <f t="shared" si="3"/>
        <v>0</v>
      </c>
      <c r="L22" s="13"/>
      <c r="M22" s="15">
        <f t="shared" si="4"/>
        <v>0</v>
      </c>
      <c r="N22" s="13"/>
      <c r="O22" s="15">
        <f t="shared" si="5"/>
        <v>0</v>
      </c>
      <c r="P22" s="16">
        <f t="shared" si="6"/>
        <v>0</v>
      </c>
    </row>
    <row r="23" spans="1:17" x14ac:dyDescent="0.3">
      <c r="A23" s="13" t="s">
        <v>90</v>
      </c>
      <c r="B23" s="13" t="s">
        <v>70</v>
      </c>
      <c r="C23" s="14">
        <v>1750</v>
      </c>
      <c r="D23" s="13"/>
      <c r="E23" s="15">
        <f t="shared" si="0"/>
        <v>0</v>
      </c>
      <c r="F23" s="13"/>
      <c r="G23" s="15">
        <f t="shared" si="1"/>
        <v>0</v>
      </c>
      <c r="H23" s="13"/>
      <c r="I23" s="15">
        <f t="shared" si="2"/>
        <v>0</v>
      </c>
      <c r="J23" s="13"/>
      <c r="K23" s="15">
        <f t="shared" si="3"/>
        <v>0</v>
      </c>
      <c r="L23" s="13"/>
      <c r="M23" s="15">
        <f t="shared" si="4"/>
        <v>0</v>
      </c>
      <c r="N23" s="13"/>
      <c r="O23" s="15">
        <f t="shared" si="5"/>
        <v>0</v>
      </c>
      <c r="P23" s="16">
        <f t="shared" si="6"/>
        <v>0</v>
      </c>
    </row>
    <row r="24" spans="1:17" x14ac:dyDescent="0.3">
      <c r="A24" s="13" t="s">
        <v>91</v>
      </c>
      <c r="B24" s="13" t="s">
        <v>74</v>
      </c>
      <c r="C24" s="14">
        <v>1.1499999999999999</v>
      </c>
      <c r="D24" s="13"/>
      <c r="E24" s="15">
        <f t="shared" si="0"/>
        <v>0</v>
      </c>
      <c r="F24" s="13"/>
      <c r="G24" s="15">
        <f t="shared" si="1"/>
        <v>0</v>
      </c>
      <c r="H24" s="13"/>
      <c r="I24" s="15">
        <f t="shared" si="2"/>
        <v>0</v>
      </c>
      <c r="J24" s="13"/>
      <c r="K24" s="15">
        <f t="shared" si="3"/>
        <v>0</v>
      </c>
      <c r="L24" s="13"/>
      <c r="M24" s="15">
        <f t="shared" si="4"/>
        <v>0</v>
      </c>
      <c r="N24" s="13"/>
      <c r="O24" s="15">
        <f t="shared" si="5"/>
        <v>0</v>
      </c>
      <c r="P24" s="16">
        <f t="shared" si="6"/>
        <v>0</v>
      </c>
    </row>
    <row r="25" spans="1:17" x14ac:dyDescent="0.3">
      <c r="A25" s="13" t="s">
        <v>92</v>
      </c>
      <c r="B25" s="13" t="s">
        <v>74</v>
      </c>
      <c r="C25" s="14">
        <v>1.5</v>
      </c>
      <c r="D25" s="13"/>
      <c r="E25" s="15">
        <f t="shared" si="0"/>
        <v>0</v>
      </c>
      <c r="F25" s="13"/>
      <c r="G25" s="15">
        <f t="shared" si="1"/>
        <v>0</v>
      </c>
      <c r="H25" s="13"/>
      <c r="I25" s="15">
        <f t="shared" si="2"/>
        <v>0</v>
      </c>
      <c r="J25" s="13"/>
      <c r="K25" s="15">
        <f t="shared" si="3"/>
        <v>0</v>
      </c>
      <c r="L25" s="13"/>
      <c r="M25" s="15">
        <f t="shared" si="4"/>
        <v>0</v>
      </c>
      <c r="N25" s="13"/>
      <c r="O25" s="15">
        <f t="shared" si="5"/>
        <v>0</v>
      </c>
      <c r="P25" s="16">
        <f t="shared" si="6"/>
        <v>0</v>
      </c>
    </row>
    <row r="26" spans="1:17" x14ac:dyDescent="0.3">
      <c r="A26" s="13" t="s">
        <v>93</v>
      </c>
      <c r="B26" s="13" t="s">
        <v>74</v>
      </c>
      <c r="C26" s="14">
        <v>2.25</v>
      </c>
      <c r="D26" s="13"/>
      <c r="E26" s="15">
        <f t="shared" si="0"/>
        <v>0</v>
      </c>
      <c r="F26" s="13"/>
      <c r="G26" s="15">
        <f t="shared" si="1"/>
        <v>0</v>
      </c>
      <c r="H26" s="13"/>
      <c r="I26" s="15">
        <f t="shared" si="2"/>
        <v>0</v>
      </c>
      <c r="J26" s="13"/>
      <c r="K26" s="15">
        <f t="shared" si="3"/>
        <v>0</v>
      </c>
      <c r="L26" s="13"/>
      <c r="M26" s="15">
        <f t="shared" si="4"/>
        <v>0</v>
      </c>
      <c r="N26" s="13"/>
      <c r="O26" s="15">
        <f t="shared" si="5"/>
        <v>0</v>
      </c>
      <c r="P26" s="16">
        <f t="shared" si="6"/>
        <v>0</v>
      </c>
    </row>
    <row r="27" spans="1:17" x14ac:dyDescent="0.3">
      <c r="A27" s="13" t="s">
        <v>94</v>
      </c>
      <c r="B27" s="13" t="s">
        <v>74</v>
      </c>
      <c r="C27" s="14">
        <v>2.25</v>
      </c>
      <c r="D27" s="13"/>
      <c r="E27" s="15">
        <f t="shared" si="0"/>
        <v>0</v>
      </c>
      <c r="F27" s="13"/>
      <c r="G27" s="15">
        <f t="shared" si="1"/>
        <v>0</v>
      </c>
      <c r="H27" s="13"/>
      <c r="I27" s="15">
        <f t="shared" si="2"/>
        <v>0</v>
      </c>
      <c r="J27" s="13"/>
      <c r="K27" s="15">
        <f t="shared" si="3"/>
        <v>0</v>
      </c>
      <c r="L27" s="13"/>
      <c r="M27" s="15">
        <f t="shared" si="4"/>
        <v>0</v>
      </c>
      <c r="N27" s="13"/>
      <c r="O27" s="15">
        <f t="shared" si="5"/>
        <v>0</v>
      </c>
      <c r="P27" s="16">
        <f t="shared" si="6"/>
        <v>0</v>
      </c>
    </row>
    <row r="28" spans="1:17" x14ac:dyDescent="0.3">
      <c r="A28" s="13" t="s">
        <v>95</v>
      </c>
      <c r="B28" s="13" t="s">
        <v>74</v>
      </c>
      <c r="C28" s="14">
        <v>2.6</v>
      </c>
      <c r="D28" s="13">
        <v>416</v>
      </c>
      <c r="E28" s="15">
        <f t="shared" si="0"/>
        <v>1081.6000000000001</v>
      </c>
      <c r="F28" s="13">
        <v>874</v>
      </c>
      <c r="G28" s="15">
        <f t="shared" si="1"/>
        <v>2272.4</v>
      </c>
      <c r="H28" s="13"/>
      <c r="I28" s="15">
        <f t="shared" si="2"/>
        <v>0</v>
      </c>
      <c r="J28" s="13"/>
      <c r="K28" s="15">
        <f t="shared" si="3"/>
        <v>0</v>
      </c>
      <c r="L28" s="13"/>
      <c r="M28" s="15">
        <f t="shared" si="4"/>
        <v>0</v>
      </c>
      <c r="N28" s="13"/>
      <c r="O28" s="15">
        <f t="shared" si="5"/>
        <v>0</v>
      </c>
      <c r="P28" s="16">
        <f t="shared" si="6"/>
        <v>1290</v>
      </c>
      <c r="Q28" t="s">
        <v>96</v>
      </c>
    </row>
    <row r="29" spans="1:17" x14ac:dyDescent="0.3">
      <c r="A29" s="13" t="s">
        <v>97</v>
      </c>
      <c r="B29" s="13" t="s">
        <v>74</v>
      </c>
      <c r="C29" s="14">
        <v>2.75</v>
      </c>
      <c r="D29" s="13"/>
      <c r="E29" s="15">
        <f t="shared" si="0"/>
        <v>0</v>
      </c>
      <c r="F29" s="13"/>
      <c r="G29" s="15">
        <f t="shared" si="1"/>
        <v>0</v>
      </c>
      <c r="H29" s="13"/>
      <c r="I29" s="15">
        <f t="shared" si="2"/>
        <v>0</v>
      </c>
      <c r="J29" s="13"/>
      <c r="K29" s="15">
        <f t="shared" si="3"/>
        <v>0</v>
      </c>
      <c r="L29" s="13"/>
      <c r="M29" s="15">
        <f t="shared" si="4"/>
        <v>0</v>
      </c>
      <c r="N29" s="13"/>
      <c r="O29" s="15">
        <f t="shared" si="5"/>
        <v>0</v>
      </c>
      <c r="P29" s="16">
        <f t="shared" si="6"/>
        <v>0</v>
      </c>
    </row>
    <row r="30" spans="1:17" x14ac:dyDescent="0.3">
      <c r="A30" s="13" t="s">
        <v>98</v>
      </c>
      <c r="B30" s="13" t="s">
        <v>74</v>
      </c>
      <c r="C30" s="14">
        <v>1.25</v>
      </c>
      <c r="D30" s="13"/>
      <c r="E30" s="15">
        <f t="shared" si="0"/>
        <v>0</v>
      </c>
      <c r="F30" s="13"/>
      <c r="G30" s="15">
        <f t="shared" si="1"/>
        <v>0</v>
      </c>
      <c r="H30" s="13"/>
      <c r="I30" s="15">
        <f t="shared" si="2"/>
        <v>0</v>
      </c>
      <c r="J30" s="13"/>
      <c r="K30" s="15">
        <f t="shared" si="3"/>
        <v>0</v>
      </c>
      <c r="L30" s="13"/>
      <c r="M30" s="15">
        <f t="shared" si="4"/>
        <v>0</v>
      </c>
      <c r="N30" s="13"/>
      <c r="O30" s="15">
        <f t="shared" si="5"/>
        <v>0</v>
      </c>
      <c r="P30" s="16">
        <f t="shared" si="6"/>
        <v>0</v>
      </c>
    </row>
    <row r="31" spans="1:17" x14ac:dyDescent="0.3">
      <c r="A31" s="13" t="s">
        <v>99</v>
      </c>
      <c r="B31" s="13" t="s">
        <v>74</v>
      </c>
      <c r="C31" s="14">
        <v>1.4</v>
      </c>
      <c r="D31" s="13"/>
      <c r="E31" s="15">
        <f t="shared" si="0"/>
        <v>0</v>
      </c>
      <c r="F31" s="13"/>
      <c r="G31" s="15">
        <f t="shared" si="1"/>
        <v>0</v>
      </c>
      <c r="H31" s="13"/>
      <c r="I31" s="15">
        <f t="shared" si="2"/>
        <v>0</v>
      </c>
      <c r="J31" s="13"/>
      <c r="K31" s="15">
        <f t="shared" si="3"/>
        <v>0</v>
      </c>
      <c r="L31" s="13"/>
      <c r="M31" s="15">
        <f t="shared" si="4"/>
        <v>0</v>
      </c>
      <c r="N31" s="13"/>
      <c r="O31" s="15">
        <f t="shared" si="5"/>
        <v>0</v>
      </c>
      <c r="P31" s="16">
        <f t="shared" si="6"/>
        <v>0</v>
      </c>
    </row>
    <row r="32" spans="1:17" x14ac:dyDescent="0.3">
      <c r="A32" s="13" t="s">
        <v>100</v>
      </c>
      <c r="B32" s="13" t="s">
        <v>101</v>
      </c>
      <c r="C32" s="14">
        <v>1020</v>
      </c>
      <c r="D32" s="13"/>
      <c r="E32" s="15">
        <f t="shared" si="0"/>
        <v>0</v>
      </c>
      <c r="F32" s="13"/>
      <c r="G32" s="15">
        <f t="shared" si="1"/>
        <v>0</v>
      </c>
      <c r="H32" s="13"/>
      <c r="I32" s="15">
        <f t="shared" si="2"/>
        <v>0</v>
      </c>
      <c r="J32" s="13"/>
      <c r="K32" s="15">
        <f t="shared" si="3"/>
        <v>0</v>
      </c>
      <c r="L32" s="13"/>
      <c r="M32" s="15">
        <f t="shared" si="4"/>
        <v>0</v>
      </c>
      <c r="N32" s="13"/>
      <c r="O32" s="15">
        <f t="shared" si="5"/>
        <v>0</v>
      </c>
      <c r="P32" s="16">
        <f t="shared" si="6"/>
        <v>0</v>
      </c>
      <c r="Q32" t="s">
        <v>102</v>
      </c>
    </row>
    <row r="33" spans="1:17" x14ac:dyDescent="0.3">
      <c r="A33" s="13" t="s">
        <v>103</v>
      </c>
      <c r="B33" s="13" t="s">
        <v>104</v>
      </c>
      <c r="C33" s="14">
        <v>761</v>
      </c>
      <c r="D33" s="13"/>
      <c r="E33" s="15">
        <f t="shared" si="0"/>
        <v>0</v>
      </c>
      <c r="F33" s="13"/>
      <c r="G33" s="15">
        <f t="shared" si="1"/>
        <v>0</v>
      </c>
      <c r="H33" s="13"/>
      <c r="I33" s="15">
        <f t="shared" si="2"/>
        <v>0</v>
      </c>
      <c r="J33" s="13"/>
      <c r="K33" s="15">
        <f t="shared" si="3"/>
        <v>0</v>
      </c>
      <c r="L33" s="13"/>
      <c r="M33" s="15">
        <f t="shared" si="4"/>
        <v>0</v>
      </c>
      <c r="N33" s="13"/>
      <c r="O33" s="15">
        <f t="shared" si="5"/>
        <v>0</v>
      </c>
      <c r="P33" s="16">
        <f t="shared" si="6"/>
        <v>0</v>
      </c>
      <c r="Q33" t="s">
        <v>105</v>
      </c>
    </row>
    <row r="34" spans="1:17" x14ac:dyDescent="0.3">
      <c r="A34" s="13" t="s">
        <v>106</v>
      </c>
      <c r="B34" s="13" t="s">
        <v>107</v>
      </c>
      <c r="C34" s="14">
        <v>125</v>
      </c>
      <c r="D34" s="13"/>
      <c r="E34" s="15">
        <f t="shared" si="0"/>
        <v>0</v>
      </c>
      <c r="F34" s="13"/>
      <c r="G34" s="15">
        <f t="shared" si="1"/>
        <v>0</v>
      </c>
      <c r="H34" s="13"/>
      <c r="I34" s="15">
        <f t="shared" si="2"/>
        <v>0</v>
      </c>
      <c r="J34" s="13"/>
      <c r="K34" s="15">
        <f t="shared" si="3"/>
        <v>0</v>
      </c>
      <c r="L34" s="13"/>
      <c r="M34" s="15">
        <f t="shared" si="4"/>
        <v>0</v>
      </c>
      <c r="N34" s="13"/>
      <c r="O34" s="15">
        <f t="shared" si="5"/>
        <v>0</v>
      </c>
      <c r="P34" s="16">
        <f t="shared" si="6"/>
        <v>0</v>
      </c>
      <c r="Q34" t="s">
        <v>108</v>
      </c>
    </row>
    <row r="35" spans="1:17" x14ac:dyDescent="0.3">
      <c r="A35" s="13" t="s">
        <v>109</v>
      </c>
      <c r="B35" s="13" t="s">
        <v>74</v>
      </c>
      <c r="C35" s="14">
        <v>2.65</v>
      </c>
      <c r="D35" s="13"/>
      <c r="E35" s="15">
        <f t="shared" si="0"/>
        <v>0</v>
      </c>
      <c r="F35" s="13"/>
      <c r="G35" s="15">
        <f t="shared" si="1"/>
        <v>0</v>
      </c>
      <c r="H35" s="13"/>
      <c r="I35" s="15">
        <f t="shared" si="2"/>
        <v>0</v>
      </c>
      <c r="J35" s="13"/>
      <c r="K35" s="15">
        <f t="shared" si="3"/>
        <v>0</v>
      </c>
      <c r="L35" s="13"/>
      <c r="M35" s="15">
        <f t="shared" si="4"/>
        <v>0</v>
      </c>
      <c r="N35" s="13"/>
      <c r="O35" s="15">
        <f t="shared" si="5"/>
        <v>0</v>
      </c>
      <c r="P35" s="16">
        <f t="shared" si="6"/>
        <v>0</v>
      </c>
    </row>
    <row r="36" spans="1:17" x14ac:dyDescent="0.3">
      <c r="A36" s="13" t="s">
        <v>110</v>
      </c>
      <c r="B36" s="13" t="s">
        <v>74</v>
      </c>
      <c r="C36" s="14">
        <v>0.98</v>
      </c>
      <c r="D36" s="13"/>
      <c r="E36" s="15">
        <f t="shared" si="0"/>
        <v>0</v>
      </c>
      <c r="F36" s="13"/>
      <c r="G36" s="15">
        <f t="shared" si="1"/>
        <v>0</v>
      </c>
      <c r="H36" s="13"/>
      <c r="I36" s="15">
        <f t="shared" si="2"/>
        <v>0</v>
      </c>
      <c r="J36" s="13"/>
      <c r="K36" s="15">
        <f t="shared" si="3"/>
        <v>0</v>
      </c>
      <c r="L36" s="13"/>
      <c r="M36" s="15">
        <f t="shared" si="4"/>
        <v>0</v>
      </c>
      <c r="N36" s="13"/>
      <c r="O36" s="15">
        <f t="shared" si="5"/>
        <v>0</v>
      </c>
      <c r="P36" s="16">
        <f t="shared" si="6"/>
        <v>0</v>
      </c>
    </row>
    <row r="37" spans="1:17" x14ac:dyDescent="0.3">
      <c r="A37" s="13" t="s">
        <v>111</v>
      </c>
      <c r="B37" s="13" t="s">
        <v>112</v>
      </c>
      <c r="C37" s="14">
        <v>37</v>
      </c>
      <c r="D37" s="13"/>
      <c r="E37" s="15">
        <f t="shared" si="0"/>
        <v>0</v>
      </c>
      <c r="F37" s="13"/>
      <c r="G37" s="15">
        <f t="shared" si="1"/>
        <v>0</v>
      </c>
      <c r="H37" s="13"/>
      <c r="I37" s="15">
        <f t="shared" si="2"/>
        <v>0</v>
      </c>
      <c r="J37" s="13"/>
      <c r="K37" s="15">
        <f t="shared" si="3"/>
        <v>0</v>
      </c>
      <c r="L37" s="13"/>
      <c r="M37" s="15">
        <f t="shared" si="4"/>
        <v>0</v>
      </c>
      <c r="N37" s="13"/>
      <c r="O37" s="15">
        <f t="shared" si="5"/>
        <v>0</v>
      </c>
      <c r="P37" s="16">
        <f t="shared" si="6"/>
        <v>0</v>
      </c>
    </row>
    <row r="38" spans="1:17" x14ac:dyDescent="0.3">
      <c r="A38" s="13" t="s">
        <v>113</v>
      </c>
      <c r="B38" s="13" t="s">
        <v>74</v>
      </c>
      <c r="C38" s="14">
        <v>1.96</v>
      </c>
      <c r="D38" s="13"/>
      <c r="E38" s="15">
        <f t="shared" si="0"/>
        <v>0</v>
      </c>
      <c r="F38" s="13"/>
      <c r="G38" s="15">
        <f t="shared" si="1"/>
        <v>0</v>
      </c>
      <c r="H38" s="13"/>
      <c r="I38" s="15">
        <f t="shared" si="2"/>
        <v>0</v>
      </c>
      <c r="J38" s="13"/>
      <c r="K38" s="15">
        <f t="shared" si="3"/>
        <v>0</v>
      </c>
      <c r="L38" s="13"/>
      <c r="M38" s="15">
        <f t="shared" si="4"/>
        <v>0</v>
      </c>
      <c r="N38" s="13"/>
      <c r="O38" s="15">
        <f t="shared" si="5"/>
        <v>0</v>
      </c>
      <c r="P38" s="16">
        <f t="shared" si="6"/>
        <v>0</v>
      </c>
    </row>
    <row r="39" spans="1:17" x14ac:dyDescent="0.3">
      <c r="A39" s="13" t="s">
        <v>114</v>
      </c>
      <c r="B39" s="13" t="s">
        <v>104</v>
      </c>
      <c r="C39" s="14">
        <v>225</v>
      </c>
      <c r="D39" s="13"/>
      <c r="E39" s="15">
        <f t="shared" si="0"/>
        <v>0</v>
      </c>
      <c r="F39" s="13"/>
      <c r="G39" s="15">
        <f t="shared" si="1"/>
        <v>0</v>
      </c>
      <c r="H39" s="13"/>
      <c r="I39" s="15">
        <f t="shared" si="2"/>
        <v>0</v>
      </c>
      <c r="J39" s="13"/>
      <c r="K39" s="15">
        <f t="shared" si="3"/>
        <v>0</v>
      </c>
      <c r="L39" s="13"/>
      <c r="M39" s="15">
        <f t="shared" si="4"/>
        <v>0</v>
      </c>
      <c r="N39" s="13"/>
      <c r="O39" s="15">
        <f t="shared" si="5"/>
        <v>0</v>
      </c>
      <c r="P39" s="16">
        <f t="shared" si="6"/>
        <v>0</v>
      </c>
    </row>
    <row r="40" spans="1:17" x14ac:dyDescent="0.3">
      <c r="A40" s="13" t="s">
        <v>115</v>
      </c>
      <c r="B40" s="13" t="s">
        <v>70</v>
      </c>
      <c r="C40" s="14"/>
      <c r="D40" s="13"/>
      <c r="E40" s="15">
        <f t="shared" si="0"/>
        <v>0</v>
      </c>
      <c r="F40" s="13"/>
      <c r="G40" s="15">
        <f t="shared" si="1"/>
        <v>0</v>
      </c>
      <c r="H40" s="13"/>
      <c r="I40" s="15">
        <f t="shared" si="2"/>
        <v>0</v>
      </c>
      <c r="J40" s="13"/>
      <c r="K40" s="15">
        <f t="shared" si="3"/>
        <v>0</v>
      </c>
      <c r="L40" s="13"/>
      <c r="M40" s="15">
        <f t="shared" si="4"/>
        <v>0</v>
      </c>
      <c r="N40" s="13"/>
      <c r="O40" s="15">
        <f t="shared" si="5"/>
        <v>0</v>
      </c>
      <c r="P40" s="16">
        <f t="shared" si="6"/>
        <v>0</v>
      </c>
    </row>
    <row r="41" spans="1:17" x14ac:dyDescent="0.3">
      <c r="A41" s="13" t="s">
        <v>116</v>
      </c>
      <c r="B41" s="13" t="s">
        <v>70</v>
      </c>
      <c r="C41" s="14">
        <v>650</v>
      </c>
      <c r="D41" s="13"/>
      <c r="E41" s="15">
        <f t="shared" si="0"/>
        <v>0</v>
      </c>
      <c r="F41" s="13"/>
      <c r="G41" s="15">
        <f t="shared" si="1"/>
        <v>0</v>
      </c>
      <c r="H41" s="13"/>
      <c r="I41" s="15">
        <f t="shared" si="2"/>
        <v>0</v>
      </c>
      <c r="J41" s="13"/>
      <c r="K41" s="15">
        <f t="shared" si="3"/>
        <v>0</v>
      </c>
      <c r="L41" s="13"/>
      <c r="M41" s="15">
        <f t="shared" si="4"/>
        <v>0</v>
      </c>
      <c r="N41" s="13"/>
      <c r="O41" s="15">
        <f t="shared" si="5"/>
        <v>0</v>
      </c>
      <c r="P41" s="16">
        <f t="shared" si="6"/>
        <v>0</v>
      </c>
    </row>
    <row r="42" spans="1:17" x14ac:dyDescent="0.3">
      <c r="A42" s="13" t="s">
        <v>117</v>
      </c>
      <c r="B42" s="13" t="s">
        <v>70</v>
      </c>
      <c r="C42" s="14">
        <v>250</v>
      </c>
      <c r="D42" s="13"/>
      <c r="E42" s="15">
        <f t="shared" si="0"/>
        <v>0</v>
      </c>
      <c r="F42" s="13"/>
      <c r="G42" s="15">
        <f t="shared" si="1"/>
        <v>0</v>
      </c>
      <c r="H42" s="13"/>
      <c r="I42" s="15">
        <f t="shared" si="2"/>
        <v>0</v>
      </c>
      <c r="J42" s="13"/>
      <c r="K42" s="15">
        <f t="shared" si="3"/>
        <v>0</v>
      </c>
      <c r="L42" s="13"/>
      <c r="M42" s="15">
        <f t="shared" si="4"/>
        <v>0</v>
      </c>
      <c r="N42" s="13"/>
      <c r="O42" s="15">
        <f t="shared" si="5"/>
        <v>0</v>
      </c>
      <c r="P42" s="16">
        <f t="shared" si="6"/>
        <v>0</v>
      </c>
    </row>
    <row r="43" spans="1:17" x14ac:dyDescent="0.3">
      <c r="A43" s="13" t="s">
        <v>118</v>
      </c>
      <c r="B43" s="13" t="s">
        <v>119</v>
      </c>
      <c r="C43" s="14"/>
      <c r="D43" s="13"/>
      <c r="E43" s="15">
        <f t="shared" si="0"/>
        <v>0</v>
      </c>
      <c r="F43" s="13"/>
      <c r="G43" s="15">
        <f t="shared" si="1"/>
        <v>0</v>
      </c>
      <c r="H43" s="13"/>
      <c r="I43" s="15">
        <f t="shared" si="2"/>
        <v>0</v>
      </c>
      <c r="J43" s="13"/>
      <c r="K43" s="15">
        <f t="shared" si="3"/>
        <v>0</v>
      </c>
      <c r="L43" s="13"/>
      <c r="M43" s="15">
        <f t="shared" si="4"/>
        <v>0</v>
      </c>
      <c r="N43" s="13"/>
      <c r="O43" s="15">
        <f t="shared" si="5"/>
        <v>0</v>
      </c>
      <c r="P43" s="16">
        <f t="shared" si="6"/>
        <v>0</v>
      </c>
    </row>
    <row r="44" spans="1:17" x14ac:dyDescent="0.3">
      <c r="A44" s="13" t="s">
        <v>120</v>
      </c>
      <c r="B44" s="13" t="s">
        <v>70</v>
      </c>
      <c r="C44" s="14">
        <v>125</v>
      </c>
      <c r="D44" s="13"/>
      <c r="E44" s="15">
        <f t="shared" si="0"/>
        <v>0</v>
      </c>
      <c r="F44" s="13"/>
      <c r="G44" s="15">
        <f t="shared" si="1"/>
        <v>0</v>
      </c>
      <c r="H44" s="13"/>
      <c r="I44" s="15">
        <f t="shared" si="2"/>
        <v>0</v>
      </c>
      <c r="J44" s="13"/>
      <c r="K44" s="15">
        <f t="shared" si="3"/>
        <v>0</v>
      </c>
      <c r="L44" s="13"/>
      <c r="M44" s="15">
        <f t="shared" si="4"/>
        <v>0</v>
      </c>
      <c r="N44" s="13"/>
      <c r="O44" s="15">
        <f t="shared" si="5"/>
        <v>0</v>
      </c>
      <c r="P44" s="16">
        <f t="shared" si="6"/>
        <v>0</v>
      </c>
    </row>
    <row r="45" spans="1:17" x14ac:dyDescent="0.3">
      <c r="A45" s="13" t="s">
        <v>121</v>
      </c>
      <c r="B45" s="13" t="s">
        <v>74</v>
      </c>
      <c r="C45" s="14">
        <v>1.9</v>
      </c>
      <c r="D45" s="13"/>
      <c r="E45" s="15">
        <f t="shared" si="0"/>
        <v>0</v>
      </c>
      <c r="F45" s="13"/>
      <c r="G45" s="15">
        <f t="shared" si="1"/>
        <v>0</v>
      </c>
      <c r="H45" s="13"/>
      <c r="I45" s="15">
        <f t="shared" si="2"/>
        <v>0</v>
      </c>
      <c r="J45" s="13"/>
      <c r="K45" s="15">
        <f t="shared" si="3"/>
        <v>0</v>
      </c>
      <c r="L45" s="13"/>
      <c r="M45" s="15">
        <f t="shared" si="4"/>
        <v>0</v>
      </c>
      <c r="N45" s="13"/>
      <c r="O45" s="15">
        <f t="shared" si="5"/>
        <v>0</v>
      </c>
      <c r="P45" s="16">
        <f t="shared" si="6"/>
        <v>0</v>
      </c>
    </row>
    <row r="46" spans="1:17" x14ac:dyDescent="0.3">
      <c r="A46" s="13" t="s">
        <v>122</v>
      </c>
      <c r="B46" s="13" t="s">
        <v>70</v>
      </c>
      <c r="C46" s="14">
        <v>190</v>
      </c>
      <c r="D46" s="13"/>
      <c r="E46" s="15">
        <f t="shared" si="0"/>
        <v>0</v>
      </c>
      <c r="F46" s="13"/>
      <c r="G46" s="15">
        <f t="shared" si="1"/>
        <v>0</v>
      </c>
      <c r="H46" s="13"/>
      <c r="I46" s="15">
        <f t="shared" si="2"/>
        <v>0</v>
      </c>
      <c r="J46" s="13"/>
      <c r="K46" s="15">
        <f t="shared" si="3"/>
        <v>0</v>
      </c>
      <c r="L46" s="13"/>
      <c r="M46" s="15">
        <f t="shared" si="4"/>
        <v>0</v>
      </c>
      <c r="N46" s="13"/>
      <c r="O46" s="15">
        <f t="shared" si="5"/>
        <v>0</v>
      </c>
      <c r="P46" s="16">
        <f t="shared" si="6"/>
        <v>0</v>
      </c>
    </row>
    <row r="47" spans="1:17" x14ac:dyDescent="0.3">
      <c r="A47" s="13" t="s">
        <v>123</v>
      </c>
      <c r="B47" s="13" t="s">
        <v>74</v>
      </c>
      <c r="C47" s="14">
        <v>1.25</v>
      </c>
      <c r="D47" s="13"/>
      <c r="E47" s="15">
        <f t="shared" si="0"/>
        <v>0</v>
      </c>
      <c r="F47" s="13"/>
      <c r="G47" s="15">
        <f t="shared" si="1"/>
        <v>0</v>
      </c>
      <c r="H47" s="13"/>
      <c r="I47" s="15">
        <f t="shared" si="2"/>
        <v>0</v>
      </c>
      <c r="J47" s="13"/>
      <c r="K47" s="15">
        <f t="shared" si="3"/>
        <v>0</v>
      </c>
      <c r="L47" s="13"/>
      <c r="M47" s="15">
        <f t="shared" si="4"/>
        <v>0</v>
      </c>
      <c r="N47" s="13"/>
      <c r="O47" s="15">
        <f t="shared" si="5"/>
        <v>0</v>
      </c>
      <c r="P47" s="16">
        <f t="shared" si="6"/>
        <v>0</v>
      </c>
    </row>
    <row r="48" spans="1:17" x14ac:dyDescent="0.3">
      <c r="A48" s="13" t="s">
        <v>124</v>
      </c>
      <c r="B48" s="13" t="s">
        <v>74</v>
      </c>
      <c r="C48" s="14">
        <v>2.1</v>
      </c>
      <c r="D48" s="13"/>
      <c r="E48" s="15">
        <f t="shared" si="0"/>
        <v>0</v>
      </c>
      <c r="F48" s="13"/>
      <c r="G48" s="15">
        <f t="shared" si="1"/>
        <v>0</v>
      </c>
      <c r="H48" s="13"/>
      <c r="I48" s="15">
        <f t="shared" si="2"/>
        <v>0</v>
      </c>
      <c r="J48" s="13"/>
      <c r="K48" s="15">
        <f t="shared" si="3"/>
        <v>0</v>
      </c>
      <c r="L48" s="13"/>
      <c r="M48" s="15">
        <f t="shared" si="4"/>
        <v>0</v>
      </c>
      <c r="N48" s="13"/>
      <c r="O48" s="15">
        <f t="shared" si="5"/>
        <v>0</v>
      </c>
      <c r="P48" s="16">
        <f t="shared" si="6"/>
        <v>0</v>
      </c>
    </row>
    <row r="49" spans="1:17" x14ac:dyDescent="0.3">
      <c r="A49" s="13" t="s">
        <v>125</v>
      </c>
      <c r="B49" s="13" t="s">
        <v>70</v>
      </c>
      <c r="C49" s="14">
        <v>211</v>
      </c>
      <c r="D49" s="13"/>
      <c r="E49" s="15">
        <f t="shared" si="0"/>
        <v>0</v>
      </c>
      <c r="F49" s="13"/>
      <c r="G49" s="15">
        <f t="shared" si="1"/>
        <v>0</v>
      </c>
      <c r="H49" s="13"/>
      <c r="I49" s="15">
        <f t="shared" si="2"/>
        <v>0</v>
      </c>
      <c r="J49" s="13"/>
      <c r="K49" s="15">
        <f t="shared" si="3"/>
        <v>0</v>
      </c>
      <c r="L49" s="13"/>
      <c r="M49" s="15">
        <f t="shared" si="4"/>
        <v>0</v>
      </c>
      <c r="N49" s="13"/>
      <c r="O49" s="15">
        <f t="shared" si="5"/>
        <v>0</v>
      </c>
      <c r="P49" s="16">
        <f t="shared" si="6"/>
        <v>0</v>
      </c>
    </row>
    <row r="50" spans="1:17" ht="30.6" customHeight="1" x14ac:dyDescent="0.3">
      <c r="A50" s="17" t="s">
        <v>126</v>
      </c>
      <c r="B50" s="13" t="s">
        <v>74</v>
      </c>
      <c r="C50" s="14">
        <v>43.56</v>
      </c>
      <c r="D50" s="13"/>
      <c r="E50" s="15">
        <f t="shared" si="0"/>
        <v>0</v>
      </c>
      <c r="F50" s="13"/>
      <c r="G50" s="15">
        <f t="shared" si="1"/>
        <v>0</v>
      </c>
      <c r="H50" s="13"/>
      <c r="I50" s="15">
        <f t="shared" si="2"/>
        <v>0</v>
      </c>
      <c r="J50" s="13"/>
      <c r="K50" s="15">
        <f t="shared" si="3"/>
        <v>0</v>
      </c>
      <c r="L50" s="13"/>
      <c r="M50" s="15">
        <f t="shared" si="4"/>
        <v>0</v>
      </c>
      <c r="N50" s="13"/>
      <c r="O50" s="15">
        <f t="shared" si="5"/>
        <v>0</v>
      </c>
      <c r="P50" s="16">
        <f t="shared" si="6"/>
        <v>0</v>
      </c>
    </row>
    <row r="51" spans="1:17" x14ac:dyDescent="0.3">
      <c r="A51" s="13" t="s">
        <v>127</v>
      </c>
      <c r="B51" s="13" t="s">
        <v>119</v>
      </c>
      <c r="C51" s="14"/>
      <c r="D51" s="13"/>
      <c r="E51" s="15">
        <f t="shared" si="0"/>
        <v>0</v>
      </c>
      <c r="F51" s="13"/>
      <c r="G51" s="15">
        <f t="shared" si="1"/>
        <v>0</v>
      </c>
      <c r="H51" s="13"/>
      <c r="I51" s="15">
        <f t="shared" si="2"/>
        <v>0</v>
      </c>
      <c r="J51" s="13"/>
      <c r="K51" s="15">
        <f t="shared" si="3"/>
        <v>0</v>
      </c>
      <c r="L51" s="13"/>
      <c r="M51" s="15">
        <f t="shared" si="4"/>
        <v>0</v>
      </c>
      <c r="N51" s="13"/>
      <c r="O51" s="15">
        <f t="shared" si="5"/>
        <v>0</v>
      </c>
      <c r="P51" s="16">
        <f t="shared" si="6"/>
        <v>0</v>
      </c>
    </row>
    <row r="52" spans="1:17" x14ac:dyDescent="0.3">
      <c r="A52" s="13" t="s">
        <v>128</v>
      </c>
      <c r="B52" s="13" t="s">
        <v>129</v>
      </c>
      <c r="C52" s="14">
        <v>15</v>
      </c>
      <c r="D52" s="13"/>
      <c r="E52" s="15">
        <f t="shared" si="0"/>
        <v>0</v>
      </c>
      <c r="F52" s="13"/>
      <c r="G52" s="15">
        <f t="shared" si="1"/>
        <v>0</v>
      </c>
      <c r="H52" s="13"/>
      <c r="I52" s="15">
        <f t="shared" si="2"/>
        <v>0</v>
      </c>
      <c r="J52" s="13"/>
      <c r="K52" s="15">
        <f t="shared" si="3"/>
        <v>0</v>
      </c>
      <c r="L52" s="13"/>
      <c r="M52" s="15">
        <f t="shared" si="4"/>
        <v>0</v>
      </c>
      <c r="N52" s="13"/>
      <c r="O52" s="15">
        <f t="shared" si="5"/>
        <v>0</v>
      </c>
      <c r="P52" s="16">
        <f t="shared" si="6"/>
        <v>0</v>
      </c>
    </row>
    <row r="53" spans="1:17" x14ac:dyDescent="0.3">
      <c r="A53" s="13" t="s">
        <v>130</v>
      </c>
      <c r="B53" s="13" t="s">
        <v>74</v>
      </c>
      <c r="C53" s="14">
        <v>1.1499999999999999</v>
      </c>
      <c r="D53" s="13"/>
      <c r="E53" s="15">
        <f t="shared" si="0"/>
        <v>0</v>
      </c>
      <c r="F53" s="13"/>
      <c r="G53" s="15">
        <f t="shared" si="1"/>
        <v>0</v>
      </c>
      <c r="H53" s="13"/>
      <c r="I53" s="15">
        <f t="shared" si="2"/>
        <v>0</v>
      </c>
      <c r="J53" s="13"/>
      <c r="K53" s="15">
        <f t="shared" si="3"/>
        <v>0</v>
      </c>
      <c r="L53" s="13"/>
      <c r="M53" s="15">
        <f t="shared" si="4"/>
        <v>0</v>
      </c>
      <c r="N53" s="13"/>
      <c r="O53" s="15">
        <f t="shared" si="5"/>
        <v>0</v>
      </c>
      <c r="P53" s="16">
        <f t="shared" si="6"/>
        <v>0</v>
      </c>
    </row>
    <row r="54" spans="1:17" x14ac:dyDescent="0.3">
      <c r="A54" s="13" t="s">
        <v>131</v>
      </c>
      <c r="B54" s="13" t="s">
        <v>132</v>
      </c>
      <c r="C54" s="14"/>
      <c r="D54" s="13"/>
      <c r="E54" s="15">
        <f t="shared" si="0"/>
        <v>0</v>
      </c>
      <c r="F54" s="13"/>
      <c r="G54" s="15">
        <f t="shared" si="1"/>
        <v>0</v>
      </c>
      <c r="H54" s="13"/>
      <c r="I54" s="15">
        <f t="shared" si="2"/>
        <v>0</v>
      </c>
      <c r="J54" s="13"/>
      <c r="K54" s="15">
        <f t="shared" si="3"/>
        <v>0</v>
      </c>
      <c r="L54" s="13"/>
      <c r="M54" s="15">
        <f t="shared" si="4"/>
        <v>0</v>
      </c>
      <c r="N54" s="13"/>
      <c r="O54" s="15">
        <f t="shared" si="5"/>
        <v>0</v>
      </c>
      <c r="P54" s="16">
        <f t="shared" si="6"/>
        <v>0</v>
      </c>
    </row>
    <row r="55" spans="1:17" x14ac:dyDescent="0.3">
      <c r="A55" s="13" t="s">
        <v>133</v>
      </c>
      <c r="B55" s="13" t="s">
        <v>70</v>
      </c>
      <c r="C55" s="14">
        <v>225</v>
      </c>
      <c r="D55" s="13">
        <v>1</v>
      </c>
      <c r="E55" s="15">
        <f t="shared" si="0"/>
        <v>225</v>
      </c>
      <c r="F55" s="13"/>
      <c r="G55" s="15">
        <f t="shared" si="1"/>
        <v>0</v>
      </c>
      <c r="H55" s="13"/>
      <c r="I55" s="15">
        <f t="shared" si="2"/>
        <v>0</v>
      </c>
      <c r="J55" s="13"/>
      <c r="K55" s="15">
        <f t="shared" si="3"/>
        <v>0</v>
      </c>
      <c r="L55" s="13"/>
      <c r="M55" s="15">
        <f t="shared" si="4"/>
        <v>0</v>
      </c>
      <c r="N55" s="13"/>
      <c r="O55" s="15">
        <f t="shared" si="5"/>
        <v>0</v>
      </c>
      <c r="P55" s="16">
        <f t="shared" si="6"/>
        <v>1</v>
      </c>
      <c r="Q55" t="s">
        <v>134</v>
      </c>
    </row>
    <row r="56" spans="1:17" x14ac:dyDescent="0.3">
      <c r="A56" s="13" t="s">
        <v>135</v>
      </c>
      <c r="B56" s="13" t="s">
        <v>74</v>
      </c>
      <c r="C56" s="14">
        <v>15</v>
      </c>
      <c r="D56" s="13"/>
      <c r="E56" s="15">
        <f t="shared" si="0"/>
        <v>0</v>
      </c>
      <c r="F56" s="13"/>
      <c r="G56" s="15">
        <f t="shared" si="1"/>
        <v>0</v>
      </c>
      <c r="H56" s="13"/>
      <c r="I56" s="15">
        <f t="shared" si="2"/>
        <v>0</v>
      </c>
      <c r="J56" s="13"/>
      <c r="K56" s="15">
        <f t="shared" si="3"/>
        <v>0</v>
      </c>
      <c r="L56" s="13"/>
      <c r="M56" s="15">
        <f t="shared" si="4"/>
        <v>0</v>
      </c>
      <c r="N56" s="13"/>
      <c r="O56" s="15">
        <f t="shared" si="5"/>
        <v>0</v>
      </c>
      <c r="P56" s="16">
        <f t="shared" si="6"/>
        <v>0</v>
      </c>
    </row>
    <row r="57" spans="1:17" x14ac:dyDescent="0.3">
      <c r="A57" s="13" t="s">
        <v>136</v>
      </c>
      <c r="B57" s="13" t="s">
        <v>74</v>
      </c>
      <c r="C57" s="14">
        <v>11</v>
      </c>
      <c r="D57" s="13"/>
      <c r="E57" s="15">
        <f t="shared" si="0"/>
        <v>0</v>
      </c>
      <c r="F57" s="13"/>
      <c r="G57" s="15">
        <f t="shared" si="1"/>
        <v>0</v>
      </c>
      <c r="H57" s="13"/>
      <c r="I57" s="15">
        <f t="shared" si="2"/>
        <v>0</v>
      </c>
      <c r="J57" s="13"/>
      <c r="K57" s="15">
        <f t="shared" si="3"/>
        <v>0</v>
      </c>
      <c r="L57" s="13"/>
      <c r="M57" s="15">
        <f t="shared" si="4"/>
        <v>0</v>
      </c>
      <c r="N57" s="13"/>
      <c r="O57" s="15">
        <f t="shared" si="5"/>
        <v>0</v>
      </c>
      <c r="P57" s="16">
        <f t="shared" si="6"/>
        <v>0</v>
      </c>
    </row>
    <row r="58" spans="1:17" x14ac:dyDescent="0.3">
      <c r="A58" s="13" t="s">
        <v>137</v>
      </c>
      <c r="B58" s="13" t="s">
        <v>74</v>
      </c>
      <c r="C58" s="14">
        <v>27</v>
      </c>
      <c r="D58" s="13"/>
      <c r="E58" s="15">
        <f t="shared" si="0"/>
        <v>0</v>
      </c>
      <c r="F58" s="13"/>
      <c r="G58" s="15">
        <f t="shared" si="1"/>
        <v>0</v>
      </c>
      <c r="H58" s="13"/>
      <c r="I58" s="15">
        <f t="shared" si="2"/>
        <v>0</v>
      </c>
      <c r="J58" s="13"/>
      <c r="K58" s="15">
        <f t="shared" si="3"/>
        <v>0</v>
      </c>
      <c r="L58" s="13"/>
      <c r="M58" s="15">
        <f t="shared" si="4"/>
        <v>0</v>
      </c>
      <c r="N58" s="13"/>
      <c r="O58" s="15">
        <f t="shared" si="5"/>
        <v>0</v>
      </c>
      <c r="P58" s="16">
        <f t="shared" si="6"/>
        <v>0</v>
      </c>
    </row>
    <row r="59" spans="1:17" x14ac:dyDescent="0.3">
      <c r="A59" s="13" t="s">
        <v>138</v>
      </c>
      <c r="B59" s="13" t="s">
        <v>70</v>
      </c>
      <c r="C59" s="14">
        <v>1450</v>
      </c>
      <c r="D59" s="13"/>
      <c r="E59" s="15">
        <f t="shared" si="0"/>
        <v>0</v>
      </c>
      <c r="F59" s="13"/>
      <c r="G59" s="15">
        <f t="shared" si="1"/>
        <v>0</v>
      </c>
      <c r="H59" s="13"/>
      <c r="I59" s="15">
        <f t="shared" si="2"/>
        <v>0</v>
      </c>
      <c r="J59" s="13"/>
      <c r="K59" s="15">
        <f t="shared" si="3"/>
        <v>0</v>
      </c>
      <c r="L59" s="13"/>
      <c r="M59" s="15">
        <f t="shared" si="4"/>
        <v>0</v>
      </c>
      <c r="N59" s="13"/>
      <c r="O59" s="15">
        <f t="shared" si="5"/>
        <v>0</v>
      </c>
      <c r="P59" s="16">
        <f t="shared" si="6"/>
        <v>0</v>
      </c>
    </row>
    <row r="60" spans="1:17" x14ac:dyDescent="0.3">
      <c r="A60" s="13" t="s">
        <v>139</v>
      </c>
      <c r="B60" s="13" t="s">
        <v>70</v>
      </c>
      <c r="C60" s="14">
        <v>2142</v>
      </c>
      <c r="D60" s="13"/>
      <c r="E60" s="15">
        <f t="shared" si="0"/>
        <v>0</v>
      </c>
      <c r="F60" s="13"/>
      <c r="G60" s="15">
        <f t="shared" si="1"/>
        <v>0</v>
      </c>
      <c r="H60" s="13"/>
      <c r="I60" s="15">
        <f t="shared" si="2"/>
        <v>0</v>
      </c>
      <c r="J60" s="13"/>
      <c r="K60" s="15">
        <f t="shared" si="3"/>
        <v>0</v>
      </c>
      <c r="L60" s="13"/>
      <c r="M60" s="15">
        <f t="shared" si="4"/>
        <v>0</v>
      </c>
      <c r="N60" s="13"/>
      <c r="O60" s="15">
        <f t="shared" si="5"/>
        <v>0</v>
      </c>
      <c r="P60" s="16">
        <f t="shared" si="6"/>
        <v>0</v>
      </c>
    </row>
    <row r="61" spans="1:17" x14ac:dyDescent="0.3">
      <c r="A61" s="13" t="s">
        <v>140</v>
      </c>
      <c r="B61" s="13" t="s">
        <v>74</v>
      </c>
      <c r="C61" s="14">
        <v>0.12</v>
      </c>
      <c r="D61" s="13">
        <v>1424</v>
      </c>
      <c r="E61" s="15">
        <f t="shared" si="0"/>
        <v>170.88</v>
      </c>
      <c r="F61" s="13"/>
      <c r="G61" s="15">
        <f t="shared" si="1"/>
        <v>0</v>
      </c>
      <c r="H61" s="13"/>
      <c r="I61" s="15">
        <f t="shared" si="2"/>
        <v>0</v>
      </c>
      <c r="J61" s="13"/>
      <c r="K61" s="15">
        <f t="shared" si="3"/>
        <v>0</v>
      </c>
      <c r="L61" s="13"/>
      <c r="M61" s="15">
        <f t="shared" si="4"/>
        <v>0</v>
      </c>
      <c r="N61" s="13"/>
      <c r="O61" s="15">
        <f t="shared" si="5"/>
        <v>0</v>
      </c>
      <c r="P61" s="16">
        <f t="shared" si="6"/>
        <v>1424</v>
      </c>
    </row>
    <row r="62" spans="1:17" x14ac:dyDescent="0.3">
      <c r="A62" s="13" t="s">
        <v>141</v>
      </c>
      <c r="B62" s="13" t="s">
        <v>74</v>
      </c>
      <c r="C62" s="14">
        <v>2</v>
      </c>
      <c r="D62" s="13"/>
      <c r="E62" s="15">
        <f t="shared" si="0"/>
        <v>0</v>
      </c>
      <c r="F62" s="13"/>
      <c r="G62" s="15">
        <f t="shared" si="1"/>
        <v>0</v>
      </c>
      <c r="H62" s="13"/>
      <c r="I62" s="15">
        <f t="shared" si="2"/>
        <v>0</v>
      </c>
      <c r="J62" s="13"/>
      <c r="K62" s="15">
        <f t="shared" si="3"/>
        <v>0</v>
      </c>
      <c r="L62" s="13"/>
      <c r="M62" s="15">
        <f t="shared" si="4"/>
        <v>0</v>
      </c>
      <c r="N62" s="13"/>
      <c r="O62" s="15">
        <f t="shared" si="5"/>
        <v>0</v>
      </c>
      <c r="P62" s="16">
        <f t="shared" si="6"/>
        <v>0</v>
      </c>
    </row>
    <row r="63" spans="1:17" x14ac:dyDescent="0.3">
      <c r="A63" s="13" t="s">
        <v>142</v>
      </c>
      <c r="B63" s="13" t="s">
        <v>74</v>
      </c>
      <c r="C63" s="14">
        <v>1.9</v>
      </c>
      <c r="D63" s="13"/>
      <c r="E63" s="15">
        <f t="shared" si="0"/>
        <v>0</v>
      </c>
      <c r="F63" s="13"/>
      <c r="G63" s="15">
        <f t="shared" si="1"/>
        <v>0</v>
      </c>
      <c r="H63" s="13"/>
      <c r="I63" s="15">
        <f t="shared" si="2"/>
        <v>0</v>
      </c>
      <c r="J63" s="13"/>
      <c r="K63" s="15">
        <f t="shared" si="3"/>
        <v>0</v>
      </c>
      <c r="L63" s="13"/>
      <c r="M63" s="15">
        <f t="shared" si="4"/>
        <v>0</v>
      </c>
      <c r="N63" s="13"/>
      <c r="O63" s="15">
        <f t="shared" si="5"/>
        <v>0</v>
      </c>
      <c r="P63" s="16">
        <f t="shared" si="6"/>
        <v>0</v>
      </c>
    </row>
    <row r="64" spans="1:17" x14ac:dyDescent="0.3">
      <c r="A64" s="13" t="s">
        <v>143</v>
      </c>
      <c r="B64" s="13" t="s">
        <v>74</v>
      </c>
      <c r="C64" s="14">
        <v>3</v>
      </c>
      <c r="D64" s="13"/>
      <c r="E64" s="15">
        <f t="shared" si="0"/>
        <v>0</v>
      </c>
      <c r="F64" s="13"/>
      <c r="G64" s="15">
        <f t="shared" si="1"/>
        <v>0</v>
      </c>
      <c r="H64" s="13"/>
      <c r="I64" s="15">
        <f t="shared" si="2"/>
        <v>0</v>
      </c>
      <c r="J64" s="13"/>
      <c r="K64" s="15">
        <f t="shared" si="3"/>
        <v>0</v>
      </c>
      <c r="L64" s="13"/>
      <c r="M64" s="15">
        <f t="shared" si="4"/>
        <v>0</v>
      </c>
      <c r="N64" s="13"/>
      <c r="O64" s="15">
        <f t="shared" si="5"/>
        <v>0</v>
      </c>
      <c r="P64" s="16">
        <f t="shared" si="6"/>
        <v>0</v>
      </c>
    </row>
    <row r="65" spans="1:17" x14ac:dyDescent="0.3">
      <c r="A65" s="13" t="s">
        <v>144</v>
      </c>
      <c r="B65" s="13" t="s">
        <v>74</v>
      </c>
      <c r="C65" s="14">
        <v>2</v>
      </c>
      <c r="D65" s="13"/>
      <c r="E65" s="15">
        <f t="shared" si="0"/>
        <v>0</v>
      </c>
      <c r="F65" s="13"/>
      <c r="G65" s="15">
        <f t="shared" si="1"/>
        <v>0</v>
      </c>
      <c r="H65" s="13"/>
      <c r="I65" s="15">
        <f t="shared" si="2"/>
        <v>0</v>
      </c>
      <c r="J65" s="13"/>
      <c r="K65" s="15">
        <f t="shared" si="3"/>
        <v>0</v>
      </c>
      <c r="L65" s="13"/>
      <c r="M65" s="15">
        <f t="shared" si="4"/>
        <v>0</v>
      </c>
      <c r="N65" s="13"/>
      <c r="O65" s="15">
        <f t="shared" si="5"/>
        <v>0</v>
      </c>
      <c r="P65" s="16">
        <f t="shared" si="6"/>
        <v>0</v>
      </c>
    </row>
    <row r="66" spans="1:17" x14ac:dyDescent="0.3">
      <c r="A66" s="13" t="s">
        <v>145</v>
      </c>
      <c r="B66" s="13" t="s">
        <v>70</v>
      </c>
      <c r="C66" s="14">
        <v>62.5</v>
      </c>
      <c r="D66" s="13"/>
      <c r="E66" s="15">
        <f t="shared" si="0"/>
        <v>0</v>
      </c>
      <c r="F66" s="13"/>
      <c r="G66" s="15">
        <f t="shared" si="1"/>
        <v>0</v>
      </c>
      <c r="H66" s="13"/>
      <c r="I66" s="15">
        <f t="shared" si="2"/>
        <v>0</v>
      </c>
      <c r="J66" s="13"/>
      <c r="K66" s="15">
        <f t="shared" si="3"/>
        <v>0</v>
      </c>
      <c r="L66" s="13"/>
      <c r="M66" s="15">
        <f t="shared" si="4"/>
        <v>0</v>
      </c>
      <c r="N66" s="13"/>
      <c r="O66" s="15">
        <f t="shared" si="5"/>
        <v>0</v>
      </c>
      <c r="P66" s="16">
        <f t="shared" si="6"/>
        <v>0</v>
      </c>
    </row>
    <row r="67" spans="1:17" x14ac:dyDescent="0.3">
      <c r="A67" s="13" t="s">
        <v>146</v>
      </c>
      <c r="B67" s="13" t="s">
        <v>74</v>
      </c>
      <c r="C67" s="14">
        <v>1.1000000000000001</v>
      </c>
      <c r="D67" s="13"/>
      <c r="E67" s="15">
        <f t="shared" si="0"/>
        <v>0</v>
      </c>
      <c r="F67" s="13"/>
      <c r="G67" s="15">
        <f t="shared" si="1"/>
        <v>0</v>
      </c>
      <c r="H67" s="13"/>
      <c r="I67" s="15">
        <f t="shared" si="2"/>
        <v>0</v>
      </c>
      <c r="J67" s="13"/>
      <c r="K67" s="15">
        <f t="shared" si="3"/>
        <v>0</v>
      </c>
      <c r="L67" s="13"/>
      <c r="M67" s="15">
        <f t="shared" si="4"/>
        <v>0</v>
      </c>
      <c r="N67" s="13"/>
      <c r="O67" s="15">
        <f t="shared" si="5"/>
        <v>0</v>
      </c>
      <c r="P67" s="16">
        <f t="shared" si="6"/>
        <v>0</v>
      </c>
    </row>
    <row r="68" spans="1:17" x14ac:dyDescent="0.3">
      <c r="A68" s="13" t="s">
        <v>147</v>
      </c>
      <c r="B68" s="13" t="s">
        <v>70</v>
      </c>
      <c r="C68" s="14">
        <v>110</v>
      </c>
      <c r="D68" s="13">
        <v>1</v>
      </c>
      <c r="E68" s="15">
        <f t="shared" si="0"/>
        <v>110</v>
      </c>
      <c r="F68" s="13"/>
      <c r="G68" s="15">
        <f t="shared" si="1"/>
        <v>0</v>
      </c>
      <c r="H68" s="13">
        <v>2</v>
      </c>
      <c r="I68" s="15">
        <f t="shared" si="2"/>
        <v>220</v>
      </c>
      <c r="J68" s="13"/>
      <c r="K68" s="15">
        <f t="shared" si="3"/>
        <v>0</v>
      </c>
      <c r="L68" s="13"/>
      <c r="M68" s="15">
        <f t="shared" si="4"/>
        <v>0</v>
      </c>
      <c r="N68" s="13"/>
      <c r="O68" s="15">
        <f t="shared" si="5"/>
        <v>0</v>
      </c>
      <c r="P68" s="16">
        <f t="shared" si="6"/>
        <v>3</v>
      </c>
      <c r="Q68" t="s">
        <v>148</v>
      </c>
    </row>
    <row r="69" spans="1:17" x14ac:dyDescent="0.3">
      <c r="A69" s="13" t="s">
        <v>149</v>
      </c>
      <c r="B69" s="13" t="s">
        <v>74</v>
      </c>
      <c r="C69" s="14">
        <v>5.0999999999999996</v>
      </c>
      <c r="D69" s="13"/>
      <c r="E69" s="15">
        <f t="shared" si="0"/>
        <v>0</v>
      </c>
      <c r="F69" s="13"/>
      <c r="G69" s="15">
        <f t="shared" si="1"/>
        <v>0</v>
      </c>
      <c r="H69" s="13"/>
      <c r="I69" s="15">
        <f t="shared" si="2"/>
        <v>0</v>
      </c>
      <c r="J69" s="13"/>
      <c r="K69" s="15">
        <f t="shared" si="3"/>
        <v>0</v>
      </c>
      <c r="L69" s="13"/>
      <c r="M69" s="15">
        <f t="shared" si="4"/>
        <v>0</v>
      </c>
      <c r="N69" s="13"/>
      <c r="O69" s="15">
        <f t="shared" si="5"/>
        <v>0</v>
      </c>
      <c r="P69" s="16">
        <f t="shared" si="6"/>
        <v>0</v>
      </c>
    </row>
    <row r="70" spans="1:17" x14ac:dyDescent="0.3">
      <c r="A70" s="13" t="s">
        <v>150</v>
      </c>
      <c r="B70" s="13" t="s">
        <v>151</v>
      </c>
      <c r="C70" s="14">
        <v>150</v>
      </c>
      <c r="D70" s="13"/>
      <c r="E70" s="15">
        <f t="shared" si="0"/>
        <v>0</v>
      </c>
      <c r="F70" s="13"/>
      <c r="G70" s="15">
        <f t="shared" si="1"/>
        <v>0</v>
      </c>
      <c r="H70" s="13"/>
      <c r="I70" s="15">
        <f t="shared" si="2"/>
        <v>0</v>
      </c>
      <c r="J70" s="13"/>
      <c r="K70" s="15">
        <f t="shared" si="3"/>
        <v>0</v>
      </c>
      <c r="L70" s="13"/>
      <c r="M70" s="15">
        <f t="shared" si="4"/>
        <v>0</v>
      </c>
      <c r="N70" s="13"/>
      <c r="O70" s="15">
        <f t="shared" si="5"/>
        <v>0</v>
      </c>
      <c r="P70" s="16">
        <f t="shared" si="6"/>
        <v>0</v>
      </c>
    </row>
    <row r="71" spans="1:17" x14ac:dyDescent="0.3">
      <c r="A71" s="13" t="s">
        <v>152</v>
      </c>
      <c r="B71" s="13" t="s">
        <v>70</v>
      </c>
      <c r="C71" s="14">
        <v>310</v>
      </c>
      <c r="D71" s="13"/>
      <c r="E71" s="15">
        <f t="shared" si="0"/>
        <v>0</v>
      </c>
      <c r="F71" s="13"/>
      <c r="G71" s="15">
        <f t="shared" si="1"/>
        <v>0</v>
      </c>
      <c r="H71" s="13"/>
      <c r="I71" s="15">
        <f t="shared" si="2"/>
        <v>0</v>
      </c>
      <c r="J71" s="13"/>
      <c r="K71" s="15">
        <f t="shared" si="3"/>
        <v>0</v>
      </c>
      <c r="L71" s="13"/>
      <c r="M71" s="15">
        <f t="shared" si="4"/>
        <v>0</v>
      </c>
      <c r="N71" s="13"/>
      <c r="O71" s="15">
        <f t="shared" si="5"/>
        <v>0</v>
      </c>
      <c r="P71" s="16">
        <f t="shared" si="6"/>
        <v>0</v>
      </c>
    </row>
    <row r="72" spans="1:17" x14ac:dyDescent="0.3">
      <c r="A72" s="13" t="s">
        <v>153</v>
      </c>
      <c r="B72" s="13" t="s">
        <v>70</v>
      </c>
      <c r="C72" s="14">
        <v>310</v>
      </c>
      <c r="D72" s="13"/>
      <c r="E72" s="15">
        <f t="shared" si="0"/>
        <v>0</v>
      </c>
      <c r="F72" s="13"/>
      <c r="G72" s="15">
        <f t="shared" si="1"/>
        <v>0</v>
      </c>
      <c r="H72" s="13"/>
      <c r="I72" s="15">
        <f t="shared" si="2"/>
        <v>0</v>
      </c>
      <c r="J72" s="13"/>
      <c r="K72" s="15">
        <f t="shared" si="3"/>
        <v>0</v>
      </c>
      <c r="L72" s="13"/>
      <c r="M72" s="15">
        <f t="shared" si="4"/>
        <v>0</v>
      </c>
      <c r="N72" s="13"/>
      <c r="O72" s="15">
        <f t="shared" si="5"/>
        <v>0</v>
      </c>
      <c r="P72" s="16">
        <f t="shared" si="6"/>
        <v>0</v>
      </c>
    </row>
    <row r="73" spans="1:17" x14ac:dyDescent="0.3">
      <c r="A73" s="13" t="s">
        <v>154</v>
      </c>
      <c r="B73" s="13" t="s">
        <v>74</v>
      </c>
      <c r="C73" s="14">
        <v>1.85</v>
      </c>
      <c r="D73" s="13">
        <v>1424</v>
      </c>
      <c r="E73" s="15">
        <f t="shared" si="0"/>
        <v>2634.4</v>
      </c>
      <c r="F73" s="13"/>
      <c r="G73" s="15">
        <f t="shared" si="1"/>
        <v>0</v>
      </c>
      <c r="H73" s="13"/>
      <c r="I73" s="15">
        <f t="shared" si="2"/>
        <v>0</v>
      </c>
      <c r="J73" s="13"/>
      <c r="K73" s="15">
        <f t="shared" si="3"/>
        <v>0</v>
      </c>
      <c r="L73" s="13"/>
      <c r="M73" s="15">
        <f t="shared" si="4"/>
        <v>0</v>
      </c>
      <c r="N73" s="13"/>
      <c r="O73" s="15">
        <f t="shared" si="5"/>
        <v>0</v>
      </c>
      <c r="P73" s="16">
        <f t="shared" si="6"/>
        <v>1424</v>
      </c>
    </row>
    <row r="74" spans="1:17" x14ac:dyDescent="0.3">
      <c r="A74" s="13" t="s">
        <v>155</v>
      </c>
      <c r="B74" s="13" t="s">
        <v>70</v>
      </c>
      <c r="C74" s="14">
        <v>275</v>
      </c>
      <c r="D74" s="13"/>
      <c r="E74" s="15">
        <f t="shared" ref="E74:E97" si="7">D74*C74</f>
        <v>0</v>
      </c>
      <c r="F74" s="13"/>
      <c r="G74" s="15">
        <f t="shared" ref="G74:G97" si="8">F74*C74</f>
        <v>0</v>
      </c>
      <c r="H74" s="13"/>
      <c r="I74" s="15">
        <f t="shared" ref="I74:I97" si="9">H74*C74</f>
        <v>0</v>
      </c>
      <c r="J74" s="13"/>
      <c r="K74" s="15">
        <f t="shared" ref="K74:K97" si="10">J74*C74</f>
        <v>0</v>
      </c>
      <c r="L74" s="13"/>
      <c r="M74" s="15">
        <f t="shared" ref="M74:M97" si="11">L74*C74</f>
        <v>0</v>
      </c>
      <c r="N74" s="13"/>
      <c r="O74" s="15">
        <f t="shared" ref="O74:O97" si="12">N74*C74</f>
        <v>0</v>
      </c>
      <c r="P74" s="16">
        <f t="shared" si="6"/>
        <v>0</v>
      </c>
    </row>
    <row r="75" spans="1:17" x14ac:dyDescent="0.3">
      <c r="A75" s="13" t="s">
        <v>156</v>
      </c>
      <c r="B75" s="13" t="s">
        <v>70</v>
      </c>
      <c r="C75" s="14">
        <v>195</v>
      </c>
      <c r="D75" s="13"/>
      <c r="E75" s="15">
        <f t="shared" si="7"/>
        <v>0</v>
      </c>
      <c r="F75" s="13"/>
      <c r="G75" s="15">
        <f t="shared" si="8"/>
        <v>0</v>
      </c>
      <c r="H75" s="13"/>
      <c r="I75" s="15">
        <f t="shared" si="9"/>
        <v>0</v>
      </c>
      <c r="J75" s="13"/>
      <c r="K75" s="15">
        <f t="shared" si="10"/>
        <v>0</v>
      </c>
      <c r="L75" s="13"/>
      <c r="M75" s="15">
        <f t="shared" si="11"/>
        <v>0</v>
      </c>
      <c r="N75" s="13"/>
      <c r="O75" s="15">
        <f t="shared" si="12"/>
        <v>0</v>
      </c>
      <c r="P75" s="16">
        <f t="shared" ref="P75:P97" si="13">D75+F75+H75+J75+L75+N75</f>
        <v>0</v>
      </c>
      <c r="Q75" t="s">
        <v>157</v>
      </c>
    </row>
    <row r="76" spans="1:17" x14ac:dyDescent="0.3">
      <c r="A76" s="13" t="s">
        <v>158</v>
      </c>
      <c r="B76" s="13" t="s">
        <v>70</v>
      </c>
      <c r="C76" s="14">
        <v>210</v>
      </c>
      <c r="D76" s="13"/>
      <c r="E76" s="15">
        <f t="shared" si="7"/>
        <v>0</v>
      </c>
      <c r="F76" s="13"/>
      <c r="G76" s="15">
        <f t="shared" si="8"/>
        <v>0</v>
      </c>
      <c r="H76" s="13"/>
      <c r="I76" s="15">
        <f t="shared" si="9"/>
        <v>0</v>
      </c>
      <c r="J76" s="13"/>
      <c r="K76" s="15">
        <f t="shared" si="10"/>
        <v>0</v>
      </c>
      <c r="L76" s="13"/>
      <c r="M76" s="15">
        <f t="shared" si="11"/>
        <v>0</v>
      </c>
      <c r="N76" s="13"/>
      <c r="O76" s="15">
        <f t="shared" si="12"/>
        <v>0</v>
      </c>
      <c r="P76" s="16">
        <f t="shared" si="13"/>
        <v>0</v>
      </c>
      <c r="Q76" t="s">
        <v>157</v>
      </c>
    </row>
    <row r="77" spans="1:17" x14ac:dyDescent="0.3">
      <c r="A77" s="13" t="s">
        <v>159</v>
      </c>
      <c r="B77" s="13" t="s">
        <v>70</v>
      </c>
      <c r="C77" s="14">
        <v>310</v>
      </c>
      <c r="D77" s="13"/>
      <c r="E77" s="15">
        <f t="shared" si="7"/>
        <v>0</v>
      </c>
      <c r="F77" s="13"/>
      <c r="G77" s="15">
        <f t="shared" si="8"/>
        <v>0</v>
      </c>
      <c r="H77" s="13"/>
      <c r="I77" s="15">
        <f t="shared" si="9"/>
        <v>0</v>
      </c>
      <c r="J77" s="13"/>
      <c r="K77" s="15">
        <f t="shared" si="10"/>
        <v>0</v>
      </c>
      <c r="L77" s="13"/>
      <c r="M77" s="15">
        <f t="shared" si="11"/>
        <v>0</v>
      </c>
      <c r="N77" s="13"/>
      <c r="O77" s="15">
        <f t="shared" si="12"/>
        <v>0</v>
      </c>
      <c r="P77" s="16">
        <f t="shared" si="13"/>
        <v>0</v>
      </c>
      <c r="Q77" t="s">
        <v>157</v>
      </c>
    </row>
    <row r="78" spans="1:17" x14ac:dyDescent="0.3">
      <c r="A78" s="13" t="s">
        <v>160</v>
      </c>
      <c r="B78" s="13" t="s">
        <v>70</v>
      </c>
      <c r="C78" s="14">
        <v>455</v>
      </c>
      <c r="D78" s="13"/>
      <c r="E78" s="15">
        <f t="shared" si="7"/>
        <v>0</v>
      </c>
      <c r="F78" s="13"/>
      <c r="G78" s="15">
        <f t="shared" si="8"/>
        <v>0</v>
      </c>
      <c r="H78" s="13"/>
      <c r="I78" s="15">
        <f t="shared" si="9"/>
        <v>0</v>
      </c>
      <c r="J78" s="13"/>
      <c r="K78" s="15">
        <f t="shared" si="10"/>
        <v>0</v>
      </c>
      <c r="L78" s="13"/>
      <c r="M78" s="15">
        <f t="shared" si="11"/>
        <v>0</v>
      </c>
      <c r="N78" s="13"/>
      <c r="O78" s="15">
        <f t="shared" si="12"/>
        <v>0</v>
      </c>
      <c r="P78" s="16">
        <f t="shared" si="13"/>
        <v>0</v>
      </c>
      <c r="Q78" t="s">
        <v>157</v>
      </c>
    </row>
    <row r="79" spans="1:17" x14ac:dyDescent="0.3">
      <c r="A79" s="13" t="s">
        <v>161</v>
      </c>
      <c r="B79" s="13" t="s">
        <v>70</v>
      </c>
      <c r="C79" s="14">
        <v>225</v>
      </c>
      <c r="D79" s="13"/>
      <c r="E79" s="15">
        <f t="shared" si="7"/>
        <v>0</v>
      </c>
      <c r="F79" s="13"/>
      <c r="G79" s="15">
        <f t="shared" si="8"/>
        <v>0</v>
      </c>
      <c r="H79" s="13"/>
      <c r="I79" s="15">
        <f t="shared" si="9"/>
        <v>0</v>
      </c>
      <c r="J79" s="13"/>
      <c r="K79" s="15">
        <f t="shared" si="10"/>
        <v>0</v>
      </c>
      <c r="L79" s="13"/>
      <c r="M79" s="15">
        <f t="shared" si="11"/>
        <v>0</v>
      </c>
      <c r="N79" s="13"/>
      <c r="O79" s="15">
        <f t="shared" si="12"/>
        <v>0</v>
      </c>
      <c r="P79" s="16">
        <f t="shared" si="13"/>
        <v>0</v>
      </c>
      <c r="Q79" t="s">
        <v>157</v>
      </c>
    </row>
    <row r="80" spans="1:17" x14ac:dyDescent="0.3">
      <c r="A80" s="13" t="s">
        <v>162</v>
      </c>
      <c r="B80" s="13" t="s">
        <v>70</v>
      </c>
      <c r="C80" s="14">
        <v>245</v>
      </c>
      <c r="D80" s="13"/>
      <c r="E80" s="15">
        <f t="shared" si="7"/>
        <v>0</v>
      </c>
      <c r="F80" s="13"/>
      <c r="G80" s="15">
        <f t="shared" si="8"/>
        <v>0</v>
      </c>
      <c r="H80" s="13"/>
      <c r="I80" s="15">
        <f t="shared" si="9"/>
        <v>0</v>
      </c>
      <c r="J80" s="13"/>
      <c r="K80" s="15">
        <f t="shared" si="10"/>
        <v>0</v>
      </c>
      <c r="L80" s="13"/>
      <c r="M80" s="15">
        <f t="shared" si="11"/>
        <v>0</v>
      </c>
      <c r="N80" s="13"/>
      <c r="O80" s="15">
        <f t="shared" si="12"/>
        <v>0</v>
      </c>
      <c r="P80" s="16">
        <f t="shared" si="13"/>
        <v>0</v>
      </c>
      <c r="Q80" t="s">
        <v>157</v>
      </c>
    </row>
    <row r="81" spans="1:17" x14ac:dyDescent="0.3">
      <c r="A81" s="13" t="s">
        <v>163</v>
      </c>
      <c r="B81" s="13" t="s">
        <v>70</v>
      </c>
      <c r="C81" s="14">
        <v>355</v>
      </c>
      <c r="D81" s="13"/>
      <c r="E81" s="15">
        <f t="shared" si="7"/>
        <v>0</v>
      </c>
      <c r="F81" s="13"/>
      <c r="G81" s="15">
        <f t="shared" si="8"/>
        <v>0</v>
      </c>
      <c r="H81" s="13">
        <v>1</v>
      </c>
      <c r="I81" s="15">
        <f t="shared" si="9"/>
        <v>355</v>
      </c>
      <c r="J81" s="13"/>
      <c r="K81" s="15">
        <f t="shared" si="10"/>
        <v>0</v>
      </c>
      <c r="L81" s="13"/>
      <c r="M81" s="15">
        <f t="shared" si="11"/>
        <v>0</v>
      </c>
      <c r="N81" s="13"/>
      <c r="O81" s="15">
        <f t="shared" si="12"/>
        <v>0</v>
      </c>
      <c r="P81" s="16">
        <f t="shared" si="13"/>
        <v>1</v>
      </c>
      <c r="Q81" t="s">
        <v>157</v>
      </c>
    </row>
    <row r="82" spans="1:17" x14ac:dyDescent="0.3">
      <c r="A82" s="13" t="s">
        <v>164</v>
      </c>
      <c r="B82" s="13" t="s">
        <v>70</v>
      </c>
      <c r="C82" s="14">
        <v>510</v>
      </c>
      <c r="D82" s="13"/>
      <c r="E82" s="15">
        <f t="shared" si="7"/>
        <v>0</v>
      </c>
      <c r="F82" s="13"/>
      <c r="G82" s="15">
        <f t="shared" si="8"/>
        <v>0</v>
      </c>
      <c r="H82" s="13"/>
      <c r="I82" s="15">
        <f t="shared" si="9"/>
        <v>0</v>
      </c>
      <c r="J82" s="13"/>
      <c r="K82" s="15">
        <f t="shared" si="10"/>
        <v>0</v>
      </c>
      <c r="L82" s="13"/>
      <c r="M82" s="15">
        <f t="shared" si="11"/>
        <v>0</v>
      </c>
      <c r="N82" s="13"/>
      <c r="O82" s="15">
        <f t="shared" si="12"/>
        <v>0</v>
      </c>
      <c r="P82" s="16">
        <f t="shared" si="13"/>
        <v>0</v>
      </c>
      <c r="Q82" t="s">
        <v>157</v>
      </c>
    </row>
    <row r="83" spans="1:17" x14ac:dyDescent="0.3">
      <c r="A83" s="13" t="s">
        <v>165</v>
      </c>
      <c r="B83" s="13" t="s">
        <v>70</v>
      </c>
      <c r="C83" s="14">
        <v>510</v>
      </c>
      <c r="D83" s="13"/>
      <c r="E83" s="15">
        <f t="shared" si="7"/>
        <v>0</v>
      </c>
      <c r="F83" s="13"/>
      <c r="G83" s="15">
        <f t="shared" si="8"/>
        <v>0</v>
      </c>
      <c r="H83" s="13"/>
      <c r="I83" s="15">
        <f t="shared" si="9"/>
        <v>0</v>
      </c>
      <c r="J83" s="13"/>
      <c r="K83" s="15">
        <f t="shared" si="10"/>
        <v>0</v>
      </c>
      <c r="L83" s="13"/>
      <c r="M83" s="15">
        <f t="shared" si="11"/>
        <v>0</v>
      </c>
      <c r="N83" s="13"/>
      <c r="O83" s="15">
        <f t="shared" si="12"/>
        <v>0</v>
      </c>
      <c r="P83" s="16">
        <f t="shared" si="13"/>
        <v>0</v>
      </c>
      <c r="Q83" t="s">
        <v>157</v>
      </c>
    </row>
    <row r="84" spans="1:17" x14ac:dyDescent="0.3">
      <c r="A84" s="13" t="s">
        <v>166</v>
      </c>
      <c r="B84" s="13" t="s">
        <v>167</v>
      </c>
      <c r="C84" s="14">
        <v>28</v>
      </c>
      <c r="D84" s="13"/>
      <c r="E84" s="15">
        <f t="shared" si="7"/>
        <v>0</v>
      </c>
      <c r="F84" s="13"/>
      <c r="G84" s="15">
        <f t="shared" si="8"/>
        <v>0</v>
      </c>
      <c r="H84" s="13"/>
      <c r="I84" s="15">
        <f t="shared" si="9"/>
        <v>0</v>
      </c>
      <c r="J84" s="13"/>
      <c r="K84" s="15">
        <f t="shared" si="10"/>
        <v>0</v>
      </c>
      <c r="L84" s="13"/>
      <c r="M84" s="15">
        <f t="shared" si="11"/>
        <v>0</v>
      </c>
      <c r="N84" s="13"/>
      <c r="O84" s="15">
        <f t="shared" si="12"/>
        <v>0</v>
      </c>
      <c r="P84" s="16">
        <f t="shared" si="13"/>
        <v>0</v>
      </c>
    </row>
    <row r="85" spans="1:17" x14ac:dyDescent="0.3">
      <c r="A85" s="13" t="s">
        <v>168</v>
      </c>
      <c r="B85" s="13" t="s">
        <v>169</v>
      </c>
      <c r="C85" s="14">
        <v>70</v>
      </c>
      <c r="D85" s="13"/>
      <c r="E85" s="15">
        <f t="shared" si="7"/>
        <v>0</v>
      </c>
      <c r="F85" s="13"/>
      <c r="G85" s="15">
        <f t="shared" si="8"/>
        <v>0</v>
      </c>
      <c r="H85" s="13"/>
      <c r="I85" s="15">
        <f t="shared" si="9"/>
        <v>0</v>
      </c>
      <c r="J85" s="13"/>
      <c r="K85" s="15">
        <f t="shared" si="10"/>
        <v>0</v>
      </c>
      <c r="L85" s="13"/>
      <c r="M85" s="15">
        <f t="shared" si="11"/>
        <v>0</v>
      </c>
      <c r="N85" s="13"/>
      <c r="O85" s="15">
        <f t="shared" si="12"/>
        <v>0</v>
      </c>
      <c r="P85" s="16">
        <f t="shared" si="13"/>
        <v>0</v>
      </c>
    </row>
    <row r="86" spans="1:17" x14ac:dyDescent="0.3">
      <c r="A86" s="13" t="s">
        <v>170</v>
      </c>
      <c r="B86" s="13" t="s">
        <v>70</v>
      </c>
      <c r="C86" s="14">
        <v>155</v>
      </c>
      <c r="D86" s="13"/>
      <c r="E86" s="15">
        <f t="shared" si="7"/>
        <v>0</v>
      </c>
      <c r="F86" s="13"/>
      <c r="G86" s="15">
        <f t="shared" si="8"/>
        <v>0</v>
      </c>
      <c r="H86" s="13"/>
      <c r="I86" s="15">
        <f t="shared" si="9"/>
        <v>0</v>
      </c>
      <c r="J86" s="13"/>
      <c r="K86" s="15">
        <f t="shared" si="10"/>
        <v>0</v>
      </c>
      <c r="L86" s="13"/>
      <c r="M86" s="15">
        <f t="shared" si="11"/>
        <v>0</v>
      </c>
      <c r="N86" s="13"/>
      <c r="O86" s="15">
        <f t="shared" si="12"/>
        <v>0</v>
      </c>
      <c r="P86" s="16">
        <f t="shared" si="13"/>
        <v>0</v>
      </c>
    </row>
    <row r="87" spans="1:17" x14ac:dyDescent="0.3">
      <c r="A87" s="13" t="s">
        <v>171</v>
      </c>
      <c r="B87" s="13" t="s">
        <v>167</v>
      </c>
      <c r="C87" s="14">
        <v>28</v>
      </c>
      <c r="D87" s="13"/>
      <c r="E87" s="15">
        <f t="shared" si="7"/>
        <v>0</v>
      </c>
      <c r="F87" s="13"/>
      <c r="G87" s="15">
        <f t="shared" si="8"/>
        <v>0</v>
      </c>
      <c r="H87" s="13">
        <v>22</v>
      </c>
      <c r="I87" s="15">
        <f t="shared" si="9"/>
        <v>616</v>
      </c>
      <c r="J87" s="13"/>
      <c r="K87" s="15">
        <f t="shared" si="10"/>
        <v>0</v>
      </c>
      <c r="L87" s="13"/>
      <c r="M87" s="15">
        <f t="shared" si="11"/>
        <v>0</v>
      </c>
      <c r="N87" s="13"/>
      <c r="O87" s="15">
        <f t="shared" si="12"/>
        <v>0</v>
      </c>
      <c r="P87" s="16">
        <f t="shared" si="13"/>
        <v>22</v>
      </c>
    </row>
    <row r="88" spans="1:17" x14ac:dyDescent="0.3">
      <c r="A88" s="13" t="s">
        <v>172</v>
      </c>
      <c r="B88" s="13" t="s">
        <v>173</v>
      </c>
      <c r="C88" s="14">
        <v>70</v>
      </c>
      <c r="D88" s="13"/>
      <c r="E88" s="15">
        <f t="shared" si="7"/>
        <v>0</v>
      </c>
      <c r="F88" s="13"/>
      <c r="G88" s="15">
        <f t="shared" si="8"/>
        <v>0</v>
      </c>
      <c r="H88" s="13"/>
      <c r="I88" s="15">
        <f t="shared" si="9"/>
        <v>0</v>
      </c>
      <c r="J88" s="13"/>
      <c r="K88" s="15">
        <f t="shared" si="10"/>
        <v>0</v>
      </c>
      <c r="L88" s="13"/>
      <c r="M88" s="15">
        <f t="shared" si="11"/>
        <v>0</v>
      </c>
      <c r="N88" s="13"/>
      <c r="O88" s="15">
        <f t="shared" si="12"/>
        <v>0</v>
      </c>
      <c r="P88" s="16">
        <f t="shared" si="13"/>
        <v>0</v>
      </c>
    </row>
    <row r="89" spans="1:17" x14ac:dyDescent="0.3">
      <c r="A89" s="13" t="s">
        <v>174</v>
      </c>
      <c r="B89" s="13" t="s">
        <v>70</v>
      </c>
      <c r="C89" s="14">
        <v>155</v>
      </c>
      <c r="D89" s="13"/>
      <c r="E89" s="15">
        <f t="shared" si="7"/>
        <v>0</v>
      </c>
      <c r="F89" s="13"/>
      <c r="G89" s="15">
        <f t="shared" si="8"/>
        <v>0</v>
      </c>
      <c r="H89" s="13">
        <v>1</v>
      </c>
      <c r="I89" s="15">
        <f t="shared" si="9"/>
        <v>155</v>
      </c>
      <c r="J89" s="13"/>
      <c r="K89" s="15">
        <f t="shared" si="10"/>
        <v>0</v>
      </c>
      <c r="L89" s="13"/>
      <c r="M89" s="15">
        <f t="shared" si="11"/>
        <v>0</v>
      </c>
      <c r="N89" s="13"/>
      <c r="O89" s="15">
        <f t="shared" si="12"/>
        <v>0</v>
      </c>
      <c r="P89" s="16">
        <f t="shared" si="13"/>
        <v>1</v>
      </c>
      <c r="Q89" t="s">
        <v>175</v>
      </c>
    </row>
    <row r="90" spans="1:17" x14ac:dyDescent="0.3">
      <c r="A90" s="13" t="s">
        <v>176</v>
      </c>
      <c r="B90" s="13" t="s">
        <v>74</v>
      </c>
      <c r="C90" s="14">
        <v>1.95</v>
      </c>
      <c r="D90" s="13"/>
      <c r="E90" s="15">
        <f t="shared" si="7"/>
        <v>0</v>
      </c>
      <c r="F90" s="13"/>
      <c r="G90" s="15">
        <f t="shared" si="8"/>
        <v>0</v>
      </c>
      <c r="H90" s="13"/>
      <c r="I90" s="15">
        <f t="shared" si="9"/>
        <v>0</v>
      </c>
      <c r="J90" s="13"/>
      <c r="K90" s="15">
        <f t="shared" si="10"/>
        <v>0</v>
      </c>
      <c r="L90" s="13"/>
      <c r="M90" s="15">
        <f t="shared" si="11"/>
        <v>0</v>
      </c>
      <c r="N90" s="13"/>
      <c r="O90" s="15">
        <f t="shared" si="12"/>
        <v>0</v>
      </c>
      <c r="P90" s="16">
        <f t="shared" si="13"/>
        <v>0</v>
      </c>
    </row>
    <row r="91" spans="1:17" x14ac:dyDescent="0.3">
      <c r="A91" s="13" t="s">
        <v>177</v>
      </c>
      <c r="B91" s="13" t="s">
        <v>70</v>
      </c>
      <c r="C91" s="14">
        <v>22</v>
      </c>
      <c r="D91" s="13"/>
      <c r="E91" s="15">
        <f t="shared" si="7"/>
        <v>0</v>
      </c>
      <c r="F91" s="13"/>
      <c r="G91" s="15">
        <f t="shared" si="8"/>
        <v>0</v>
      </c>
      <c r="H91" s="13"/>
      <c r="I91" s="15">
        <f t="shared" si="9"/>
        <v>0</v>
      </c>
      <c r="J91" s="13"/>
      <c r="K91" s="15">
        <f t="shared" si="10"/>
        <v>0</v>
      </c>
      <c r="L91" s="13"/>
      <c r="M91" s="15">
        <f t="shared" si="11"/>
        <v>0</v>
      </c>
      <c r="N91" s="13"/>
      <c r="O91" s="15">
        <f t="shared" si="12"/>
        <v>0</v>
      </c>
      <c r="P91" s="16">
        <f t="shared" si="13"/>
        <v>0</v>
      </c>
    </row>
    <row r="92" spans="1:17" x14ac:dyDescent="0.3">
      <c r="A92" s="13" t="s">
        <v>178</v>
      </c>
      <c r="B92" s="13" t="s">
        <v>74</v>
      </c>
      <c r="C92" s="14">
        <v>2.75</v>
      </c>
      <c r="D92" s="13"/>
      <c r="E92" s="15">
        <f t="shared" si="7"/>
        <v>0</v>
      </c>
      <c r="F92" s="13"/>
      <c r="G92" s="15">
        <f t="shared" si="8"/>
        <v>0</v>
      </c>
      <c r="H92" s="13"/>
      <c r="I92" s="15">
        <f t="shared" si="9"/>
        <v>0</v>
      </c>
      <c r="J92" s="13"/>
      <c r="K92" s="15">
        <f t="shared" si="10"/>
        <v>0</v>
      </c>
      <c r="L92" s="13"/>
      <c r="M92" s="15">
        <f t="shared" si="11"/>
        <v>0</v>
      </c>
      <c r="N92" s="13"/>
      <c r="O92" s="15">
        <f t="shared" si="12"/>
        <v>0</v>
      </c>
      <c r="P92" s="16">
        <f t="shared" si="13"/>
        <v>0</v>
      </c>
    </row>
    <row r="93" spans="1:17" x14ac:dyDescent="0.3">
      <c r="A93" s="13" t="s">
        <v>179</v>
      </c>
      <c r="B93" s="13" t="s">
        <v>70</v>
      </c>
      <c r="C93" s="14">
        <v>565</v>
      </c>
      <c r="D93" s="13"/>
      <c r="E93" s="15">
        <f t="shared" si="7"/>
        <v>0</v>
      </c>
      <c r="F93" s="13"/>
      <c r="G93" s="15">
        <f t="shared" si="8"/>
        <v>0</v>
      </c>
      <c r="H93" s="13"/>
      <c r="I93" s="15">
        <f t="shared" si="9"/>
        <v>0</v>
      </c>
      <c r="J93" s="13"/>
      <c r="K93" s="15">
        <f t="shared" si="10"/>
        <v>0</v>
      </c>
      <c r="L93" s="13"/>
      <c r="M93" s="15">
        <f t="shared" si="11"/>
        <v>0</v>
      </c>
      <c r="N93" s="13"/>
      <c r="O93" s="15">
        <f t="shared" si="12"/>
        <v>0</v>
      </c>
      <c r="P93" s="16">
        <f t="shared" si="13"/>
        <v>0</v>
      </c>
    </row>
    <row r="94" spans="1:17" x14ac:dyDescent="0.3">
      <c r="A94" s="13" t="s">
        <v>180</v>
      </c>
      <c r="B94" s="13" t="s">
        <v>74</v>
      </c>
      <c r="C94" s="14">
        <v>3.45</v>
      </c>
      <c r="D94" s="13"/>
      <c r="E94" s="15">
        <f t="shared" si="7"/>
        <v>0</v>
      </c>
      <c r="F94" s="13"/>
      <c r="G94" s="15">
        <f t="shared" si="8"/>
        <v>0</v>
      </c>
      <c r="H94" s="13"/>
      <c r="I94" s="15">
        <f t="shared" si="9"/>
        <v>0</v>
      </c>
      <c r="J94" s="13"/>
      <c r="K94" s="15">
        <f t="shared" si="10"/>
        <v>0</v>
      </c>
      <c r="L94" s="13"/>
      <c r="M94" s="15">
        <f t="shared" si="11"/>
        <v>0</v>
      </c>
      <c r="N94" s="13"/>
      <c r="O94" s="15">
        <f t="shared" si="12"/>
        <v>0</v>
      </c>
      <c r="P94" s="16">
        <f t="shared" si="13"/>
        <v>0</v>
      </c>
    </row>
    <row r="95" spans="1:17" x14ac:dyDescent="0.3">
      <c r="A95" s="13" t="s">
        <v>181</v>
      </c>
      <c r="B95" s="13" t="s">
        <v>74</v>
      </c>
      <c r="C95" s="14">
        <v>22</v>
      </c>
      <c r="D95" s="13"/>
      <c r="E95" s="15">
        <f t="shared" si="7"/>
        <v>0</v>
      </c>
      <c r="F95" s="13"/>
      <c r="G95" s="15">
        <f t="shared" si="8"/>
        <v>0</v>
      </c>
      <c r="H95" s="13"/>
      <c r="I95" s="15">
        <f t="shared" si="9"/>
        <v>0</v>
      </c>
      <c r="J95" s="13"/>
      <c r="K95" s="15">
        <f t="shared" si="10"/>
        <v>0</v>
      </c>
      <c r="L95" s="13"/>
      <c r="M95" s="15">
        <f t="shared" si="11"/>
        <v>0</v>
      </c>
      <c r="N95" s="13"/>
      <c r="O95" s="15">
        <f t="shared" si="12"/>
        <v>0</v>
      </c>
      <c r="P95" s="16">
        <f t="shared" si="13"/>
        <v>0</v>
      </c>
    </row>
    <row r="96" spans="1:17" x14ac:dyDescent="0.3">
      <c r="A96" s="13" t="s">
        <v>182</v>
      </c>
      <c r="B96" s="13" t="s">
        <v>70</v>
      </c>
      <c r="C96" s="14">
        <v>600</v>
      </c>
      <c r="D96" s="13">
        <v>1</v>
      </c>
      <c r="E96" s="15">
        <f t="shared" si="7"/>
        <v>600</v>
      </c>
      <c r="F96" s="13"/>
      <c r="G96" s="15">
        <f t="shared" si="8"/>
        <v>0</v>
      </c>
      <c r="H96" s="13">
        <v>2</v>
      </c>
      <c r="I96" s="15">
        <f t="shared" si="9"/>
        <v>1200</v>
      </c>
      <c r="J96" s="13"/>
      <c r="K96" s="15">
        <f t="shared" si="10"/>
        <v>0</v>
      </c>
      <c r="L96" s="13"/>
      <c r="M96" s="15">
        <f t="shared" si="11"/>
        <v>0</v>
      </c>
      <c r="N96" s="13"/>
      <c r="O96" s="15">
        <f t="shared" si="12"/>
        <v>0</v>
      </c>
      <c r="P96" s="16">
        <f t="shared" si="13"/>
        <v>3</v>
      </c>
    </row>
    <row r="97" spans="1:16" x14ac:dyDescent="0.3">
      <c r="A97" s="13" t="s">
        <v>183</v>
      </c>
      <c r="B97" s="13" t="s">
        <v>70</v>
      </c>
      <c r="C97" s="14">
        <f>C96*3</f>
        <v>1800</v>
      </c>
      <c r="D97" s="13"/>
      <c r="E97" s="15">
        <f t="shared" si="7"/>
        <v>0</v>
      </c>
      <c r="F97" s="13"/>
      <c r="G97" s="15">
        <f t="shared" si="8"/>
        <v>0</v>
      </c>
      <c r="H97" s="13"/>
      <c r="I97" s="15">
        <f t="shared" si="9"/>
        <v>0</v>
      </c>
      <c r="J97" s="13"/>
      <c r="K97" s="15">
        <f t="shared" si="10"/>
        <v>0</v>
      </c>
      <c r="L97" s="13"/>
      <c r="M97" s="15">
        <f t="shared" si="11"/>
        <v>0</v>
      </c>
      <c r="N97" s="13"/>
      <c r="O97" s="15">
        <f t="shared" si="12"/>
        <v>0</v>
      </c>
      <c r="P97" s="16">
        <f t="shared" si="13"/>
        <v>0</v>
      </c>
    </row>
    <row r="99" spans="1:16" x14ac:dyDescent="0.3">
      <c r="A99" s="18" t="s">
        <v>184</v>
      </c>
      <c r="B99" s="19"/>
      <c r="C99" s="19"/>
      <c r="E99" s="20">
        <f>SUM(E9:E96)</f>
        <v>5246.88</v>
      </c>
      <c r="F99" s="19"/>
      <c r="G99" s="20">
        <f>SUM(G9:G96)</f>
        <v>2797.4</v>
      </c>
      <c r="H99" s="19"/>
      <c r="I99" s="20">
        <f>SUM(I9:I97)</f>
        <v>3086</v>
      </c>
      <c r="J99" s="19"/>
      <c r="K99" s="20">
        <f>SUM(K9:K96)</f>
        <v>0</v>
      </c>
      <c r="L99" s="19"/>
      <c r="M99" s="20">
        <f>SUM(M9:M96)</f>
        <v>0</v>
      </c>
      <c r="N99" s="19"/>
      <c r="O99" s="20">
        <f>SUM(O9:O96)</f>
        <v>0</v>
      </c>
    </row>
    <row r="100" spans="1:16" x14ac:dyDescent="0.3">
      <c r="A100" s="18" t="s">
        <v>185</v>
      </c>
      <c r="B100" s="20">
        <f>SUM(E99:O99)</f>
        <v>11130.28</v>
      </c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</row>
  </sheetData>
  <mergeCells count="6">
    <mergeCell ref="N7:O7"/>
    <mergeCell ref="D7:E7"/>
    <mergeCell ref="F7:G7"/>
    <mergeCell ref="H7:I7"/>
    <mergeCell ref="J7:K7"/>
    <mergeCell ref="L7:M7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081FB-7AFF-4F73-9581-A4FE0BB75BE3}">
  <dimension ref="A1:AO100"/>
  <sheetViews>
    <sheetView topLeftCell="V1" workbookViewId="0">
      <pane ySplit="8" topLeftCell="A85" activePane="bottomLeft" state="frozen"/>
      <selection pane="bottomLeft" activeCell="AE42" sqref="AE42"/>
    </sheetView>
  </sheetViews>
  <sheetFormatPr defaultColWidth="9.109375" defaultRowHeight="14.4" x14ac:dyDescent="0.3"/>
  <cols>
    <col min="1" max="1" width="55.88671875" bestFit="1" customWidth="1"/>
    <col min="2" max="2" width="11.6640625" bestFit="1" customWidth="1"/>
    <col min="3" max="3" width="11" customWidth="1"/>
    <col min="4" max="4" width="12.6640625" customWidth="1"/>
    <col min="5" max="5" width="10.5546875" customWidth="1"/>
    <col min="6" max="8" width="12.6640625" customWidth="1"/>
    <col min="9" max="9" width="12.6640625" style="31" customWidth="1"/>
    <col min="10" max="40" width="12.6640625" customWidth="1"/>
    <col min="41" max="41" width="14.6640625" customWidth="1"/>
    <col min="16382" max="16382" width="9.109375" customWidth="1"/>
  </cols>
  <sheetData>
    <row r="1" spans="1:41" ht="18" x14ac:dyDescent="0.35">
      <c r="A1" s="5" t="s">
        <v>0</v>
      </c>
      <c r="B1" s="5" t="s">
        <v>37</v>
      </c>
    </row>
    <row r="2" spans="1:41" ht="18" x14ac:dyDescent="0.35">
      <c r="A2" s="5" t="s">
        <v>56</v>
      </c>
      <c r="B2" s="5" t="s">
        <v>208</v>
      </c>
    </row>
    <row r="3" spans="1:41" ht="18" x14ac:dyDescent="0.35">
      <c r="A3" s="5" t="s">
        <v>58</v>
      </c>
      <c r="B3" s="5" t="s">
        <v>209</v>
      </c>
    </row>
    <row r="4" spans="1:41" ht="18" x14ac:dyDescent="0.35">
      <c r="A4" s="5" t="s">
        <v>60</v>
      </c>
      <c r="B4" s="7">
        <v>5504063</v>
      </c>
    </row>
    <row r="6" spans="1:41" x14ac:dyDescent="0.3">
      <c r="D6" t="s">
        <v>61</v>
      </c>
    </row>
    <row r="7" spans="1:41" x14ac:dyDescent="0.3">
      <c r="D7" s="146">
        <v>44515</v>
      </c>
      <c r="E7" s="147"/>
      <c r="F7" s="143">
        <v>44517</v>
      </c>
      <c r="G7" s="145"/>
      <c r="H7" s="146">
        <v>44516</v>
      </c>
      <c r="I7" s="147"/>
      <c r="J7" s="146">
        <v>44519</v>
      </c>
      <c r="K7" s="147"/>
      <c r="L7" s="143">
        <v>44522</v>
      </c>
      <c r="M7" s="145"/>
      <c r="N7" s="143">
        <v>44523</v>
      </c>
      <c r="O7" s="145"/>
      <c r="P7" s="143">
        <v>44530</v>
      </c>
      <c r="Q7" s="145"/>
      <c r="R7" s="146">
        <v>44516</v>
      </c>
      <c r="S7" s="147"/>
      <c r="T7" s="146">
        <v>44517</v>
      </c>
      <c r="U7" s="147"/>
      <c r="V7" s="146">
        <v>44519</v>
      </c>
      <c r="W7" s="147"/>
      <c r="X7" s="143">
        <v>44531</v>
      </c>
      <c r="Y7" s="145"/>
      <c r="Z7" s="143">
        <v>44532</v>
      </c>
      <c r="AA7" s="144"/>
      <c r="AB7" s="165">
        <v>44533</v>
      </c>
      <c r="AC7" s="166"/>
      <c r="AD7" s="165">
        <v>44536</v>
      </c>
      <c r="AE7" s="166"/>
      <c r="AF7" s="165">
        <v>44537</v>
      </c>
      <c r="AG7" s="166"/>
      <c r="AH7" s="165"/>
      <c r="AI7" s="166"/>
      <c r="AJ7" s="165"/>
      <c r="AK7" s="166"/>
      <c r="AL7" s="165"/>
      <c r="AM7" s="167"/>
      <c r="AN7" s="8"/>
    </row>
    <row r="8" spans="1:41" x14ac:dyDescent="0.3">
      <c r="A8" s="9" t="s">
        <v>62</v>
      </c>
      <c r="B8" s="10" t="s">
        <v>63</v>
      </c>
      <c r="C8" s="11" t="s">
        <v>64</v>
      </c>
      <c r="D8" s="10" t="s">
        <v>65</v>
      </c>
      <c r="E8" s="10" t="s">
        <v>66</v>
      </c>
      <c r="F8" s="10" t="s">
        <v>65</v>
      </c>
      <c r="G8" s="10" t="s">
        <v>66</v>
      </c>
      <c r="H8" s="10" t="s">
        <v>65</v>
      </c>
      <c r="I8" s="32" t="s">
        <v>66</v>
      </c>
      <c r="J8" s="10" t="s">
        <v>65</v>
      </c>
      <c r="K8" s="10" t="s">
        <v>66</v>
      </c>
      <c r="L8" s="10" t="s">
        <v>65</v>
      </c>
      <c r="M8" s="10" t="s">
        <v>66</v>
      </c>
      <c r="N8" s="10" t="s">
        <v>65</v>
      </c>
      <c r="O8" s="10" t="s">
        <v>66</v>
      </c>
      <c r="P8" s="10" t="s">
        <v>65</v>
      </c>
      <c r="Q8" s="10" t="s">
        <v>66</v>
      </c>
      <c r="R8" s="10" t="s">
        <v>65</v>
      </c>
      <c r="S8" s="10" t="s">
        <v>66</v>
      </c>
      <c r="T8" s="10" t="s">
        <v>65</v>
      </c>
      <c r="U8" s="10" t="s">
        <v>66</v>
      </c>
      <c r="V8" s="10" t="s">
        <v>65</v>
      </c>
      <c r="W8" s="10" t="s">
        <v>66</v>
      </c>
      <c r="X8" s="10" t="s">
        <v>65</v>
      </c>
      <c r="Y8" s="10" t="s">
        <v>66</v>
      </c>
      <c r="Z8" s="10" t="s">
        <v>65</v>
      </c>
      <c r="AA8" s="10" t="s">
        <v>66</v>
      </c>
      <c r="AB8" s="10" t="s">
        <v>65</v>
      </c>
      <c r="AC8" s="50" t="s">
        <v>66</v>
      </c>
      <c r="AD8" s="50" t="s">
        <v>65</v>
      </c>
      <c r="AE8" s="50" t="s">
        <v>66</v>
      </c>
      <c r="AF8" s="58" t="s">
        <v>65</v>
      </c>
      <c r="AG8" s="58" t="s">
        <v>66</v>
      </c>
      <c r="AH8" s="58" t="s">
        <v>65</v>
      </c>
      <c r="AI8" s="58" t="s">
        <v>66</v>
      </c>
      <c r="AJ8" s="58" t="s">
        <v>65</v>
      </c>
      <c r="AK8" s="58" t="s">
        <v>66</v>
      </c>
      <c r="AL8" s="58" t="s">
        <v>65</v>
      </c>
      <c r="AM8" s="58" t="s">
        <v>66</v>
      </c>
      <c r="AN8" s="10" t="s">
        <v>67</v>
      </c>
      <c r="AO8" s="12" t="s">
        <v>68</v>
      </c>
    </row>
    <row r="9" spans="1:41" x14ac:dyDescent="0.3">
      <c r="A9" s="13" t="s">
        <v>69</v>
      </c>
      <c r="B9" s="13" t="s">
        <v>70</v>
      </c>
      <c r="C9" s="14">
        <v>175</v>
      </c>
      <c r="D9" s="13">
        <v>1</v>
      </c>
      <c r="E9" s="15">
        <f t="shared" ref="E9:E73" si="0">D9*C9</f>
        <v>175</v>
      </c>
      <c r="F9" s="13"/>
      <c r="G9" s="15">
        <f t="shared" ref="G9:G73" si="1">F9*C9</f>
        <v>0</v>
      </c>
      <c r="H9" s="27">
        <v>4</v>
      </c>
      <c r="I9" s="15">
        <f t="shared" ref="I9:I72" si="2">H9*C9</f>
        <v>700</v>
      </c>
      <c r="J9" s="13">
        <v>1</v>
      </c>
      <c r="K9" s="15">
        <f t="shared" ref="K9:K40" si="3">J9*C9</f>
        <v>175</v>
      </c>
      <c r="L9" s="13"/>
      <c r="M9" s="15">
        <f t="shared" ref="M9:M40" si="4">L9*C9</f>
        <v>0</v>
      </c>
      <c r="N9" s="13"/>
      <c r="O9" s="15">
        <f t="shared" ref="O9:O40" si="5">N9*C9</f>
        <v>0</v>
      </c>
      <c r="P9" s="27"/>
      <c r="Q9" s="15">
        <f t="shared" ref="Q9:Q40" si="6">P9*C9</f>
        <v>0</v>
      </c>
      <c r="R9" s="27">
        <v>4</v>
      </c>
      <c r="S9" s="15">
        <f t="shared" ref="S9:S40" si="7">R9*C9</f>
        <v>700</v>
      </c>
      <c r="T9" s="27">
        <v>1</v>
      </c>
      <c r="U9" s="15">
        <f t="shared" ref="U9:U40" si="8">C9*T9</f>
        <v>175</v>
      </c>
      <c r="V9" s="27">
        <v>1</v>
      </c>
      <c r="W9" s="15">
        <f t="shared" ref="W9:W25" si="9">-V9*C9</f>
        <v>-175</v>
      </c>
      <c r="X9" s="27"/>
      <c r="Y9" s="15">
        <f t="shared" ref="Y9:Y40" si="10">X9*C9</f>
        <v>0</v>
      </c>
      <c r="Z9" s="13">
        <v>1</v>
      </c>
      <c r="AA9" s="15">
        <f t="shared" ref="AA9:AA40" si="11">Z9*C9</f>
        <v>175</v>
      </c>
      <c r="AB9" s="48">
        <v>1</v>
      </c>
      <c r="AC9" s="55">
        <f t="shared" ref="AC9:AC40" si="12">AB9*C9</f>
        <v>175</v>
      </c>
      <c r="AD9" s="51"/>
      <c r="AE9" s="55">
        <f t="shared" ref="AE9:AE40" si="13">AD9*C9</f>
        <v>0</v>
      </c>
      <c r="AF9" s="54">
        <v>2</v>
      </c>
      <c r="AG9" s="51">
        <f t="shared" ref="AG9:AG40" si="14">AF9*C9</f>
        <v>350</v>
      </c>
      <c r="AH9" s="54"/>
      <c r="AI9" s="51">
        <f t="shared" ref="AI9:AI40" si="15">AH9*C9</f>
        <v>0</v>
      </c>
      <c r="AJ9" s="54"/>
      <c r="AK9" s="51">
        <f t="shared" ref="AK9:AK40" si="16">AJ9*C9</f>
        <v>0</v>
      </c>
      <c r="AL9" s="54"/>
      <c r="AM9" s="51">
        <f t="shared" ref="AM9:AM40" si="17">AL9*C9</f>
        <v>0</v>
      </c>
      <c r="AN9" s="49">
        <f t="shared" ref="AN9:AN20" si="18">F9+H9+L9+N9+P9+AB9</f>
        <v>5</v>
      </c>
      <c r="AO9" t="s">
        <v>71</v>
      </c>
    </row>
    <row r="10" spans="1:41" x14ac:dyDescent="0.3">
      <c r="A10" s="13" t="s">
        <v>72</v>
      </c>
      <c r="B10" s="13" t="s">
        <v>70</v>
      </c>
      <c r="C10" s="14">
        <v>48</v>
      </c>
      <c r="D10" s="13"/>
      <c r="E10" s="15">
        <f t="shared" si="0"/>
        <v>0</v>
      </c>
      <c r="F10" s="13"/>
      <c r="G10" s="15">
        <f t="shared" si="1"/>
        <v>0</v>
      </c>
      <c r="H10" s="27"/>
      <c r="I10" s="15">
        <f t="shared" si="2"/>
        <v>0</v>
      </c>
      <c r="J10" s="13"/>
      <c r="K10" s="15">
        <f t="shared" si="3"/>
        <v>0</v>
      </c>
      <c r="L10" s="13"/>
      <c r="M10" s="15">
        <f t="shared" si="4"/>
        <v>0</v>
      </c>
      <c r="N10" s="13"/>
      <c r="O10" s="15">
        <f t="shared" si="5"/>
        <v>0</v>
      </c>
      <c r="P10" s="27"/>
      <c r="Q10" s="15">
        <f t="shared" si="6"/>
        <v>0</v>
      </c>
      <c r="R10" s="27"/>
      <c r="S10" s="15">
        <f t="shared" si="7"/>
        <v>0</v>
      </c>
      <c r="T10" s="27"/>
      <c r="U10" s="15">
        <f t="shared" si="8"/>
        <v>0</v>
      </c>
      <c r="V10" s="27"/>
      <c r="W10" s="15">
        <f t="shared" si="9"/>
        <v>0</v>
      </c>
      <c r="X10" s="27"/>
      <c r="Y10" s="15">
        <f t="shared" si="10"/>
        <v>0</v>
      </c>
      <c r="Z10" s="13"/>
      <c r="AA10" s="15">
        <f t="shared" si="11"/>
        <v>0</v>
      </c>
      <c r="AB10" s="48"/>
      <c r="AC10" s="55">
        <f t="shared" si="12"/>
        <v>0</v>
      </c>
      <c r="AD10" s="51"/>
      <c r="AE10" s="55">
        <f t="shared" si="13"/>
        <v>0</v>
      </c>
      <c r="AF10" s="54"/>
      <c r="AG10" s="51">
        <f t="shared" si="14"/>
        <v>0</v>
      </c>
      <c r="AH10" s="54"/>
      <c r="AI10" s="51">
        <f t="shared" si="15"/>
        <v>0</v>
      </c>
      <c r="AJ10" s="54"/>
      <c r="AK10" s="51">
        <f t="shared" si="16"/>
        <v>0</v>
      </c>
      <c r="AL10" s="54"/>
      <c r="AM10" s="51">
        <f t="shared" si="17"/>
        <v>0</v>
      </c>
      <c r="AN10" s="49">
        <f t="shared" si="18"/>
        <v>0</v>
      </c>
    </row>
    <row r="11" spans="1:41" x14ac:dyDescent="0.3">
      <c r="A11" s="13" t="s">
        <v>73</v>
      </c>
      <c r="B11" s="13" t="s">
        <v>74</v>
      </c>
      <c r="C11" s="14">
        <v>27</v>
      </c>
      <c r="D11" s="13"/>
      <c r="E11" s="15">
        <f t="shared" si="0"/>
        <v>0</v>
      </c>
      <c r="F11" s="13"/>
      <c r="G11" s="15">
        <f t="shared" si="1"/>
        <v>0</v>
      </c>
      <c r="H11" s="27"/>
      <c r="I11" s="15">
        <f t="shared" si="2"/>
        <v>0</v>
      </c>
      <c r="J11" s="13"/>
      <c r="K11" s="15">
        <f t="shared" si="3"/>
        <v>0</v>
      </c>
      <c r="L11" s="13"/>
      <c r="M11" s="15">
        <f t="shared" si="4"/>
        <v>0</v>
      </c>
      <c r="N11" s="13"/>
      <c r="O11" s="15">
        <f t="shared" si="5"/>
        <v>0</v>
      </c>
      <c r="P11" s="27"/>
      <c r="Q11" s="15">
        <f t="shared" si="6"/>
        <v>0</v>
      </c>
      <c r="R11" s="27"/>
      <c r="S11" s="15">
        <f t="shared" si="7"/>
        <v>0</v>
      </c>
      <c r="T11" s="27"/>
      <c r="U11" s="15">
        <f t="shared" si="8"/>
        <v>0</v>
      </c>
      <c r="V11" s="27"/>
      <c r="W11" s="15">
        <f t="shared" si="9"/>
        <v>0</v>
      </c>
      <c r="X11" s="27"/>
      <c r="Y11" s="15">
        <f t="shared" si="10"/>
        <v>0</v>
      </c>
      <c r="Z11" s="13"/>
      <c r="AA11" s="15">
        <f t="shared" si="11"/>
        <v>0</v>
      </c>
      <c r="AB11" s="48"/>
      <c r="AC11" s="55">
        <f t="shared" si="12"/>
        <v>0</v>
      </c>
      <c r="AD11" s="51"/>
      <c r="AE11" s="55">
        <f t="shared" si="13"/>
        <v>0</v>
      </c>
      <c r="AF11" s="54"/>
      <c r="AG11" s="51">
        <f t="shared" si="14"/>
        <v>0</v>
      </c>
      <c r="AH11" s="54"/>
      <c r="AI11" s="51">
        <f t="shared" si="15"/>
        <v>0</v>
      </c>
      <c r="AJ11" s="54"/>
      <c r="AK11" s="51">
        <f t="shared" si="16"/>
        <v>0</v>
      </c>
      <c r="AL11" s="54"/>
      <c r="AM11" s="51">
        <f t="shared" si="17"/>
        <v>0</v>
      </c>
      <c r="AN11" s="49">
        <f t="shared" si="18"/>
        <v>0</v>
      </c>
    </row>
    <row r="12" spans="1:41" x14ac:dyDescent="0.3">
      <c r="A12" s="13" t="s">
        <v>75</v>
      </c>
      <c r="B12" s="13" t="s">
        <v>74</v>
      </c>
      <c r="C12" s="14">
        <v>35</v>
      </c>
      <c r="D12" s="13"/>
      <c r="E12" s="15">
        <f t="shared" si="0"/>
        <v>0</v>
      </c>
      <c r="F12" s="13"/>
      <c r="G12" s="15">
        <f t="shared" si="1"/>
        <v>0</v>
      </c>
      <c r="H12" s="27"/>
      <c r="I12" s="15">
        <f t="shared" si="2"/>
        <v>0</v>
      </c>
      <c r="J12" s="13"/>
      <c r="K12" s="15">
        <f t="shared" si="3"/>
        <v>0</v>
      </c>
      <c r="L12" s="13"/>
      <c r="M12" s="15">
        <f t="shared" si="4"/>
        <v>0</v>
      </c>
      <c r="N12" s="13"/>
      <c r="O12" s="15">
        <f t="shared" si="5"/>
        <v>0</v>
      </c>
      <c r="P12" s="27"/>
      <c r="Q12" s="15">
        <f t="shared" si="6"/>
        <v>0</v>
      </c>
      <c r="R12" s="27"/>
      <c r="S12" s="15">
        <f t="shared" si="7"/>
        <v>0</v>
      </c>
      <c r="T12" s="27"/>
      <c r="U12" s="15">
        <f t="shared" si="8"/>
        <v>0</v>
      </c>
      <c r="V12" s="27"/>
      <c r="W12" s="15">
        <f t="shared" si="9"/>
        <v>0</v>
      </c>
      <c r="X12" s="27"/>
      <c r="Y12" s="15">
        <f t="shared" si="10"/>
        <v>0</v>
      </c>
      <c r="Z12" s="13"/>
      <c r="AA12" s="15">
        <f t="shared" si="11"/>
        <v>0</v>
      </c>
      <c r="AB12" s="48"/>
      <c r="AC12" s="55">
        <f t="shared" si="12"/>
        <v>0</v>
      </c>
      <c r="AD12" s="51"/>
      <c r="AE12" s="55">
        <f t="shared" si="13"/>
        <v>0</v>
      </c>
      <c r="AF12" s="54"/>
      <c r="AG12" s="51">
        <f t="shared" si="14"/>
        <v>0</v>
      </c>
      <c r="AH12" s="54"/>
      <c r="AI12" s="51">
        <f t="shared" si="15"/>
        <v>0</v>
      </c>
      <c r="AJ12" s="54"/>
      <c r="AK12" s="51">
        <f t="shared" si="16"/>
        <v>0</v>
      </c>
      <c r="AL12" s="54"/>
      <c r="AM12" s="51">
        <f t="shared" si="17"/>
        <v>0</v>
      </c>
      <c r="AN12" s="49">
        <f t="shared" si="18"/>
        <v>0</v>
      </c>
      <c r="AO12" t="s">
        <v>76</v>
      </c>
    </row>
    <row r="13" spans="1:41" x14ac:dyDescent="0.3">
      <c r="A13" s="13" t="s">
        <v>77</v>
      </c>
      <c r="B13" s="13" t="s">
        <v>74</v>
      </c>
      <c r="C13" s="14">
        <v>125</v>
      </c>
      <c r="D13" s="13"/>
      <c r="E13" s="15">
        <f t="shared" si="0"/>
        <v>0</v>
      </c>
      <c r="F13" s="13"/>
      <c r="G13" s="15">
        <f t="shared" si="1"/>
        <v>0</v>
      </c>
      <c r="H13" s="27"/>
      <c r="I13" s="15">
        <f t="shared" si="2"/>
        <v>0</v>
      </c>
      <c r="J13" s="13"/>
      <c r="K13" s="15">
        <f t="shared" si="3"/>
        <v>0</v>
      </c>
      <c r="L13" s="13"/>
      <c r="M13" s="15">
        <f t="shared" si="4"/>
        <v>0</v>
      </c>
      <c r="N13" s="13"/>
      <c r="O13" s="15">
        <f t="shared" si="5"/>
        <v>0</v>
      </c>
      <c r="P13" s="27"/>
      <c r="Q13" s="15">
        <f t="shared" si="6"/>
        <v>0</v>
      </c>
      <c r="R13" s="27"/>
      <c r="S13" s="15">
        <f t="shared" si="7"/>
        <v>0</v>
      </c>
      <c r="T13" s="27"/>
      <c r="U13" s="15">
        <f t="shared" si="8"/>
        <v>0</v>
      </c>
      <c r="V13" s="27"/>
      <c r="W13" s="15">
        <f t="shared" si="9"/>
        <v>0</v>
      </c>
      <c r="X13" s="27"/>
      <c r="Y13" s="15">
        <f t="shared" si="10"/>
        <v>0</v>
      </c>
      <c r="Z13" s="13"/>
      <c r="AA13" s="15">
        <f t="shared" si="11"/>
        <v>0</v>
      </c>
      <c r="AB13" s="48"/>
      <c r="AC13" s="55">
        <f t="shared" si="12"/>
        <v>0</v>
      </c>
      <c r="AD13" s="51"/>
      <c r="AE13" s="55">
        <f t="shared" si="13"/>
        <v>0</v>
      </c>
      <c r="AF13" s="54"/>
      <c r="AG13" s="51">
        <f t="shared" si="14"/>
        <v>0</v>
      </c>
      <c r="AH13" s="54"/>
      <c r="AI13" s="51">
        <f t="shared" si="15"/>
        <v>0</v>
      </c>
      <c r="AJ13" s="54"/>
      <c r="AK13" s="51">
        <f t="shared" si="16"/>
        <v>0</v>
      </c>
      <c r="AL13" s="54"/>
      <c r="AM13" s="51">
        <f t="shared" si="17"/>
        <v>0</v>
      </c>
      <c r="AN13" s="49">
        <f t="shared" si="18"/>
        <v>0</v>
      </c>
      <c r="AO13" t="s">
        <v>76</v>
      </c>
    </row>
    <row r="14" spans="1:41" x14ac:dyDescent="0.3">
      <c r="A14" s="13" t="s">
        <v>78</v>
      </c>
      <c r="B14" s="13" t="s">
        <v>79</v>
      </c>
      <c r="C14" s="14">
        <v>64</v>
      </c>
      <c r="D14" s="13"/>
      <c r="E14" s="15">
        <f t="shared" si="0"/>
        <v>0</v>
      </c>
      <c r="F14" s="13"/>
      <c r="G14" s="15">
        <f t="shared" si="1"/>
        <v>0</v>
      </c>
      <c r="H14" s="27"/>
      <c r="I14" s="15">
        <f t="shared" si="2"/>
        <v>0</v>
      </c>
      <c r="J14" s="13"/>
      <c r="K14" s="15">
        <f t="shared" si="3"/>
        <v>0</v>
      </c>
      <c r="L14" s="13"/>
      <c r="M14" s="15">
        <f t="shared" si="4"/>
        <v>0</v>
      </c>
      <c r="N14" s="13"/>
      <c r="O14" s="15">
        <f t="shared" si="5"/>
        <v>0</v>
      </c>
      <c r="P14" s="27"/>
      <c r="Q14" s="15">
        <f t="shared" si="6"/>
        <v>0</v>
      </c>
      <c r="R14" s="27"/>
      <c r="S14" s="15">
        <f t="shared" si="7"/>
        <v>0</v>
      </c>
      <c r="T14" s="27"/>
      <c r="U14" s="15">
        <f t="shared" si="8"/>
        <v>0</v>
      </c>
      <c r="V14" s="27"/>
      <c r="W14" s="15">
        <f t="shared" si="9"/>
        <v>0</v>
      </c>
      <c r="X14" s="27"/>
      <c r="Y14" s="15">
        <f t="shared" si="10"/>
        <v>0</v>
      </c>
      <c r="Z14" s="13"/>
      <c r="AA14" s="15">
        <f t="shared" si="11"/>
        <v>0</v>
      </c>
      <c r="AB14" s="48"/>
      <c r="AC14" s="55">
        <f t="shared" si="12"/>
        <v>0</v>
      </c>
      <c r="AD14" s="51"/>
      <c r="AE14" s="55">
        <f t="shared" si="13"/>
        <v>0</v>
      </c>
      <c r="AF14" s="54"/>
      <c r="AG14" s="51">
        <f t="shared" si="14"/>
        <v>0</v>
      </c>
      <c r="AH14" s="54"/>
      <c r="AI14" s="51">
        <f t="shared" si="15"/>
        <v>0</v>
      </c>
      <c r="AJ14" s="54"/>
      <c r="AK14" s="51">
        <f t="shared" si="16"/>
        <v>0</v>
      </c>
      <c r="AL14" s="54"/>
      <c r="AM14" s="51">
        <f t="shared" si="17"/>
        <v>0</v>
      </c>
      <c r="AN14" s="49">
        <f t="shared" si="18"/>
        <v>0</v>
      </c>
    </row>
    <row r="15" spans="1:41" x14ac:dyDescent="0.3">
      <c r="A15" s="13" t="s">
        <v>80</v>
      </c>
      <c r="B15" s="13" t="s">
        <v>74</v>
      </c>
      <c r="C15" s="14">
        <v>2.1</v>
      </c>
      <c r="D15" s="13"/>
      <c r="E15" s="15">
        <f t="shared" si="0"/>
        <v>0</v>
      </c>
      <c r="F15" s="13"/>
      <c r="G15" s="15">
        <f t="shared" si="1"/>
        <v>0</v>
      </c>
      <c r="H15" s="27"/>
      <c r="I15" s="15">
        <f t="shared" si="2"/>
        <v>0</v>
      </c>
      <c r="J15" s="13"/>
      <c r="K15" s="15">
        <f t="shared" si="3"/>
        <v>0</v>
      </c>
      <c r="L15" s="13"/>
      <c r="M15" s="15">
        <f t="shared" si="4"/>
        <v>0</v>
      </c>
      <c r="N15" s="13"/>
      <c r="O15" s="15">
        <f t="shared" si="5"/>
        <v>0</v>
      </c>
      <c r="P15" s="27"/>
      <c r="Q15" s="15">
        <f t="shared" si="6"/>
        <v>0</v>
      </c>
      <c r="R15" s="27"/>
      <c r="S15" s="15">
        <f t="shared" si="7"/>
        <v>0</v>
      </c>
      <c r="T15" s="27"/>
      <c r="U15" s="15">
        <f t="shared" si="8"/>
        <v>0</v>
      </c>
      <c r="V15" s="27"/>
      <c r="W15" s="15">
        <f t="shared" si="9"/>
        <v>0</v>
      </c>
      <c r="X15" s="27"/>
      <c r="Y15" s="15">
        <f t="shared" si="10"/>
        <v>0</v>
      </c>
      <c r="Z15" s="13"/>
      <c r="AA15" s="15">
        <f t="shared" si="11"/>
        <v>0</v>
      </c>
      <c r="AB15" s="48"/>
      <c r="AC15" s="55">
        <f t="shared" si="12"/>
        <v>0</v>
      </c>
      <c r="AD15" s="51"/>
      <c r="AE15" s="55">
        <f t="shared" si="13"/>
        <v>0</v>
      </c>
      <c r="AF15" s="54"/>
      <c r="AG15" s="51">
        <f t="shared" si="14"/>
        <v>0</v>
      </c>
      <c r="AH15" s="54"/>
      <c r="AI15" s="51">
        <f t="shared" si="15"/>
        <v>0</v>
      </c>
      <c r="AJ15" s="54"/>
      <c r="AK15" s="51">
        <f t="shared" si="16"/>
        <v>0</v>
      </c>
      <c r="AL15" s="54"/>
      <c r="AM15" s="51">
        <f t="shared" si="17"/>
        <v>0</v>
      </c>
      <c r="AN15" s="49">
        <f t="shared" si="18"/>
        <v>0</v>
      </c>
      <c r="AO15" t="s">
        <v>81</v>
      </c>
    </row>
    <row r="16" spans="1:41" x14ac:dyDescent="0.3">
      <c r="A16" s="13" t="s">
        <v>82</v>
      </c>
      <c r="B16" s="13" t="s">
        <v>74</v>
      </c>
      <c r="C16" s="14">
        <v>2.75</v>
      </c>
      <c r="D16" s="13"/>
      <c r="E16" s="15">
        <f t="shared" si="0"/>
        <v>0</v>
      </c>
      <c r="F16" s="13"/>
      <c r="G16" s="15">
        <f t="shared" si="1"/>
        <v>0</v>
      </c>
      <c r="H16" s="27"/>
      <c r="I16" s="15">
        <f t="shared" si="2"/>
        <v>0</v>
      </c>
      <c r="J16" s="13"/>
      <c r="K16" s="15">
        <f t="shared" si="3"/>
        <v>0</v>
      </c>
      <c r="L16" s="13"/>
      <c r="M16" s="15">
        <f t="shared" si="4"/>
        <v>0</v>
      </c>
      <c r="N16" s="13"/>
      <c r="O16" s="15">
        <f t="shared" si="5"/>
        <v>0</v>
      </c>
      <c r="P16" s="27"/>
      <c r="Q16" s="15">
        <f t="shared" si="6"/>
        <v>0</v>
      </c>
      <c r="R16" s="27"/>
      <c r="S16" s="15">
        <f t="shared" si="7"/>
        <v>0</v>
      </c>
      <c r="T16" s="27"/>
      <c r="U16" s="15">
        <f t="shared" si="8"/>
        <v>0</v>
      </c>
      <c r="V16" s="27"/>
      <c r="W16" s="15">
        <f t="shared" si="9"/>
        <v>0</v>
      </c>
      <c r="X16" s="27"/>
      <c r="Y16" s="15">
        <f t="shared" si="10"/>
        <v>0</v>
      </c>
      <c r="Z16" s="13"/>
      <c r="AA16" s="15">
        <f t="shared" si="11"/>
        <v>0</v>
      </c>
      <c r="AB16" s="48"/>
      <c r="AC16" s="55">
        <f t="shared" si="12"/>
        <v>0</v>
      </c>
      <c r="AD16" s="51"/>
      <c r="AE16" s="55">
        <f t="shared" si="13"/>
        <v>0</v>
      </c>
      <c r="AF16" s="54"/>
      <c r="AG16" s="51">
        <f t="shared" si="14"/>
        <v>0</v>
      </c>
      <c r="AH16" s="54"/>
      <c r="AI16" s="51">
        <f t="shared" si="15"/>
        <v>0</v>
      </c>
      <c r="AJ16" s="54"/>
      <c r="AK16" s="51">
        <f t="shared" si="16"/>
        <v>0</v>
      </c>
      <c r="AL16" s="54"/>
      <c r="AM16" s="51">
        <f t="shared" si="17"/>
        <v>0</v>
      </c>
      <c r="AN16" s="49">
        <f t="shared" si="18"/>
        <v>0</v>
      </c>
      <c r="AO16" t="s">
        <v>81</v>
      </c>
    </row>
    <row r="17" spans="1:41" x14ac:dyDescent="0.3">
      <c r="A17" s="13" t="s">
        <v>83</v>
      </c>
      <c r="B17" s="13" t="s">
        <v>70</v>
      </c>
      <c r="C17" s="14">
        <v>65.599999999999994</v>
      </c>
      <c r="D17" s="13"/>
      <c r="E17" s="15">
        <f t="shared" si="0"/>
        <v>0</v>
      </c>
      <c r="F17" s="13"/>
      <c r="G17" s="15">
        <f t="shared" si="1"/>
        <v>0</v>
      </c>
      <c r="H17" s="27"/>
      <c r="I17" s="15">
        <f t="shared" si="2"/>
        <v>0</v>
      </c>
      <c r="J17" s="13"/>
      <c r="K17" s="15">
        <f t="shared" si="3"/>
        <v>0</v>
      </c>
      <c r="L17" s="13"/>
      <c r="M17" s="15">
        <f t="shared" si="4"/>
        <v>0</v>
      </c>
      <c r="N17" s="13"/>
      <c r="O17" s="15">
        <f t="shared" si="5"/>
        <v>0</v>
      </c>
      <c r="P17" s="27"/>
      <c r="Q17" s="15">
        <f t="shared" si="6"/>
        <v>0</v>
      </c>
      <c r="R17" s="27"/>
      <c r="S17" s="15">
        <f t="shared" si="7"/>
        <v>0</v>
      </c>
      <c r="T17" s="27"/>
      <c r="U17" s="15">
        <f t="shared" si="8"/>
        <v>0</v>
      </c>
      <c r="V17" s="27"/>
      <c r="W17" s="15">
        <f t="shared" si="9"/>
        <v>0</v>
      </c>
      <c r="X17" s="27"/>
      <c r="Y17" s="15">
        <f t="shared" si="10"/>
        <v>0</v>
      </c>
      <c r="Z17" s="13"/>
      <c r="AA17" s="15">
        <f t="shared" si="11"/>
        <v>0</v>
      </c>
      <c r="AB17" s="48"/>
      <c r="AC17" s="55">
        <f t="shared" si="12"/>
        <v>0</v>
      </c>
      <c r="AD17" s="51"/>
      <c r="AE17" s="55">
        <f t="shared" si="13"/>
        <v>0</v>
      </c>
      <c r="AF17" s="54"/>
      <c r="AG17" s="51">
        <f t="shared" si="14"/>
        <v>0</v>
      </c>
      <c r="AH17" s="54"/>
      <c r="AI17" s="51">
        <f t="shared" si="15"/>
        <v>0</v>
      </c>
      <c r="AJ17" s="54"/>
      <c r="AK17" s="51">
        <f t="shared" si="16"/>
        <v>0</v>
      </c>
      <c r="AL17" s="54"/>
      <c r="AM17" s="51">
        <f t="shared" si="17"/>
        <v>0</v>
      </c>
      <c r="AN17" s="49">
        <f t="shared" si="18"/>
        <v>0</v>
      </c>
    </row>
    <row r="18" spans="1:41" x14ac:dyDescent="0.3">
      <c r="A18" s="13" t="s">
        <v>84</v>
      </c>
      <c r="B18" s="13" t="s">
        <v>74</v>
      </c>
      <c r="C18" s="14">
        <v>0.98</v>
      </c>
      <c r="D18" s="13"/>
      <c r="E18" s="15">
        <f t="shared" si="0"/>
        <v>0</v>
      </c>
      <c r="F18" s="13"/>
      <c r="G18" s="15">
        <f t="shared" si="1"/>
        <v>0</v>
      </c>
      <c r="H18" s="27"/>
      <c r="I18" s="15">
        <f t="shared" si="2"/>
        <v>0</v>
      </c>
      <c r="J18" s="13"/>
      <c r="K18" s="15">
        <f t="shared" si="3"/>
        <v>0</v>
      </c>
      <c r="L18" s="13"/>
      <c r="M18" s="15">
        <f t="shared" si="4"/>
        <v>0</v>
      </c>
      <c r="N18" s="13"/>
      <c r="O18" s="15">
        <f t="shared" si="5"/>
        <v>0</v>
      </c>
      <c r="P18" s="27"/>
      <c r="Q18" s="15">
        <f t="shared" si="6"/>
        <v>0</v>
      </c>
      <c r="R18" s="27"/>
      <c r="S18" s="15">
        <f t="shared" si="7"/>
        <v>0</v>
      </c>
      <c r="T18" s="27"/>
      <c r="U18" s="15">
        <f t="shared" si="8"/>
        <v>0</v>
      </c>
      <c r="V18" s="27"/>
      <c r="W18" s="15">
        <f t="shared" si="9"/>
        <v>0</v>
      </c>
      <c r="X18" s="27"/>
      <c r="Y18" s="15">
        <f t="shared" si="10"/>
        <v>0</v>
      </c>
      <c r="Z18" s="13"/>
      <c r="AA18" s="15">
        <f t="shared" si="11"/>
        <v>0</v>
      </c>
      <c r="AB18" s="48"/>
      <c r="AC18" s="55">
        <f t="shared" si="12"/>
        <v>0</v>
      </c>
      <c r="AD18" s="51"/>
      <c r="AE18" s="55">
        <f t="shared" si="13"/>
        <v>0</v>
      </c>
      <c r="AF18" s="54"/>
      <c r="AG18" s="51">
        <f t="shared" si="14"/>
        <v>0</v>
      </c>
      <c r="AH18" s="54"/>
      <c r="AI18" s="51">
        <f t="shared" si="15"/>
        <v>0</v>
      </c>
      <c r="AJ18" s="54"/>
      <c r="AK18" s="51">
        <f t="shared" si="16"/>
        <v>0</v>
      </c>
      <c r="AL18" s="54"/>
      <c r="AM18" s="51">
        <f t="shared" si="17"/>
        <v>0</v>
      </c>
      <c r="AN18" s="49">
        <f t="shared" si="18"/>
        <v>0</v>
      </c>
    </row>
    <row r="19" spans="1:41" x14ac:dyDescent="0.3">
      <c r="A19" s="13" t="s">
        <v>85</v>
      </c>
      <c r="B19" s="13" t="s">
        <v>86</v>
      </c>
      <c r="C19" s="14">
        <v>20</v>
      </c>
      <c r="D19" s="13"/>
      <c r="E19" s="15">
        <f t="shared" si="0"/>
        <v>0</v>
      </c>
      <c r="F19" s="13"/>
      <c r="G19" s="15">
        <f t="shared" si="1"/>
        <v>0</v>
      </c>
      <c r="H19" s="27"/>
      <c r="I19" s="15">
        <f t="shared" si="2"/>
        <v>0</v>
      </c>
      <c r="J19" s="13"/>
      <c r="K19" s="15">
        <f t="shared" si="3"/>
        <v>0</v>
      </c>
      <c r="L19" s="13"/>
      <c r="M19" s="15">
        <f t="shared" si="4"/>
        <v>0</v>
      </c>
      <c r="N19" s="13"/>
      <c r="O19" s="15">
        <f t="shared" si="5"/>
        <v>0</v>
      </c>
      <c r="P19" s="27"/>
      <c r="Q19" s="15">
        <f t="shared" si="6"/>
        <v>0</v>
      </c>
      <c r="R19" s="27"/>
      <c r="S19" s="15">
        <f t="shared" si="7"/>
        <v>0</v>
      </c>
      <c r="T19" s="27"/>
      <c r="U19" s="15">
        <f t="shared" si="8"/>
        <v>0</v>
      </c>
      <c r="V19" s="27"/>
      <c r="W19" s="15">
        <f t="shared" si="9"/>
        <v>0</v>
      </c>
      <c r="X19" s="27"/>
      <c r="Y19" s="15">
        <f t="shared" si="10"/>
        <v>0</v>
      </c>
      <c r="Z19" s="13"/>
      <c r="AA19" s="15">
        <f t="shared" si="11"/>
        <v>0</v>
      </c>
      <c r="AB19" s="48"/>
      <c r="AC19" s="55">
        <f t="shared" si="12"/>
        <v>0</v>
      </c>
      <c r="AD19" s="51"/>
      <c r="AE19" s="55">
        <f t="shared" si="13"/>
        <v>0</v>
      </c>
      <c r="AF19" s="54">
        <v>5</v>
      </c>
      <c r="AG19" s="51">
        <f t="shared" si="14"/>
        <v>100</v>
      </c>
      <c r="AH19" s="54"/>
      <c r="AI19" s="51">
        <f t="shared" si="15"/>
        <v>0</v>
      </c>
      <c r="AJ19" s="54"/>
      <c r="AK19" s="51">
        <f t="shared" si="16"/>
        <v>0</v>
      </c>
      <c r="AL19" s="54"/>
      <c r="AM19" s="51">
        <f t="shared" si="17"/>
        <v>0</v>
      </c>
      <c r="AN19" s="49">
        <f t="shared" si="18"/>
        <v>0</v>
      </c>
    </row>
    <row r="20" spans="1:41" x14ac:dyDescent="0.3">
      <c r="A20" s="13" t="s">
        <v>87</v>
      </c>
      <c r="B20" s="13" t="s">
        <v>70</v>
      </c>
      <c r="C20" s="14">
        <v>750</v>
      </c>
      <c r="D20" s="13"/>
      <c r="E20" s="15">
        <f t="shared" si="0"/>
        <v>0</v>
      </c>
      <c r="F20" s="13">
        <v>1</v>
      </c>
      <c r="G20" s="15">
        <f t="shared" si="1"/>
        <v>750</v>
      </c>
      <c r="H20" s="27"/>
      <c r="I20" s="15">
        <f t="shared" si="2"/>
        <v>0</v>
      </c>
      <c r="J20" s="13"/>
      <c r="K20" s="15">
        <f t="shared" si="3"/>
        <v>0</v>
      </c>
      <c r="L20" s="13"/>
      <c r="M20" s="15">
        <f t="shared" si="4"/>
        <v>0</v>
      </c>
      <c r="N20" s="13"/>
      <c r="O20" s="15">
        <f t="shared" si="5"/>
        <v>0</v>
      </c>
      <c r="P20" s="27"/>
      <c r="Q20" s="15">
        <f t="shared" si="6"/>
        <v>0</v>
      </c>
      <c r="R20" s="27"/>
      <c r="S20" s="15">
        <f t="shared" si="7"/>
        <v>0</v>
      </c>
      <c r="T20" s="27">
        <v>1</v>
      </c>
      <c r="U20" s="15">
        <f t="shared" si="8"/>
        <v>750</v>
      </c>
      <c r="V20" s="27"/>
      <c r="W20" s="15">
        <f t="shared" si="9"/>
        <v>0</v>
      </c>
      <c r="X20" s="27">
        <v>1</v>
      </c>
      <c r="Y20" s="15">
        <f t="shared" si="10"/>
        <v>750</v>
      </c>
      <c r="Z20" s="13">
        <v>2</v>
      </c>
      <c r="AA20" s="15">
        <f t="shared" si="11"/>
        <v>1500</v>
      </c>
      <c r="AB20" s="48"/>
      <c r="AC20" s="55">
        <f t="shared" si="12"/>
        <v>0</v>
      </c>
      <c r="AD20" s="51"/>
      <c r="AE20" s="55">
        <f t="shared" si="13"/>
        <v>0</v>
      </c>
      <c r="AF20" s="54"/>
      <c r="AG20" s="51">
        <f t="shared" si="14"/>
        <v>0</v>
      </c>
      <c r="AH20" s="54"/>
      <c r="AI20" s="51">
        <f t="shared" si="15"/>
        <v>0</v>
      </c>
      <c r="AJ20" s="54"/>
      <c r="AK20" s="51">
        <f t="shared" si="16"/>
        <v>0</v>
      </c>
      <c r="AL20" s="54"/>
      <c r="AM20" s="51">
        <f t="shared" si="17"/>
        <v>0</v>
      </c>
      <c r="AN20" s="49">
        <f t="shared" si="18"/>
        <v>1</v>
      </c>
      <c r="AO20" t="s">
        <v>88</v>
      </c>
    </row>
    <row r="21" spans="1:41" x14ac:dyDescent="0.3">
      <c r="A21" s="13" t="s">
        <v>188</v>
      </c>
      <c r="B21" s="13" t="s">
        <v>70</v>
      </c>
      <c r="C21" s="14">
        <v>250</v>
      </c>
      <c r="D21" s="13"/>
      <c r="E21" s="15">
        <f t="shared" si="0"/>
        <v>0</v>
      </c>
      <c r="F21" s="13"/>
      <c r="G21" s="15">
        <f t="shared" si="1"/>
        <v>0</v>
      </c>
      <c r="H21" s="27"/>
      <c r="I21" s="15">
        <f t="shared" si="2"/>
        <v>0</v>
      </c>
      <c r="J21" s="13"/>
      <c r="K21" s="15">
        <f t="shared" si="3"/>
        <v>0</v>
      </c>
      <c r="L21" s="13"/>
      <c r="M21" s="15">
        <f t="shared" si="4"/>
        <v>0</v>
      </c>
      <c r="N21" s="13"/>
      <c r="O21" s="15">
        <f t="shared" si="5"/>
        <v>0</v>
      </c>
      <c r="P21" s="27">
        <v>1</v>
      </c>
      <c r="Q21" s="15">
        <f t="shared" si="6"/>
        <v>250</v>
      </c>
      <c r="R21" s="27"/>
      <c r="S21" s="15">
        <f t="shared" si="7"/>
        <v>0</v>
      </c>
      <c r="T21" s="27"/>
      <c r="U21" s="15">
        <f t="shared" si="8"/>
        <v>0</v>
      </c>
      <c r="V21" s="27"/>
      <c r="W21" s="15">
        <f t="shared" si="9"/>
        <v>0</v>
      </c>
      <c r="X21" s="27"/>
      <c r="Y21" s="15">
        <f t="shared" si="10"/>
        <v>0</v>
      </c>
      <c r="Z21" s="13"/>
      <c r="AA21" s="15">
        <f t="shared" si="11"/>
        <v>0</v>
      </c>
      <c r="AB21" s="48">
        <v>3</v>
      </c>
      <c r="AC21" s="55">
        <f t="shared" si="12"/>
        <v>750</v>
      </c>
      <c r="AD21" s="51">
        <v>1</v>
      </c>
      <c r="AE21" s="55">
        <f t="shared" si="13"/>
        <v>250</v>
      </c>
      <c r="AF21" s="54">
        <v>1</v>
      </c>
      <c r="AG21" s="51">
        <f t="shared" si="14"/>
        <v>250</v>
      </c>
      <c r="AH21" s="54"/>
      <c r="AI21" s="51">
        <f t="shared" si="15"/>
        <v>0</v>
      </c>
      <c r="AJ21" s="54"/>
      <c r="AK21" s="51">
        <f t="shared" si="16"/>
        <v>0</v>
      </c>
      <c r="AL21" s="54"/>
      <c r="AM21" s="51">
        <f t="shared" si="17"/>
        <v>0</v>
      </c>
      <c r="AN21" s="49"/>
    </row>
    <row r="22" spans="1:41" x14ac:dyDescent="0.3">
      <c r="A22" s="13" t="s">
        <v>89</v>
      </c>
      <c r="B22" s="13" t="s">
        <v>70</v>
      </c>
      <c r="C22" s="14">
        <v>650</v>
      </c>
      <c r="D22" s="13"/>
      <c r="E22" s="15">
        <f t="shared" si="0"/>
        <v>0</v>
      </c>
      <c r="F22" s="13"/>
      <c r="G22" s="15">
        <f t="shared" si="1"/>
        <v>0</v>
      </c>
      <c r="H22" s="27"/>
      <c r="I22" s="15">
        <f t="shared" si="2"/>
        <v>0</v>
      </c>
      <c r="J22" s="13"/>
      <c r="K22" s="15">
        <f t="shared" si="3"/>
        <v>0</v>
      </c>
      <c r="L22" s="13"/>
      <c r="M22" s="15">
        <f t="shared" si="4"/>
        <v>0</v>
      </c>
      <c r="N22" s="13">
        <v>1</v>
      </c>
      <c r="O22" s="15">
        <f t="shared" si="5"/>
        <v>650</v>
      </c>
      <c r="P22" s="27"/>
      <c r="Q22" s="15">
        <f t="shared" si="6"/>
        <v>0</v>
      </c>
      <c r="R22" s="27"/>
      <c r="S22" s="15">
        <f t="shared" si="7"/>
        <v>0</v>
      </c>
      <c r="T22" s="27"/>
      <c r="U22" s="15">
        <f t="shared" si="8"/>
        <v>0</v>
      </c>
      <c r="V22" s="27"/>
      <c r="W22" s="15">
        <f t="shared" si="9"/>
        <v>0</v>
      </c>
      <c r="X22" s="27"/>
      <c r="Y22" s="15">
        <f t="shared" si="10"/>
        <v>0</v>
      </c>
      <c r="Z22" s="13"/>
      <c r="AA22" s="15">
        <f t="shared" si="11"/>
        <v>0</v>
      </c>
      <c r="AB22" s="48"/>
      <c r="AC22" s="55">
        <f t="shared" si="12"/>
        <v>0</v>
      </c>
      <c r="AD22" s="51"/>
      <c r="AE22" s="55">
        <f t="shared" si="13"/>
        <v>0</v>
      </c>
      <c r="AF22" s="54"/>
      <c r="AG22" s="51">
        <f t="shared" si="14"/>
        <v>0</v>
      </c>
      <c r="AH22" s="54"/>
      <c r="AI22" s="51">
        <f t="shared" si="15"/>
        <v>0</v>
      </c>
      <c r="AJ22" s="54"/>
      <c r="AK22" s="51">
        <f t="shared" si="16"/>
        <v>0</v>
      </c>
      <c r="AL22" s="54"/>
      <c r="AM22" s="51">
        <f t="shared" si="17"/>
        <v>0</v>
      </c>
      <c r="AN22" s="49">
        <f t="shared" ref="AN22:AN53" si="19">F22+H22+L22+N22+P22+AB22</f>
        <v>1</v>
      </c>
    </row>
    <row r="23" spans="1:41" x14ac:dyDescent="0.3">
      <c r="A23" s="13" t="s">
        <v>90</v>
      </c>
      <c r="B23" s="13" t="s">
        <v>70</v>
      </c>
      <c r="C23" s="14">
        <v>1750</v>
      </c>
      <c r="D23" s="13"/>
      <c r="E23" s="15">
        <f t="shared" si="0"/>
        <v>0</v>
      </c>
      <c r="F23" s="13"/>
      <c r="G23" s="15">
        <f t="shared" si="1"/>
        <v>0</v>
      </c>
      <c r="H23" s="27"/>
      <c r="I23" s="15">
        <f t="shared" si="2"/>
        <v>0</v>
      </c>
      <c r="J23" s="13"/>
      <c r="K23" s="15">
        <f t="shared" si="3"/>
        <v>0</v>
      </c>
      <c r="L23" s="13">
        <v>1</v>
      </c>
      <c r="M23" s="15">
        <f t="shared" si="4"/>
        <v>1750</v>
      </c>
      <c r="N23" s="13">
        <v>1</v>
      </c>
      <c r="O23" s="15">
        <f t="shared" si="5"/>
        <v>1750</v>
      </c>
      <c r="P23" s="27"/>
      <c r="Q23" s="15">
        <f t="shared" si="6"/>
        <v>0</v>
      </c>
      <c r="R23" s="27"/>
      <c r="S23" s="15">
        <f t="shared" si="7"/>
        <v>0</v>
      </c>
      <c r="T23" s="27"/>
      <c r="U23" s="15">
        <f t="shared" si="8"/>
        <v>0</v>
      </c>
      <c r="V23" s="27"/>
      <c r="W23" s="15">
        <f t="shared" si="9"/>
        <v>0</v>
      </c>
      <c r="X23" s="27"/>
      <c r="Y23" s="15">
        <f t="shared" si="10"/>
        <v>0</v>
      </c>
      <c r="Z23" s="13"/>
      <c r="AA23" s="15">
        <f t="shared" si="11"/>
        <v>0</v>
      </c>
      <c r="AB23" s="48"/>
      <c r="AC23" s="55">
        <f t="shared" si="12"/>
        <v>0</v>
      </c>
      <c r="AD23" s="51"/>
      <c r="AE23" s="55">
        <f t="shared" si="13"/>
        <v>0</v>
      </c>
      <c r="AF23" s="54"/>
      <c r="AG23" s="51">
        <f t="shared" si="14"/>
        <v>0</v>
      </c>
      <c r="AH23" s="54"/>
      <c r="AI23" s="51">
        <f t="shared" si="15"/>
        <v>0</v>
      </c>
      <c r="AJ23" s="54"/>
      <c r="AK23" s="51">
        <f t="shared" si="16"/>
        <v>0</v>
      </c>
      <c r="AL23" s="54"/>
      <c r="AM23" s="51">
        <f t="shared" si="17"/>
        <v>0</v>
      </c>
      <c r="AN23" s="49">
        <f t="shared" si="19"/>
        <v>2</v>
      </c>
    </row>
    <row r="24" spans="1:41" x14ac:dyDescent="0.3">
      <c r="A24" s="13" t="s">
        <v>91</v>
      </c>
      <c r="B24" s="13" t="s">
        <v>74</v>
      </c>
      <c r="C24" s="14">
        <v>1.1499999999999999</v>
      </c>
      <c r="D24" s="13"/>
      <c r="E24" s="15">
        <f t="shared" si="0"/>
        <v>0</v>
      </c>
      <c r="F24" s="13"/>
      <c r="G24" s="15">
        <f t="shared" si="1"/>
        <v>0</v>
      </c>
      <c r="H24" s="27">
        <v>770</v>
      </c>
      <c r="I24" s="15">
        <f t="shared" si="2"/>
        <v>885.49999999999989</v>
      </c>
      <c r="J24" s="13"/>
      <c r="K24" s="15">
        <f t="shared" si="3"/>
        <v>0</v>
      </c>
      <c r="L24" s="13"/>
      <c r="M24" s="15">
        <f t="shared" si="4"/>
        <v>0</v>
      </c>
      <c r="N24" s="13"/>
      <c r="O24" s="15">
        <f t="shared" si="5"/>
        <v>0</v>
      </c>
      <c r="P24" s="27"/>
      <c r="Q24" s="15">
        <f t="shared" si="6"/>
        <v>0</v>
      </c>
      <c r="R24" s="27"/>
      <c r="S24" s="15">
        <f t="shared" si="7"/>
        <v>0</v>
      </c>
      <c r="T24" s="27"/>
      <c r="U24" s="15">
        <f t="shared" si="8"/>
        <v>0</v>
      </c>
      <c r="V24" s="27"/>
      <c r="W24" s="15">
        <f t="shared" si="9"/>
        <v>0</v>
      </c>
      <c r="X24" s="27"/>
      <c r="Y24" s="15">
        <f t="shared" si="10"/>
        <v>0</v>
      </c>
      <c r="Z24" s="13"/>
      <c r="AA24" s="15">
        <f t="shared" si="11"/>
        <v>0</v>
      </c>
      <c r="AB24" s="48"/>
      <c r="AC24" s="55">
        <f t="shared" si="12"/>
        <v>0</v>
      </c>
      <c r="AD24" s="51"/>
      <c r="AE24" s="55">
        <f t="shared" si="13"/>
        <v>0</v>
      </c>
      <c r="AF24" s="54"/>
      <c r="AG24" s="51">
        <f t="shared" si="14"/>
        <v>0</v>
      </c>
      <c r="AH24" s="54"/>
      <c r="AI24" s="51">
        <f t="shared" si="15"/>
        <v>0</v>
      </c>
      <c r="AJ24" s="54"/>
      <c r="AK24" s="51">
        <f t="shared" si="16"/>
        <v>0</v>
      </c>
      <c r="AL24" s="54"/>
      <c r="AM24" s="51">
        <f t="shared" si="17"/>
        <v>0</v>
      </c>
      <c r="AN24" s="49">
        <f t="shared" si="19"/>
        <v>770</v>
      </c>
    </row>
    <row r="25" spans="1:41" x14ac:dyDescent="0.3">
      <c r="A25" s="13" t="s">
        <v>92</v>
      </c>
      <c r="B25" s="13" t="s">
        <v>74</v>
      </c>
      <c r="C25" s="14">
        <v>1.5</v>
      </c>
      <c r="D25" s="13"/>
      <c r="E25" s="15">
        <f t="shared" si="0"/>
        <v>0</v>
      </c>
      <c r="F25" s="13"/>
      <c r="G25" s="15">
        <f t="shared" si="1"/>
        <v>0</v>
      </c>
      <c r="H25" s="27"/>
      <c r="I25" s="15">
        <f t="shared" si="2"/>
        <v>0</v>
      </c>
      <c r="J25" s="13"/>
      <c r="K25" s="15">
        <f t="shared" si="3"/>
        <v>0</v>
      </c>
      <c r="L25" s="13"/>
      <c r="M25" s="15">
        <f t="shared" si="4"/>
        <v>0</v>
      </c>
      <c r="N25" s="13"/>
      <c r="O25" s="15">
        <f t="shared" si="5"/>
        <v>0</v>
      </c>
      <c r="P25" s="27"/>
      <c r="Q25" s="15">
        <f t="shared" si="6"/>
        <v>0</v>
      </c>
      <c r="R25" s="27"/>
      <c r="S25" s="15">
        <f t="shared" si="7"/>
        <v>0</v>
      </c>
      <c r="T25" s="27"/>
      <c r="U25" s="15">
        <f t="shared" si="8"/>
        <v>0</v>
      </c>
      <c r="V25" s="27"/>
      <c r="W25" s="15">
        <f t="shared" si="9"/>
        <v>0</v>
      </c>
      <c r="X25" s="27"/>
      <c r="Y25" s="15">
        <f t="shared" si="10"/>
        <v>0</v>
      </c>
      <c r="Z25" s="13"/>
      <c r="AA25" s="15">
        <f t="shared" si="11"/>
        <v>0</v>
      </c>
      <c r="AB25" s="48"/>
      <c r="AC25" s="55">
        <f t="shared" si="12"/>
        <v>0</v>
      </c>
      <c r="AD25" s="51"/>
      <c r="AE25" s="55">
        <f t="shared" si="13"/>
        <v>0</v>
      </c>
      <c r="AF25" s="54"/>
      <c r="AG25" s="51">
        <f t="shared" si="14"/>
        <v>0</v>
      </c>
      <c r="AH25" s="54"/>
      <c r="AI25" s="51">
        <f t="shared" si="15"/>
        <v>0</v>
      </c>
      <c r="AJ25" s="54"/>
      <c r="AK25" s="51">
        <f t="shared" si="16"/>
        <v>0</v>
      </c>
      <c r="AL25" s="54"/>
      <c r="AM25" s="51">
        <f t="shared" si="17"/>
        <v>0</v>
      </c>
      <c r="AN25" s="49">
        <f t="shared" si="19"/>
        <v>0</v>
      </c>
    </row>
    <row r="26" spans="1:41" x14ac:dyDescent="0.3">
      <c r="A26" s="13" t="s">
        <v>93</v>
      </c>
      <c r="B26" s="13" t="s">
        <v>74</v>
      </c>
      <c r="C26" s="14">
        <v>2.25</v>
      </c>
      <c r="D26" s="13"/>
      <c r="E26" s="15">
        <f t="shared" si="0"/>
        <v>0</v>
      </c>
      <c r="F26" s="13"/>
      <c r="G26" s="15">
        <f t="shared" si="1"/>
        <v>0</v>
      </c>
      <c r="H26" s="27"/>
      <c r="I26" s="15">
        <f t="shared" si="2"/>
        <v>0</v>
      </c>
      <c r="J26" s="13">
        <v>1500</v>
      </c>
      <c r="K26" s="15">
        <f t="shared" si="3"/>
        <v>3375</v>
      </c>
      <c r="L26" s="13"/>
      <c r="M26" s="15">
        <f t="shared" si="4"/>
        <v>0</v>
      </c>
      <c r="N26" s="13"/>
      <c r="O26" s="15">
        <f t="shared" si="5"/>
        <v>0</v>
      </c>
      <c r="P26" s="27"/>
      <c r="Q26" s="15">
        <f t="shared" si="6"/>
        <v>0</v>
      </c>
      <c r="R26" s="27">
        <v>770</v>
      </c>
      <c r="S26" s="15">
        <f t="shared" si="7"/>
        <v>1732.5</v>
      </c>
      <c r="T26" s="27"/>
      <c r="U26" s="15">
        <f t="shared" si="8"/>
        <v>0</v>
      </c>
      <c r="V26" s="27">
        <v>1500</v>
      </c>
      <c r="W26" s="15">
        <v>3375</v>
      </c>
      <c r="X26" s="27"/>
      <c r="Y26" s="15">
        <f t="shared" si="10"/>
        <v>0</v>
      </c>
      <c r="Z26" s="13"/>
      <c r="AA26" s="15">
        <f t="shared" si="11"/>
        <v>0</v>
      </c>
      <c r="AB26" s="48"/>
      <c r="AC26" s="55">
        <f t="shared" si="12"/>
        <v>0</v>
      </c>
      <c r="AD26" s="51"/>
      <c r="AE26" s="55">
        <f t="shared" si="13"/>
        <v>0</v>
      </c>
      <c r="AF26" s="54">
        <v>310</v>
      </c>
      <c r="AG26" s="51">
        <f t="shared" si="14"/>
        <v>697.5</v>
      </c>
      <c r="AH26" s="54"/>
      <c r="AI26" s="51">
        <f t="shared" si="15"/>
        <v>0</v>
      </c>
      <c r="AJ26" s="54"/>
      <c r="AK26" s="51">
        <f t="shared" si="16"/>
        <v>0</v>
      </c>
      <c r="AL26" s="54"/>
      <c r="AM26" s="51">
        <f t="shared" si="17"/>
        <v>0</v>
      </c>
      <c r="AN26" s="49">
        <f t="shared" si="19"/>
        <v>0</v>
      </c>
    </row>
    <row r="27" spans="1:41" x14ac:dyDescent="0.3">
      <c r="A27" s="13" t="s">
        <v>94</v>
      </c>
      <c r="B27" s="13" t="s">
        <v>74</v>
      </c>
      <c r="C27" s="14">
        <v>2.25</v>
      </c>
      <c r="D27" s="13"/>
      <c r="E27" s="15">
        <f t="shared" si="0"/>
        <v>0</v>
      </c>
      <c r="F27" s="13"/>
      <c r="G27" s="15">
        <f t="shared" si="1"/>
        <v>0</v>
      </c>
      <c r="H27" s="27"/>
      <c r="I27" s="15">
        <f t="shared" si="2"/>
        <v>0</v>
      </c>
      <c r="J27" s="13"/>
      <c r="K27" s="15">
        <f t="shared" si="3"/>
        <v>0</v>
      </c>
      <c r="L27" s="13"/>
      <c r="M27" s="15">
        <f t="shared" si="4"/>
        <v>0</v>
      </c>
      <c r="N27" s="13"/>
      <c r="O27" s="15">
        <f t="shared" si="5"/>
        <v>0</v>
      </c>
      <c r="P27" s="27"/>
      <c r="Q27" s="15">
        <f t="shared" si="6"/>
        <v>0</v>
      </c>
      <c r="R27" s="27"/>
      <c r="S27" s="15">
        <f t="shared" si="7"/>
        <v>0</v>
      </c>
      <c r="T27" s="27"/>
      <c r="U27" s="15">
        <f t="shared" si="8"/>
        <v>0</v>
      </c>
      <c r="V27" s="27"/>
      <c r="W27" s="15">
        <f t="shared" ref="W27:W72" si="20">-V27*C27</f>
        <v>0</v>
      </c>
      <c r="X27" s="27"/>
      <c r="Y27" s="15">
        <f t="shared" si="10"/>
        <v>0</v>
      </c>
      <c r="Z27" s="13"/>
      <c r="AA27" s="15">
        <f t="shared" si="11"/>
        <v>0</v>
      </c>
      <c r="AB27" s="48"/>
      <c r="AC27" s="55">
        <f t="shared" si="12"/>
        <v>0</v>
      </c>
      <c r="AD27" s="51"/>
      <c r="AE27" s="55">
        <f t="shared" si="13"/>
        <v>0</v>
      </c>
      <c r="AF27" s="54"/>
      <c r="AG27" s="51">
        <f t="shared" si="14"/>
        <v>0</v>
      </c>
      <c r="AH27" s="54"/>
      <c r="AI27" s="51">
        <f t="shared" si="15"/>
        <v>0</v>
      </c>
      <c r="AJ27" s="54"/>
      <c r="AK27" s="51">
        <f t="shared" si="16"/>
        <v>0</v>
      </c>
      <c r="AL27" s="54"/>
      <c r="AM27" s="51">
        <f t="shared" si="17"/>
        <v>0</v>
      </c>
      <c r="AN27" s="49">
        <f t="shared" si="19"/>
        <v>0</v>
      </c>
    </row>
    <row r="28" spans="1:41" x14ac:dyDescent="0.3">
      <c r="A28" s="13" t="s">
        <v>95</v>
      </c>
      <c r="B28" s="13" t="s">
        <v>74</v>
      </c>
      <c r="C28" s="14">
        <v>2.6</v>
      </c>
      <c r="D28" s="13"/>
      <c r="E28" s="15">
        <f t="shared" si="0"/>
        <v>0</v>
      </c>
      <c r="F28" s="13"/>
      <c r="G28" s="15">
        <f t="shared" si="1"/>
        <v>0</v>
      </c>
      <c r="H28" s="27"/>
      <c r="I28" s="15">
        <f t="shared" si="2"/>
        <v>0</v>
      </c>
      <c r="J28" s="13"/>
      <c r="K28" s="15">
        <f t="shared" si="3"/>
        <v>0</v>
      </c>
      <c r="L28" s="13"/>
      <c r="M28" s="15">
        <f t="shared" si="4"/>
        <v>0</v>
      </c>
      <c r="N28" s="13"/>
      <c r="O28" s="15">
        <f t="shared" si="5"/>
        <v>0</v>
      </c>
      <c r="P28" s="27"/>
      <c r="Q28" s="15">
        <f t="shared" si="6"/>
        <v>0</v>
      </c>
      <c r="R28" s="27"/>
      <c r="S28" s="15">
        <f t="shared" si="7"/>
        <v>0</v>
      </c>
      <c r="T28" s="27"/>
      <c r="U28" s="15">
        <f t="shared" si="8"/>
        <v>0</v>
      </c>
      <c r="V28" s="27"/>
      <c r="W28" s="15">
        <f t="shared" si="20"/>
        <v>0</v>
      </c>
      <c r="X28" s="27"/>
      <c r="Y28" s="15">
        <f t="shared" si="10"/>
        <v>0</v>
      </c>
      <c r="Z28" s="13">
        <v>380</v>
      </c>
      <c r="AA28" s="15">
        <f t="shared" si="11"/>
        <v>988</v>
      </c>
      <c r="AB28" s="48"/>
      <c r="AC28" s="55">
        <f t="shared" si="12"/>
        <v>0</v>
      </c>
      <c r="AD28" s="51"/>
      <c r="AE28" s="55">
        <f t="shared" si="13"/>
        <v>0</v>
      </c>
      <c r="AF28" s="54"/>
      <c r="AG28" s="51">
        <f t="shared" si="14"/>
        <v>0</v>
      </c>
      <c r="AH28" s="54"/>
      <c r="AI28" s="51">
        <f t="shared" si="15"/>
        <v>0</v>
      </c>
      <c r="AJ28" s="54"/>
      <c r="AK28" s="51">
        <f t="shared" si="16"/>
        <v>0</v>
      </c>
      <c r="AL28" s="54"/>
      <c r="AM28" s="51">
        <f t="shared" si="17"/>
        <v>0</v>
      </c>
      <c r="AN28" s="49">
        <f t="shared" si="19"/>
        <v>0</v>
      </c>
      <c r="AO28" t="s">
        <v>96</v>
      </c>
    </row>
    <row r="29" spans="1:41" x14ac:dyDescent="0.3">
      <c r="A29" s="13" t="s">
        <v>97</v>
      </c>
      <c r="B29" s="13" t="s">
        <v>74</v>
      </c>
      <c r="C29" s="14">
        <v>2.75</v>
      </c>
      <c r="D29" s="13"/>
      <c r="E29" s="15">
        <f t="shared" si="0"/>
        <v>0</v>
      </c>
      <c r="F29" s="13"/>
      <c r="G29" s="15">
        <f t="shared" si="1"/>
        <v>0</v>
      </c>
      <c r="H29" s="27"/>
      <c r="I29" s="15">
        <f t="shared" si="2"/>
        <v>0</v>
      </c>
      <c r="J29" s="13"/>
      <c r="K29" s="15">
        <f t="shared" si="3"/>
        <v>0</v>
      </c>
      <c r="L29" s="13"/>
      <c r="M29" s="15">
        <f t="shared" si="4"/>
        <v>0</v>
      </c>
      <c r="N29" s="13"/>
      <c r="O29" s="15">
        <f t="shared" si="5"/>
        <v>0</v>
      </c>
      <c r="P29" s="27"/>
      <c r="Q29" s="15">
        <f t="shared" si="6"/>
        <v>0</v>
      </c>
      <c r="R29" s="27"/>
      <c r="S29" s="15">
        <f t="shared" si="7"/>
        <v>0</v>
      </c>
      <c r="T29" s="27"/>
      <c r="U29" s="15">
        <f t="shared" si="8"/>
        <v>0</v>
      </c>
      <c r="V29" s="27"/>
      <c r="W29" s="15">
        <f t="shared" si="20"/>
        <v>0</v>
      </c>
      <c r="X29" s="27"/>
      <c r="Y29" s="15">
        <f t="shared" si="10"/>
        <v>0</v>
      </c>
      <c r="Z29" s="13"/>
      <c r="AA29" s="15">
        <f t="shared" si="11"/>
        <v>0</v>
      </c>
      <c r="AB29" s="48"/>
      <c r="AC29" s="55">
        <f t="shared" si="12"/>
        <v>0</v>
      </c>
      <c r="AD29" s="51"/>
      <c r="AE29" s="55">
        <f t="shared" si="13"/>
        <v>0</v>
      </c>
      <c r="AF29" s="54"/>
      <c r="AG29" s="51">
        <f t="shared" si="14"/>
        <v>0</v>
      </c>
      <c r="AH29" s="54"/>
      <c r="AI29" s="51">
        <f t="shared" si="15"/>
        <v>0</v>
      </c>
      <c r="AJ29" s="54"/>
      <c r="AK29" s="51">
        <f t="shared" si="16"/>
        <v>0</v>
      </c>
      <c r="AL29" s="54"/>
      <c r="AM29" s="51">
        <f t="shared" si="17"/>
        <v>0</v>
      </c>
      <c r="AN29" s="49">
        <f t="shared" si="19"/>
        <v>0</v>
      </c>
    </row>
    <row r="30" spans="1:41" x14ac:dyDescent="0.3">
      <c r="A30" s="13" t="s">
        <v>98</v>
      </c>
      <c r="B30" s="13" t="s">
        <v>74</v>
      </c>
      <c r="C30" s="14">
        <v>1.25</v>
      </c>
      <c r="D30" s="13"/>
      <c r="E30" s="15">
        <f t="shared" si="0"/>
        <v>0</v>
      </c>
      <c r="F30" s="13"/>
      <c r="G30" s="15">
        <f t="shared" si="1"/>
        <v>0</v>
      </c>
      <c r="H30" s="27"/>
      <c r="I30" s="15">
        <f t="shared" si="2"/>
        <v>0</v>
      </c>
      <c r="J30" s="13"/>
      <c r="K30" s="15">
        <f t="shared" si="3"/>
        <v>0</v>
      </c>
      <c r="L30" s="13"/>
      <c r="M30" s="15">
        <f t="shared" si="4"/>
        <v>0</v>
      </c>
      <c r="N30" s="13"/>
      <c r="O30" s="15">
        <f t="shared" si="5"/>
        <v>0</v>
      </c>
      <c r="P30" s="27"/>
      <c r="Q30" s="15">
        <f t="shared" si="6"/>
        <v>0</v>
      </c>
      <c r="R30" s="27"/>
      <c r="S30" s="15">
        <f t="shared" si="7"/>
        <v>0</v>
      </c>
      <c r="T30" s="27"/>
      <c r="U30" s="15">
        <f t="shared" si="8"/>
        <v>0</v>
      </c>
      <c r="V30" s="27"/>
      <c r="W30" s="15">
        <f t="shared" si="20"/>
        <v>0</v>
      </c>
      <c r="X30" s="27"/>
      <c r="Y30" s="15">
        <f t="shared" si="10"/>
        <v>0</v>
      </c>
      <c r="Z30" s="13"/>
      <c r="AA30" s="15">
        <f t="shared" si="11"/>
        <v>0</v>
      </c>
      <c r="AB30" s="48"/>
      <c r="AC30" s="55">
        <f t="shared" si="12"/>
        <v>0</v>
      </c>
      <c r="AD30" s="51"/>
      <c r="AE30" s="55">
        <f t="shared" si="13"/>
        <v>0</v>
      </c>
      <c r="AF30" s="54"/>
      <c r="AG30" s="51">
        <f t="shared" si="14"/>
        <v>0</v>
      </c>
      <c r="AH30" s="54"/>
      <c r="AI30" s="51">
        <f t="shared" si="15"/>
        <v>0</v>
      </c>
      <c r="AJ30" s="54"/>
      <c r="AK30" s="51">
        <f t="shared" si="16"/>
        <v>0</v>
      </c>
      <c r="AL30" s="54"/>
      <c r="AM30" s="51">
        <f t="shared" si="17"/>
        <v>0</v>
      </c>
      <c r="AN30" s="49">
        <f t="shared" si="19"/>
        <v>0</v>
      </c>
    </row>
    <row r="31" spans="1:41" x14ac:dyDescent="0.3">
      <c r="A31" s="13" t="s">
        <v>99</v>
      </c>
      <c r="B31" s="13" t="s">
        <v>74</v>
      </c>
      <c r="C31" s="14">
        <v>1.4</v>
      </c>
      <c r="D31" s="13"/>
      <c r="E31" s="15">
        <f t="shared" si="0"/>
        <v>0</v>
      </c>
      <c r="F31" s="13"/>
      <c r="G31" s="15">
        <f t="shared" si="1"/>
        <v>0</v>
      </c>
      <c r="H31" s="27"/>
      <c r="I31" s="15">
        <f t="shared" si="2"/>
        <v>0</v>
      </c>
      <c r="J31" s="13"/>
      <c r="K31" s="15">
        <f t="shared" si="3"/>
        <v>0</v>
      </c>
      <c r="L31" s="13"/>
      <c r="M31" s="15">
        <f t="shared" si="4"/>
        <v>0</v>
      </c>
      <c r="N31" s="13"/>
      <c r="O31" s="15">
        <f t="shared" si="5"/>
        <v>0</v>
      </c>
      <c r="P31" s="27"/>
      <c r="Q31" s="15">
        <f t="shared" si="6"/>
        <v>0</v>
      </c>
      <c r="R31" s="27"/>
      <c r="S31" s="15">
        <f t="shared" si="7"/>
        <v>0</v>
      </c>
      <c r="T31" s="27"/>
      <c r="U31" s="15">
        <f t="shared" si="8"/>
        <v>0</v>
      </c>
      <c r="V31" s="27"/>
      <c r="W31" s="15">
        <f t="shared" si="20"/>
        <v>0</v>
      </c>
      <c r="X31" s="27"/>
      <c r="Y31" s="15">
        <f t="shared" si="10"/>
        <v>0</v>
      </c>
      <c r="Z31" s="13"/>
      <c r="AA31" s="15">
        <f t="shared" si="11"/>
        <v>0</v>
      </c>
      <c r="AB31" s="48"/>
      <c r="AC31" s="55">
        <f t="shared" si="12"/>
        <v>0</v>
      </c>
      <c r="AD31" s="51"/>
      <c r="AE31" s="55">
        <f t="shared" si="13"/>
        <v>0</v>
      </c>
      <c r="AF31" s="54"/>
      <c r="AG31" s="51">
        <f t="shared" si="14"/>
        <v>0</v>
      </c>
      <c r="AH31" s="54"/>
      <c r="AI31" s="51">
        <f t="shared" si="15"/>
        <v>0</v>
      </c>
      <c r="AJ31" s="54"/>
      <c r="AK31" s="51">
        <f t="shared" si="16"/>
        <v>0</v>
      </c>
      <c r="AL31" s="54"/>
      <c r="AM31" s="51">
        <f t="shared" si="17"/>
        <v>0</v>
      </c>
      <c r="AN31" s="49">
        <f t="shared" si="19"/>
        <v>0</v>
      </c>
    </row>
    <row r="32" spans="1:41" x14ac:dyDescent="0.3">
      <c r="A32" s="13" t="s">
        <v>100</v>
      </c>
      <c r="B32" s="13" t="s">
        <v>101</v>
      </c>
      <c r="C32" s="14">
        <v>1020</v>
      </c>
      <c r="D32" s="13"/>
      <c r="E32" s="15">
        <f t="shared" si="0"/>
        <v>0</v>
      </c>
      <c r="F32" s="13"/>
      <c r="G32" s="15">
        <f t="shared" si="1"/>
        <v>0</v>
      </c>
      <c r="H32" s="27"/>
      <c r="I32" s="15">
        <f t="shared" si="2"/>
        <v>0</v>
      </c>
      <c r="J32" s="13"/>
      <c r="K32" s="15">
        <f t="shared" si="3"/>
        <v>0</v>
      </c>
      <c r="L32" s="13"/>
      <c r="M32" s="15">
        <f t="shared" si="4"/>
        <v>0</v>
      </c>
      <c r="N32" s="13"/>
      <c r="O32" s="15">
        <f t="shared" si="5"/>
        <v>0</v>
      </c>
      <c r="P32" s="27"/>
      <c r="Q32" s="15">
        <f t="shared" si="6"/>
        <v>0</v>
      </c>
      <c r="R32" s="27"/>
      <c r="S32" s="15">
        <f t="shared" si="7"/>
        <v>0</v>
      </c>
      <c r="T32" s="27"/>
      <c r="U32" s="15">
        <f t="shared" si="8"/>
        <v>0</v>
      </c>
      <c r="V32" s="27"/>
      <c r="W32" s="15">
        <f t="shared" si="20"/>
        <v>0</v>
      </c>
      <c r="X32" s="27"/>
      <c r="Y32" s="15">
        <f t="shared" si="10"/>
        <v>0</v>
      </c>
      <c r="Z32" s="13"/>
      <c r="AA32" s="15">
        <f t="shared" si="11"/>
        <v>0</v>
      </c>
      <c r="AB32" s="48"/>
      <c r="AC32" s="55">
        <f t="shared" si="12"/>
        <v>0</v>
      </c>
      <c r="AD32" s="51"/>
      <c r="AE32" s="55">
        <f t="shared" si="13"/>
        <v>0</v>
      </c>
      <c r="AF32" s="54"/>
      <c r="AG32" s="51">
        <f t="shared" si="14"/>
        <v>0</v>
      </c>
      <c r="AH32" s="54"/>
      <c r="AI32" s="51">
        <f t="shared" si="15"/>
        <v>0</v>
      </c>
      <c r="AJ32" s="54"/>
      <c r="AK32" s="51">
        <f t="shared" si="16"/>
        <v>0</v>
      </c>
      <c r="AL32" s="54"/>
      <c r="AM32" s="51">
        <f t="shared" si="17"/>
        <v>0</v>
      </c>
      <c r="AN32" s="49">
        <f t="shared" si="19"/>
        <v>0</v>
      </c>
      <c r="AO32" t="s">
        <v>102</v>
      </c>
    </row>
    <row r="33" spans="1:41" x14ac:dyDescent="0.3">
      <c r="A33" s="13" t="s">
        <v>103</v>
      </c>
      <c r="B33" s="13" t="s">
        <v>104</v>
      </c>
      <c r="C33" s="14">
        <v>761</v>
      </c>
      <c r="D33" s="13"/>
      <c r="E33" s="15">
        <f t="shared" si="0"/>
        <v>0</v>
      </c>
      <c r="F33" s="13"/>
      <c r="G33" s="15">
        <f t="shared" si="1"/>
        <v>0</v>
      </c>
      <c r="H33" s="27"/>
      <c r="I33" s="15">
        <f t="shared" si="2"/>
        <v>0</v>
      </c>
      <c r="J33" s="13"/>
      <c r="K33" s="15">
        <f t="shared" si="3"/>
        <v>0</v>
      </c>
      <c r="L33" s="13"/>
      <c r="M33" s="15">
        <f t="shared" si="4"/>
        <v>0</v>
      </c>
      <c r="N33" s="13"/>
      <c r="O33" s="15">
        <f t="shared" si="5"/>
        <v>0</v>
      </c>
      <c r="P33" s="27"/>
      <c r="Q33" s="15">
        <f t="shared" si="6"/>
        <v>0</v>
      </c>
      <c r="R33" s="27"/>
      <c r="S33" s="15">
        <f t="shared" si="7"/>
        <v>0</v>
      </c>
      <c r="T33" s="27"/>
      <c r="U33" s="15">
        <f t="shared" si="8"/>
        <v>0</v>
      </c>
      <c r="V33" s="27"/>
      <c r="W33" s="15">
        <f t="shared" si="20"/>
        <v>0</v>
      </c>
      <c r="X33" s="27"/>
      <c r="Y33" s="15">
        <f t="shared" si="10"/>
        <v>0</v>
      </c>
      <c r="Z33" s="13"/>
      <c r="AA33" s="15">
        <f t="shared" si="11"/>
        <v>0</v>
      </c>
      <c r="AB33" s="48"/>
      <c r="AC33" s="55">
        <f t="shared" si="12"/>
        <v>0</v>
      </c>
      <c r="AD33" s="51"/>
      <c r="AE33" s="55">
        <f t="shared" si="13"/>
        <v>0</v>
      </c>
      <c r="AF33" s="54"/>
      <c r="AG33" s="51">
        <f t="shared" si="14"/>
        <v>0</v>
      </c>
      <c r="AH33" s="54"/>
      <c r="AI33" s="51">
        <f t="shared" si="15"/>
        <v>0</v>
      </c>
      <c r="AJ33" s="54"/>
      <c r="AK33" s="51">
        <f t="shared" si="16"/>
        <v>0</v>
      </c>
      <c r="AL33" s="54"/>
      <c r="AM33" s="51">
        <f t="shared" si="17"/>
        <v>0</v>
      </c>
      <c r="AN33" s="49">
        <f t="shared" si="19"/>
        <v>0</v>
      </c>
      <c r="AO33" t="s">
        <v>105</v>
      </c>
    </row>
    <row r="34" spans="1:41" x14ac:dyDescent="0.3">
      <c r="A34" s="13" t="s">
        <v>106</v>
      </c>
      <c r="B34" s="13" t="s">
        <v>107</v>
      </c>
      <c r="C34" s="14">
        <v>125</v>
      </c>
      <c r="D34" s="13"/>
      <c r="E34" s="15">
        <f t="shared" si="0"/>
        <v>0</v>
      </c>
      <c r="F34" s="13"/>
      <c r="G34" s="15">
        <f t="shared" si="1"/>
        <v>0</v>
      </c>
      <c r="H34" s="27"/>
      <c r="I34" s="15">
        <f t="shared" si="2"/>
        <v>0</v>
      </c>
      <c r="J34" s="13"/>
      <c r="K34" s="15">
        <f t="shared" si="3"/>
        <v>0</v>
      </c>
      <c r="L34" s="13"/>
      <c r="M34" s="15">
        <f t="shared" si="4"/>
        <v>0</v>
      </c>
      <c r="N34" s="13"/>
      <c r="O34" s="15">
        <f t="shared" si="5"/>
        <v>0</v>
      </c>
      <c r="P34" s="27"/>
      <c r="Q34" s="15">
        <f t="shared" si="6"/>
        <v>0</v>
      </c>
      <c r="R34" s="27"/>
      <c r="S34" s="15">
        <f t="shared" si="7"/>
        <v>0</v>
      </c>
      <c r="T34" s="27"/>
      <c r="U34" s="15">
        <f t="shared" si="8"/>
        <v>0</v>
      </c>
      <c r="V34" s="27"/>
      <c r="W34" s="15">
        <f t="shared" si="20"/>
        <v>0</v>
      </c>
      <c r="X34" s="27"/>
      <c r="Y34" s="15">
        <f t="shared" si="10"/>
        <v>0</v>
      </c>
      <c r="Z34" s="13"/>
      <c r="AA34" s="15">
        <f t="shared" si="11"/>
        <v>0</v>
      </c>
      <c r="AB34" s="48"/>
      <c r="AC34" s="55">
        <f t="shared" si="12"/>
        <v>0</v>
      </c>
      <c r="AD34" s="51"/>
      <c r="AE34" s="55">
        <f t="shared" si="13"/>
        <v>0</v>
      </c>
      <c r="AF34" s="54"/>
      <c r="AG34" s="51">
        <f t="shared" si="14"/>
        <v>0</v>
      </c>
      <c r="AH34" s="54"/>
      <c r="AI34" s="51">
        <f t="shared" si="15"/>
        <v>0</v>
      </c>
      <c r="AJ34" s="54"/>
      <c r="AK34" s="51">
        <f t="shared" si="16"/>
        <v>0</v>
      </c>
      <c r="AL34" s="54"/>
      <c r="AM34" s="51">
        <f t="shared" si="17"/>
        <v>0</v>
      </c>
      <c r="AN34" s="49">
        <f t="shared" si="19"/>
        <v>0</v>
      </c>
      <c r="AO34" t="s">
        <v>108</v>
      </c>
    </row>
    <row r="35" spans="1:41" x14ac:dyDescent="0.3">
      <c r="A35" s="13" t="s">
        <v>109</v>
      </c>
      <c r="B35" s="13" t="s">
        <v>74</v>
      </c>
      <c r="C35" s="14">
        <v>2.65</v>
      </c>
      <c r="D35" s="13"/>
      <c r="E35" s="15">
        <f t="shared" si="0"/>
        <v>0</v>
      </c>
      <c r="F35" s="13"/>
      <c r="G35" s="15">
        <f t="shared" si="1"/>
        <v>0</v>
      </c>
      <c r="H35" s="27"/>
      <c r="I35" s="15">
        <f t="shared" si="2"/>
        <v>0</v>
      </c>
      <c r="J35" s="13"/>
      <c r="K35" s="15">
        <f t="shared" si="3"/>
        <v>0</v>
      </c>
      <c r="L35" s="13"/>
      <c r="M35" s="15">
        <f t="shared" si="4"/>
        <v>0</v>
      </c>
      <c r="N35" s="13"/>
      <c r="O35" s="15">
        <f t="shared" si="5"/>
        <v>0</v>
      </c>
      <c r="P35" s="27"/>
      <c r="Q35" s="15">
        <f t="shared" si="6"/>
        <v>0</v>
      </c>
      <c r="R35" s="27"/>
      <c r="S35" s="15">
        <f t="shared" si="7"/>
        <v>0</v>
      </c>
      <c r="T35" s="27"/>
      <c r="U35" s="15">
        <f t="shared" si="8"/>
        <v>0</v>
      </c>
      <c r="V35" s="27"/>
      <c r="W35" s="15">
        <f t="shared" si="20"/>
        <v>0</v>
      </c>
      <c r="X35" s="27"/>
      <c r="Y35" s="15">
        <f t="shared" si="10"/>
        <v>0</v>
      </c>
      <c r="Z35" s="13"/>
      <c r="AA35" s="15">
        <f t="shared" si="11"/>
        <v>0</v>
      </c>
      <c r="AB35" s="48"/>
      <c r="AC35" s="55">
        <f t="shared" si="12"/>
        <v>0</v>
      </c>
      <c r="AD35" s="51"/>
      <c r="AE35" s="55">
        <f t="shared" si="13"/>
        <v>0</v>
      </c>
      <c r="AF35" s="54"/>
      <c r="AG35" s="51">
        <f t="shared" si="14"/>
        <v>0</v>
      </c>
      <c r="AH35" s="54"/>
      <c r="AI35" s="51">
        <f t="shared" si="15"/>
        <v>0</v>
      </c>
      <c r="AJ35" s="54"/>
      <c r="AK35" s="51">
        <f t="shared" si="16"/>
        <v>0</v>
      </c>
      <c r="AL35" s="54"/>
      <c r="AM35" s="51">
        <f t="shared" si="17"/>
        <v>0</v>
      </c>
      <c r="AN35" s="49">
        <f t="shared" si="19"/>
        <v>0</v>
      </c>
    </row>
    <row r="36" spans="1:41" x14ac:dyDescent="0.3">
      <c r="A36" s="13" t="s">
        <v>110</v>
      </c>
      <c r="B36" s="13" t="s">
        <v>74</v>
      </c>
      <c r="C36" s="14">
        <v>0.98</v>
      </c>
      <c r="D36" s="13">
        <f>900+570</f>
        <v>1470</v>
      </c>
      <c r="E36" s="15">
        <f t="shared" si="0"/>
        <v>1440.6</v>
      </c>
      <c r="F36" s="13"/>
      <c r="G36" s="15">
        <f t="shared" si="1"/>
        <v>0</v>
      </c>
      <c r="H36" s="27"/>
      <c r="I36" s="15">
        <f t="shared" si="2"/>
        <v>0</v>
      </c>
      <c r="J36" s="13"/>
      <c r="K36" s="15">
        <f t="shared" si="3"/>
        <v>0</v>
      </c>
      <c r="L36" s="13"/>
      <c r="M36" s="15">
        <f t="shared" si="4"/>
        <v>0</v>
      </c>
      <c r="N36" s="13"/>
      <c r="O36" s="15">
        <f t="shared" si="5"/>
        <v>0</v>
      </c>
      <c r="P36" s="27"/>
      <c r="Q36" s="15">
        <f t="shared" si="6"/>
        <v>0</v>
      </c>
      <c r="R36" s="27"/>
      <c r="S36" s="15">
        <f t="shared" si="7"/>
        <v>0</v>
      </c>
      <c r="T36" s="27"/>
      <c r="U36" s="15">
        <f t="shared" si="8"/>
        <v>0</v>
      </c>
      <c r="V36" s="27"/>
      <c r="W36" s="15">
        <f t="shared" si="20"/>
        <v>0</v>
      </c>
      <c r="X36" s="27"/>
      <c r="Y36" s="15">
        <f t="shared" si="10"/>
        <v>0</v>
      </c>
      <c r="Z36" s="13"/>
      <c r="AA36" s="15">
        <f t="shared" si="11"/>
        <v>0</v>
      </c>
      <c r="AB36" s="48"/>
      <c r="AC36" s="55">
        <f t="shared" si="12"/>
        <v>0</v>
      </c>
      <c r="AD36" s="51"/>
      <c r="AE36" s="55">
        <f t="shared" si="13"/>
        <v>0</v>
      </c>
      <c r="AF36" s="54"/>
      <c r="AG36" s="51">
        <f t="shared" si="14"/>
        <v>0</v>
      </c>
      <c r="AH36" s="54"/>
      <c r="AI36" s="51">
        <f t="shared" si="15"/>
        <v>0</v>
      </c>
      <c r="AJ36" s="54"/>
      <c r="AK36" s="51">
        <f t="shared" si="16"/>
        <v>0</v>
      </c>
      <c r="AL36" s="54"/>
      <c r="AM36" s="51">
        <f t="shared" si="17"/>
        <v>0</v>
      </c>
      <c r="AN36" s="49">
        <f t="shared" si="19"/>
        <v>0</v>
      </c>
    </row>
    <row r="37" spans="1:41" x14ac:dyDescent="0.3">
      <c r="A37" s="13" t="s">
        <v>111</v>
      </c>
      <c r="B37" s="13" t="s">
        <v>112</v>
      </c>
      <c r="C37" s="14">
        <v>37</v>
      </c>
      <c r="D37" s="13"/>
      <c r="E37" s="15">
        <f t="shared" si="0"/>
        <v>0</v>
      </c>
      <c r="F37" s="13"/>
      <c r="G37" s="15">
        <f t="shared" si="1"/>
        <v>0</v>
      </c>
      <c r="H37" s="27"/>
      <c r="I37" s="15">
        <f t="shared" si="2"/>
        <v>0</v>
      </c>
      <c r="J37" s="13"/>
      <c r="K37" s="15">
        <f t="shared" si="3"/>
        <v>0</v>
      </c>
      <c r="L37" s="13"/>
      <c r="M37" s="15">
        <f t="shared" si="4"/>
        <v>0</v>
      </c>
      <c r="N37" s="13"/>
      <c r="O37" s="15">
        <f t="shared" si="5"/>
        <v>0</v>
      </c>
      <c r="P37" s="27"/>
      <c r="Q37" s="15">
        <f t="shared" si="6"/>
        <v>0</v>
      </c>
      <c r="R37" s="27"/>
      <c r="S37" s="15">
        <f t="shared" si="7"/>
        <v>0</v>
      </c>
      <c r="T37" s="27"/>
      <c r="U37" s="15">
        <f t="shared" si="8"/>
        <v>0</v>
      </c>
      <c r="V37" s="27"/>
      <c r="W37" s="15">
        <f t="shared" si="20"/>
        <v>0</v>
      </c>
      <c r="X37" s="27"/>
      <c r="Y37" s="15">
        <f t="shared" si="10"/>
        <v>0</v>
      </c>
      <c r="Z37" s="13"/>
      <c r="AA37" s="15">
        <f t="shared" si="11"/>
        <v>0</v>
      </c>
      <c r="AB37" s="48"/>
      <c r="AC37" s="55">
        <f t="shared" si="12"/>
        <v>0</v>
      </c>
      <c r="AD37" s="51"/>
      <c r="AE37" s="55">
        <f t="shared" si="13"/>
        <v>0</v>
      </c>
      <c r="AF37" s="54"/>
      <c r="AG37" s="51">
        <f t="shared" si="14"/>
        <v>0</v>
      </c>
      <c r="AH37" s="54"/>
      <c r="AI37" s="51">
        <f t="shared" si="15"/>
        <v>0</v>
      </c>
      <c r="AJ37" s="54"/>
      <c r="AK37" s="51">
        <f t="shared" si="16"/>
        <v>0</v>
      </c>
      <c r="AL37" s="54"/>
      <c r="AM37" s="51">
        <f t="shared" si="17"/>
        <v>0</v>
      </c>
      <c r="AN37" s="49">
        <f t="shared" si="19"/>
        <v>0</v>
      </c>
    </row>
    <row r="38" spans="1:41" x14ac:dyDescent="0.3">
      <c r="A38" s="13" t="s">
        <v>113</v>
      </c>
      <c r="B38" s="13" t="s">
        <v>74</v>
      </c>
      <c r="C38" s="14">
        <v>1.96</v>
      </c>
      <c r="D38" s="13"/>
      <c r="E38" s="15">
        <f t="shared" si="0"/>
        <v>0</v>
      </c>
      <c r="F38" s="13"/>
      <c r="G38" s="15">
        <f t="shared" si="1"/>
        <v>0</v>
      </c>
      <c r="H38" s="27"/>
      <c r="I38" s="15">
        <f t="shared" si="2"/>
        <v>0</v>
      </c>
      <c r="J38" s="13"/>
      <c r="K38" s="15">
        <f t="shared" si="3"/>
        <v>0</v>
      </c>
      <c r="L38" s="13"/>
      <c r="M38" s="15">
        <f t="shared" si="4"/>
        <v>0</v>
      </c>
      <c r="N38" s="13"/>
      <c r="O38" s="15">
        <f t="shared" si="5"/>
        <v>0</v>
      </c>
      <c r="P38" s="27"/>
      <c r="Q38" s="15">
        <f t="shared" si="6"/>
        <v>0</v>
      </c>
      <c r="R38" s="27"/>
      <c r="S38" s="15">
        <f t="shared" si="7"/>
        <v>0</v>
      </c>
      <c r="T38" s="27"/>
      <c r="U38" s="15">
        <f t="shared" si="8"/>
        <v>0</v>
      </c>
      <c r="V38" s="27"/>
      <c r="W38" s="15">
        <f t="shared" si="20"/>
        <v>0</v>
      </c>
      <c r="X38" s="27"/>
      <c r="Y38" s="15">
        <f t="shared" si="10"/>
        <v>0</v>
      </c>
      <c r="Z38" s="13"/>
      <c r="AA38" s="15">
        <f t="shared" si="11"/>
        <v>0</v>
      </c>
      <c r="AB38" s="48"/>
      <c r="AC38" s="55">
        <f t="shared" si="12"/>
        <v>0</v>
      </c>
      <c r="AD38" s="51"/>
      <c r="AE38" s="55">
        <f t="shared" si="13"/>
        <v>0</v>
      </c>
      <c r="AF38" s="54"/>
      <c r="AG38" s="51">
        <f t="shared" si="14"/>
        <v>0</v>
      </c>
      <c r="AH38" s="54"/>
      <c r="AI38" s="51">
        <f t="shared" si="15"/>
        <v>0</v>
      </c>
      <c r="AJ38" s="54"/>
      <c r="AK38" s="51">
        <f t="shared" si="16"/>
        <v>0</v>
      </c>
      <c r="AL38" s="54"/>
      <c r="AM38" s="51">
        <f t="shared" si="17"/>
        <v>0</v>
      </c>
      <c r="AN38" s="49">
        <f t="shared" si="19"/>
        <v>0</v>
      </c>
    </row>
    <row r="39" spans="1:41" x14ac:dyDescent="0.3">
      <c r="A39" s="13" t="s">
        <v>114</v>
      </c>
      <c r="B39" s="13" t="s">
        <v>104</v>
      </c>
      <c r="C39" s="14">
        <v>225</v>
      </c>
      <c r="D39" s="13"/>
      <c r="E39" s="15">
        <f t="shared" si="0"/>
        <v>0</v>
      </c>
      <c r="F39" s="13"/>
      <c r="G39" s="15">
        <f t="shared" si="1"/>
        <v>0</v>
      </c>
      <c r="H39" s="27"/>
      <c r="I39" s="15">
        <f t="shared" si="2"/>
        <v>0</v>
      </c>
      <c r="J39" s="13"/>
      <c r="K39" s="15">
        <f t="shared" si="3"/>
        <v>0</v>
      </c>
      <c r="L39" s="13"/>
      <c r="M39" s="15">
        <f t="shared" si="4"/>
        <v>0</v>
      </c>
      <c r="N39" s="13"/>
      <c r="O39" s="15">
        <f t="shared" si="5"/>
        <v>0</v>
      </c>
      <c r="P39" s="27"/>
      <c r="Q39" s="15">
        <f t="shared" si="6"/>
        <v>0</v>
      </c>
      <c r="R39" s="27"/>
      <c r="S39" s="15">
        <f t="shared" si="7"/>
        <v>0</v>
      </c>
      <c r="T39" s="27"/>
      <c r="U39" s="15">
        <f t="shared" si="8"/>
        <v>0</v>
      </c>
      <c r="V39" s="27"/>
      <c r="W39" s="15">
        <f t="shared" si="20"/>
        <v>0</v>
      </c>
      <c r="X39" s="27"/>
      <c r="Y39" s="15">
        <f t="shared" si="10"/>
        <v>0</v>
      </c>
      <c r="Z39" s="13"/>
      <c r="AA39" s="15">
        <f t="shared" si="11"/>
        <v>0</v>
      </c>
      <c r="AB39" s="48"/>
      <c r="AC39" s="55">
        <f t="shared" si="12"/>
        <v>0</v>
      </c>
      <c r="AD39" s="51"/>
      <c r="AE39" s="55">
        <f t="shared" si="13"/>
        <v>0</v>
      </c>
      <c r="AF39" s="54"/>
      <c r="AG39" s="51">
        <f t="shared" si="14"/>
        <v>0</v>
      </c>
      <c r="AH39" s="54"/>
      <c r="AI39" s="51">
        <f t="shared" si="15"/>
        <v>0</v>
      </c>
      <c r="AJ39" s="54"/>
      <c r="AK39" s="51">
        <f t="shared" si="16"/>
        <v>0</v>
      </c>
      <c r="AL39" s="54"/>
      <c r="AM39" s="51">
        <f t="shared" si="17"/>
        <v>0</v>
      </c>
      <c r="AN39" s="49">
        <f t="shared" si="19"/>
        <v>0</v>
      </c>
    </row>
    <row r="40" spans="1:41" x14ac:dyDescent="0.3">
      <c r="A40" s="13" t="s">
        <v>115</v>
      </c>
      <c r="B40" s="13" t="s">
        <v>70</v>
      </c>
      <c r="C40" s="14"/>
      <c r="D40" s="13"/>
      <c r="E40" s="15">
        <f t="shared" si="0"/>
        <v>0</v>
      </c>
      <c r="F40" s="13"/>
      <c r="G40" s="15">
        <f t="shared" si="1"/>
        <v>0</v>
      </c>
      <c r="H40" s="27"/>
      <c r="I40" s="15">
        <f t="shared" si="2"/>
        <v>0</v>
      </c>
      <c r="J40" s="13"/>
      <c r="K40" s="15">
        <f t="shared" si="3"/>
        <v>0</v>
      </c>
      <c r="L40" s="13"/>
      <c r="M40" s="15">
        <f t="shared" si="4"/>
        <v>0</v>
      </c>
      <c r="N40" s="13"/>
      <c r="O40" s="15">
        <f t="shared" si="5"/>
        <v>0</v>
      </c>
      <c r="P40" s="27"/>
      <c r="Q40" s="15">
        <f t="shared" si="6"/>
        <v>0</v>
      </c>
      <c r="R40" s="27"/>
      <c r="S40" s="15">
        <f t="shared" si="7"/>
        <v>0</v>
      </c>
      <c r="T40" s="27"/>
      <c r="U40" s="15">
        <f t="shared" si="8"/>
        <v>0</v>
      </c>
      <c r="V40" s="27"/>
      <c r="W40" s="15">
        <f t="shared" si="20"/>
        <v>0</v>
      </c>
      <c r="X40" s="27"/>
      <c r="Y40" s="15">
        <f t="shared" si="10"/>
        <v>0</v>
      </c>
      <c r="Z40" s="13"/>
      <c r="AA40" s="15">
        <f t="shared" si="11"/>
        <v>0</v>
      </c>
      <c r="AB40" s="48"/>
      <c r="AC40" s="55">
        <f t="shared" si="12"/>
        <v>0</v>
      </c>
      <c r="AD40" s="51"/>
      <c r="AE40" s="55">
        <f t="shared" si="13"/>
        <v>0</v>
      </c>
      <c r="AF40" s="54"/>
      <c r="AG40" s="51">
        <f t="shared" si="14"/>
        <v>0</v>
      </c>
      <c r="AH40" s="54"/>
      <c r="AI40" s="51">
        <f t="shared" si="15"/>
        <v>0</v>
      </c>
      <c r="AJ40" s="54"/>
      <c r="AK40" s="51">
        <f t="shared" si="16"/>
        <v>0</v>
      </c>
      <c r="AL40" s="54"/>
      <c r="AM40" s="51">
        <f t="shared" si="17"/>
        <v>0</v>
      </c>
      <c r="AN40" s="49">
        <f t="shared" si="19"/>
        <v>0</v>
      </c>
    </row>
    <row r="41" spans="1:41" x14ac:dyDescent="0.3">
      <c r="A41" s="13" t="s">
        <v>116</v>
      </c>
      <c r="B41" s="13" t="s">
        <v>70</v>
      </c>
      <c r="C41" s="14">
        <v>650</v>
      </c>
      <c r="D41" s="13"/>
      <c r="E41" s="15">
        <f t="shared" si="0"/>
        <v>0</v>
      </c>
      <c r="F41" s="13"/>
      <c r="G41" s="15">
        <f t="shared" si="1"/>
        <v>0</v>
      </c>
      <c r="H41" s="27"/>
      <c r="I41" s="15">
        <f t="shared" si="2"/>
        <v>0</v>
      </c>
      <c r="J41" s="13"/>
      <c r="K41" s="15">
        <f t="shared" ref="K41:K72" si="21">J41*C41</f>
        <v>0</v>
      </c>
      <c r="L41" s="13"/>
      <c r="M41" s="15">
        <f t="shared" ref="M41:M72" si="22">L41*C41</f>
        <v>0</v>
      </c>
      <c r="N41" s="13"/>
      <c r="O41" s="15">
        <f t="shared" ref="O41:O72" si="23">N41*C41</f>
        <v>0</v>
      </c>
      <c r="P41" s="27"/>
      <c r="Q41" s="15">
        <f t="shared" ref="Q41:Q72" si="24">P41*C41</f>
        <v>0</v>
      </c>
      <c r="R41" s="27"/>
      <c r="S41" s="15">
        <f t="shared" ref="S41:S72" si="25">R41*C41</f>
        <v>0</v>
      </c>
      <c r="T41" s="27"/>
      <c r="U41" s="15">
        <f t="shared" ref="U41:U72" si="26">C41*T41</f>
        <v>0</v>
      </c>
      <c r="V41" s="27"/>
      <c r="W41" s="15">
        <f t="shared" si="20"/>
        <v>0</v>
      </c>
      <c r="X41" s="27"/>
      <c r="Y41" s="15">
        <f t="shared" ref="Y41:Y72" si="27">X41*C41</f>
        <v>0</v>
      </c>
      <c r="Z41" s="13"/>
      <c r="AA41" s="15">
        <f t="shared" ref="AA41:AA72" si="28">Z41*C41</f>
        <v>0</v>
      </c>
      <c r="AB41" s="48"/>
      <c r="AC41" s="55">
        <f t="shared" ref="AC41:AC72" si="29">AB41*C41</f>
        <v>0</v>
      </c>
      <c r="AD41" s="51"/>
      <c r="AE41" s="55">
        <f t="shared" ref="AE41:AE72" si="30">AD41*C41</f>
        <v>0</v>
      </c>
      <c r="AF41" s="54"/>
      <c r="AG41" s="51">
        <f t="shared" ref="AG41:AG72" si="31">AF41*C41</f>
        <v>0</v>
      </c>
      <c r="AH41" s="54"/>
      <c r="AI41" s="51">
        <f t="shared" ref="AI41:AI72" si="32">AH41*C41</f>
        <v>0</v>
      </c>
      <c r="AJ41" s="54"/>
      <c r="AK41" s="51">
        <f t="shared" ref="AK41:AK72" si="33">AJ41*C41</f>
        <v>0</v>
      </c>
      <c r="AL41" s="54"/>
      <c r="AM41" s="51">
        <f t="shared" ref="AM41:AM72" si="34">AL41*C41</f>
        <v>0</v>
      </c>
      <c r="AN41" s="49">
        <f t="shared" si="19"/>
        <v>0</v>
      </c>
    </row>
    <row r="42" spans="1:41" x14ac:dyDescent="0.3">
      <c r="A42" s="13" t="s">
        <v>117</v>
      </c>
      <c r="B42" s="13" t="s">
        <v>70</v>
      </c>
      <c r="C42" s="14">
        <v>250</v>
      </c>
      <c r="D42" s="13"/>
      <c r="E42" s="15">
        <f t="shared" si="0"/>
        <v>0</v>
      </c>
      <c r="F42" s="13"/>
      <c r="G42" s="15">
        <f t="shared" si="1"/>
        <v>0</v>
      </c>
      <c r="H42" s="27"/>
      <c r="I42" s="15">
        <f t="shared" si="2"/>
        <v>0</v>
      </c>
      <c r="J42" s="13"/>
      <c r="K42" s="15">
        <f t="shared" si="21"/>
        <v>0</v>
      </c>
      <c r="L42" s="13"/>
      <c r="M42" s="15">
        <f t="shared" si="22"/>
        <v>0</v>
      </c>
      <c r="N42" s="13"/>
      <c r="O42" s="15">
        <f t="shared" si="23"/>
        <v>0</v>
      </c>
      <c r="P42" s="27"/>
      <c r="Q42" s="15">
        <f t="shared" si="24"/>
        <v>0</v>
      </c>
      <c r="R42" s="27"/>
      <c r="S42" s="15">
        <f t="shared" si="25"/>
        <v>0</v>
      </c>
      <c r="T42" s="27"/>
      <c r="U42" s="15">
        <f t="shared" si="26"/>
        <v>0</v>
      </c>
      <c r="V42" s="27"/>
      <c r="W42" s="15">
        <f t="shared" si="20"/>
        <v>0</v>
      </c>
      <c r="X42" s="27"/>
      <c r="Y42" s="15">
        <f t="shared" si="27"/>
        <v>0</v>
      </c>
      <c r="Z42" s="13"/>
      <c r="AA42" s="15">
        <f t="shared" si="28"/>
        <v>0</v>
      </c>
      <c r="AB42" s="48"/>
      <c r="AC42" s="55">
        <f t="shared" si="29"/>
        <v>0</v>
      </c>
      <c r="AD42" s="54"/>
      <c r="AE42" s="55">
        <f t="shared" si="30"/>
        <v>0</v>
      </c>
      <c r="AF42" s="54"/>
      <c r="AG42" s="51">
        <f t="shared" si="31"/>
        <v>0</v>
      </c>
      <c r="AH42" s="54"/>
      <c r="AI42" s="51">
        <f t="shared" si="32"/>
        <v>0</v>
      </c>
      <c r="AJ42" s="54"/>
      <c r="AK42" s="51">
        <f t="shared" si="33"/>
        <v>0</v>
      </c>
      <c r="AL42" s="54"/>
      <c r="AM42" s="51">
        <f t="shared" si="34"/>
        <v>0</v>
      </c>
      <c r="AN42" s="49">
        <f t="shared" si="19"/>
        <v>0</v>
      </c>
    </row>
    <row r="43" spans="1:41" x14ac:dyDescent="0.3">
      <c r="A43" s="13" t="s">
        <v>118</v>
      </c>
      <c r="B43" s="13" t="s">
        <v>119</v>
      </c>
      <c r="C43" s="14"/>
      <c r="D43" s="13"/>
      <c r="E43" s="15">
        <f t="shared" si="0"/>
        <v>0</v>
      </c>
      <c r="F43" s="13"/>
      <c r="G43" s="15">
        <f t="shared" si="1"/>
        <v>0</v>
      </c>
      <c r="H43" s="27"/>
      <c r="I43" s="15">
        <f t="shared" si="2"/>
        <v>0</v>
      </c>
      <c r="J43" s="13"/>
      <c r="K43" s="15">
        <f t="shared" si="21"/>
        <v>0</v>
      </c>
      <c r="L43" s="13"/>
      <c r="M43" s="15">
        <f t="shared" si="22"/>
        <v>0</v>
      </c>
      <c r="N43" s="13"/>
      <c r="O43" s="15">
        <f t="shared" si="23"/>
        <v>0</v>
      </c>
      <c r="P43" s="27"/>
      <c r="Q43" s="15">
        <f t="shared" si="24"/>
        <v>0</v>
      </c>
      <c r="R43" s="27"/>
      <c r="S43" s="15">
        <f t="shared" si="25"/>
        <v>0</v>
      </c>
      <c r="T43" s="27"/>
      <c r="U43" s="15">
        <f t="shared" si="26"/>
        <v>0</v>
      </c>
      <c r="V43" s="27"/>
      <c r="W43" s="15">
        <f t="shared" si="20"/>
        <v>0</v>
      </c>
      <c r="X43" s="27"/>
      <c r="Y43" s="15">
        <f t="shared" si="27"/>
        <v>0</v>
      </c>
      <c r="Z43" s="13"/>
      <c r="AA43" s="15">
        <f t="shared" si="28"/>
        <v>0</v>
      </c>
      <c r="AB43" s="48"/>
      <c r="AC43" s="55">
        <f t="shared" si="29"/>
        <v>0</v>
      </c>
      <c r="AD43" s="54"/>
      <c r="AE43" s="55">
        <f t="shared" si="30"/>
        <v>0</v>
      </c>
      <c r="AF43" s="54"/>
      <c r="AG43" s="51">
        <f t="shared" si="31"/>
        <v>0</v>
      </c>
      <c r="AH43" s="54"/>
      <c r="AI43" s="51">
        <f t="shared" si="32"/>
        <v>0</v>
      </c>
      <c r="AJ43" s="54"/>
      <c r="AK43" s="51">
        <f t="shared" si="33"/>
        <v>0</v>
      </c>
      <c r="AL43" s="54"/>
      <c r="AM43" s="51">
        <f t="shared" si="34"/>
        <v>0</v>
      </c>
      <c r="AN43" s="49">
        <f t="shared" si="19"/>
        <v>0</v>
      </c>
    </row>
    <row r="44" spans="1:41" x14ac:dyDescent="0.3">
      <c r="A44" s="13" t="s">
        <v>120</v>
      </c>
      <c r="B44" s="13" t="s">
        <v>70</v>
      </c>
      <c r="C44" s="14">
        <v>125</v>
      </c>
      <c r="D44" s="13"/>
      <c r="E44" s="15">
        <f t="shared" si="0"/>
        <v>0</v>
      </c>
      <c r="F44" s="13"/>
      <c r="G44" s="15">
        <f t="shared" si="1"/>
        <v>0</v>
      </c>
      <c r="H44" s="27"/>
      <c r="I44" s="15">
        <f t="shared" si="2"/>
        <v>0</v>
      </c>
      <c r="J44" s="13"/>
      <c r="K44" s="15">
        <f t="shared" si="21"/>
        <v>0</v>
      </c>
      <c r="L44" s="13"/>
      <c r="M44" s="15">
        <f t="shared" si="22"/>
        <v>0</v>
      </c>
      <c r="N44" s="13"/>
      <c r="O44" s="15">
        <f t="shared" si="23"/>
        <v>0</v>
      </c>
      <c r="P44" s="27"/>
      <c r="Q44" s="15">
        <f t="shared" si="24"/>
        <v>0</v>
      </c>
      <c r="R44" s="27"/>
      <c r="S44" s="15">
        <f t="shared" si="25"/>
        <v>0</v>
      </c>
      <c r="T44" s="27"/>
      <c r="U44" s="15">
        <f t="shared" si="26"/>
        <v>0</v>
      </c>
      <c r="V44" s="27"/>
      <c r="W44" s="15">
        <f t="shared" si="20"/>
        <v>0</v>
      </c>
      <c r="X44" s="27"/>
      <c r="Y44" s="15">
        <f t="shared" si="27"/>
        <v>0</v>
      </c>
      <c r="Z44" s="13"/>
      <c r="AA44" s="15">
        <f t="shared" si="28"/>
        <v>0</v>
      </c>
      <c r="AB44" s="48"/>
      <c r="AC44" s="55">
        <f t="shared" si="29"/>
        <v>0</v>
      </c>
      <c r="AD44" s="54"/>
      <c r="AE44" s="55">
        <f t="shared" si="30"/>
        <v>0</v>
      </c>
      <c r="AF44" s="54"/>
      <c r="AG44" s="51">
        <f t="shared" si="31"/>
        <v>0</v>
      </c>
      <c r="AH44" s="54"/>
      <c r="AI44" s="51">
        <f t="shared" si="32"/>
        <v>0</v>
      </c>
      <c r="AJ44" s="54"/>
      <c r="AK44" s="51">
        <f t="shared" si="33"/>
        <v>0</v>
      </c>
      <c r="AL44" s="54"/>
      <c r="AM44" s="51">
        <f t="shared" si="34"/>
        <v>0</v>
      </c>
      <c r="AN44" s="49">
        <f t="shared" si="19"/>
        <v>0</v>
      </c>
    </row>
    <row r="45" spans="1:41" x14ac:dyDescent="0.3">
      <c r="A45" s="13" t="s">
        <v>121</v>
      </c>
      <c r="B45" s="13" t="s">
        <v>74</v>
      </c>
      <c r="C45" s="14">
        <v>1.9</v>
      </c>
      <c r="D45" s="13"/>
      <c r="E45" s="15">
        <f t="shared" si="0"/>
        <v>0</v>
      </c>
      <c r="F45" s="13"/>
      <c r="G45" s="15">
        <f t="shared" si="1"/>
        <v>0</v>
      </c>
      <c r="H45" s="27"/>
      <c r="I45" s="15">
        <f t="shared" si="2"/>
        <v>0</v>
      </c>
      <c r="J45" s="13"/>
      <c r="K45" s="15">
        <f t="shared" si="21"/>
        <v>0</v>
      </c>
      <c r="L45" s="13"/>
      <c r="M45" s="15">
        <f t="shared" si="22"/>
        <v>0</v>
      </c>
      <c r="N45" s="13"/>
      <c r="O45" s="15">
        <f t="shared" si="23"/>
        <v>0</v>
      </c>
      <c r="P45" s="27"/>
      <c r="Q45" s="15">
        <f t="shared" si="24"/>
        <v>0</v>
      </c>
      <c r="R45" s="27"/>
      <c r="S45" s="15">
        <f t="shared" si="25"/>
        <v>0</v>
      </c>
      <c r="T45" s="27"/>
      <c r="U45" s="15">
        <f t="shared" si="26"/>
        <v>0</v>
      </c>
      <c r="V45" s="27"/>
      <c r="W45" s="15">
        <f t="shared" si="20"/>
        <v>0</v>
      </c>
      <c r="X45" s="27"/>
      <c r="Y45" s="15">
        <f t="shared" si="27"/>
        <v>0</v>
      </c>
      <c r="Z45" s="13"/>
      <c r="AA45" s="15">
        <f t="shared" si="28"/>
        <v>0</v>
      </c>
      <c r="AB45" s="48"/>
      <c r="AC45" s="55">
        <f t="shared" si="29"/>
        <v>0</v>
      </c>
      <c r="AD45" s="54"/>
      <c r="AE45" s="55">
        <f t="shared" si="30"/>
        <v>0</v>
      </c>
      <c r="AF45" s="54"/>
      <c r="AG45" s="51">
        <f t="shared" si="31"/>
        <v>0</v>
      </c>
      <c r="AH45" s="54"/>
      <c r="AI45" s="51">
        <f t="shared" si="32"/>
        <v>0</v>
      </c>
      <c r="AJ45" s="54"/>
      <c r="AK45" s="51">
        <f t="shared" si="33"/>
        <v>0</v>
      </c>
      <c r="AL45" s="54"/>
      <c r="AM45" s="51">
        <f t="shared" si="34"/>
        <v>0</v>
      </c>
      <c r="AN45" s="49">
        <f t="shared" si="19"/>
        <v>0</v>
      </c>
    </row>
    <row r="46" spans="1:41" x14ac:dyDescent="0.3">
      <c r="A46" s="13" t="s">
        <v>122</v>
      </c>
      <c r="B46" s="13" t="s">
        <v>70</v>
      </c>
      <c r="C46" s="14">
        <v>190</v>
      </c>
      <c r="D46" s="13"/>
      <c r="E46" s="15">
        <f t="shared" si="0"/>
        <v>0</v>
      </c>
      <c r="F46" s="13"/>
      <c r="G46" s="15">
        <f t="shared" si="1"/>
        <v>0</v>
      </c>
      <c r="H46" s="27"/>
      <c r="I46" s="15">
        <f t="shared" si="2"/>
        <v>0</v>
      </c>
      <c r="J46" s="13"/>
      <c r="K46" s="15">
        <f t="shared" si="21"/>
        <v>0</v>
      </c>
      <c r="L46" s="13"/>
      <c r="M46" s="15">
        <f t="shared" si="22"/>
        <v>0</v>
      </c>
      <c r="N46" s="13"/>
      <c r="O46" s="15">
        <f t="shared" si="23"/>
        <v>0</v>
      </c>
      <c r="P46" s="27"/>
      <c r="Q46" s="15">
        <f t="shared" si="24"/>
        <v>0</v>
      </c>
      <c r="R46" s="27"/>
      <c r="S46" s="15">
        <f t="shared" si="25"/>
        <v>0</v>
      </c>
      <c r="T46" s="27"/>
      <c r="U46" s="15">
        <f t="shared" si="26"/>
        <v>0</v>
      </c>
      <c r="V46" s="27"/>
      <c r="W46" s="15">
        <f t="shared" si="20"/>
        <v>0</v>
      </c>
      <c r="X46" s="27"/>
      <c r="Y46" s="15">
        <f t="shared" si="27"/>
        <v>0</v>
      </c>
      <c r="Z46" s="13"/>
      <c r="AA46" s="15">
        <f t="shared" si="28"/>
        <v>0</v>
      </c>
      <c r="AB46" s="48"/>
      <c r="AC46" s="55">
        <f t="shared" si="29"/>
        <v>0</v>
      </c>
      <c r="AD46" s="54"/>
      <c r="AE46" s="55">
        <f t="shared" si="30"/>
        <v>0</v>
      </c>
      <c r="AF46" s="54"/>
      <c r="AG46" s="51">
        <f t="shared" si="31"/>
        <v>0</v>
      </c>
      <c r="AH46" s="54"/>
      <c r="AI46" s="51">
        <f t="shared" si="32"/>
        <v>0</v>
      </c>
      <c r="AJ46" s="54"/>
      <c r="AK46" s="51">
        <f t="shared" si="33"/>
        <v>0</v>
      </c>
      <c r="AL46" s="54"/>
      <c r="AM46" s="51">
        <f t="shared" si="34"/>
        <v>0</v>
      </c>
      <c r="AN46" s="49">
        <f t="shared" si="19"/>
        <v>0</v>
      </c>
    </row>
    <row r="47" spans="1:41" x14ac:dyDescent="0.3">
      <c r="A47" s="13" t="s">
        <v>123</v>
      </c>
      <c r="B47" s="13" t="s">
        <v>74</v>
      </c>
      <c r="C47" s="14">
        <v>1.25</v>
      </c>
      <c r="D47" s="13"/>
      <c r="E47" s="15">
        <f t="shared" si="0"/>
        <v>0</v>
      </c>
      <c r="F47" s="13"/>
      <c r="G47" s="15">
        <f t="shared" si="1"/>
        <v>0</v>
      </c>
      <c r="H47" s="27"/>
      <c r="I47" s="15">
        <f t="shared" si="2"/>
        <v>0</v>
      </c>
      <c r="J47" s="13"/>
      <c r="K47" s="15">
        <f t="shared" si="21"/>
        <v>0</v>
      </c>
      <c r="L47" s="13"/>
      <c r="M47" s="15">
        <f t="shared" si="22"/>
        <v>0</v>
      </c>
      <c r="N47" s="13"/>
      <c r="O47" s="15">
        <f t="shared" si="23"/>
        <v>0</v>
      </c>
      <c r="P47" s="27"/>
      <c r="Q47" s="15">
        <f t="shared" si="24"/>
        <v>0</v>
      </c>
      <c r="R47" s="27"/>
      <c r="S47" s="15">
        <f t="shared" si="25"/>
        <v>0</v>
      </c>
      <c r="T47" s="27"/>
      <c r="U47" s="15">
        <f t="shared" si="26"/>
        <v>0</v>
      </c>
      <c r="V47" s="27"/>
      <c r="W47" s="15">
        <f t="shared" si="20"/>
        <v>0</v>
      </c>
      <c r="X47" s="27"/>
      <c r="Y47" s="15">
        <f t="shared" si="27"/>
        <v>0</v>
      </c>
      <c r="Z47" s="13"/>
      <c r="AA47" s="15">
        <f t="shared" si="28"/>
        <v>0</v>
      </c>
      <c r="AB47" s="48"/>
      <c r="AC47" s="55">
        <f t="shared" si="29"/>
        <v>0</v>
      </c>
      <c r="AD47" s="54"/>
      <c r="AE47" s="55">
        <f t="shared" si="30"/>
        <v>0</v>
      </c>
      <c r="AF47" s="54"/>
      <c r="AG47" s="51">
        <f t="shared" si="31"/>
        <v>0</v>
      </c>
      <c r="AH47" s="54"/>
      <c r="AI47" s="51">
        <f t="shared" si="32"/>
        <v>0</v>
      </c>
      <c r="AJ47" s="54"/>
      <c r="AK47" s="51">
        <f t="shared" si="33"/>
        <v>0</v>
      </c>
      <c r="AL47" s="54"/>
      <c r="AM47" s="51">
        <f t="shared" si="34"/>
        <v>0</v>
      </c>
      <c r="AN47" s="49">
        <f t="shared" si="19"/>
        <v>0</v>
      </c>
    </row>
    <row r="48" spans="1:41" x14ac:dyDescent="0.3">
      <c r="A48" s="13" t="s">
        <v>124</v>
      </c>
      <c r="B48" s="13" t="s">
        <v>74</v>
      </c>
      <c r="C48" s="14">
        <v>2.1</v>
      </c>
      <c r="D48" s="13"/>
      <c r="E48" s="15">
        <f t="shared" si="0"/>
        <v>0</v>
      </c>
      <c r="F48" s="13"/>
      <c r="G48" s="15">
        <f t="shared" si="1"/>
        <v>0</v>
      </c>
      <c r="H48" s="27"/>
      <c r="I48" s="15">
        <f t="shared" si="2"/>
        <v>0</v>
      </c>
      <c r="J48" s="13"/>
      <c r="K48" s="15">
        <f t="shared" si="21"/>
        <v>0</v>
      </c>
      <c r="L48" s="13"/>
      <c r="M48" s="15">
        <f t="shared" si="22"/>
        <v>0</v>
      </c>
      <c r="N48" s="13"/>
      <c r="O48" s="15">
        <f t="shared" si="23"/>
        <v>0</v>
      </c>
      <c r="P48" s="27"/>
      <c r="Q48" s="15">
        <f t="shared" si="24"/>
        <v>0</v>
      </c>
      <c r="R48" s="27"/>
      <c r="S48" s="15">
        <f t="shared" si="25"/>
        <v>0</v>
      </c>
      <c r="T48" s="27"/>
      <c r="U48" s="15">
        <f t="shared" si="26"/>
        <v>0</v>
      </c>
      <c r="V48" s="27"/>
      <c r="W48" s="15">
        <f t="shared" si="20"/>
        <v>0</v>
      </c>
      <c r="X48" s="27"/>
      <c r="Y48" s="15">
        <f t="shared" si="27"/>
        <v>0</v>
      </c>
      <c r="Z48" s="13"/>
      <c r="AA48" s="15">
        <f t="shared" si="28"/>
        <v>0</v>
      </c>
      <c r="AB48" s="48"/>
      <c r="AC48" s="55">
        <f t="shared" si="29"/>
        <v>0</v>
      </c>
      <c r="AD48" s="54"/>
      <c r="AE48" s="55">
        <f t="shared" si="30"/>
        <v>0</v>
      </c>
      <c r="AF48" s="54"/>
      <c r="AG48" s="51">
        <f t="shared" si="31"/>
        <v>0</v>
      </c>
      <c r="AH48" s="54"/>
      <c r="AI48" s="51">
        <f t="shared" si="32"/>
        <v>0</v>
      </c>
      <c r="AJ48" s="54"/>
      <c r="AK48" s="51">
        <f t="shared" si="33"/>
        <v>0</v>
      </c>
      <c r="AL48" s="54"/>
      <c r="AM48" s="51">
        <f t="shared" si="34"/>
        <v>0</v>
      </c>
      <c r="AN48" s="49">
        <f t="shared" si="19"/>
        <v>0</v>
      </c>
    </row>
    <row r="49" spans="1:41" x14ac:dyDescent="0.3">
      <c r="A49" s="13" t="s">
        <v>125</v>
      </c>
      <c r="B49" s="13" t="s">
        <v>70</v>
      </c>
      <c r="C49" s="14">
        <v>211</v>
      </c>
      <c r="D49" s="13"/>
      <c r="E49" s="15">
        <f t="shared" si="0"/>
        <v>0</v>
      </c>
      <c r="F49" s="13"/>
      <c r="G49" s="15">
        <f t="shared" si="1"/>
        <v>0</v>
      </c>
      <c r="H49" s="27"/>
      <c r="I49" s="15">
        <f t="shared" si="2"/>
        <v>0</v>
      </c>
      <c r="J49" s="13"/>
      <c r="K49" s="15">
        <f t="shared" si="21"/>
        <v>0</v>
      </c>
      <c r="L49" s="13"/>
      <c r="M49" s="15">
        <f t="shared" si="22"/>
        <v>0</v>
      </c>
      <c r="N49" s="13"/>
      <c r="O49" s="15">
        <f t="shared" si="23"/>
        <v>0</v>
      </c>
      <c r="P49" s="27"/>
      <c r="Q49" s="15">
        <f t="shared" si="24"/>
        <v>0</v>
      </c>
      <c r="R49" s="27"/>
      <c r="S49" s="15">
        <f t="shared" si="25"/>
        <v>0</v>
      </c>
      <c r="T49" s="27"/>
      <c r="U49" s="15">
        <f t="shared" si="26"/>
        <v>0</v>
      </c>
      <c r="V49" s="27"/>
      <c r="W49" s="15">
        <f t="shared" si="20"/>
        <v>0</v>
      </c>
      <c r="X49" s="27"/>
      <c r="Y49" s="15">
        <f t="shared" si="27"/>
        <v>0</v>
      </c>
      <c r="Z49" s="13"/>
      <c r="AA49" s="15">
        <f t="shared" si="28"/>
        <v>0</v>
      </c>
      <c r="AB49" s="48"/>
      <c r="AC49" s="55">
        <f t="shared" si="29"/>
        <v>0</v>
      </c>
      <c r="AD49" s="54"/>
      <c r="AE49" s="55">
        <f t="shared" si="30"/>
        <v>0</v>
      </c>
      <c r="AF49" s="54"/>
      <c r="AG49" s="51">
        <f t="shared" si="31"/>
        <v>0</v>
      </c>
      <c r="AH49" s="54"/>
      <c r="AI49" s="51">
        <f t="shared" si="32"/>
        <v>0</v>
      </c>
      <c r="AJ49" s="54"/>
      <c r="AK49" s="51">
        <f t="shared" si="33"/>
        <v>0</v>
      </c>
      <c r="AL49" s="54"/>
      <c r="AM49" s="51">
        <f t="shared" si="34"/>
        <v>0</v>
      </c>
      <c r="AN49" s="49">
        <f t="shared" si="19"/>
        <v>0</v>
      </c>
    </row>
    <row r="50" spans="1:41" ht="30.6" customHeight="1" x14ac:dyDescent="0.3">
      <c r="A50" s="17" t="s">
        <v>126</v>
      </c>
      <c r="B50" s="13" t="s">
        <v>74</v>
      </c>
      <c r="C50" s="14">
        <v>43.56</v>
      </c>
      <c r="D50" s="13"/>
      <c r="E50" s="15">
        <f t="shared" si="0"/>
        <v>0</v>
      </c>
      <c r="F50" s="13"/>
      <c r="G50" s="15">
        <f t="shared" si="1"/>
        <v>0</v>
      </c>
      <c r="H50" s="27"/>
      <c r="I50" s="15">
        <f t="shared" si="2"/>
        <v>0</v>
      </c>
      <c r="J50" s="13"/>
      <c r="K50" s="15">
        <f t="shared" si="21"/>
        <v>0</v>
      </c>
      <c r="L50" s="13"/>
      <c r="M50" s="15">
        <f t="shared" si="22"/>
        <v>0</v>
      </c>
      <c r="N50" s="13"/>
      <c r="O50" s="15">
        <f t="shared" si="23"/>
        <v>0</v>
      </c>
      <c r="P50" s="27"/>
      <c r="Q50" s="15">
        <f t="shared" si="24"/>
        <v>0</v>
      </c>
      <c r="R50" s="27"/>
      <c r="S50" s="15">
        <f t="shared" si="25"/>
        <v>0</v>
      </c>
      <c r="T50" s="27"/>
      <c r="U50" s="15">
        <f t="shared" si="26"/>
        <v>0</v>
      </c>
      <c r="V50" s="27"/>
      <c r="W50" s="15">
        <f t="shared" si="20"/>
        <v>0</v>
      </c>
      <c r="X50" s="27"/>
      <c r="Y50" s="15">
        <f t="shared" si="27"/>
        <v>0</v>
      </c>
      <c r="Z50" s="13"/>
      <c r="AA50" s="15">
        <f t="shared" si="28"/>
        <v>0</v>
      </c>
      <c r="AB50" s="48"/>
      <c r="AC50" s="55">
        <f t="shared" si="29"/>
        <v>0</v>
      </c>
      <c r="AD50" s="54"/>
      <c r="AE50" s="55">
        <f t="shared" si="30"/>
        <v>0</v>
      </c>
      <c r="AF50" s="54"/>
      <c r="AG50" s="51">
        <f t="shared" si="31"/>
        <v>0</v>
      </c>
      <c r="AH50" s="54"/>
      <c r="AI50" s="51">
        <f t="shared" si="32"/>
        <v>0</v>
      </c>
      <c r="AJ50" s="54"/>
      <c r="AK50" s="51">
        <f t="shared" si="33"/>
        <v>0</v>
      </c>
      <c r="AL50" s="54"/>
      <c r="AM50" s="51">
        <f t="shared" si="34"/>
        <v>0</v>
      </c>
      <c r="AN50" s="49">
        <f t="shared" si="19"/>
        <v>0</v>
      </c>
    </row>
    <row r="51" spans="1:41" x14ac:dyDescent="0.3">
      <c r="A51" s="13" t="s">
        <v>127</v>
      </c>
      <c r="B51" s="13" t="s">
        <v>119</v>
      </c>
      <c r="C51" s="14"/>
      <c r="D51" s="13"/>
      <c r="E51" s="15">
        <f t="shared" si="0"/>
        <v>0</v>
      </c>
      <c r="F51" s="13"/>
      <c r="G51" s="15">
        <f t="shared" si="1"/>
        <v>0</v>
      </c>
      <c r="H51" s="27"/>
      <c r="I51" s="15">
        <f t="shared" si="2"/>
        <v>0</v>
      </c>
      <c r="J51" s="13"/>
      <c r="K51" s="15">
        <f t="shared" si="21"/>
        <v>0</v>
      </c>
      <c r="L51" s="13"/>
      <c r="M51" s="15">
        <f t="shared" si="22"/>
        <v>0</v>
      </c>
      <c r="N51" s="13"/>
      <c r="O51" s="15">
        <f t="shared" si="23"/>
        <v>0</v>
      </c>
      <c r="P51" s="27"/>
      <c r="Q51" s="15">
        <f t="shared" si="24"/>
        <v>0</v>
      </c>
      <c r="R51" s="27"/>
      <c r="S51" s="15">
        <f t="shared" si="25"/>
        <v>0</v>
      </c>
      <c r="T51" s="27"/>
      <c r="U51" s="15">
        <f t="shared" si="26"/>
        <v>0</v>
      </c>
      <c r="V51" s="27"/>
      <c r="W51" s="15">
        <f t="shared" si="20"/>
        <v>0</v>
      </c>
      <c r="X51" s="27"/>
      <c r="Y51" s="15">
        <f t="shared" si="27"/>
        <v>0</v>
      </c>
      <c r="Z51" s="13"/>
      <c r="AA51" s="15">
        <f t="shared" si="28"/>
        <v>0</v>
      </c>
      <c r="AB51" s="48"/>
      <c r="AC51" s="55">
        <f t="shared" si="29"/>
        <v>0</v>
      </c>
      <c r="AD51" s="54"/>
      <c r="AE51" s="55">
        <f t="shared" si="30"/>
        <v>0</v>
      </c>
      <c r="AF51" s="54"/>
      <c r="AG51" s="51">
        <f t="shared" si="31"/>
        <v>0</v>
      </c>
      <c r="AH51" s="54"/>
      <c r="AI51" s="51">
        <f t="shared" si="32"/>
        <v>0</v>
      </c>
      <c r="AJ51" s="54"/>
      <c r="AK51" s="51">
        <f t="shared" si="33"/>
        <v>0</v>
      </c>
      <c r="AL51" s="54"/>
      <c r="AM51" s="51">
        <f t="shared" si="34"/>
        <v>0</v>
      </c>
      <c r="AN51" s="49">
        <f t="shared" si="19"/>
        <v>0</v>
      </c>
    </row>
    <row r="52" spans="1:41" x14ac:dyDescent="0.3">
      <c r="A52" s="13" t="s">
        <v>128</v>
      </c>
      <c r="B52" s="13" t="s">
        <v>129</v>
      </c>
      <c r="C52" s="14">
        <v>15</v>
      </c>
      <c r="D52" s="13"/>
      <c r="E52" s="15">
        <f t="shared" si="0"/>
        <v>0</v>
      </c>
      <c r="F52" s="13"/>
      <c r="G52" s="15">
        <f t="shared" si="1"/>
        <v>0</v>
      </c>
      <c r="H52" s="27"/>
      <c r="I52" s="15">
        <f t="shared" si="2"/>
        <v>0</v>
      </c>
      <c r="J52" s="13"/>
      <c r="K52" s="15">
        <f t="shared" si="21"/>
        <v>0</v>
      </c>
      <c r="L52" s="13"/>
      <c r="M52" s="15">
        <f t="shared" si="22"/>
        <v>0</v>
      </c>
      <c r="N52" s="13"/>
      <c r="O52" s="15">
        <f t="shared" si="23"/>
        <v>0</v>
      </c>
      <c r="P52" s="27"/>
      <c r="Q52" s="15">
        <f t="shared" si="24"/>
        <v>0</v>
      </c>
      <c r="R52" s="27"/>
      <c r="S52" s="15">
        <f t="shared" si="25"/>
        <v>0</v>
      </c>
      <c r="T52" s="27"/>
      <c r="U52" s="15">
        <f t="shared" si="26"/>
        <v>0</v>
      </c>
      <c r="V52" s="27"/>
      <c r="W52" s="15">
        <f t="shared" si="20"/>
        <v>0</v>
      </c>
      <c r="X52" s="27"/>
      <c r="Y52" s="15">
        <f t="shared" si="27"/>
        <v>0</v>
      </c>
      <c r="Z52" s="13"/>
      <c r="AA52" s="15">
        <f t="shared" si="28"/>
        <v>0</v>
      </c>
      <c r="AB52" s="48"/>
      <c r="AC52" s="55">
        <f t="shared" si="29"/>
        <v>0</v>
      </c>
      <c r="AD52" s="56"/>
      <c r="AE52" s="55">
        <f t="shared" si="30"/>
        <v>0</v>
      </c>
      <c r="AF52" s="54"/>
      <c r="AG52" s="51">
        <f t="shared" si="31"/>
        <v>0</v>
      </c>
      <c r="AH52" s="54"/>
      <c r="AI52" s="51">
        <f t="shared" si="32"/>
        <v>0</v>
      </c>
      <c r="AJ52" s="54"/>
      <c r="AK52" s="51">
        <f t="shared" si="33"/>
        <v>0</v>
      </c>
      <c r="AL52" s="54"/>
      <c r="AM52" s="51">
        <f t="shared" si="34"/>
        <v>0</v>
      </c>
      <c r="AN52" s="49">
        <f t="shared" si="19"/>
        <v>0</v>
      </c>
    </row>
    <row r="53" spans="1:41" x14ac:dyDescent="0.3">
      <c r="A53" s="13" t="s">
        <v>130</v>
      </c>
      <c r="B53" s="13" t="s">
        <v>74</v>
      </c>
      <c r="C53" s="14">
        <v>1.1499999999999999</v>
      </c>
      <c r="D53" s="13"/>
      <c r="E53" s="15">
        <f t="shared" si="0"/>
        <v>0</v>
      </c>
      <c r="F53" s="13"/>
      <c r="G53" s="15">
        <f t="shared" si="1"/>
        <v>0</v>
      </c>
      <c r="H53" s="27"/>
      <c r="I53" s="15">
        <f t="shared" si="2"/>
        <v>0</v>
      </c>
      <c r="J53" s="13"/>
      <c r="K53" s="15">
        <f t="shared" si="21"/>
        <v>0</v>
      </c>
      <c r="L53" s="13"/>
      <c r="M53" s="15">
        <f t="shared" si="22"/>
        <v>0</v>
      </c>
      <c r="N53" s="13"/>
      <c r="O53" s="15">
        <f t="shared" si="23"/>
        <v>0</v>
      </c>
      <c r="P53" s="27"/>
      <c r="Q53" s="15">
        <f t="shared" si="24"/>
        <v>0</v>
      </c>
      <c r="R53" s="27"/>
      <c r="S53" s="15">
        <f t="shared" si="25"/>
        <v>0</v>
      </c>
      <c r="T53" s="27"/>
      <c r="U53" s="15">
        <f t="shared" si="26"/>
        <v>0</v>
      </c>
      <c r="V53" s="27"/>
      <c r="W53" s="15">
        <f t="shared" si="20"/>
        <v>0</v>
      </c>
      <c r="X53" s="27"/>
      <c r="Y53" s="15">
        <f t="shared" si="27"/>
        <v>0</v>
      </c>
      <c r="Z53" s="13"/>
      <c r="AA53" s="15">
        <f t="shared" si="28"/>
        <v>0</v>
      </c>
      <c r="AB53" s="48"/>
      <c r="AC53" s="55">
        <f t="shared" si="29"/>
        <v>0</v>
      </c>
      <c r="AD53" s="54"/>
      <c r="AE53" s="55">
        <f t="shared" si="30"/>
        <v>0</v>
      </c>
      <c r="AF53" s="54"/>
      <c r="AG53" s="51">
        <f t="shared" si="31"/>
        <v>0</v>
      </c>
      <c r="AH53" s="54"/>
      <c r="AI53" s="51">
        <f t="shared" si="32"/>
        <v>0</v>
      </c>
      <c r="AJ53" s="54"/>
      <c r="AK53" s="51">
        <f t="shared" si="33"/>
        <v>0</v>
      </c>
      <c r="AL53" s="54"/>
      <c r="AM53" s="51">
        <f t="shared" si="34"/>
        <v>0</v>
      </c>
      <c r="AN53" s="49">
        <f t="shared" si="19"/>
        <v>0</v>
      </c>
    </row>
    <row r="54" spans="1:41" x14ac:dyDescent="0.3">
      <c r="A54" s="13" t="s">
        <v>131</v>
      </c>
      <c r="B54" s="13" t="s">
        <v>132</v>
      </c>
      <c r="C54" s="14"/>
      <c r="D54" s="13"/>
      <c r="E54" s="15">
        <f t="shared" si="0"/>
        <v>0</v>
      </c>
      <c r="F54" s="13"/>
      <c r="G54" s="15">
        <f t="shared" si="1"/>
        <v>0</v>
      </c>
      <c r="H54" s="27"/>
      <c r="I54" s="15">
        <f t="shared" si="2"/>
        <v>0</v>
      </c>
      <c r="J54" s="13"/>
      <c r="K54" s="15">
        <f t="shared" si="21"/>
        <v>0</v>
      </c>
      <c r="L54" s="13"/>
      <c r="M54" s="15">
        <f t="shared" si="22"/>
        <v>0</v>
      </c>
      <c r="N54" s="13"/>
      <c r="O54" s="15">
        <f t="shared" si="23"/>
        <v>0</v>
      </c>
      <c r="P54" s="27"/>
      <c r="Q54" s="15">
        <f t="shared" si="24"/>
        <v>0</v>
      </c>
      <c r="R54" s="27"/>
      <c r="S54" s="15">
        <f t="shared" si="25"/>
        <v>0</v>
      </c>
      <c r="T54" s="27"/>
      <c r="U54" s="15">
        <f t="shared" si="26"/>
        <v>0</v>
      </c>
      <c r="V54" s="27"/>
      <c r="W54" s="15">
        <f t="shared" si="20"/>
        <v>0</v>
      </c>
      <c r="X54" s="27"/>
      <c r="Y54" s="15">
        <f t="shared" si="27"/>
        <v>0</v>
      </c>
      <c r="Z54" s="13"/>
      <c r="AA54" s="15">
        <f t="shared" si="28"/>
        <v>0</v>
      </c>
      <c r="AB54" s="48"/>
      <c r="AC54" s="55">
        <f t="shared" si="29"/>
        <v>0</v>
      </c>
      <c r="AD54" s="54"/>
      <c r="AE54" s="55">
        <f t="shared" si="30"/>
        <v>0</v>
      </c>
      <c r="AF54" s="54"/>
      <c r="AG54" s="51">
        <f t="shared" si="31"/>
        <v>0</v>
      </c>
      <c r="AH54" s="54"/>
      <c r="AI54" s="51">
        <f t="shared" si="32"/>
        <v>0</v>
      </c>
      <c r="AJ54" s="54"/>
      <c r="AK54" s="51">
        <f t="shared" si="33"/>
        <v>0</v>
      </c>
      <c r="AL54" s="54"/>
      <c r="AM54" s="51">
        <f t="shared" si="34"/>
        <v>0</v>
      </c>
      <c r="AN54" s="49">
        <f t="shared" ref="AN54:AN85" si="35">F54+H54+L54+N54+P54+AB54</f>
        <v>0</v>
      </c>
    </row>
    <row r="55" spans="1:41" x14ac:dyDescent="0.3">
      <c r="A55" s="13" t="s">
        <v>133</v>
      </c>
      <c r="B55" s="13" t="s">
        <v>70</v>
      </c>
      <c r="C55" s="14">
        <v>225</v>
      </c>
      <c r="D55" s="13"/>
      <c r="E55" s="15">
        <f t="shared" si="0"/>
        <v>0</v>
      </c>
      <c r="F55" s="13"/>
      <c r="G55" s="15">
        <f t="shared" si="1"/>
        <v>0</v>
      </c>
      <c r="H55" s="27"/>
      <c r="I55" s="15">
        <f t="shared" si="2"/>
        <v>0</v>
      </c>
      <c r="J55" s="13"/>
      <c r="K55" s="15">
        <f t="shared" si="21"/>
        <v>0</v>
      </c>
      <c r="L55" s="13"/>
      <c r="M55" s="15">
        <f t="shared" si="22"/>
        <v>0</v>
      </c>
      <c r="N55" s="13"/>
      <c r="O55" s="15">
        <f t="shared" si="23"/>
        <v>0</v>
      </c>
      <c r="P55" s="27"/>
      <c r="Q55" s="15">
        <f t="shared" si="24"/>
        <v>0</v>
      </c>
      <c r="R55" s="27"/>
      <c r="S55" s="15">
        <f t="shared" si="25"/>
        <v>0</v>
      </c>
      <c r="T55" s="27"/>
      <c r="U55" s="15">
        <f t="shared" si="26"/>
        <v>0</v>
      </c>
      <c r="V55" s="27"/>
      <c r="W55" s="15">
        <f t="shared" si="20"/>
        <v>0</v>
      </c>
      <c r="X55" s="27"/>
      <c r="Y55" s="15">
        <f t="shared" si="27"/>
        <v>0</v>
      </c>
      <c r="Z55" s="13">
        <v>2</v>
      </c>
      <c r="AA55" s="15">
        <f t="shared" si="28"/>
        <v>450</v>
      </c>
      <c r="AB55" s="48">
        <v>3</v>
      </c>
      <c r="AC55" s="55">
        <f t="shared" si="29"/>
        <v>675</v>
      </c>
      <c r="AD55" s="54">
        <v>2</v>
      </c>
      <c r="AE55" s="55">
        <f t="shared" si="30"/>
        <v>450</v>
      </c>
      <c r="AF55" s="54">
        <v>1</v>
      </c>
      <c r="AG55" s="51">
        <f t="shared" si="31"/>
        <v>225</v>
      </c>
      <c r="AH55" s="54"/>
      <c r="AI55" s="51">
        <f t="shared" si="32"/>
        <v>0</v>
      </c>
      <c r="AJ55" s="54"/>
      <c r="AK55" s="51">
        <f t="shared" si="33"/>
        <v>0</v>
      </c>
      <c r="AL55" s="54"/>
      <c r="AM55" s="51">
        <f t="shared" si="34"/>
        <v>0</v>
      </c>
      <c r="AN55" s="49">
        <f t="shared" si="35"/>
        <v>3</v>
      </c>
      <c r="AO55" t="s">
        <v>134</v>
      </c>
    </row>
    <row r="56" spans="1:41" x14ac:dyDescent="0.3">
      <c r="A56" s="13" t="s">
        <v>135</v>
      </c>
      <c r="B56" s="13" t="s">
        <v>74</v>
      </c>
      <c r="C56" s="14">
        <v>15</v>
      </c>
      <c r="D56" s="13"/>
      <c r="E56" s="15">
        <f t="shared" si="0"/>
        <v>0</v>
      </c>
      <c r="F56" s="13"/>
      <c r="G56" s="15">
        <f t="shared" si="1"/>
        <v>0</v>
      </c>
      <c r="H56" s="27"/>
      <c r="I56" s="15">
        <f t="shared" si="2"/>
        <v>0</v>
      </c>
      <c r="J56" s="13"/>
      <c r="K56" s="15">
        <f t="shared" si="21"/>
        <v>0</v>
      </c>
      <c r="L56" s="13"/>
      <c r="M56" s="15">
        <f t="shared" si="22"/>
        <v>0</v>
      </c>
      <c r="N56" s="13"/>
      <c r="O56" s="15">
        <f t="shared" si="23"/>
        <v>0</v>
      </c>
      <c r="P56" s="27"/>
      <c r="Q56" s="15">
        <f t="shared" si="24"/>
        <v>0</v>
      </c>
      <c r="R56" s="27"/>
      <c r="S56" s="15">
        <f t="shared" si="25"/>
        <v>0</v>
      </c>
      <c r="T56" s="27"/>
      <c r="U56" s="15">
        <f t="shared" si="26"/>
        <v>0</v>
      </c>
      <c r="V56" s="27"/>
      <c r="W56" s="15">
        <f t="shared" si="20"/>
        <v>0</v>
      </c>
      <c r="X56" s="27"/>
      <c r="Y56" s="15">
        <f t="shared" si="27"/>
        <v>0</v>
      </c>
      <c r="Z56" s="13"/>
      <c r="AA56" s="15">
        <f t="shared" si="28"/>
        <v>0</v>
      </c>
      <c r="AB56" s="48"/>
      <c r="AC56" s="55">
        <f t="shared" si="29"/>
        <v>0</v>
      </c>
      <c r="AD56" s="54"/>
      <c r="AE56" s="55">
        <f t="shared" si="30"/>
        <v>0</v>
      </c>
      <c r="AF56" s="54"/>
      <c r="AG56" s="51">
        <f t="shared" si="31"/>
        <v>0</v>
      </c>
      <c r="AH56" s="54"/>
      <c r="AI56" s="51">
        <f t="shared" si="32"/>
        <v>0</v>
      </c>
      <c r="AJ56" s="54"/>
      <c r="AK56" s="51">
        <f t="shared" si="33"/>
        <v>0</v>
      </c>
      <c r="AL56" s="54"/>
      <c r="AM56" s="51">
        <f t="shared" si="34"/>
        <v>0</v>
      </c>
      <c r="AN56" s="49">
        <f t="shared" si="35"/>
        <v>0</v>
      </c>
    </row>
    <row r="57" spans="1:41" x14ac:dyDescent="0.3">
      <c r="A57" s="13" t="s">
        <v>136</v>
      </c>
      <c r="B57" s="13" t="s">
        <v>74</v>
      </c>
      <c r="C57" s="14">
        <v>11</v>
      </c>
      <c r="D57" s="13"/>
      <c r="E57" s="15">
        <f t="shared" si="0"/>
        <v>0</v>
      </c>
      <c r="F57" s="13"/>
      <c r="G57" s="15">
        <f t="shared" si="1"/>
        <v>0</v>
      </c>
      <c r="H57" s="27"/>
      <c r="I57" s="15">
        <f t="shared" si="2"/>
        <v>0</v>
      </c>
      <c r="J57" s="13"/>
      <c r="K57" s="15">
        <f t="shared" si="21"/>
        <v>0</v>
      </c>
      <c r="L57" s="13"/>
      <c r="M57" s="15">
        <f t="shared" si="22"/>
        <v>0</v>
      </c>
      <c r="N57" s="13"/>
      <c r="O57" s="15">
        <f t="shared" si="23"/>
        <v>0</v>
      </c>
      <c r="P57" s="27"/>
      <c r="Q57" s="15">
        <f t="shared" si="24"/>
        <v>0</v>
      </c>
      <c r="R57" s="27"/>
      <c r="S57" s="15">
        <f t="shared" si="25"/>
        <v>0</v>
      </c>
      <c r="T57" s="27"/>
      <c r="U57" s="15">
        <f t="shared" si="26"/>
        <v>0</v>
      </c>
      <c r="V57" s="27"/>
      <c r="W57" s="15">
        <f t="shared" si="20"/>
        <v>0</v>
      </c>
      <c r="X57" s="27"/>
      <c r="Y57" s="15">
        <f t="shared" si="27"/>
        <v>0</v>
      </c>
      <c r="Z57" s="13"/>
      <c r="AA57" s="15">
        <f t="shared" si="28"/>
        <v>0</v>
      </c>
      <c r="AB57" s="48"/>
      <c r="AC57" s="55">
        <f t="shared" si="29"/>
        <v>0</v>
      </c>
      <c r="AD57" s="54"/>
      <c r="AE57" s="55">
        <f t="shared" si="30"/>
        <v>0</v>
      </c>
      <c r="AF57" s="54"/>
      <c r="AG57" s="51">
        <f t="shared" si="31"/>
        <v>0</v>
      </c>
      <c r="AH57" s="54"/>
      <c r="AI57" s="51">
        <f t="shared" si="32"/>
        <v>0</v>
      </c>
      <c r="AJ57" s="54"/>
      <c r="AK57" s="51">
        <f t="shared" si="33"/>
        <v>0</v>
      </c>
      <c r="AL57" s="54"/>
      <c r="AM57" s="51">
        <f t="shared" si="34"/>
        <v>0</v>
      </c>
      <c r="AN57" s="49">
        <f t="shared" si="35"/>
        <v>0</v>
      </c>
    </row>
    <row r="58" spans="1:41" x14ac:dyDescent="0.3">
      <c r="A58" s="13" t="s">
        <v>137</v>
      </c>
      <c r="B58" s="13" t="s">
        <v>74</v>
      </c>
      <c r="C58" s="14">
        <v>27</v>
      </c>
      <c r="D58" s="13"/>
      <c r="E58" s="15">
        <f t="shared" si="0"/>
        <v>0</v>
      </c>
      <c r="F58" s="13"/>
      <c r="G58" s="15">
        <f t="shared" si="1"/>
        <v>0</v>
      </c>
      <c r="H58" s="27"/>
      <c r="I58" s="15">
        <f t="shared" si="2"/>
        <v>0</v>
      </c>
      <c r="J58" s="13"/>
      <c r="K58" s="15">
        <f t="shared" si="21"/>
        <v>0</v>
      </c>
      <c r="L58" s="13"/>
      <c r="M58" s="15">
        <f t="shared" si="22"/>
        <v>0</v>
      </c>
      <c r="N58" s="13"/>
      <c r="O58" s="15">
        <f t="shared" si="23"/>
        <v>0</v>
      </c>
      <c r="P58" s="27"/>
      <c r="Q58" s="15">
        <f t="shared" si="24"/>
        <v>0</v>
      </c>
      <c r="R58" s="27"/>
      <c r="S58" s="15">
        <f t="shared" si="25"/>
        <v>0</v>
      </c>
      <c r="T58" s="27"/>
      <c r="U58" s="15">
        <f t="shared" si="26"/>
        <v>0</v>
      </c>
      <c r="V58" s="27"/>
      <c r="W58" s="15">
        <f t="shared" si="20"/>
        <v>0</v>
      </c>
      <c r="X58" s="27"/>
      <c r="Y58" s="15">
        <f t="shared" si="27"/>
        <v>0</v>
      </c>
      <c r="Z58" s="13"/>
      <c r="AA58" s="15">
        <f t="shared" si="28"/>
        <v>0</v>
      </c>
      <c r="AB58" s="48"/>
      <c r="AC58" s="55">
        <f t="shared" si="29"/>
        <v>0</v>
      </c>
      <c r="AD58" s="54"/>
      <c r="AE58" s="55">
        <f t="shared" si="30"/>
        <v>0</v>
      </c>
      <c r="AF58" s="54"/>
      <c r="AG58" s="51">
        <f t="shared" si="31"/>
        <v>0</v>
      </c>
      <c r="AH58" s="54"/>
      <c r="AI58" s="51">
        <f t="shared" si="32"/>
        <v>0</v>
      </c>
      <c r="AJ58" s="54"/>
      <c r="AK58" s="51">
        <f t="shared" si="33"/>
        <v>0</v>
      </c>
      <c r="AL58" s="54"/>
      <c r="AM58" s="51">
        <f t="shared" si="34"/>
        <v>0</v>
      </c>
      <c r="AN58" s="49">
        <f t="shared" si="35"/>
        <v>0</v>
      </c>
    </row>
    <row r="59" spans="1:41" x14ac:dyDescent="0.3">
      <c r="A59" s="13" t="s">
        <v>138</v>
      </c>
      <c r="B59" s="13" t="s">
        <v>70</v>
      </c>
      <c r="C59" s="14">
        <v>1450</v>
      </c>
      <c r="D59" s="13"/>
      <c r="E59" s="15">
        <f t="shared" si="0"/>
        <v>0</v>
      </c>
      <c r="F59" s="13"/>
      <c r="G59" s="15">
        <f t="shared" si="1"/>
        <v>0</v>
      </c>
      <c r="H59" s="27"/>
      <c r="I59" s="15">
        <f t="shared" si="2"/>
        <v>0</v>
      </c>
      <c r="J59" s="13"/>
      <c r="K59" s="15">
        <f t="shared" si="21"/>
        <v>0</v>
      </c>
      <c r="L59" s="13"/>
      <c r="M59" s="15">
        <f t="shared" si="22"/>
        <v>0</v>
      </c>
      <c r="N59" s="13"/>
      <c r="O59" s="15">
        <f t="shared" si="23"/>
        <v>0</v>
      </c>
      <c r="P59" s="27"/>
      <c r="Q59" s="15">
        <f t="shared" si="24"/>
        <v>0</v>
      </c>
      <c r="R59" s="27"/>
      <c r="S59" s="15">
        <f t="shared" si="25"/>
        <v>0</v>
      </c>
      <c r="T59" s="27"/>
      <c r="U59" s="15">
        <f t="shared" si="26"/>
        <v>0</v>
      </c>
      <c r="V59" s="27"/>
      <c r="W59" s="15">
        <f t="shared" si="20"/>
        <v>0</v>
      </c>
      <c r="X59" s="27"/>
      <c r="Y59" s="15">
        <f t="shared" si="27"/>
        <v>0</v>
      </c>
      <c r="Z59" s="13"/>
      <c r="AA59" s="15">
        <f t="shared" si="28"/>
        <v>0</v>
      </c>
      <c r="AB59" s="48"/>
      <c r="AC59" s="55">
        <f t="shared" si="29"/>
        <v>0</v>
      </c>
      <c r="AD59" s="54"/>
      <c r="AE59" s="55">
        <f t="shared" si="30"/>
        <v>0</v>
      </c>
      <c r="AF59" s="54"/>
      <c r="AG59" s="51">
        <f t="shared" si="31"/>
        <v>0</v>
      </c>
      <c r="AH59" s="54"/>
      <c r="AI59" s="51">
        <f t="shared" si="32"/>
        <v>0</v>
      </c>
      <c r="AJ59" s="54"/>
      <c r="AK59" s="51">
        <f t="shared" si="33"/>
        <v>0</v>
      </c>
      <c r="AL59" s="54"/>
      <c r="AM59" s="51">
        <f t="shared" si="34"/>
        <v>0</v>
      </c>
      <c r="AN59" s="49">
        <f t="shared" si="35"/>
        <v>0</v>
      </c>
    </row>
    <row r="60" spans="1:41" x14ac:dyDescent="0.3">
      <c r="A60" s="13" t="s">
        <v>139</v>
      </c>
      <c r="B60" s="13" t="s">
        <v>70</v>
      </c>
      <c r="C60" s="14">
        <v>2142</v>
      </c>
      <c r="D60" s="13"/>
      <c r="E60" s="15">
        <f t="shared" si="0"/>
        <v>0</v>
      </c>
      <c r="F60" s="13"/>
      <c r="G60" s="15">
        <f t="shared" si="1"/>
        <v>0</v>
      </c>
      <c r="H60" s="27"/>
      <c r="I60" s="15">
        <f t="shared" si="2"/>
        <v>0</v>
      </c>
      <c r="J60" s="13"/>
      <c r="K60" s="15">
        <f t="shared" si="21"/>
        <v>0</v>
      </c>
      <c r="L60" s="13"/>
      <c r="M60" s="15">
        <f t="shared" si="22"/>
        <v>0</v>
      </c>
      <c r="N60" s="13"/>
      <c r="O60" s="15">
        <f t="shared" si="23"/>
        <v>0</v>
      </c>
      <c r="P60" s="27"/>
      <c r="Q60" s="15">
        <f t="shared" si="24"/>
        <v>0</v>
      </c>
      <c r="R60" s="27"/>
      <c r="S60" s="15">
        <f t="shared" si="25"/>
        <v>0</v>
      </c>
      <c r="T60" s="27"/>
      <c r="U60" s="15">
        <f t="shared" si="26"/>
        <v>0</v>
      </c>
      <c r="V60" s="27"/>
      <c r="W60" s="15">
        <f t="shared" si="20"/>
        <v>0</v>
      </c>
      <c r="X60" s="27"/>
      <c r="Y60" s="15">
        <f t="shared" si="27"/>
        <v>0</v>
      </c>
      <c r="Z60" s="13"/>
      <c r="AA60" s="15">
        <f t="shared" si="28"/>
        <v>0</v>
      </c>
      <c r="AB60" s="48"/>
      <c r="AC60" s="55">
        <f t="shared" si="29"/>
        <v>0</v>
      </c>
      <c r="AD60" s="54"/>
      <c r="AE60" s="55">
        <f t="shared" si="30"/>
        <v>0</v>
      </c>
      <c r="AF60" s="54"/>
      <c r="AG60" s="51">
        <f t="shared" si="31"/>
        <v>0</v>
      </c>
      <c r="AH60" s="54"/>
      <c r="AI60" s="51">
        <f t="shared" si="32"/>
        <v>0</v>
      </c>
      <c r="AJ60" s="54"/>
      <c r="AK60" s="51">
        <f t="shared" si="33"/>
        <v>0</v>
      </c>
      <c r="AL60" s="54"/>
      <c r="AM60" s="51">
        <f t="shared" si="34"/>
        <v>0</v>
      </c>
      <c r="AN60" s="49">
        <f t="shared" si="35"/>
        <v>0</v>
      </c>
    </row>
    <row r="61" spans="1:41" x14ac:dyDescent="0.3">
      <c r="A61" s="13" t="s">
        <v>140</v>
      </c>
      <c r="B61" s="13" t="s">
        <v>74</v>
      </c>
      <c r="C61" s="14">
        <v>0.12</v>
      </c>
      <c r="D61" s="13"/>
      <c r="E61" s="15">
        <f t="shared" si="0"/>
        <v>0</v>
      </c>
      <c r="F61" s="13"/>
      <c r="G61" s="15">
        <f t="shared" si="1"/>
        <v>0</v>
      </c>
      <c r="H61" s="27"/>
      <c r="I61" s="15">
        <f t="shared" si="2"/>
        <v>0</v>
      </c>
      <c r="J61" s="13"/>
      <c r="K61" s="15">
        <f t="shared" si="21"/>
        <v>0</v>
      </c>
      <c r="L61" s="13"/>
      <c r="M61" s="15">
        <f t="shared" si="22"/>
        <v>0</v>
      </c>
      <c r="N61" s="13"/>
      <c r="O61" s="15">
        <f t="shared" si="23"/>
        <v>0</v>
      </c>
      <c r="P61" s="27"/>
      <c r="Q61" s="15">
        <f t="shared" si="24"/>
        <v>0</v>
      </c>
      <c r="R61" s="27"/>
      <c r="S61" s="15">
        <f t="shared" si="25"/>
        <v>0</v>
      </c>
      <c r="T61" s="27"/>
      <c r="U61" s="15">
        <f t="shared" si="26"/>
        <v>0</v>
      </c>
      <c r="V61" s="27"/>
      <c r="W61" s="15">
        <f t="shared" si="20"/>
        <v>0</v>
      </c>
      <c r="X61" s="27">
        <v>36</v>
      </c>
      <c r="Y61" s="15">
        <f t="shared" si="27"/>
        <v>4.32</v>
      </c>
      <c r="Z61" s="13">
        <v>260</v>
      </c>
      <c r="AA61" s="15">
        <f t="shared" si="28"/>
        <v>31.2</v>
      </c>
      <c r="AB61" s="48">
        <v>460</v>
      </c>
      <c r="AC61" s="55">
        <f t="shared" si="29"/>
        <v>55.199999999999996</v>
      </c>
      <c r="AD61" s="54">
        <v>176</v>
      </c>
      <c r="AE61" s="55">
        <f t="shared" si="30"/>
        <v>21.119999999999997</v>
      </c>
      <c r="AF61" s="54"/>
      <c r="AG61" s="51">
        <f t="shared" si="31"/>
        <v>0</v>
      </c>
      <c r="AH61" s="54"/>
      <c r="AI61" s="51">
        <f t="shared" si="32"/>
        <v>0</v>
      </c>
      <c r="AJ61" s="54"/>
      <c r="AK61" s="51">
        <f t="shared" si="33"/>
        <v>0</v>
      </c>
      <c r="AL61" s="54"/>
      <c r="AM61" s="51">
        <f t="shared" si="34"/>
        <v>0</v>
      </c>
      <c r="AN61" s="49">
        <f t="shared" si="35"/>
        <v>460</v>
      </c>
    </row>
    <row r="62" spans="1:41" x14ac:dyDescent="0.3">
      <c r="A62" s="13" t="s">
        <v>141</v>
      </c>
      <c r="B62" s="13" t="s">
        <v>74</v>
      </c>
      <c r="C62" s="14">
        <v>2</v>
      </c>
      <c r="D62" s="13"/>
      <c r="E62" s="15">
        <f t="shared" si="0"/>
        <v>0</v>
      </c>
      <c r="F62" s="13"/>
      <c r="G62" s="15">
        <f t="shared" si="1"/>
        <v>0</v>
      </c>
      <c r="H62" s="27"/>
      <c r="I62" s="15">
        <f t="shared" si="2"/>
        <v>0</v>
      </c>
      <c r="J62" s="13"/>
      <c r="K62" s="15">
        <f t="shared" si="21"/>
        <v>0</v>
      </c>
      <c r="L62" s="13"/>
      <c r="M62" s="15">
        <f t="shared" si="22"/>
        <v>0</v>
      </c>
      <c r="N62" s="13"/>
      <c r="O62" s="15">
        <f t="shared" si="23"/>
        <v>0</v>
      </c>
      <c r="P62" s="27"/>
      <c r="Q62" s="15">
        <f t="shared" si="24"/>
        <v>0</v>
      </c>
      <c r="R62" s="27"/>
      <c r="S62" s="15">
        <f t="shared" si="25"/>
        <v>0</v>
      </c>
      <c r="T62" s="27"/>
      <c r="U62" s="15">
        <f t="shared" si="26"/>
        <v>0</v>
      </c>
      <c r="V62" s="27"/>
      <c r="W62" s="15">
        <f t="shared" si="20"/>
        <v>0</v>
      </c>
      <c r="X62" s="27"/>
      <c r="Y62" s="15">
        <f t="shared" si="27"/>
        <v>0</v>
      </c>
      <c r="Z62" s="13"/>
      <c r="AA62" s="15">
        <f t="shared" si="28"/>
        <v>0</v>
      </c>
      <c r="AB62" s="48"/>
      <c r="AC62" s="55">
        <f t="shared" si="29"/>
        <v>0</v>
      </c>
      <c r="AD62" s="54"/>
      <c r="AE62" s="55">
        <f t="shared" si="30"/>
        <v>0</v>
      </c>
      <c r="AF62" s="54"/>
      <c r="AG62" s="51">
        <f t="shared" si="31"/>
        <v>0</v>
      </c>
      <c r="AH62" s="54"/>
      <c r="AI62" s="51">
        <f t="shared" si="32"/>
        <v>0</v>
      </c>
      <c r="AJ62" s="54"/>
      <c r="AK62" s="51">
        <f t="shared" si="33"/>
        <v>0</v>
      </c>
      <c r="AL62" s="54"/>
      <c r="AM62" s="51">
        <f t="shared" si="34"/>
        <v>0</v>
      </c>
      <c r="AN62" s="49">
        <f t="shared" si="35"/>
        <v>0</v>
      </c>
    </row>
    <row r="63" spans="1:41" x14ac:dyDescent="0.3">
      <c r="A63" s="13" t="s">
        <v>142</v>
      </c>
      <c r="B63" s="13" t="s">
        <v>74</v>
      </c>
      <c r="C63" s="14">
        <v>1.9</v>
      </c>
      <c r="D63" s="13"/>
      <c r="E63" s="15">
        <f t="shared" si="0"/>
        <v>0</v>
      </c>
      <c r="F63" s="13"/>
      <c r="G63" s="15">
        <f t="shared" si="1"/>
        <v>0</v>
      </c>
      <c r="H63" s="27"/>
      <c r="I63" s="15">
        <f t="shared" si="2"/>
        <v>0</v>
      </c>
      <c r="J63" s="13"/>
      <c r="K63" s="15">
        <f t="shared" si="21"/>
        <v>0</v>
      </c>
      <c r="L63" s="13"/>
      <c r="M63" s="15">
        <f t="shared" si="22"/>
        <v>0</v>
      </c>
      <c r="N63" s="13"/>
      <c r="O63" s="15">
        <f t="shared" si="23"/>
        <v>0</v>
      </c>
      <c r="P63" s="27"/>
      <c r="Q63" s="15">
        <f t="shared" si="24"/>
        <v>0</v>
      </c>
      <c r="R63" s="27"/>
      <c r="S63" s="15">
        <f t="shared" si="25"/>
        <v>0</v>
      </c>
      <c r="T63" s="27"/>
      <c r="U63" s="15">
        <f t="shared" si="26"/>
        <v>0</v>
      </c>
      <c r="V63" s="27"/>
      <c r="W63" s="15">
        <f t="shared" si="20"/>
        <v>0</v>
      </c>
      <c r="X63" s="27"/>
      <c r="Y63" s="15">
        <f t="shared" si="27"/>
        <v>0</v>
      </c>
      <c r="Z63" s="13"/>
      <c r="AA63" s="15">
        <f t="shared" si="28"/>
        <v>0</v>
      </c>
      <c r="AB63" s="48"/>
      <c r="AC63" s="55">
        <f t="shared" si="29"/>
        <v>0</v>
      </c>
      <c r="AD63" s="54"/>
      <c r="AE63" s="55">
        <f t="shared" si="30"/>
        <v>0</v>
      </c>
      <c r="AF63" s="54"/>
      <c r="AG63" s="51">
        <f t="shared" si="31"/>
        <v>0</v>
      </c>
      <c r="AH63" s="54"/>
      <c r="AI63" s="51">
        <f t="shared" si="32"/>
        <v>0</v>
      </c>
      <c r="AJ63" s="54"/>
      <c r="AK63" s="51">
        <f t="shared" si="33"/>
        <v>0</v>
      </c>
      <c r="AL63" s="54"/>
      <c r="AM63" s="51">
        <f t="shared" si="34"/>
        <v>0</v>
      </c>
      <c r="AN63" s="49">
        <f t="shared" si="35"/>
        <v>0</v>
      </c>
    </row>
    <row r="64" spans="1:41" x14ac:dyDescent="0.3">
      <c r="A64" s="13" t="s">
        <v>143</v>
      </c>
      <c r="B64" s="13" t="s">
        <v>74</v>
      </c>
      <c r="C64" s="14">
        <v>3</v>
      </c>
      <c r="D64" s="13"/>
      <c r="E64" s="15">
        <f t="shared" si="0"/>
        <v>0</v>
      </c>
      <c r="F64" s="13"/>
      <c r="G64" s="15">
        <f t="shared" si="1"/>
        <v>0</v>
      </c>
      <c r="H64" s="27"/>
      <c r="I64" s="15">
        <f t="shared" si="2"/>
        <v>0</v>
      </c>
      <c r="J64" s="13"/>
      <c r="K64" s="15">
        <f t="shared" si="21"/>
        <v>0</v>
      </c>
      <c r="L64" s="13"/>
      <c r="M64" s="15">
        <f t="shared" si="22"/>
        <v>0</v>
      </c>
      <c r="N64" s="13"/>
      <c r="O64" s="15">
        <f t="shared" si="23"/>
        <v>0</v>
      </c>
      <c r="P64" s="27"/>
      <c r="Q64" s="15">
        <f t="shared" si="24"/>
        <v>0</v>
      </c>
      <c r="R64" s="27"/>
      <c r="S64" s="15">
        <f t="shared" si="25"/>
        <v>0</v>
      </c>
      <c r="T64" s="27"/>
      <c r="U64" s="15">
        <f t="shared" si="26"/>
        <v>0</v>
      </c>
      <c r="V64" s="27"/>
      <c r="W64" s="15">
        <f t="shared" si="20"/>
        <v>0</v>
      </c>
      <c r="X64" s="27"/>
      <c r="Y64" s="15">
        <f t="shared" si="27"/>
        <v>0</v>
      </c>
      <c r="Z64" s="13"/>
      <c r="AA64" s="15">
        <f t="shared" si="28"/>
        <v>0</v>
      </c>
      <c r="AB64" s="48"/>
      <c r="AC64" s="55">
        <f t="shared" si="29"/>
        <v>0</v>
      </c>
      <c r="AD64" s="54"/>
      <c r="AE64" s="55">
        <f t="shared" si="30"/>
        <v>0</v>
      </c>
      <c r="AF64" s="54"/>
      <c r="AG64" s="51">
        <f t="shared" si="31"/>
        <v>0</v>
      </c>
      <c r="AH64" s="54"/>
      <c r="AI64" s="51">
        <f t="shared" si="32"/>
        <v>0</v>
      </c>
      <c r="AJ64" s="54"/>
      <c r="AK64" s="51">
        <f t="shared" si="33"/>
        <v>0</v>
      </c>
      <c r="AL64" s="54"/>
      <c r="AM64" s="51">
        <f t="shared" si="34"/>
        <v>0</v>
      </c>
      <c r="AN64" s="49">
        <f t="shared" si="35"/>
        <v>0</v>
      </c>
    </row>
    <row r="65" spans="1:41" x14ac:dyDescent="0.3">
      <c r="A65" s="13" t="s">
        <v>144</v>
      </c>
      <c r="B65" s="13" t="s">
        <v>74</v>
      </c>
      <c r="C65" s="14">
        <v>2</v>
      </c>
      <c r="D65" s="13"/>
      <c r="E65" s="15">
        <f t="shared" si="0"/>
        <v>0</v>
      </c>
      <c r="F65" s="13"/>
      <c r="G65" s="15">
        <f t="shared" si="1"/>
        <v>0</v>
      </c>
      <c r="H65" s="27"/>
      <c r="I65" s="15">
        <f t="shared" si="2"/>
        <v>0</v>
      </c>
      <c r="J65" s="13"/>
      <c r="K65" s="15">
        <f t="shared" si="21"/>
        <v>0</v>
      </c>
      <c r="L65" s="13"/>
      <c r="M65" s="15">
        <f t="shared" si="22"/>
        <v>0</v>
      </c>
      <c r="N65" s="13"/>
      <c r="O65" s="15">
        <f t="shared" si="23"/>
        <v>0</v>
      </c>
      <c r="P65" s="27"/>
      <c r="Q65" s="15">
        <f t="shared" si="24"/>
        <v>0</v>
      </c>
      <c r="R65" s="27"/>
      <c r="S65" s="15">
        <f t="shared" si="25"/>
        <v>0</v>
      </c>
      <c r="T65" s="27"/>
      <c r="U65" s="15">
        <f t="shared" si="26"/>
        <v>0</v>
      </c>
      <c r="V65" s="27"/>
      <c r="W65" s="15">
        <f t="shared" si="20"/>
        <v>0</v>
      </c>
      <c r="X65" s="27"/>
      <c r="Y65" s="15">
        <f t="shared" si="27"/>
        <v>0</v>
      </c>
      <c r="Z65" s="13"/>
      <c r="AA65" s="15">
        <f t="shared" si="28"/>
        <v>0</v>
      </c>
      <c r="AB65" s="48"/>
      <c r="AC65" s="55">
        <f t="shared" si="29"/>
        <v>0</v>
      </c>
      <c r="AD65" s="54"/>
      <c r="AE65" s="55">
        <f t="shared" si="30"/>
        <v>0</v>
      </c>
      <c r="AF65" s="54"/>
      <c r="AG65" s="51">
        <f t="shared" si="31"/>
        <v>0</v>
      </c>
      <c r="AH65" s="54"/>
      <c r="AI65" s="51">
        <f t="shared" si="32"/>
        <v>0</v>
      </c>
      <c r="AJ65" s="54"/>
      <c r="AK65" s="51">
        <f t="shared" si="33"/>
        <v>0</v>
      </c>
      <c r="AL65" s="54"/>
      <c r="AM65" s="51">
        <f t="shared" si="34"/>
        <v>0</v>
      </c>
      <c r="AN65" s="49">
        <f t="shared" si="35"/>
        <v>0</v>
      </c>
    </row>
    <row r="66" spans="1:41" x14ac:dyDescent="0.3">
      <c r="A66" s="13" t="s">
        <v>145</v>
      </c>
      <c r="B66" s="13" t="s">
        <v>70</v>
      </c>
      <c r="C66" s="14">
        <v>62.5</v>
      </c>
      <c r="D66" s="13"/>
      <c r="E66" s="15">
        <f t="shared" si="0"/>
        <v>0</v>
      </c>
      <c r="F66" s="13"/>
      <c r="G66" s="15">
        <f t="shared" si="1"/>
        <v>0</v>
      </c>
      <c r="H66" s="27"/>
      <c r="I66" s="15">
        <f t="shared" si="2"/>
        <v>0</v>
      </c>
      <c r="J66" s="13"/>
      <c r="K66" s="15">
        <f t="shared" si="21"/>
        <v>0</v>
      </c>
      <c r="L66" s="13"/>
      <c r="M66" s="15">
        <f t="shared" si="22"/>
        <v>0</v>
      </c>
      <c r="N66" s="13"/>
      <c r="O66" s="15">
        <f t="shared" si="23"/>
        <v>0</v>
      </c>
      <c r="P66" s="27"/>
      <c r="Q66" s="15">
        <f t="shared" si="24"/>
        <v>0</v>
      </c>
      <c r="R66" s="27"/>
      <c r="S66" s="15">
        <f t="shared" si="25"/>
        <v>0</v>
      </c>
      <c r="T66" s="27"/>
      <c r="U66" s="15">
        <f t="shared" si="26"/>
        <v>0</v>
      </c>
      <c r="V66" s="27"/>
      <c r="W66" s="15">
        <f t="shared" si="20"/>
        <v>0</v>
      </c>
      <c r="X66" s="27"/>
      <c r="Y66" s="15">
        <f t="shared" si="27"/>
        <v>0</v>
      </c>
      <c r="Z66" s="13"/>
      <c r="AA66" s="15">
        <f t="shared" si="28"/>
        <v>0</v>
      </c>
      <c r="AB66" s="48"/>
      <c r="AC66" s="55">
        <f t="shared" si="29"/>
        <v>0</v>
      </c>
      <c r="AD66" s="54"/>
      <c r="AE66" s="55">
        <f t="shared" si="30"/>
        <v>0</v>
      </c>
      <c r="AF66" s="54"/>
      <c r="AG66" s="51">
        <f t="shared" si="31"/>
        <v>0</v>
      </c>
      <c r="AH66" s="54"/>
      <c r="AI66" s="51">
        <f t="shared" si="32"/>
        <v>0</v>
      </c>
      <c r="AJ66" s="54"/>
      <c r="AK66" s="51">
        <f t="shared" si="33"/>
        <v>0</v>
      </c>
      <c r="AL66" s="54"/>
      <c r="AM66" s="51">
        <f t="shared" si="34"/>
        <v>0</v>
      </c>
      <c r="AN66" s="49">
        <f t="shared" si="35"/>
        <v>0</v>
      </c>
    </row>
    <row r="67" spans="1:41" x14ac:dyDescent="0.3">
      <c r="A67" s="13" t="s">
        <v>146</v>
      </c>
      <c r="B67" s="13" t="s">
        <v>74</v>
      </c>
      <c r="C67" s="14">
        <v>1.1000000000000001</v>
      </c>
      <c r="D67" s="13"/>
      <c r="E67" s="15">
        <f t="shared" si="0"/>
        <v>0</v>
      </c>
      <c r="F67" s="13"/>
      <c r="G67" s="15">
        <f t="shared" si="1"/>
        <v>0</v>
      </c>
      <c r="H67" s="27"/>
      <c r="I67" s="15">
        <f t="shared" si="2"/>
        <v>0</v>
      </c>
      <c r="J67" s="13"/>
      <c r="K67" s="15">
        <f t="shared" si="21"/>
        <v>0</v>
      </c>
      <c r="L67" s="13"/>
      <c r="M67" s="15">
        <f t="shared" si="22"/>
        <v>0</v>
      </c>
      <c r="N67" s="13"/>
      <c r="O67" s="15">
        <f t="shared" si="23"/>
        <v>0</v>
      </c>
      <c r="P67" s="27"/>
      <c r="Q67" s="15">
        <f t="shared" si="24"/>
        <v>0</v>
      </c>
      <c r="R67" s="27"/>
      <c r="S67" s="15">
        <f t="shared" si="25"/>
        <v>0</v>
      </c>
      <c r="T67" s="27"/>
      <c r="U67" s="15">
        <f t="shared" si="26"/>
        <v>0</v>
      </c>
      <c r="V67" s="27"/>
      <c r="W67" s="15">
        <f t="shared" si="20"/>
        <v>0</v>
      </c>
      <c r="X67" s="27"/>
      <c r="Y67" s="15">
        <f t="shared" si="27"/>
        <v>0</v>
      </c>
      <c r="Z67" s="13"/>
      <c r="AA67" s="15">
        <f t="shared" si="28"/>
        <v>0</v>
      </c>
      <c r="AB67" s="48"/>
      <c r="AC67" s="55">
        <f t="shared" si="29"/>
        <v>0</v>
      </c>
      <c r="AD67" s="54"/>
      <c r="AE67" s="55">
        <f t="shared" si="30"/>
        <v>0</v>
      </c>
      <c r="AF67" s="54"/>
      <c r="AG67" s="51">
        <f t="shared" si="31"/>
        <v>0</v>
      </c>
      <c r="AH67" s="54"/>
      <c r="AI67" s="51">
        <f t="shared" si="32"/>
        <v>0</v>
      </c>
      <c r="AJ67" s="54"/>
      <c r="AK67" s="51">
        <f t="shared" si="33"/>
        <v>0</v>
      </c>
      <c r="AL67" s="54"/>
      <c r="AM67" s="51">
        <f t="shared" si="34"/>
        <v>0</v>
      </c>
      <c r="AN67" s="49">
        <f t="shared" si="35"/>
        <v>0</v>
      </c>
    </row>
    <row r="68" spans="1:41" x14ac:dyDescent="0.3">
      <c r="A68" s="13" t="s">
        <v>147</v>
      </c>
      <c r="B68" s="13" t="s">
        <v>70</v>
      </c>
      <c r="C68" s="14">
        <v>110</v>
      </c>
      <c r="D68" s="13"/>
      <c r="E68" s="15">
        <f t="shared" si="0"/>
        <v>0</v>
      </c>
      <c r="F68" s="13"/>
      <c r="G68" s="15">
        <f t="shared" si="1"/>
        <v>0</v>
      </c>
      <c r="H68" s="27"/>
      <c r="I68" s="15">
        <f t="shared" si="2"/>
        <v>0</v>
      </c>
      <c r="J68" s="13"/>
      <c r="K68" s="15">
        <f t="shared" si="21"/>
        <v>0</v>
      </c>
      <c r="L68" s="13"/>
      <c r="M68" s="15">
        <f t="shared" si="22"/>
        <v>0</v>
      </c>
      <c r="N68" s="13"/>
      <c r="O68" s="15">
        <f t="shared" si="23"/>
        <v>0</v>
      </c>
      <c r="P68" s="27">
        <v>2</v>
      </c>
      <c r="Q68" s="15">
        <f t="shared" si="24"/>
        <v>220</v>
      </c>
      <c r="R68" s="27"/>
      <c r="S68" s="15">
        <f t="shared" si="25"/>
        <v>0</v>
      </c>
      <c r="T68" s="27"/>
      <c r="U68" s="15">
        <f t="shared" si="26"/>
        <v>0</v>
      </c>
      <c r="V68" s="27"/>
      <c r="W68" s="15">
        <f t="shared" si="20"/>
        <v>0</v>
      </c>
      <c r="X68" s="27">
        <v>2</v>
      </c>
      <c r="Y68" s="15">
        <f t="shared" si="27"/>
        <v>220</v>
      </c>
      <c r="Z68" s="13">
        <v>2</v>
      </c>
      <c r="AA68" s="15">
        <f t="shared" si="28"/>
        <v>220</v>
      </c>
      <c r="AB68" s="48">
        <v>3</v>
      </c>
      <c r="AC68" s="55">
        <f t="shared" si="29"/>
        <v>330</v>
      </c>
      <c r="AD68" s="54"/>
      <c r="AE68" s="55">
        <f t="shared" si="30"/>
        <v>0</v>
      </c>
      <c r="AF68" s="54">
        <v>1</v>
      </c>
      <c r="AG68" s="51">
        <f t="shared" si="31"/>
        <v>110</v>
      </c>
      <c r="AH68" s="54"/>
      <c r="AI68" s="51">
        <f t="shared" si="32"/>
        <v>0</v>
      </c>
      <c r="AJ68" s="54"/>
      <c r="AK68" s="51">
        <f t="shared" si="33"/>
        <v>0</v>
      </c>
      <c r="AL68" s="54"/>
      <c r="AM68" s="51">
        <f t="shared" si="34"/>
        <v>0</v>
      </c>
      <c r="AN68" s="49">
        <f t="shared" si="35"/>
        <v>5</v>
      </c>
      <c r="AO68" t="s">
        <v>148</v>
      </c>
    </row>
    <row r="69" spans="1:41" x14ac:dyDescent="0.3">
      <c r="A69" s="13" t="s">
        <v>149</v>
      </c>
      <c r="B69" s="13" t="s">
        <v>74</v>
      </c>
      <c r="C69" s="14">
        <v>5.0999999999999996</v>
      </c>
      <c r="D69" s="13"/>
      <c r="E69" s="15">
        <f t="shared" si="0"/>
        <v>0</v>
      </c>
      <c r="F69" s="13"/>
      <c r="G69" s="15">
        <f t="shared" si="1"/>
        <v>0</v>
      </c>
      <c r="H69" s="27"/>
      <c r="I69" s="15">
        <f t="shared" si="2"/>
        <v>0</v>
      </c>
      <c r="J69" s="13"/>
      <c r="K69" s="15">
        <f t="shared" si="21"/>
        <v>0</v>
      </c>
      <c r="L69" s="13"/>
      <c r="M69" s="15">
        <f t="shared" si="22"/>
        <v>0</v>
      </c>
      <c r="N69" s="13"/>
      <c r="O69" s="15">
        <f t="shared" si="23"/>
        <v>0</v>
      </c>
      <c r="P69" s="27"/>
      <c r="Q69" s="15">
        <f t="shared" si="24"/>
        <v>0</v>
      </c>
      <c r="R69" s="27"/>
      <c r="S69" s="15">
        <f t="shared" si="25"/>
        <v>0</v>
      </c>
      <c r="T69" s="27"/>
      <c r="U69" s="15">
        <f t="shared" si="26"/>
        <v>0</v>
      </c>
      <c r="V69" s="27"/>
      <c r="W69" s="15">
        <f t="shared" si="20"/>
        <v>0</v>
      </c>
      <c r="X69" s="27"/>
      <c r="Y69" s="15">
        <f t="shared" si="27"/>
        <v>0</v>
      </c>
      <c r="Z69" s="13"/>
      <c r="AA69" s="15">
        <f t="shared" si="28"/>
        <v>0</v>
      </c>
      <c r="AB69" s="48"/>
      <c r="AC69" s="55">
        <f t="shared" si="29"/>
        <v>0</v>
      </c>
      <c r="AD69" s="54"/>
      <c r="AE69" s="55">
        <f t="shared" si="30"/>
        <v>0</v>
      </c>
      <c r="AF69" s="54"/>
      <c r="AG69" s="51">
        <f t="shared" si="31"/>
        <v>0</v>
      </c>
      <c r="AH69" s="54"/>
      <c r="AI69" s="51">
        <f t="shared" si="32"/>
        <v>0</v>
      </c>
      <c r="AJ69" s="54"/>
      <c r="AK69" s="51">
        <f t="shared" si="33"/>
        <v>0</v>
      </c>
      <c r="AL69" s="54"/>
      <c r="AM69" s="51">
        <f t="shared" si="34"/>
        <v>0</v>
      </c>
      <c r="AN69" s="49">
        <f t="shared" si="35"/>
        <v>0</v>
      </c>
    </row>
    <row r="70" spans="1:41" x14ac:dyDescent="0.3">
      <c r="A70" s="13" t="s">
        <v>150</v>
      </c>
      <c r="B70" s="13" t="s">
        <v>151</v>
      </c>
      <c r="C70" s="14">
        <v>150</v>
      </c>
      <c r="D70" s="13"/>
      <c r="E70" s="15">
        <f t="shared" si="0"/>
        <v>0</v>
      </c>
      <c r="F70" s="13"/>
      <c r="G70" s="15">
        <f t="shared" si="1"/>
        <v>0</v>
      </c>
      <c r="H70" s="27"/>
      <c r="I70" s="15">
        <f t="shared" si="2"/>
        <v>0</v>
      </c>
      <c r="J70" s="13"/>
      <c r="K70" s="15">
        <f t="shared" si="21"/>
        <v>0</v>
      </c>
      <c r="L70" s="13"/>
      <c r="M70" s="15">
        <f t="shared" si="22"/>
        <v>0</v>
      </c>
      <c r="N70" s="13"/>
      <c r="O70" s="15">
        <f t="shared" si="23"/>
        <v>0</v>
      </c>
      <c r="P70" s="27"/>
      <c r="Q70" s="15">
        <f t="shared" si="24"/>
        <v>0</v>
      </c>
      <c r="R70" s="27"/>
      <c r="S70" s="15">
        <f t="shared" si="25"/>
        <v>0</v>
      </c>
      <c r="T70" s="27"/>
      <c r="U70" s="15">
        <f t="shared" si="26"/>
        <v>0</v>
      </c>
      <c r="V70" s="27"/>
      <c r="W70" s="15">
        <f t="shared" si="20"/>
        <v>0</v>
      </c>
      <c r="X70" s="27"/>
      <c r="Y70" s="15">
        <f t="shared" si="27"/>
        <v>0</v>
      </c>
      <c r="Z70" s="13"/>
      <c r="AA70" s="15">
        <f t="shared" si="28"/>
        <v>0</v>
      </c>
      <c r="AB70" s="48"/>
      <c r="AC70" s="55">
        <f t="shared" si="29"/>
        <v>0</v>
      </c>
      <c r="AD70" s="54"/>
      <c r="AE70" s="55">
        <f t="shared" si="30"/>
        <v>0</v>
      </c>
      <c r="AF70" s="54"/>
      <c r="AG70" s="51">
        <f t="shared" si="31"/>
        <v>0</v>
      </c>
      <c r="AH70" s="54"/>
      <c r="AI70" s="51">
        <f t="shared" si="32"/>
        <v>0</v>
      </c>
      <c r="AJ70" s="54"/>
      <c r="AK70" s="51">
        <f t="shared" si="33"/>
        <v>0</v>
      </c>
      <c r="AL70" s="54"/>
      <c r="AM70" s="51">
        <f t="shared" si="34"/>
        <v>0</v>
      </c>
      <c r="AN70" s="49">
        <f t="shared" si="35"/>
        <v>0</v>
      </c>
    </row>
    <row r="71" spans="1:41" x14ac:dyDescent="0.3">
      <c r="A71" s="13" t="s">
        <v>152</v>
      </c>
      <c r="B71" s="13" t="s">
        <v>70</v>
      </c>
      <c r="C71" s="14">
        <v>310</v>
      </c>
      <c r="D71" s="13"/>
      <c r="E71" s="15">
        <f t="shared" si="0"/>
        <v>0</v>
      </c>
      <c r="F71" s="13"/>
      <c r="G71" s="15">
        <f t="shared" si="1"/>
        <v>0</v>
      </c>
      <c r="H71" s="27"/>
      <c r="I71" s="15">
        <f t="shared" si="2"/>
        <v>0</v>
      </c>
      <c r="J71" s="13"/>
      <c r="K71" s="15">
        <f t="shared" si="21"/>
        <v>0</v>
      </c>
      <c r="L71" s="13">
        <v>1</v>
      </c>
      <c r="M71" s="15">
        <f t="shared" si="22"/>
        <v>310</v>
      </c>
      <c r="N71" s="13"/>
      <c r="O71" s="15">
        <f t="shared" si="23"/>
        <v>0</v>
      </c>
      <c r="P71" s="27"/>
      <c r="Q71" s="15">
        <f t="shared" si="24"/>
        <v>0</v>
      </c>
      <c r="R71" s="27"/>
      <c r="S71" s="15">
        <f t="shared" si="25"/>
        <v>0</v>
      </c>
      <c r="T71" s="27"/>
      <c r="U71" s="15">
        <f t="shared" si="26"/>
        <v>0</v>
      </c>
      <c r="V71" s="27"/>
      <c r="W71" s="15">
        <f t="shared" si="20"/>
        <v>0</v>
      </c>
      <c r="X71" s="27"/>
      <c r="Y71" s="15">
        <f t="shared" si="27"/>
        <v>0</v>
      </c>
      <c r="Z71" s="13"/>
      <c r="AA71" s="15">
        <f t="shared" si="28"/>
        <v>0</v>
      </c>
      <c r="AB71" s="48"/>
      <c r="AC71" s="55">
        <f t="shared" si="29"/>
        <v>0</v>
      </c>
      <c r="AD71" s="54">
        <v>1</v>
      </c>
      <c r="AE71" s="55">
        <f t="shared" si="30"/>
        <v>310</v>
      </c>
      <c r="AF71" s="54"/>
      <c r="AG71" s="51">
        <f t="shared" si="31"/>
        <v>0</v>
      </c>
      <c r="AH71" s="54"/>
      <c r="AI71" s="51">
        <f t="shared" si="32"/>
        <v>0</v>
      </c>
      <c r="AJ71" s="54"/>
      <c r="AK71" s="51">
        <f t="shared" si="33"/>
        <v>0</v>
      </c>
      <c r="AL71" s="54"/>
      <c r="AM71" s="51">
        <f t="shared" si="34"/>
        <v>0</v>
      </c>
      <c r="AN71" s="49">
        <f t="shared" si="35"/>
        <v>1</v>
      </c>
    </row>
    <row r="72" spans="1:41" x14ac:dyDescent="0.3">
      <c r="A72" s="13" t="s">
        <v>153</v>
      </c>
      <c r="B72" s="13" t="s">
        <v>70</v>
      </c>
      <c r="C72" s="14">
        <v>310</v>
      </c>
      <c r="D72" s="13"/>
      <c r="E72" s="15">
        <f t="shared" si="0"/>
        <v>0</v>
      </c>
      <c r="F72" s="13"/>
      <c r="G72" s="15">
        <f t="shared" si="1"/>
        <v>0</v>
      </c>
      <c r="H72" s="27"/>
      <c r="I72" s="15">
        <f t="shared" si="2"/>
        <v>0</v>
      </c>
      <c r="J72" s="13"/>
      <c r="K72" s="15">
        <f t="shared" si="21"/>
        <v>0</v>
      </c>
      <c r="L72" s="13"/>
      <c r="M72" s="15">
        <f t="shared" si="22"/>
        <v>0</v>
      </c>
      <c r="N72" s="13"/>
      <c r="O72" s="15">
        <f t="shared" si="23"/>
        <v>0</v>
      </c>
      <c r="P72" s="27"/>
      <c r="Q72" s="15">
        <f t="shared" si="24"/>
        <v>0</v>
      </c>
      <c r="R72" s="27"/>
      <c r="S72" s="15">
        <f t="shared" si="25"/>
        <v>0</v>
      </c>
      <c r="T72" s="27"/>
      <c r="U72" s="15">
        <f t="shared" si="26"/>
        <v>0</v>
      </c>
      <c r="V72" s="27"/>
      <c r="W72" s="15">
        <f t="shared" si="20"/>
        <v>0</v>
      </c>
      <c r="X72" s="27"/>
      <c r="Y72" s="15">
        <f t="shared" si="27"/>
        <v>0</v>
      </c>
      <c r="Z72" s="13"/>
      <c r="AA72" s="15">
        <f t="shared" si="28"/>
        <v>0</v>
      </c>
      <c r="AB72" s="48">
        <v>1</v>
      </c>
      <c r="AC72" s="55">
        <f t="shared" si="29"/>
        <v>310</v>
      </c>
      <c r="AD72" s="54"/>
      <c r="AE72" s="55">
        <f t="shared" si="30"/>
        <v>0</v>
      </c>
      <c r="AF72" s="54"/>
      <c r="AG72" s="51">
        <f t="shared" si="31"/>
        <v>0</v>
      </c>
      <c r="AH72" s="54"/>
      <c r="AI72" s="51">
        <f t="shared" si="32"/>
        <v>0</v>
      </c>
      <c r="AJ72" s="54"/>
      <c r="AK72" s="51">
        <f t="shared" si="33"/>
        <v>0</v>
      </c>
      <c r="AL72" s="54"/>
      <c r="AM72" s="51">
        <f t="shared" si="34"/>
        <v>0</v>
      </c>
      <c r="AN72" s="49">
        <f t="shared" si="35"/>
        <v>1</v>
      </c>
    </row>
    <row r="73" spans="1:41" x14ac:dyDescent="0.3">
      <c r="A73" s="13" t="s">
        <v>154</v>
      </c>
      <c r="B73" s="13" t="s">
        <v>74</v>
      </c>
      <c r="C73" s="14">
        <v>1.85</v>
      </c>
      <c r="D73" s="13"/>
      <c r="E73" s="15">
        <f t="shared" si="0"/>
        <v>0</v>
      </c>
      <c r="F73" s="13">
        <v>480</v>
      </c>
      <c r="G73" s="15">
        <f t="shared" si="1"/>
        <v>888</v>
      </c>
      <c r="H73" s="27">
        <v>715</v>
      </c>
      <c r="I73" s="15">
        <f t="shared" ref="I73:I80" si="36">H73*C73</f>
        <v>1322.75</v>
      </c>
      <c r="J73" s="13">
        <v>200</v>
      </c>
      <c r="K73" s="15">
        <f t="shared" ref="K73:K97" si="37">J73*C73</f>
        <v>370</v>
      </c>
      <c r="L73" s="13"/>
      <c r="M73" s="15">
        <f t="shared" ref="M73:M97" si="38">L73*C73</f>
        <v>0</v>
      </c>
      <c r="N73" s="13"/>
      <c r="O73" s="15">
        <f t="shared" ref="O73:O97" si="39">N73*C73</f>
        <v>0</v>
      </c>
      <c r="P73" s="27"/>
      <c r="Q73" s="15">
        <f t="shared" ref="Q73:Q97" si="40">P73*C73</f>
        <v>0</v>
      </c>
      <c r="R73" s="27">
        <v>715</v>
      </c>
      <c r="S73" s="15">
        <f t="shared" ref="S73:S97" si="41">R73*C73</f>
        <v>1322.75</v>
      </c>
      <c r="T73" s="27">
        <v>480</v>
      </c>
      <c r="U73" s="15">
        <f t="shared" ref="U73:U97" si="42">C73*T73</f>
        <v>888</v>
      </c>
      <c r="V73" s="27">
        <v>200</v>
      </c>
      <c r="W73" s="15">
        <v>370</v>
      </c>
      <c r="X73" s="27">
        <v>36</v>
      </c>
      <c r="Y73" s="15">
        <f t="shared" ref="Y73:Y97" si="43">X73*C73</f>
        <v>66.600000000000009</v>
      </c>
      <c r="Z73" s="13">
        <v>260</v>
      </c>
      <c r="AA73" s="15">
        <f t="shared" ref="AA73:AA97" si="44">Z73*C73</f>
        <v>481</v>
      </c>
      <c r="AB73" s="48">
        <v>460</v>
      </c>
      <c r="AC73" s="55">
        <f t="shared" ref="AC73:AC97" si="45">AB73*C73</f>
        <v>851</v>
      </c>
      <c r="AD73" s="54">
        <v>176</v>
      </c>
      <c r="AE73" s="55">
        <f t="shared" ref="AE73:AE97" si="46">AD73*C73</f>
        <v>325.60000000000002</v>
      </c>
      <c r="AF73" s="54">
        <v>302</v>
      </c>
      <c r="AG73" s="51">
        <f t="shared" ref="AG73:AG97" si="47">AF73*C73</f>
        <v>558.70000000000005</v>
      </c>
      <c r="AH73" s="54"/>
      <c r="AI73" s="51">
        <f t="shared" ref="AI73:AI97" si="48">AH73*C73</f>
        <v>0</v>
      </c>
      <c r="AJ73" s="54"/>
      <c r="AK73" s="51">
        <f t="shared" ref="AK73:AK97" si="49">AJ73*C73</f>
        <v>0</v>
      </c>
      <c r="AL73" s="54"/>
      <c r="AM73" s="51">
        <f t="shared" ref="AM73:AM97" si="50">AL73*C73</f>
        <v>0</v>
      </c>
      <c r="AN73" s="49">
        <f t="shared" si="35"/>
        <v>1655</v>
      </c>
    </row>
    <row r="74" spans="1:41" x14ac:dyDescent="0.3">
      <c r="A74" s="13" t="s">
        <v>155</v>
      </c>
      <c r="B74" s="13" t="s">
        <v>70</v>
      </c>
      <c r="C74" s="14">
        <v>275</v>
      </c>
      <c r="D74" s="13"/>
      <c r="E74" s="15">
        <f t="shared" ref="E74:E97" si="51">D74*C74</f>
        <v>0</v>
      </c>
      <c r="F74" s="13"/>
      <c r="G74" s="15">
        <f t="shared" ref="G74:G97" si="52">F74*C74</f>
        <v>0</v>
      </c>
      <c r="H74" s="27"/>
      <c r="I74" s="15">
        <f t="shared" si="36"/>
        <v>0</v>
      </c>
      <c r="J74" s="13"/>
      <c r="K74" s="15">
        <f t="shared" si="37"/>
        <v>0</v>
      </c>
      <c r="L74" s="13"/>
      <c r="M74" s="15">
        <f t="shared" si="38"/>
        <v>0</v>
      </c>
      <c r="N74" s="13"/>
      <c r="O74" s="15">
        <f t="shared" si="39"/>
        <v>0</v>
      </c>
      <c r="P74" s="27"/>
      <c r="Q74" s="15">
        <f t="shared" si="40"/>
        <v>0</v>
      </c>
      <c r="R74" s="27"/>
      <c r="S74" s="15">
        <f t="shared" si="41"/>
        <v>0</v>
      </c>
      <c r="T74" s="27"/>
      <c r="U74" s="15">
        <f t="shared" si="42"/>
        <v>0</v>
      </c>
      <c r="V74" s="27"/>
      <c r="W74" s="15">
        <f t="shared" ref="W74:W97" si="53">-V74*C74</f>
        <v>0</v>
      </c>
      <c r="X74" s="27"/>
      <c r="Y74" s="15">
        <f t="shared" si="43"/>
        <v>0</v>
      </c>
      <c r="Z74" s="13"/>
      <c r="AA74" s="15">
        <f t="shared" si="44"/>
        <v>0</v>
      </c>
      <c r="AB74" s="48"/>
      <c r="AC74" s="55">
        <f t="shared" si="45"/>
        <v>0</v>
      </c>
      <c r="AD74" s="54"/>
      <c r="AE74" s="55">
        <f t="shared" si="46"/>
        <v>0</v>
      </c>
      <c r="AF74" s="54"/>
      <c r="AG74" s="51">
        <f t="shared" si="47"/>
        <v>0</v>
      </c>
      <c r="AH74" s="54"/>
      <c r="AI74" s="51">
        <f t="shared" si="48"/>
        <v>0</v>
      </c>
      <c r="AJ74" s="54"/>
      <c r="AK74" s="51">
        <f t="shared" si="49"/>
        <v>0</v>
      </c>
      <c r="AL74" s="54"/>
      <c r="AM74" s="51">
        <f t="shared" si="50"/>
        <v>0</v>
      </c>
      <c r="AN74" s="49">
        <f t="shared" si="35"/>
        <v>0</v>
      </c>
    </row>
    <row r="75" spans="1:41" x14ac:dyDescent="0.3">
      <c r="A75" s="13" t="s">
        <v>156</v>
      </c>
      <c r="B75" s="13" t="s">
        <v>70</v>
      </c>
      <c r="C75" s="14">
        <v>195</v>
      </c>
      <c r="D75" s="13"/>
      <c r="E75" s="15">
        <f t="shared" si="51"/>
        <v>0</v>
      </c>
      <c r="F75" s="13"/>
      <c r="G75" s="15">
        <f t="shared" si="52"/>
        <v>0</v>
      </c>
      <c r="H75" s="27"/>
      <c r="I75" s="15">
        <f t="shared" si="36"/>
        <v>0</v>
      </c>
      <c r="J75" s="13"/>
      <c r="K75" s="15">
        <f t="shared" si="37"/>
        <v>0</v>
      </c>
      <c r="L75" s="13"/>
      <c r="M75" s="15">
        <f t="shared" si="38"/>
        <v>0</v>
      </c>
      <c r="N75" s="13"/>
      <c r="O75" s="15">
        <f t="shared" si="39"/>
        <v>0</v>
      </c>
      <c r="P75" s="27"/>
      <c r="Q75" s="15">
        <f t="shared" si="40"/>
        <v>0</v>
      </c>
      <c r="R75" s="27"/>
      <c r="S75" s="15">
        <f t="shared" si="41"/>
        <v>0</v>
      </c>
      <c r="T75" s="27"/>
      <c r="U75" s="15">
        <f t="shared" si="42"/>
        <v>0</v>
      </c>
      <c r="V75" s="27"/>
      <c r="W75" s="15">
        <f t="shared" si="53"/>
        <v>0</v>
      </c>
      <c r="X75" s="27"/>
      <c r="Y75" s="15">
        <f t="shared" si="43"/>
        <v>0</v>
      </c>
      <c r="Z75" s="13"/>
      <c r="AA75" s="15">
        <f t="shared" si="44"/>
        <v>0</v>
      </c>
      <c r="AB75" s="48"/>
      <c r="AC75" s="55">
        <f t="shared" si="45"/>
        <v>0</v>
      </c>
      <c r="AD75" s="54"/>
      <c r="AE75" s="55">
        <f t="shared" si="46"/>
        <v>0</v>
      </c>
      <c r="AF75" s="54"/>
      <c r="AG75" s="51">
        <f t="shared" si="47"/>
        <v>0</v>
      </c>
      <c r="AH75" s="54"/>
      <c r="AI75" s="51">
        <f t="shared" si="48"/>
        <v>0</v>
      </c>
      <c r="AJ75" s="54"/>
      <c r="AK75" s="51">
        <f t="shared" si="49"/>
        <v>0</v>
      </c>
      <c r="AL75" s="54"/>
      <c r="AM75" s="51">
        <f t="shared" si="50"/>
        <v>0</v>
      </c>
      <c r="AN75" s="49">
        <f t="shared" si="35"/>
        <v>0</v>
      </c>
      <c r="AO75" t="s">
        <v>157</v>
      </c>
    </row>
    <row r="76" spans="1:41" x14ac:dyDescent="0.3">
      <c r="A76" s="13" t="s">
        <v>158</v>
      </c>
      <c r="B76" s="13" t="s">
        <v>70</v>
      </c>
      <c r="C76" s="14">
        <v>210</v>
      </c>
      <c r="D76" s="13"/>
      <c r="E76" s="15">
        <f t="shared" si="51"/>
        <v>0</v>
      </c>
      <c r="F76" s="13"/>
      <c r="G76" s="15">
        <f t="shared" si="52"/>
        <v>0</v>
      </c>
      <c r="H76" s="27"/>
      <c r="I76" s="15">
        <f t="shared" si="36"/>
        <v>0</v>
      </c>
      <c r="J76" s="13"/>
      <c r="K76" s="15">
        <f t="shared" si="37"/>
        <v>0</v>
      </c>
      <c r="L76" s="13"/>
      <c r="M76" s="15">
        <f t="shared" si="38"/>
        <v>0</v>
      </c>
      <c r="N76" s="13"/>
      <c r="O76" s="15">
        <f t="shared" si="39"/>
        <v>0</v>
      </c>
      <c r="P76" s="27"/>
      <c r="Q76" s="15">
        <f t="shared" si="40"/>
        <v>0</v>
      </c>
      <c r="R76" s="27"/>
      <c r="S76" s="15">
        <f t="shared" si="41"/>
        <v>0</v>
      </c>
      <c r="T76" s="27"/>
      <c r="U76" s="15">
        <f t="shared" si="42"/>
        <v>0</v>
      </c>
      <c r="V76" s="27"/>
      <c r="W76" s="15">
        <f t="shared" si="53"/>
        <v>0</v>
      </c>
      <c r="X76" s="27"/>
      <c r="Y76" s="15">
        <f t="shared" si="43"/>
        <v>0</v>
      </c>
      <c r="Z76" s="13"/>
      <c r="AA76" s="15">
        <f t="shared" si="44"/>
        <v>0</v>
      </c>
      <c r="AB76" s="48"/>
      <c r="AC76" s="55">
        <f t="shared" si="45"/>
        <v>0</v>
      </c>
      <c r="AD76" s="54"/>
      <c r="AE76" s="55">
        <f t="shared" si="46"/>
        <v>0</v>
      </c>
      <c r="AF76" s="54"/>
      <c r="AG76" s="51">
        <f t="shared" si="47"/>
        <v>0</v>
      </c>
      <c r="AH76" s="54"/>
      <c r="AI76" s="51">
        <f t="shared" si="48"/>
        <v>0</v>
      </c>
      <c r="AJ76" s="54"/>
      <c r="AK76" s="51">
        <f t="shared" si="49"/>
        <v>0</v>
      </c>
      <c r="AL76" s="54"/>
      <c r="AM76" s="51">
        <f t="shared" si="50"/>
        <v>0</v>
      </c>
      <c r="AN76" s="49">
        <f t="shared" si="35"/>
        <v>0</v>
      </c>
      <c r="AO76" t="s">
        <v>157</v>
      </c>
    </row>
    <row r="77" spans="1:41" x14ac:dyDescent="0.3">
      <c r="A77" s="13" t="s">
        <v>159</v>
      </c>
      <c r="B77" s="13" t="s">
        <v>70</v>
      </c>
      <c r="C77" s="14">
        <v>310</v>
      </c>
      <c r="D77" s="13"/>
      <c r="E77" s="15">
        <f t="shared" si="51"/>
        <v>0</v>
      </c>
      <c r="F77" s="13"/>
      <c r="G77" s="15">
        <f t="shared" si="52"/>
        <v>0</v>
      </c>
      <c r="H77" s="27"/>
      <c r="I77" s="15">
        <f t="shared" si="36"/>
        <v>0</v>
      </c>
      <c r="J77" s="13"/>
      <c r="K77" s="15">
        <f t="shared" si="37"/>
        <v>0</v>
      </c>
      <c r="L77" s="13"/>
      <c r="M77" s="15">
        <f t="shared" si="38"/>
        <v>0</v>
      </c>
      <c r="N77" s="13"/>
      <c r="O77" s="15">
        <f t="shared" si="39"/>
        <v>0</v>
      </c>
      <c r="P77" s="27"/>
      <c r="Q77" s="15">
        <f t="shared" si="40"/>
        <v>0</v>
      </c>
      <c r="R77" s="27"/>
      <c r="S77" s="15">
        <f t="shared" si="41"/>
        <v>0</v>
      </c>
      <c r="T77" s="27"/>
      <c r="U77" s="15">
        <f t="shared" si="42"/>
        <v>0</v>
      </c>
      <c r="V77" s="27"/>
      <c r="W77" s="15">
        <f t="shared" si="53"/>
        <v>0</v>
      </c>
      <c r="X77" s="27"/>
      <c r="Y77" s="15">
        <f t="shared" si="43"/>
        <v>0</v>
      </c>
      <c r="Z77" s="13"/>
      <c r="AA77" s="15">
        <f t="shared" si="44"/>
        <v>0</v>
      </c>
      <c r="AB77" s="48"/>
      <c r="AC77" s="55">
        <f t="shared" si="45"/>
        <v>0</v>
      </c>
      <c r="AD77" s="54"/>
      <c r="AE77" s="55">
        <f t="shared" si="46"/>
        <v>0</v>
      </c>
      <c r="AF77" s="54"/>
      <c r="AG77" s="51">
        <f t="shared" si="47"/>
        <v>0</v>
      </c>
      <c r="AH77" s="54"/>
      <c r="AI77" s="51">
        <f t="shared" si="48"/>
        <v>0</v>
      </c>
      <c r="AJ77" s="54"/>
      <c r="AK77" s="51">
        <f t="shared" si="49"/>
        <v>0</v>
      </c>
      <c r="AL77" s="54"/>
      <c r="AM77" s="51">
        <f t="shared" si="50"/>
        <v>0</v>
      </c>
      <c r="AN77" s="49">
        <f t="shared" si="35"/>
        <v>0</v>
      </c>
      <c r="AO77" t="s">
        <v>157</v>
      </c>
    </row>
    <row r="78" spans="1:41" x14ac:dyDescent="0.3">
      <c r="A78" s="13" t="s">
        <v>160</v>
      </c>
      <c r="B78" s="13" t="s">
        <v>70</v>
      </c>
      <c r="C78" s="14">
        <v>455</v>
      </c>
      <c r="D78" s="13"/>
      <c r="E78" s="15">
        <f t="shared" si="51"/>
        <v>0</v>
      </c>
      <c r="F78" s="13"/>
      <c r="G78" s="15">
        <f t="shared" si="52"/>
        <v>0</v>
      </c>
      <c r="H78" s="27"/>
      <c r="I78" s="15">
        <f t="shared" si="36"/>
        <v>0</v>
      </c>
      <c r="J78" s="13"/>
      <c r="K78" s="15">
        <f t="shared" si="37"/>
        <v>0</v>
      </c>
      <c r="L78" s="13"/>
      <c r="M78" s="15">
        <f t="shared" si="38"/>
        <v>0</v>
      </c>
      <c r="N78" s="13"/>
      <c r="O78" s="15">
        <f t="shared" si="39"/>
        <v>0</v>
      </c>
      <c r="P78" s="27"/>
      <c r="Q78" s="15">
        <f t="shared" si="40"/>
        <v>0</v>
      </c>
      <c r="R78" s="27"/>
      <c r="S78" s="15">
        <f t="shared" si="41"/>
        <v>0</v>
      </c>
      <c r="T78" s="27"/>
      <c r="U78" s="15">
        <f t="shared" si="42"/>
        <v>0</v>
      </c>
      <c r="V78" s="27"/>
      <c r="W78" s="15">
        <f t="shared" si="53"/>
        <v>0</v>
      </c>
      <c r="X78" s="27"/>
      <c r="Y78" s="15">
        <f t="shared" si="43"/>
        <v>0</v>
      </c>
      <c r="Z78" s="13"/>
      <c r="AA78" s="15">
        <f t="shared" si="44"/>
        <v>0</v>
      </c>
      <c r="AB78" s="48"/>
      <c r="AC78" s="55">
        <f t="shared" si="45"/>
        <v>0</v>
      </c>
      <c r="AD78" s="54"/>
      <c r="AE78" s="55">
        <f t="shared" si="46"/>
        <v>0</v>
      </c>
      <c r="AF78" s="54"/>
      <c r="AG78" s="51">
        <f t="shared" si="47"/>
        <v>0</v>
      </c>
      <c r="AH78" s="54"/>
      <c r="AI78" s="51">
        <f t="shared" si="48"/>
        <v>0</v>
      </c>
      <c r="AJ78" s="54"/>
      <c r="AK78" s="51">
        <f t="shared" si="49"/>
        <v>0</v>
      </c>
      <c r="AL78" s="54"/>
      <c r="AM78" s="51">
        <f t="shared" si="50"/>
        <v>0</v>
      </c>
      <c r="AN78" s="49">
        <f t="shared" si="35"/>
        <v>0</v>
      </c>
      <c r="AO78" t="s">
        <v>157</v>
      </c>
    </row>
    <row r="79" spans="1:41" x14ac:dyDescent="0.3">
      <c r="A79" s="13" t="s">
        <v>161</v>
      </c>
      <c r="B79" s="13" t="s">
        <v>70</v>
      </c>
      <c r="C79" s="14">
        <v>225</v>
      </c>
      <c r="D79" s="13"/>
      <c r="E79" s="15">
        <f t="shared" si="51"/>
        <v>0</v>
      </c>
      <c r="F79" s="13"/>
      <c r="G79" s="15">
        <f t="shared" si="52"/>
        <v>0</v>
      </c>
      <c r="H79" s="27"/>
      <c r="I79" s="15">
        <f t="shared" si="36"/>
        <v>0</v>
      </c>
      <c r="J79" s="13"/>
      <c r="K79" s="15">
        <f t="shared" si="37"/>
        <v>0</v>
      </c>
      <c r="L79" s="13"/>
      <c r="M79" s="15">
        <f t="shared" si="38"/>
        <v>0</v>
      </c>
      <c r="N79" s="13"/>
      <c r="O79" s="15">
        <f t="shared" si="39"/>
        <v>0</v>
      </c>
      <c r="P79" s="27"/>
      <c r="Q79" s="15">
        <f t="shared" si="40"/>
        <v>0</v>
      </c>
      <c r="R79" s="27"/>
      <c r="S79" s="15">
        <f t="shared" si="41"/>
        <v>0</v>
      </c>
      <c r="T79" s="27"/>
      <c r="U79" s="15">
        <f t="shared" si="42"/>
        <v>0</v>
      </c>
      <c r="V79" s="27"/>
      <c r="W79" s="15">
        <f t="shared" si="53"/>
        <v>0</v>
      </c>
      <c r="X79" s="27"/>
      <c r="Y79" s="15">
        <f t="shared" si="43"/>
        <v>0</v>
      </c>
      <c r="Z79" s="13"/>
      <c r="AA79" s="15">
        <f t="shared" si="44"/>
        <v>0</v>
      </c>
      <c r="AB79" s="48"/>
      <c r="AC79" s="55">
        <f t="shared" si="45"/>
        <v>0</v>
      </c>
      <c r="AD79" s="54"/>
      <c r="AE79" s="55">
        <f t="shared" si="46"/>
        <v>0</v>
      </c>
      <c r="AF79" s="54"/>
      <c r="AG79" s="51">
        <f t="shared" si="47"/>
        <v>0</v>
      </c>
      <c r="AH79" s="54"/>
      <c r="AI79" s="51">
        <f t="shared" si="48"/>
        <v>0</v>
      </c>
      <c r="AJ79" s="54"/>
      <c r="AK79" s="51">
        <f t="shared" si="49"/>
        <v>0</v>
      </c>
      <c r="AL79" s="54"/>
      <c r="AM79" s="51">
        <f t="shared" si="50"/>
        <v>0</v>
      </c>
      <c r="AN79" s="49">
        <f t="shared" si="35"/>
        <v>0</v>
      </c>
      <c r="AO79" t="s">
        <v>157</v>
      </c>
    </row>
    <row r="80" spans="1:41" x14ac:dyDescent="0.3">
      <c r="A80" s="13" t="s">
        <v>162</v>
      </c>
      <c r="B80" s="13" t="s">
        <v>70</v>
      </c>
      <c r="C80" s="14">
        <v>245</v>
      </c>
      <c r="D80" s="13"/>
      <c r="E80" s="15">
        <f t="shared" si="51"/>
        <v>0</v>
      </c>
      <c r="F80" s="13"/>
      <c r="G80" s="15">
        <f t="shared" si="52"/>
        <v>0</v>
      </c>
      <c r="H80" s="27"/>
      <c r="I80" s="15">
        <f t="shared" si="36"/>
        <v>0</v>
      </c>
      <c r="J80" s="13"/>
      <c r="K80" s="15">
        <f t="shared" si="37"/>
        <v>0</v>
      </c>
      <c r="L80" s="13"/>
      <c r="M80" s="15">
        <f t="shared" si="38"/>
        <v>0</v>
      </c>
      <c r="N80" s="13"/>
      <c r="O80" s="15">
        <f t="shared" si="39"/>
        <v>0</v>
      </c>
      <c r="P80" s="27"/>
      <c r="Q80" s="15">
        <f t="shared" si="40"/>
        <v>0</v>
      </c>
      <c r="R80" s="27"/>
      <c r="S80" s="15">
        <f t="shared" si="41"/>
        <v>0</v>
      </c>
      <c r="T80" s="27"/>
      <c r="U80" s="15">
        <f t="shared" si="42"/>
        <v>0</v>
      </c>
      <c r="V80" s="27"/>
      <c r="W80" s="15">
        <f t="shared" si="53"/>
        <v>0</v>
      </c>
      <c r="X80" s="27"/>
      <c r="Y80" s="15">
        <f t="shared" si="43"/>
        <v>0</v>
      </c>
      <c r="Z80" s="13"/>
      <c r="AA80" s="15">
        <f t="shared" si="44"/>
        <v>0</v>
      </c>
      <c r="AB80" s="48"/>
      <c r="AC80" s="55">
        <f t="shared" si="45"/>
        <v>0</v>
      </c>
      <c r="AD80" s="54"/>
      <c r="AE80" s="55">
        <f t="shared" si="46"/>
        <v>0</v>
      </c>
      <c r="AF80" s="54"/>
      <c r="AG80" s="51">
        <f t="shared" si="47"/>
        <v>0</v>
      </c>
      <c r="AH80" s="54"/>
      <c r="AI80" s="51">
        <f t="shared" si="48"/>
        <v>0</v>
      </c>
      <c r="AJ80" s="54"/>
      <c r="AK80" s="51">
        <f t="shared" si="49"/>
        <v>0</v>
      </c>
      <c r="AL80" s="54"/>
      <c r="AM80" s="51">
        <f t="shared" si="50"/>
        <v>0</v>
      </c>
      <c r="AN80" s="49">
        <f t="shared" si="35"/>
        <v>0</v>
      </c>
      <c r="AO80" t="s">
        <v>157</v>
      </c>
    </row>
    <row r="81" spans="1:41" x14ac:dyDescent="0.3">
      <c r="A81" s="13" t="s">
        <v>163</v>
      </c>
      <c r="B81" s="13" t="s">
        <v>70</v>
      </c>
      <c r="C81" s="14">
        <v>355</v>
      </c>
      <c r="D81" s="13"/>
      <c r="E81" s="15">
        <f t="shared" si="51"/>
        <v>0</v>
      </c>
      <c r="F81" s="13"/>
      <c r="G81" s="15">
        <f t="shared" si="52"/>
        <v>0</v>
      </c>
      <c r="H81" s="27"/>
      <c r="I81" s="15">
        <f>H81*C81</f>
        <v>0</v>
      </c>
      <c r="J81" s="13"/>
      <c r="K81" s="15">
        <f t="shared" si="37"/>
        <v>0</v>
      </c>
      <c r="L81" s="13"/>
      <c r="M81" s="15">
        <f t="shared" si="38"/>
        <v>0</v>
      </c>
      <c r="N81" s="13"/>
      <c r="O81" s="15">
        <f t="shared" si="39"/>
        <v>0</v>
      </c>
      <c r="P81" s="27"/>
      <c r="Q81" s="15">
        <f t="shared" si="40"/>
        <v>0</v>
      </c>
      <c r="R81" s="27"/>
      <c r="S81" s="15">
        <f t="shared" si="41"/>
        <v>0</v>
      </c>
      <c r="T81" s="27"/>
      <c r="U81" s="15">
        <f t="shared" si="42"/>
        <v>0</v>
      </c>
      <c r="V81" s="27"/>
      <c r="W81" s="15">
        <f t="shared" si="53"/>
        <v>0</v>
      </c>
      <c r="X81" s="27"/>
      <c r="Y81" s="15">
        <f t="shared" si="43"/>
        <v>0</v>
      </c>
      <c r="Z81" s="13"/>
      <c r="AA81" s="15">
        <f t="shared" si="44"/>
        <v>0</v>
      </c>
      <c r="AB81" s="48"/>
      <c r="AC81" s="55">
        <f t="shared" si="45"/>
        <v>0</v>
      </c>
      <c r="AD81" s="54"/>
      <c r="AE81" s="55">
        <f t="shared" si="46"/>
        <v>0</v>
      </c>
      <c r="AF81" s="54"/>
      <c r="AG81" s="51">
        <f t="shared" si="47"/>
        <v>0</v>
      </c>
      <c r="AH81" s="54"/>
      <c r="AI81" s="51">
        <f t="shared" si="48"/>
        <v>0</v>
      </c>
      <c r="AJ81" s="54"/>
      <c r="AK81" s="51">
        <f t="shared" si="49"/>
        <v>0</v>
      </c>
      <c r="AL81" s="54"/>
      <c r="AM81" s="51">
        <f t="shared" si="50"/>
        <v>0</v>
      </c>
      <c r="AN81" s="49">
        <f t="shared" si="35"/>
        <v>0</v>
      </c>
      <c r="AO81" t="s">
        <v>157</v>
      </c>
    </row>
    <row r="82" spans="1:41" x14ac:dyDescent="0.3">
      <c r="A82" s="13" t="s">
        <v>164</v>
      </c>
      <c r="B82" s="13" t="s">
        <v>70</v>
      </c>
      <c r="C82" s="14">
        <v>510</v>
      </c>
      <c r="D82" s="13"/>
      <c r="E82" s="15">
        <f t="shared" si="51"/>
        <v>0</v>
      </c>
      <c r="F82" s="13"/>
      <c r="G82" s="15">
        <f t="shared" si="52"/>
        <v>0</v>
      </c>
      <c r="H82" s="27"/>
      <c r="I82" s="15">
        <f t="shared" ref="I82:I97" si="54">H82*C82</f>
        <v>0</v>
      </c>
      <c r="J82" s="13"/>
      <c r="K82" s="15">
        <f t="shared" si="37"/>
        <v>0</v>
      </c>
      <c r="L82" s="13"/>
      <c r="M82" s="15">
        <f t="shared" si="38"/>
        <v>0</v>
      </c>
      <c r="N82" s="13"/>
      <c r="O82" s="15">
        <f t="shared" si="39"/>
        <v>0</v>
      </c>
      <c r="P82" s="27"/>
      <c r="Q82" s="15">
        <f t="shared" si="40"/>
        <v>0</v>
      </c>
      <c r="R82" s="27"/>
      <c r="S82" s="15">
        <f t="shared" si="41"/>
        <v>0</v>
      </c>
      <c r="T82" s="27"/>
      <c r="U82" s="15">
        <f t="shared" si="42"/>
        <v>0</v>
      </c>
      <c r="V82" s="27"/>
      <c r="W82" s="15">
        <f t="shared" si="53"/>
        <v>0</v>
      </c>
      <c r="X82" s="27"/>
      <c r="Y82" s="15">
        <f t="shared" si="43"/>
        <v>0</v>
      </c>
      <c r="Z82" s="13"/>
      <c r="AA82" s="15">
        <f t="shared" si="44"/>
        <v>0</v>
      </c>
      <c r="AB82" s="48"/>
      <c r="AC82" s="55">
        <f t="shared" si="45"/>
        <v>0</v>
      </c>
      <c r="AD82" s="54"/>
      <c r="AE82" s="55">
        <f t="shared" si="46"/>
        <v>0</v>
      </c>
      <c r="AF82" s="54"/>
      <c r="AG82" s="51">
        <f t="shared" si="47"/>
        <v>0</v>
      </c>
      <c r="AH82" s="54"/>
      <c r="AI82" s="51">
        <f t="shared" si="48"/>
        <v>0</v>
      </c>
      <c r="AJ82" s="54"/>
      <c r="AK82" s="51">
        <f t="shared" si="49"/>
        <v>0</v>
      </c>
      <c r="AL82" s="54"/>
      <c r="AM82" s="51">
        <f t="shared" si="50"/>
        <v>0</v>
      </c>
      <c r="AN82" s="49">
        <f t="shared" si="35"/>
        <v>0</v>
      </c>
      <c r="AO82" t="s">
        <v>157</v>
      </c>
    </row>
    <row r="83" spans="1:41" x14ac:dyDescent="0.3">
      <c r="A83" s="13" t="s">
        <v>165</v>
      </c>
      <c r="B83" s="13" t="s">
        <v>70</v>
      </c>
      <c r="C83" s="14">
        <v>510</v>
      </c>
      <c r="D83" s="13"/>
      <c r="E83" s="15">
        <f t="shared" si="51"/>
        <v>0</v>
      </c>
      <c r="F83" s="13"/>
      <c r="G83" s="15">
        <f t="shared" si="52"/>
        <v>0</v>
      </c>
      <c r="H83" s="27"/>
      <c r="I83" s="15">
        <f t="shared" si="54"/>
        <v>0</v>
      </c>
      <c r="J83" s="13"/>
      <c r="K83" s="15">
        <f t="shared" si="37"/>
        <v>0</v>
      </c>
      <c r="L83" s="13"/>
      <c r="M83" s="15">
        <f t="shared" si="38"/>
        <v>0</v>
      </c>
      <c r="N83" s="13"/>
      <c r="O83" s="15">
        <f t="shared" si="39"/>
        <v>0</v>
      </c>
      <c r="P83" s="27"/>
      <c r="Q83" s="15">
        <f t="shared" si="40"/>
        <v>0</v>
      </c>
      <c r="R83" s="27"/>
      <c r="S83" s="15">
        <f t="shared" si="41"/>
        <v>0</v>
      </c>
      <c r="T83" s="27"/>
      <c r="U83" s="15">
        <f t="shared" si="42"/>
        <v>0</v>
      </c>
      <c r="V83" s="27"/>
      <c r="W83" s="15">
        <f t="shared" si="53"/>
        <v>0</v>
      </c>
      <c r="X83" s="27"/>
      <c r="Y83" s="15">
        <f t="shared" si="43"/>
        <v>0</v>
      </c>
      <c r="Z83" s="13"/>
      <c r="AA83" s="15">
        <f t="shared" si="44"/>
        <v>0</v>
      </c>
      <c r="AB83" s="48"/>
      <c r="AC83" s="55">
        <f t="shared" si="45"/>
        <v>0</v>
      </c>
      <c r="AD83" s="54"/>
      <c r="AE83" s="55">
        <f t="shared" si="46"/>
        <v>0</v>
      </c>
      <c r="AF83" s="54">
        <v>1</v>
      </c>
      <c r="AG83" s="51">
        <f t="shared" si="47"/>
        <v>510</v>
      </c>
      <c r="AH83" s="54"/>
      <c r="AI83" s="51">
        <f t="shared" si="48"/>
        <v>0</v>
      </c>
      <c r="AJ83" s="54"/>
      <c r="AK83" s="51">
        <f t="shared" si="49"/>
        <v>0</v>
      </c>
      <c r="AL83" s="54"/>
      <c r="AM83" s="51">
        <f t="shared" si="50"/>
        <v>0</v>
      </c>
      <c r="AN83" s="49">
        <f t="shared" si="35"/>
        <v>0</v>
      </c>
      <c r="AO83" t="s">
        <v>157</v>
      </c>
    </row>
    <row r="84" spans="1:41" x14ac:dyDescent="0.3">
      <c r="A84" s="13" t="s">
        <v>166</v>
      </c>
      <c r="B84" s="13" t="s">
        <v>167</v>
      </c>
      <c r="C84" s="14">
        <v>28</v>
      </c>
      <c r="D84" s="13"/>
      <c r="E84" s="15">
        <f t="shared" si="51"/>
        <v>0</v>
      </c>
      <c r="F84" s="13"/>
      <c r="G84" s="15">
        <f t="shared" si="52"/>
        <v>0</v>
      </c>
      <c r="H84" s="27"/>
      <c r="I84" s="15">
        <f t="shared" si="54"/>
        <v>0</v>
      </c>
      <c r="J84" s="13"/>
      <c r="K84" s="15">
        <f t="shared" si="37"/>
        <v>0</v>
      </c>
      <c r="L84" s="13"/>
      <c r="M84" s="15">
        <f t="shared" si="38"/>
        <v>0</v>
      </c>
      <c r="N84" s="13"/>
      <c r="O84" s="15">
        <f t="shared" si="39"/>
        <v>0</v>
      </c>
      <c r="P84" s="27"/>
      <c r="Q84" s="15">
        <f t="shared" si="40"/>
        <v>0</v>
      </c>
      <c r="R84" s="27"/>
      <c r="S84" s="15">
        <f t="shared" si="41"/>
        <v>0</v>
      </c>
      <c r="T84" s="27"/>
      <c r="U84" s="15">
        <f t="shared" si="42"/>
        <v>0</v>
      </c>
      <c r="V84" s="27"/>
      <c r="W84" s="15">
        <f t="shared" si="53"/>
        <v>0</v>
      </c>
      <c r="X84" s="27"/>
      <c r="Y84" s="15">
        <f t="shared" si="43"/>
        <v>0</v>
      </c>
      <c r="Z84" s="13"/>
      <c r="AA84" s="15">
        <f t="shared" si="44"/>
        <v>0</v>
      </c>
      <c r="AB84" s="48"/>
      <c r="AC84" s="55">
        <f t="shared" si="45"/>
        <v>0</v>
      </c>
      <c r="AD84" s="54"/>
      <c r="AE84" s="55">
        <f t="shared" si="46"/>
        <v>0</v>
      </c>
      <c r="AF84" s="54"/>
      <c r="AG84" s="51">
        <f t="shared" si="47"/>
        <v>0</v>
      </c>
      <c r="AH84" s="54"/>
      <c r="AI84" s="51">
        <f t="shared" si="48"/>
        <v>0</v>
      </c>
      <c r="AJ84" s="54"/>
      <c r="AK84" s="51">
        <f t="shared" si="49"/>
        <v>0</v>
      </c>
      <c r="AL84" s="54"/>
      <c r="AM84" s="51">
        <f t="shared" si="50"/>
        <v>0</v>
      </c>
      <c r="AN84" s="49">
        <f t="shared" si="35"/>
        <v>0</v>
      </c>
    </row>
    <row r="85" spans="1:41" x14ac:dyDescent="0.3">
      <c r="A85" s="13" t="s">
        <v>168</v>
      </c>
      <c r="B85" s="13" t="s">
        <v>169</v>
      </c>
      <c r="C85" s="14">
        <v>70</v>
      </c>
      <c r="D85" s="13"/>
      <c r="E85" s="15">
        <f t="shared" si="51"/>
        <v>0</v>
      </c>
      <c r="F85" s="13"/>
      <c r="G85" s="15">
        <f t="shared" si="52"/>
        <v>0</v>
      </c>
      <c r="H85" s="27"/>
      <c r="I85" s="15">
        <f t="shared" si="54"/>
        <v>0</v>
      </c>
      <c r="J85" s="13"/>
      <c r="K85" s="15">
        <f t="shared" si="37"/>
        <v>0</v>
      </c>
      <c r="L85" s="13"/>
      <c r="M85" s="15">
        <f t="shared" si="38"/>
        <v>0</v>
      </c>
      <c r="N85" s="13"/>
      <c r="O85" s="15">
        <f t="shared" si="39"/>
        <v>0</v>
      </c>
      <c r="P85" s="27"/>
      <c r="Q85" s="15">
        <f t="shared" si="40"/>
        <v>0</v>
      </c>
      <c r="R85" s="27"/>
      <c r="S85" s="15">
        <f t="shared" si="41"/>
        <v>0</v>
      </c>
      <c r="T85" s="27"/>
      <c r="U85" s="15">
        <f t="shared" si="42"/>
        <v>0</v>
      </c>
      <c r="V85" s="27"/>
      <c r="W85" s="15">
        <f t="shared" si="53"/>
        <v>0</v>
      </c>
      <c r="X85" s="27"/>
      <c r="Y85" s="15">
        <f t="shared" si="43"/>
        <v>0</v>
      </c>
      <c r="Z85" s="13"/>
      <c r="AA85" s="15">
        <f t="shared" si="44"/>
        <v>0</v>
      </c>
      <c r="AB85" s="48"/>
      <c r="AC85" s="55">
        <f t="shared" si="45"/>
        <v>0</v>
      </c>
      <c r="AD85" s="54"/>
      <c r="AE85" s="55">
        <f t="shared" si="46"/>
        <v>0</v>
      </c>
      <c r="AF85" s="54"/>
      <c r="AG85" s="51">
        <f t="shared" si="47"/>
        <v>0</v>
      </c>
      <c r="AH85" s="54"/>
      <c r="AI85" s="51">
        <f t="shared" si="48"/>
        <v>0</v>
      </c>
      <c r="AJ85" s="54"/>
      <c r="AK85" s="51">
        <f t="shared" si="49"/>
        <v>0</v>
      </c>
      <c r="AL85" s="54"/>
      <c r="AM85" s="51">
        <f t="shared" si="50"/>
        <v>0</v>
      </c>
      <c r="AN85" s="49">
        <f t="shared" si="35"/>
        <v>0</v>
      </c>
    </row>
    <row r="86" spans="1:41" x14ac:dyDescent="0.3">
      <c r="A86" s="13" t="s">
        <v>170</v>
      </c>
      <c r="B86" s="13" t="s">
        <v>70</v>
      </c>
      <c r="C86" s="14">
        <v>155</v>
      </c>
      <c r="D86" s="13"/>
      <c r="E86" s="15">
        <f t="shared" si="51"/>
        <v>0</v>
      </c>
      <c r="F86" s="13"/>
      <c r="G86" s="15">
        <f t="shared" si="52"/>
        <v>0</v>
      </c>
      <c r="H86" s="27"/>
      <c r="I86" s="15">
        <f t="shared" si="54"/>
        <v>0</v>
      </c>
      <c r="J86" s="13"/>
      <c r="K86" s="15">
        <f t="shared" si="37"/>
        <v>0</v>
      </c>
      <c r="L86" s="13"/>
      <c r="M86" s="15">
        <f t="shared" si="38"/>
        <v>0</v>
      </c>
      <c r="N86" s="13"/>
      <c r="O86" s="15">
        <f t="shared" si="39"/>
        <v>0</v>
      </c>
      <c r="P86" s="27"/>
      <c r="Q86" s="15">
        <f t="shared" si="40"/>
        <v>0</v>
      </c>
      <c r="R86" s="27"/>
      <c r="S86" s="15">
        <f t="shared" si="41"/>
        <v>0</v>
      </c>
      <c r="T86" s="27"/>
      <c r="U86" s="15">
        <f t="shared" si="42"/>
        <v>0</v>
      </c>
      <c r="V86" s="27"/>
      <c r="W86" s="15">
        <f t="shared" si="53"/>
        <v>0</v>
      </c>
      <c r="X86" s="27"/>
      <c r="Y86" s="15">
        <f t="shared" si="43"/>
        <v>0</v>
      </c>
      <c r="Z86" s="13"/>
      <c r="AA86" s="15">
        <f t="shared" si="44"/>
        <v>0</v>
      </c>
      <c r="AB86" s="48"/>
      <c r="AC86" s="55">
        <f t="shared" si="45"/>
        <v>0</v>
      </c>
      <c r="AD86" s="54"/>
      <c r="AE86" s="55">
        <f t="shared" si="46"/>
        <v>0</v>
      </c>
      <c r="AF86" s="54"/>
      <c r="AG86" s="51">
        <f t="shared" si="47"/>
        <v>0</v>
      </c>
      <c r="AH86" s="54"/>
      <c r="AI86" s="51">
        <f t="shared" si="48"/>
        <v>0</v>
      </c>
      <c r="AJ86" s="54"/>
      <c r="AK86" s="51">
        <f t="shared" si="49"/>
        <v>0</v>
      </c>
      <c r="AL86" s="54"/>
      <c r="AM86" s="51">
        <f t="shared" si="50"/>
        <v>0</v>
      </c>
      <c r="AN86" s="49">
        <f t="shared" ref="AN86:AN97" si="55">F86+H86+L86+N86+P86+AB86</f>
        <v>0</v>
      </c>
    </row>
    <row r="87" spans="1:41" x14ac:dyDescent="0.3">
      <c r="A87" s="13" t="s">
        <v>171</v>
      </c>
      <c r="B87" s="13" t="s">
        <v>167</v>
      </c>
      <c r="C87" s="14">
        <v>28</v>
      </c>
      <c r="D87" s="13"/>
      <c r="E87" s="15">
        <f t="shared" si="51"/>
        <v>0</v>
      </c>
      <c r="F87" s="13"/>
      <c r="G87" s="15">
        <f t="shared" si="52"/>
        <v>0</v>
      </c>
      <c r="H87" s="27"/>
      <c r="I87" s="15">
        <f t="shared" si="54"/>
        <v>0</v>
      </c>
      <c r="J87" s="13"/>
      <c r="K87" s="15">
        <f t="shared" si="37"/>
        <v>0</v>
      </c>
      <c r="L87" s="13"/>
      <c r="M87" s="15">
        <f t="shared" si="38"/>
        <v>0</v>
      </c>
      <c r="N87" s="13"/>
      <c r="O87" s="15">
        <f t="shared" si="39"/>
        <v>0</v>
      </c>
      <c r="P87" s="27"/>
      <c r="Q87" s="15">
        <f t="shared" si="40"/>
        <v>0</v>
      </c>
      <c r="R87" s="27"/>
      <c r="S87" s="15">
        <f t="shared" si="41"/>
        <v>0</v>
      </c>
      <c r="T87" s="27"/>
      <c r="U87" s="15">
        <f t="shared" si="42"/>
        <v>0</v>
      </c>
      <c r="V87" s="27"/>
      <c r="W87" s="15">
        <f t="shared" si="53"/>
        <v>0</v>
      </c>
      <c r="X87" s="27"/>
      <c r="Y87" s="15">
        <f t="shared" si="43"/>
        <v>0</v>
      </c>
      <c r="Z87" s="13"/>
      <c r="AA87" s="15">
        <f t="shared" si="44"/>
        <v>0</v>
      </c>
      <c r="AB87" s="48"/>
      <c r="AC87" s="55">
        <f t="shared" si="45"/>
        <v>0</v>
      </c>
      <c r="AD87" s="54"/>
      <c r="AE87" s="55">
        <f t="shared" si="46"/>
        <v>0</v>
      </c>
      <c r="AF87" s="54">
        <v>54</v>
      </c>
      <c r="AG87" s="51">
        <f t="shared" si="47"/>
        <v>1512</v>
      </c>
      <c r="AH87" s="54"/>
      <c r="AI87" s="51">
        <f t="shared" si="48"/>
        <v>0</v>
      </c>
      <c r="AJ87" s="54"/>
      <c r="AK87" s="51">
        <f t="shared" si="49"/>
        <v>0</v>
      </c>
      <c r="AL87" s="54"/>
      <c r="AM87" s="51">
        <f t="shared" si="50"/>
        <v>0</v>
      </c>
      <c r="AN87" s="49">
        <f t="shared" si="55"/>
        <v>0</v>
      </c>
    </row>
    <row r="88" spans="1:41" x14ac:dyDescent="0.3">
      <c r="A88" s="13" t="s">
        <v>172</v>
      </c>
      <c r="B88" s="13" t="s">
        <v>173</v>
      </c>
      <c r="C88" s="14">
        <v>70</v>
      </c>
      <c r="D88" s="13"/>
      <c r="E88" s="15">
        <f t="shared" si="51"/>
        <v>0</v>
      </c>
      <c r="F88" s="13"/>
      <c r="G88" s="15">
        <f t="shared" si="52"/>
        <v>0</v>
      </c>
      <c r="H88" s="27"/>
      <c r="I88" s="15">
        <f t="shared" si="54"/>
        <v>0</v>
      </c>
      <c r="J88" s="13"/>
      <c r="K88" s="15">
        <f t="shared" si="37"/>
        <v>0</v>
      </c>
      <c r="L88" s="13"/>
      <c r="M88" s="15">
        <f t="shared" si="38"/>
        <v>0</v>
      </c>
      <c r="N88" s="13"/>
      <c r="O88" s="15">
        <f t="shared" si="39"/>
        <v>0</v>
      </c>
      <c r="P88" s="27"/>
      <c r="Q88" s="15">
        <f t="shared" si="40"/>
        <v>0</v>
      </c>
      <c r="R88" s="27"/>
      <c r="S88" s="15">
        <f t="shared" si="41"/>
        <v>0</v>
      </c>
      <c r="T88" s="27"/>
      <c r="U88" s="15">
        <f t="shared" si="42"/>
        <v>0</v>
      </c>
      <c r="V88" s="27"/>
      <c r="W88" s="15">
        <f t="shared" si="53"/>
        <v>0</v>
      </c>
      <c r="X88" s="27"/>
      <c r="Y88" s="15">
        <f t="shared" si="43"/>
        <v>0</v>
      </c>
      <c r="Z88" s="13"/>
      <c r="AA88" s="15">
        <f t="shared" si="44"/>
        <v>0</v>
      </c>
      <c r="AB88" s="48"/>
      <c r="AC88" s="55">
        <f t="shared" si="45"/>
        <v>0</v>
      </c>
      <c r="AD88" s="54"/>
      <c r="AE88" s="55">
        <f t="shared" si="46"/>
        <v>0</v>
      </c>
      <c r="AF88" s="54">
        <v>9</v>
      </c>
      <c r="AG88" s="51">
        <f t="shared" si="47"/>
        <v>630</v>
      </c>
      <c r="AH88" s="54"/>
      <c r="AI88" s="51">
        <f t="shared" si="48"/>
        <v>0</v>
      </c>
      <c r="AJ88" s="54"/>
      <c r="AK88" s="51">
        <f t="shared" si="49"/>
        <v>0</v>
      </c>
      <c r="AL88" s="54"/>
      <c r="AM88" s="51">
        <f t="shared" si="50"/>
        <v>0</v>
      </c>
      <c r="AN88" s="49">
        <f t="shared" si="55"/>
        <v>0</v>
      </c>
    </row>
    <row r="89" spans="1:41" x14ac:dyDescent="0.3">
      <c r="A89" s="13" t="s">
        <v>174</v>
      </c>
      <c r="B89" s="13" t="s">
        <v>70</v>
      </c>
      <c r="C89" s="14">
        <v>155</v>
      </c>
      <c r="D89" s="13"/>
      <c r="E89" s="15">
        <f t="shared" si="51"/>
        <v>0</v>
      </c>
      <c r="F89" s="13"/>
      <c r="G89" s="15">
        <f t="shared" si="52"/>
        <v>0</v>
      </c>
      <c r="H89" s="27"/>
      <c r="I89" s="15">
        <f t="shared" si="54"/>
        <v>0</v>
      </c>
      <c r="J89" s="13"/>
      <c r="K89" s="15">
        <f t="shared" si="37"/>
        <v>0</v>
      </c>
      <c r="L89" s="13"/>
      <c r="M89" s="15">
        <f t="shared" si="38"/>
        <v>0</v>
      </c>
      <c r="N89" s="13"/>
      <c r="O89" s="15">
        <f t="shared" si="39"/>
        <v>0</v>
      </c>
      <c r="P89" s="27"/>
      <c r="Q89" s="15">
        <f t="shared" si="40"/>
        <v>0</v>
      </c>
      <c r="R89" s="27"/>
      <c r="S89" s="15">
        <f t="shared" si="41"/>
        <v>0</v>
      </c>
      <c r="T89" s="27"/>
      <c r="U89" s="15">
        <f t="shared" si="42"/>
        <v>0</v>
      </c>
      <c r="V89" s="27"/>
      <c r="W89" s="15">
        <f t="shared" si="53"/>
        <v>0</v>
      </c>
      <c r="X89" s="27"/>
      <c r="Y89" s="15">
        <f t="shared" si="43"/>
        <v>0</v>
      </c>
      <c r="Z89" s="13"/>
      <c r="AA89" s="15">
        <f t="shared" si="44"/>
        <v>0</v>
      </c>
      <c r="AB89" s="48"/>
      <c r="AC89" s="55">
        <f t="shared" si="45"/>
        <v>0</v>
      </c>
      <c r="AD89" s="54"/>
      <c r="AE89" s="55">
        <f t="shared" si="46"/>
        <v>0</v>
      </c>
      <c r="AF89" s="54">
        <v>1</v>
      </c>
      <c r="AG89" s="51">
        <f t="shared" si="47"/>
        <v>155</v>
      </c>
      <c r="AH89" s="54"/>
      <c r="AI89" s="51">
        <f t="shared" si="48"/>
        <v>0</v>
      </c>
      <c r="AJ89" s="54"/>
      <c r="AK89" s="51">
        <f t="shared" si="49"/>
        <v>0</v>
      </c>
      <c r="AL89" s="54"/>
      <c r="AM89" s="51">
        <f t="shared" si="50"/>
        <v>0</v>
      </c>
      <c r="AN89" s="49">
        <f t="shared" si="55"/>
        <v>0</v>
      </c>
      <c r="AO89" t="s">
        <v>175</v>
      </c>
    </row>
    <row r="90" spans="1:41" x14ac:dyDescent="0.3">
      <c r="A90" s="13" t="s">
        <v>176</v>
      </c>
      <c r="B90" s="13" t="s">
        <v>74</v>
      </c>
      <c r="C90" s="14">
        <v>1.95</v>
      </c>
      <c r="D90" s="13"/>
      <c r="E90" s="15">
        <f t="shared" si="51"/>
        <v>0</v>
      </c>
      <c r="F90" s="13"/>
      <c r="G90" s="15">
        <f t="shared" si="52"/>
        <v>0</v>
      </c>
      <c r="H90" s="27"/>
      <c r="I90" s="15">
        <f t="shared" si="54"/>
        <v>0</v>
      </c>
      <c r="J90" s="13"/>
      <c r="K90" s="15">
        <f t="shared" si="37"/>
        <v>0</v>
      </c>
      <c r="L90" s="13"/>
      <c r="M90" s="15">
        <f t="shared" si="38"/>
        <v>0</v>
      </c>
      <c r="N90" s="13"/>
      <c r="O90" s="15">
        <f t="shared" si="39"/>
        <v>0</v>
      </c>
      <c r="P90" s="27"/>
      <c r="Q90" s="15">
        <f t="shared" si="40"/>
        <v>0</v>
      </c>
      <c r="R90" s="27"/>
      <c r="S90" s="15">
        <f t="shared" si="41"/>
        <v>0</v>
      </c>
      <c r="T90" s="27"/>
      <c r="U90" s="15">
        <f t="shared" si="42"/>
        <v>0</v>
      </c>
      <c r="V90" s="27"/>
      <c r="W90" s="15">
        <f t="shared" si="53"/>
        <v>0</v>
      </c>
      <c r="X90" s="27"/>
      <c r="Y90" s="15">
        <f t="shared" si="43"/>
        <v>0</v>
      </c>
      <c r="Z90" s="13"/>
      <c r="AA90" s="15">
        <f t="shared" si="44"/>
        <v>0</v>
      </c>
      <c r="AB90" s="48"/>
      <c r="AC90" s="55">
        <f t="shared" si="45"/>
        <v>0</v>
      </c>
      <c r="AD90" s="54"/>
      <c r="AE90" s="55">
        <f t="shared" si="46"/>
        <v>0</v>
      </c>
      <c r="AF90" s="54"/>
      <c r="AG90" s="51">
        <f t="shared" si="47"/>
        <v>0</v>
      </c>
      <c r="AH90" s="54"/>
      <c r="AI90" s="51">
        <f t="shared" si="48"/>
        <v>0</v>
      </c>
      <c r="AJ90" s="54"/>
      <c r="AK90" s="51">
        <f t="shared" si="49"/>
        <v>0</v>
      </c>
      <c r="AL90" s="54"/>
      <c r="AM90" s="51">
        <f t="shared" si="50"/>
        <v>0</v>
      </c>
      <c r="AN90" s="49">
        <f t="shared" si="55"/>
        <v>0</v>
      </c>
    </row>
    <row r="91" spans="1:41" x14ac:dyDescent="0.3">
      <c r="A91" s="13" t="s">
        <v>177</v>
      </c>
      <c r="B91" s="13" t="s">
        <v>70</v>
      </c>
      <c r="C91" s="14">
        <v>22</v>
      </c>
      <c r="D91" s="13"/>
      <c r="E91" s="15">
        <f t="shared" si="51"/>
        <v>0</v>
      </c>
      <c r="F91" s="13"/>
      <c r="G91" s="15">
        <f t="shared" si="52"/>
        <v>0</v>
      </c>
      <c r="H91" s="27"/>
      <c r="I91" s="15">
        <f t="shared" si="54"/>
        <v>0</v>
      </c>
      <c r="J91" s="13"/>
      <c r="K91" s="15">
        <f t="shared" si="37"/>
        <v>0</v>
      </c>
      <c r="L91" s="13"/>
      <c r="M91" s="15">
        <f t="shared" si="38"/>
        <v>0</v>
      </c>
      <c r="N91" s="13"/>
      <c r="O91" s="15">
        <f t="shared" si="39"/>
        <v>0</v>
      </c>
      <c r="P91" s="27"/>
      <c r="Q91" s="15">
        <f t="shared" si="40"/>
        <v>0</v>
      </c>
      <c r="R91" s="27"/>
      <c r="S91" s="15">
        <f t="shared" si="41"/>
        <v>0</v>
      </c>
      <c r="T91" s="27"/>
      <c r="U91" s="15">
        <f t="shared" si="42"/>
        <v>0</v>
      </c>
      <c r="V91" s="27"/>
      <c r="W91" s="15">
        <f t="shared" si="53"/>
        <v>0</v>
      </c>
      <c r="X91" s="27"/>
      <c r="Y91" s="15">
        <f t="shared" si="43"/>
        <v>0</v>
      </c>
      <c r="Z91" s="13"/>
      <c r="AA91" s="15">
        <f t="shared" si="44"/>
        <v>0</v>
      </c>
      <c r="AB91" s="48"/>
      <c r="AC91" s="55">
        <f t="shared" si="45"/>
        <v>0</v>
      </c>
      <c r="AD91" s="54"/>
      <c r="AE91" s="55">
        <f t="shared" si="46"/>
        <v>0</v>
      </c>
      <c r="AF91" s="54"/>
      <c r="AG91" s="51">
        <f t="shared" si="47"/>
        <v>0</v>
      </c>
      <c r="AH91" s="54"/>
      <c r="AI91" s="51">
        <f t="shared" si="48"/>
        <v>0</v>
      </c>
      <c r="AJ91" s="54"/>
      <c r="AK91" s="51">
        <f t="shared" si="49"/>
        <v>0</v>
      </c>
      <c r="AL91" s="54"/>
      <c r="AM91" s="51">
        <f t="shared" si="50"/>
        <v>0</v>
      </c>
      <c r="AN91" s="49">
        <f t="shared" si="55"/>
        <v>0</v>
      </c>
    </row>
    <row r="92" spans="1:41" x14ac:dyDescent="0.3">
      <c r="A92" s="13" t="s">
        <v>178</v>
      </c>
      <c r="B92" s="13" t="s">
        <v>74</v>
      </c>
      <c r="C92" s="14">
        <v>2.75</v>
      </c>
      <c r="D92" s="13"/>
      <c r="E92" s="15">
        <f t="shared" si="51"/>
        <v>0</v>
      </c>
      <c r="F92" s="13"/>
      <c r="G92" s="15">
        <f t="shared" si="52"/>
        <v>0</v>
      </c>
      <c r="H92" s="27"/>
      <c r="I92" s="15">
        <f t="shared" si="54"/>
        <v>0</v>
      </c>
      <c r="J92" s="13"/>
      <c r="K92" s="15">
        <f t="shared" si="37"/>
        <v>0</v>
      </c>
      <c r="L92" s="13"/>
      <c r="M92" s="15">
        <f t="shared" si="38"/>
        <v>0</v>
      </c>
      <c r="N92" s="13"/>
      <c r="O92" s="15">
        <f t="shared" si="39"/>
        <v>0</v>
      </c>
      <c r="P92" s="27"/>
      <c r="Q92" s="15">
        <f t="shared" si="40"/>
        <v>0</v>
      </c>
      <c r="R92" s="27"/>
      <c r="S92" s="15">
        <f t="shared" si="41"/>
        <v>0</v>
      </c>
      <c r="T92" s="27"/>
      <c r="U92" s="15">
        <f t="shared" si="42"/>
        <v>0</v>
      </c>
      <c r="V92" s="27"/>
      <c r="W92" s="15">
        <f t="shared" si="53"/>
        <v>0</v>
      </c>
      <c r="X92" s="27"/>
      <c r="Y92" s="15">
        <f t="shared" si="43"/>
        <v>0</v>
      </c>
      <c r="Z92" s="13"/>
      <c r="AA92" s="15">
        <f t="shared" si="44"/>
        <v>0</v>
      </c>
      <c r="AB92" s="48"/>
      <c r="AC92" s="55">
        <f t="shared" si="45"/>
        <v>0</v>
      </c>
      <c r="AD92" s="54"/>
      <c r="AE92" s="55">
        <f t="shared" si="46"/>
        <v>0</v>
      </c>
      <c r="AF92" s="54"/>
      <c r="AG92" s="51">
        <f t="shared" si="47"/>
        <v>0</v>
      </c>
      <c r="AH92" s="54"/>
      <c r="AI92" s="51">
        <f t="shared" si="48"/>
        <v>0</v>
      </c>
      <c r="AJ92" s="54"/>
      <c r="AK92" s="51">
        <f t="shared" si="49"/>
        <v>0</v>
      </c>
      <c r="AL92" s="54"/>
      <c r="AM92" s="51">
        <f t="shared" si="50"/>
        <v>0</v>
      </c>
      <c r="AN92" s="49">
        <f t="shared" si="55"/>
        <v>0</v>
      </c>
    </row>
    <row r="93" spans="1:41" x14ac:dyDescent="0.3">
      <c r="A93" s="13" t="s">
        <v>179</v>
      </c>
      <c r="B93" s="13" t="s">
        <v>70</v>
      </c>
      <c r="C93" s="14">
        <v>565</v>
      </c>
      <c r="D93" s="13"/>
      <c r="E93" s="15">
        <f t="shared" si="51"/>
        <v>0</v>
      </c>
      <c r="F93" s="13"/>
      <c r="G93" s="15">
        <f t="shared" si="52"/>
        <v>0</v>
      </c>
      <c r="H93" s="27"/>
      <c r="I93" s="15">
        <f t="shared" si="54"/>
        <v>0</v>
      </c>
      <c r="J93" s="13"/>
      <c r="K93" s="15">
        <f t="shared" si="37"/>
        <v>0</v>
      </c>
      <c r="L93" s="13"/>
      <c r="M93" s="15">
        <f t="shared" si="38"/>
        <v>0</v>
      </c>
      <c r="N93" s="13"/>
      <c r="O93" s="15">
        <f t="shared" si="39"/>
        <v>0</v>
      </c>
      <c r="P93" s="27"/>
      <c r="Q93" s="15">
        <f t="shared" si="40"/>
        <v>0</v>
      </c>
      <c r="R93" s="27"/>
      <c r="S93" s="15">
        <f t="shared" si="41"/>
        <v>0</v>
      </c>
      <c r="T93" s="27"/>
      <c r="U93" s="15">
        <f t="shared" si="42"/>
        <v>0</v>
      </c>
      <c r="V93" s="27"/>
      <c r="W93" s="15">
        <f t="shared" si="53"/>
        <v>0</v>
      </c>
      <c r="X93" s="27"/>
      <c r="Y93" s="15">
        <f t="shared" si="43"/>
        <v>0</v>
      </c>
      <c r="Z93" s="13"/>
      <c r="AA93" s="15">
        <f t="shared" si="44"/>
        <v>0</v>
      </c>
      <c r="AB93" s="48"/>
      <c r="AC93" s="55">
        <f t="shared" si="45"/>
        <v>0</v>
      </c>
      <c r="AD93" s="54"/>
      <c r="AE93" s="55">
        <f t="shared" si="46"/>
        <v>0</v>
      </c>
      <c r="AF93" s="54"/>
      <c r="AG93" s="51">
        <f t="shared" si="47"/>
        <v>0</v>
      </c>
      <c r="AH93" s="54"/>
      <c r="AI93" s="51">
        <f t="shared" si="48"/>
        <v>0</v>
      </c>
      <c r="AJ93" s="54"/>
      <c r="AK93" s="51">
        <f t="shared" si="49"/>
        <v>0</v>
      </c>
      <c r="AL93" s="54"/>
      <c r="AM93" s="51">
        <f t="shared" si="50"/>
        <v>0</v>
      </c>
      <c r="AN93" s="49">
        <f t="shared" si="55"/>
        <v>0</v>
      </c>
    </row>
    <row r="94" spans="1:41" x14ac:dyDescent="0.3">
      <c r="A94" s="13" t="s">
        <v>180</v>
      </c>
      <c r="B94" s="13" t="s">
        <v>74</v>
      </c>
      <c r="C94" s="14">
        <v>3.45</v>
      </c>
      <c r="D94" s="13"/>
      <c r="E94" s="15">
        <f t="shared" si="51"/>
        <v>0</v>
      </c>
      <c r="F94" s="13"/>
      <c r="G94" s="15">
        <f t="shared" si="52"/>
        <v>0</v>
      </c>
      <c r="H94" s="27"/>
      <c r="I94" s="15">
        <f t="shared" si="54"/>
        <v>0</v>
      </c>
      <c r="J94" s="13"/>
      <c r="K94" s="15">
        <f t="shared" si="37"/>
        <v>0</v>
      </c>
      <c r="L94" s="13"/>
      <c r="M94" s="15">
        <f t="shared" si="38"/>
        <v>0</v>
      </c>
      <c r="N94" s="13"/>
      <c r="O94" s="15">
        <f t="shared" si="39"/>
        <v>0</v>
      </c>
      <c r="P94" s="27"/>
      <c r="Q94" s="15">
        <f t="shared" si="40"/>
        <v>0</v>
      </c>
      <c r="R94" s="27"/>
      <c r="S94" s="15">
        <f t="shared" si="41"/>
        <v>0</v>
      </c>
      <c r="T94" s="27"/>
      <c r="U94" s="15">
        <f t="shared" si="42"/>
        <v>0</v>
      </c>
      <c r="V94" s="27"/>
      <c r="W94" s="15">
        <f t="shared" si="53"/>
        <v>0</v>
      </c>
      <c r="X94" s="27"/>
      <c r="Y94" s="15">
        <f t="shared" si="43"/>
        <v>0</v>
      </c>
      <c r="Z94" s="13"/>
      <c r="AA94" s="15">
        <f t="shared" si="44"/>
        <v>0</v>
      </c>
      <c r="AB94" s="48"/>
      <c r="AC94" s="55">
        <f t="shared" si="45"/>
        <v>0</v>
      </c>
      <c r="AD94" s="54"/>
      <c r="AE94" s="55">
        <f t="shared" si="46"/>
        <v>0</v>
      </c>
      <c r="AF94" s="54"/>
      <c r="AG94" s="51">
        <f t="shared" si="47"/>
        <v>0</v>
      </c>
      <c r="AH94" s="54"/>
      <c r="AI94" s="51">
        <f t="shared" si="48"/>
        <v>0</v>
      </c>
      <c r="AJ94" s="54"/>
      <c r="AK94" s="51">
        <f t="shared" si="49"/>
        <v>0</v>
      </c>
      <c r="AL94" s="54"/>
      <c r="AM94" s="51">
        <f t="shared" si="50"/>
        <v>0</v>
      </c>
      <c r="AN94" s="49">
        <f t="shared" si="55"/>
        <v>0</v>
      </c>
    </row>
    <row r="95" spans="1:41" x14ac:dyDescent="0.3">
      <c r="A95" s="13" t="s">
        <v>181</v>
      </c>
      <c r="B95" s="13" t="s">
        <v>74</v>
      </c>
      <c r="C95" s="14">
        <v>22</v>
      </c>
      <c r="D95" s="13"/>
      <c r="E95" s="15">
        <f t="shared" si="51"/>
        <v>0</v>
      </c>
      <c r="F95" s="13"/>
      <c r="G95" s="15">
        <f t="shared" si="52"/>
        <v>0</v>
      </c>
      <c r="H95" s="27"/>
      <c r="I95" s="15">
        <f t="shared" si="54"/>
        <v>0</v>
      </c>
      <c r="J95" s="13"/>
      <c r="K95" s="15">
        <f t="shared" si="37"/>
        <v>0</v>
      </c>
      <c r="L95" s="13"/>
      <c r="M95" s="15">
        <f t="shared" si="38"/>
        <v>0</v>
      </c>
      <c r="N95" s="13"/>
      <c r="O95" s="15">
        <f t="shared" si="39"/>
        <v>0</v>
      </c>
      <c r="P95" s="27"/>
      <c r="Q95" s="15">
        <f t="shared" si="40"/>
        <v>0</v>
      </c>
      <c r="R95" s="27"/>
      <c r="S95" s="15">
        <f t="shared" si="41"/>
        <v>0</v>
      </c>
      <c r="T95" s="27"/>
      <c r="U95" s="15">
        <f t="shared" si="42"/>
        <v>0</v>
      </c>
      <c r="V95" s="27"/>
      <c r="W95" s="15">
        <f t="shared" si="53"/>
        <v>0</v>
      </c>
      <c r="X95" s="27"/>
      <c r="Y95" s="15">
        <f t="shared" si="43"/>
        <v>0</v>
      </c>
      <c r="Z95" s="13"/>
      <c r="AA95" s="15">
        <f t="shared" si="44"/>
        <v>0</v>
      </c>
      <c r="AB95" s="48"/>
      <c r="AC95" s="55">
        <f t="shared" si="45"/>
        <v>0</v>
      </c>
      <c r="AD95" s="54"/>
      <c r="AE95" s="55">
        <f t="shared" si="46"/>
        <v>0</v>
      </c>
      <c r="AF95" s="54"/>
      <c r="AG95" s="51">
        <f t="shared" si="47"/>
        <v>0</v>
      </c>
      <c r="AH95" s="54"/>
      <c r="AI95" s="51">
        <f t="shared" si="48"/>
        <v>0</v>
      </c>
      <c r="AJ95" s="54"/>
      <c r="AK95" s="51">
        <f t="shared" si="49"/>
        <v>0</v>
      </c>
      <c r="AL95" s="54"/>
      <c r="AM95" s="51">
        <f t="shared" si="50"/>
        <v>0</v>
      </c>
      <c r="AN95" s="49">
        <f t="shared" si="55"/>
        <v>0</v>
      </c>
    </row>
    <row r="96" spans="1:41" x14ac:dyDescent="0.3">
      <c r="A96" s="13" t="s">
        <v>182</v>
      </c>
      <c r="B96" s="13" t="s">
        <v>70</v>
      </c>
      <c r="C96" s="14">
        <v>600</v>
      </c>
      <c r="D96" s="13"/>
      <c r="E96" s="15">
        <f t="shared" si="51"/>
        <v>0</v>
      </c>
      <c r="F96" s="13">
        <v>1</v>
      </c>
      <c r="G96" s="15">
        <f t="shared" si="52"/>
        <v>600</v>
      </c>
      <c r="H96" s="27"/>
      <c r="I96" s="15">
        <f t="shared" si="54"/>
        <v>0</v>
      </c>
      <c r="J96" s="13"/>
      <c r="K96" s="15">
        <f t="shared" si="37"/>
        <v>0</v>
      </c>
      <c r="L96" s="13">
        <v>1</v>
      </c>
      <c r="M96" s="15">
        <f t="shared" si="38"/>
        <v>600</v>
      </c>
      <c r="N96" s="13">
        <v>1</v>
      </c>
      <c r="O96" s="15">
        <f t="shared" si="39"/>
        <v>600</v>
      </c>
      <c r="P96" s="27">
        <v>2</v>
      </c>
      <c r="Q96" s="15">
        <f t="shared" si="40"/>
        <v>1200</v>
      </c>
      <c r="R96" s="27"/>
      <c r="S96" s="15">
        <f t="shared" si="41"/>
        <v>0</v>
      </c>
      <c r="T96" s="27">
        <v>1</v>
      </c>
      <c r="U96" s="15">
        <f t="shared" si="42"/>
        <v>600</v>
      </c>
      <c r="V96" s="27"/>
      <c r="W96" s="15">
        <f t="shared" si="53"/>
        <v>0</v>
      </c>
      <c r="X96" s="27"/>
      <c r="Y96" s="15">
        <f t="shared" si="43"/>
        <v>0</v>
      </c>
      <c r="Z96" s="13"/>
      <c r="AA96" s="15">
        <f t="shared" si="44"/>
        <v>0</v>
      </c>
      <c r="AB96" s="48"/>
      <c r="AC96" s="55">
        <f t="shared" si="45"/>
        <v>0</v>
      </c>
      <c r="AD96" s="54"/>
      <c r="AE96" s="55">
        <f t="shared" si="46"/>
        <v>0</v>
      </c>
      <c r="AF96" s="59"/>
      <c r="AG96" s="51">
        <f t="shared" si="47"/>
        <v>0</v>
      </c>
      <c r="AH96" s="59"/>
      <c r="AI96" s="51">
        <f t="shared" si="48"/>
        <v>0</v>
      </c>
      <c r="AJ96" s="59"/>
      <c r="AK96" s="51">
        <f t="shared" si="49"/>
        <v>0</v>
      </c>
      <c r="AL96" s="59"/>
      <c r="AM96" s="51">
        <f t="shared" si="50"/>
        <v>0</v>
      </c>
      <c r="AN96" s="49">
        <f t="shared" si="55"/>
        <v>5</v>
      </c>
    </row>
    <row r="97" spans="1:40" x14ac:dyDescent="0.3">
      <c r="A97" s="13" t="s">
        <v>183</v>
      </c>
      <c r="B97" s="13" t="s">
        <v>70</v>
      </c>
      <c r="C97" s="14">
        <f>C96*3</f>
        <v>1800</v>
      </c>
      <c r="D97" s="13"/>
      <c r="E97" s="15">
        <f t="shared" si="51"/>
        <v>0</v>
      </c>
      <c r="F97" s="13"/>
      <c r="G97" s="15">
        <f t="shared" si="52"/>
        <v>0</v>
      </c>
      <c r="H97" s="27"/>
      <c r="I97" s="15">
        <f t="shared" si="54"/>
        <v>0</v>
      </c>
      <c r="J97" s="13"/>
      <c r="K97" s="15">
        <f t="shared" si="37"/>
        <v>0</v>
      </c>
      <c r="L97" s="13"/>
      <c r="M97" s="15">
        <f t="shared" si="38"/>
        <v>0</v>
      </c>
      <c r="N97" s="13"/>
      <c r="O97" s="15">
        <f t="shared" si="39"/>
        <v>0</v>
      </c>
      <c r="P97" s="15"/>
      <c r="Q97" s="15">
        <f t="shared" si="40"/>
        <v>0</v>
      </c>
      <c r="R97" s="27"/>
      <c r="S97" s="15">
        <f t="shared" si="41"/>
        <v>0</v>
      </c>
      <c r="T97" s="27"/>
      <c r="U97" s="15">
        <f t="shared" si="42"/>
        <v>0</v>
      </c>
      <c r="V97" s="27"/>
      <c r="W97" s="15">
        <f t="shared" si="53"/>
        <v>0</v>
      </c>
      <c r="X97" s="27"/>
      <c r="Y97" s="15">
        <f t="shared" si="43"/>
        <v>0</v>
      </c>
      <c r="Z97" s="13"/>
      <c r="AA97" s="15">
        <f t="shared" si="44"/>
        <v>0</v>
      </c>
      <c r="AB97" s="48"/>
      <c r="AC97" s="55">
        <f t="shared" si="45"/>
        <v>0</v>
      </c>
      <c r="AD97" s="54"/>
      <c r="AE97" s="55">
        <f t="shared" si="46"/>
        <v>0</v>
      </c>
      <c r="AF97" s="54"/>
      <c r="AG97" s="51">
        <f t="shared" si="47"/>
        <v>0</v>
      </c>
      <c r="AH97" s="54"/>
      <c r="AI97" s="51">
        <f t="shared" si="48"/>
        <v>0</v>
      </c>
      <c r="AJ97" s="54"/>
      <c r="AK97" s="51">
        <f t="shared" si="49"/>
        <v>0</v>
      </c>
      <c r="AL97" s="54"/>
      <c r="AM97" s="51">
        <f t="shared" si="50"/>
        <v>0</v>
      </c>
      <c r="AN97" s="49">
        <f t="shared" si="55"/>
        <v>0</v>
      </c>
    </row>
    <row r="99" spans="1:40" s="19" customFormat="1" x14ac:dyDescent="0.3">
      <c r="A99" s="18" t="s">
        <v>184</v>
      </c>
      <c r="E99" s="20">
        <f>SUM(E9:E97)</f>
        <v>1615.6</v>
      </c>
      <c r="G99" s="20">
        <f>SUM(G9:G97)</f>
        <v>2238</v>
      </c>
      <c r="H99" s="20"/>
      <c r="I99" s="20">
        <f>SUM(I9:I97)</f>
        <v>2908.25</v>
      </c>
      <c r="K99" s="20">
        <f>SUM(K9:K97)</f>
        <v>3920</v>
      </c>
      <c r="M99" s="20">
        <f>SUM(M9:M97)</f>
        <v>2660</v>
      </c>
      <c r="O99" s="20">
        <f>SUM(O9:O96)</f>
        <v>3000</v>
      </c>
      <c r="P99" s="20"/>
      <c r="Q99" s="20">
        <f>SUM(Q9:Q97)</f>
        <v>1670</v>
      </c>
      <c r="R99" s="20"/>
      <c r="S99" s="20">
        <f>SUM(S9:S97)</f>
        <v>3755.25</v>
      </c>
      <c r="T99" s="20"/>
      <c r="U99" s="20">
        <f>SUM(U9:U97)</f>
        <v>2413</v>
      </c>
      <c r="W99" s="20">
        <f>SUM(W9:W97)</f>
        <v>3570</v>
      </c>
      <c r="X99" s="20"/>
      <c r="Y99" s="20">
        <f>SUM(Y9:Y97)</f>
        <v>1040.92</v>
      </c>
      <c r="AA99" s="20">
        <f>SUM(AA9:AA97)</f>
        <v>3845.2</v>
      </c>
      <c r="AC99" s="20">
        <f>SUM(AC9:AC97)</f>
        <v>3146.2</v>
      </c>
      <c r="AD99" s="20"/>
      <c r="AE99" s="20">
        <f>SUM(AE9:AE97)</f>
        <v>1356.7199999999998</v>
      </c>
      <c r="AF99" s="20"/>
      <c r="AG99" s="20">
        <f>SUM(AG9:AG97)</f>
        <v>5098.2</v>
      </c>
      <c r="AH99" s="20"/>
      <c r="AI99" s="20">
        <f>SUM(AI9:AI97)</f>
        <v>0</v>
      </c>
      <c r="AJ99" s="20"/>
      <c r="AK99" s="20">
        <f>SUM(AK9:AK97)</f>
        <v>0</v>
      </c>
      <c r="AL99" s="20"/>
      <c r="AM99" s="20">
        <f>SUM(AM9:AM97)</f>
        <v>0</v>
      </c>
    </row>
    <row r="100" spans="1:40" x14ac:dyDescent="0.3">
      <c r="A100" s="18" t="s">
        <v>185</v>
      </c>
      <c r="B100" s="20">
        <f>SUM(E99:AA99)</f>
        <v>32636.219999999998</v>
      </c>
      <c r="D100" s="19"/>
      <c r="E100" s="19"/>
      <c r="F100" s="19"/>
      <c r="G100" s="19"/>
      <c r="H100" s="19"/>
      <c r="I100" s="20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</row>
  </sheetData>
  <mergeCells count="18">
    <mergeCell ref="AF7:AG7"/>
    <mergeCell ref="AH7:AI7"/>
    <mergeCell ref="AJ7:AK7"/>
    <mergeCell ref="AL7:AM7"/>
    <mergeCell ref="AD7:AE7"/>
    <mergeCell ref="D7:E7"/>
    <mergeCell ref="F7:G7"/>
    <mergeCell ref="J7:K7"/>
    <mergeCell ref="L7:M7"/>
    <mergeCell ref="N7:O7"/>
    <mergeCell ref="AB7:AC7"/>
    <mergeCell ref="Z7:AA7"/>
    <mergeCell ref="H7:I7"/>
    <mergeCell ref="P7:Q7"/>
    <mergeCell ref="X7:Y7"/>
    <mergeCell ref="R7:S7"/>
    <mergeCell ref="T7:U7"/>
    <mergeCell ref="V7:W7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B6B58-F448-4627-8A72-C1F8980E927F}">
  <dimension ref="A1:W100"/>
  <sheetViews>
    <sheetView topLeftCell="C1" workbookViewId="0">
      <pane ySplit="8" topLeftCell="A81" activePane="bottomLeft" state="frozen"/>
      <selection pane="bottomLeft" activeCell="N3" sqref="N3"/>
    </sheetView>
  </sheetViews>
  <sheetFormatPr defaultRowHeight="14.4" x14ac:dyDescent="0.3"/>
  <cols>
    <col min="1" max="1" width="55.88671875" bestFit="1" customWidth="1"/>
    <col min="2" max="2" width="11.6640625" bestFit="1" customWidth="1"/>
    <col min="3" max="3" width="11" customWidth="1"/>
    <col min="4" max="4" width="12.6640625" customWidth="1"/>
    <col min="5" max="5" width="10.5546875" customWidth="1"/>
    <col min="6" max="22" width="12.6640625" customWidth="1"/>
    <col min="23" max="23" width="14.6640625" customWidth="1"/>
  </cols>
  <sheetData>
    <row r="1" spans="1:23" ht="18" x14ac:dyDescent="0.35">
      <c r="A1" s="5" t="s">
        <v>0</v>
      </c>
      <c r="B1" s="5" t="s">
        <v>38</v>
      </c>
    </row>
    <row r="2" spans="1:23" ht="18" x14ac:dyDescent="0.35">
      <c r="A2" s="5" t="s">
        <v>56</v>
      </c>
      <c r="B2" s="5" t="s">
        <v>208</v>
      </c>
    </row>
    <row r="3" spans="1:23" ht="18" x14ac:dyDescent="0.35">
      <c r="A3" s="5" t="s">
        <v>58</v>
      </c>
      <c r="B3" s="5" t="s">
        <v>210</v>
      </c>
    </row>
    <row r="4" spans="1:23" ht="18" x14ac:dyDescent="0.35">
      <c r="A4" s="5" t="s">
        <v>60</v>
      </c>
      <c r="B4" s="7">
        <v>5502639</v>
      </c>
    </row>
    <row r="6" spans="1:23" x14ac:dyDescent="0.3">
      <c r="D6" t="s">
        <v>61</v>
      </c>
    </row>
    <row r="7" spans="1:23" x14ac:dyDescent="0.3">
      <c r="D7" s="146">
        <v>44515</v>
      </c>
      <c r="E7" s="147"/>
      <c r="F7" s="146">
        <v>44522</v>
      </c>
      <c r="G7" s="147"/>
      <c r="H7" s="146">
        <v>44523</v>
      </c>
      <c r="I7" s="147"/>
      <c r="J7" s="146">
        <v>44529</v>
      </c>
      <c r="K7" s="147"/>
      <c r="L7" s="143">
        <v>44530</v>
      </c>
      <c r="M7" s="145"/>
      <c r="N7" s="146">
        <v>44532</v>
      </c>
      <c r="O7" s="168"/>
      <c r="P7" s="165"/>
      <c r="Q7" s="166"/>
      <c r="R7" s="165"/>
      <c r="S7" s="166"/>
      <c r="T7" s="165"/>
      <c r="U7" s="167"/>
      <c r="V7" s="8"/>
    </row>
    <row r="8" spans="1:23" x14ac:dyDescent="0.3">
      <c r="A8" s="9" t="s">
        <v>62</v>
      </c>
      <c r="B8" s="10" t="s">
        <v>63</v>
      </c>
      <c r="C8" s="11" t="s">
        <v>64</v>
      </c>
      <c r="D8" s="10" t="s">
        <v>65</v>
      </c>
      <c r="E8" s="10" t="s">
        <v>66</v>
      </c>
      <c r="F8" s="10" t="s">
        <v>65</v>
      </c>
      <c r="G8" s="10" t="s">
        <v>66</v>
      </c>
      <c r="H8" s="10" t="s">
        <v>65</v>
      </c>
      <c r="I8" s="10" t="s">
        <v>66</v>
      </c>
      <c r="J8" s="10" t="s">
        <v>65</v>
      </c>
      <c r="K8" s="10" t="s">
        <v>66</v>
      </c>
      <c r="L8" s="10" t="s">
        <v>65</v>
      </c>
      <c r="M8" s="10" t="s">
        <v>66</v>
      </c>
      <c r="N8" s="10" t="s">
        <v>65</v>
      </c>
      <c r="O8" s="10" t="s">
        <v>66</v>
      </c>
      <c r="P8" s="10" t="s">
        <v>65</v>
      </c>
      <c r="Q8" s="10" t="s">
        <v>66</v>
      </c>
      <c r="R8" s="10" t="s">
        <v>65</v>
      </c>
      <c r="S8" s="10" t="s">
        <v>66</v>
      </c>
      <c r="T8" s="10" t="s">
        <v>65</v>
      </c>
      <c r="U8" s="10" t="s">
        <v>66</v>
      </c>
      <c r="V8" s="10" t="s">
        <v>67</v>
      </c>
      <c r="W8" s="12" t="s">
        <v>68</v>
      </c>
    </row>
    <row r="9" spans="1:23" x14ac:dyDescent="0.3">
      <c r="A9" s="13" t="s">
        <v>69</v>
      </c>
      <c r="B9" s="13" t="s">
        <v>70</v>
      </c>
      <c r="C9" s="14">
        <v>175</v>
      </c>
      <c r="D9" s="13">
        <v>2</v>
      </c>
      <c r="E9" s="15">
        <f t="shared" ref="E9:E73" si="0">D9*C9</f>
        <v>350</v>
      </c>
      <c r="F9" s="13"/>
      <c r="G9" s="15">
        <f t="shared" ref="G9:G73" si="1">F9*C9</f>
        <v>0</v>
      </c>
      <c r="H9" s="13">
        <v>4</v>
      </c>
      <c r="I9" s="15">
        <f t="shared" ref="I9:I73" si="2">H9*C9</f>
        <v>700</v>
      </c>
      <c r="J9" s="13"/>
      <c r="K9" s="15">
        <f t="shared" ref="K9:K73" si="3">J9*C9</f>
        <v>0</v>
      </c>
      <c r="L9" s="13"/>
      <c r="M9" s="15">
        <f t="shared" ref="M9:M73" si="4">L9*C9</f>
        <v>0</v>
      </c>
      <c r="N9" s="13"/>
      <c r="O9" s="15">
        <f t="shared" ref="O9:O73" si="5">N9*C9</f>
        <v>0</v>
      </c>
      <c r="P9" s="15"/>
      <c r="Q9" s="15">
        <f>P9*C9</f>
        <v>0</v>
      </c>
      <c r="R9" s="15"/>
      <c r="S9" s="15">
        <f>R9*C9</f>
        <v>0</v>
      </c>
      <c r="T9" s="15"/>
      <c r="U9" s="15">
        <f>T9*C9</f>
        <v>0</v>
      </c>
      <c r="V9" s="16">
        <f>D9+F9+H9+J9+L9+N9</f>
        <v>6</v>
      </c>
      <c r="W9" t="s">
        <v>71</v>
      </c>
    </row>
    <row r="10" spans="1:23" x14ac:dyDescent="0.3">
      <c r="A10" s="13" t="s">
        <v>72</v>
      </c>
      <c r="B10" s="13" t="s">
        <v>70</v>
      </c>
      <c r="C10" s="14">
        <v>48</v>
      </c>
      <c r="D10" s="13"/>
      <c r="E10" s="15">
        <f t="shared" si="0"/>
        <v>0</v>
      </c>
      <c r="F10" s="13"/>
      <c r="G10" s="15">
        <f t="shared" si="1"/>
        <v>0</v>
      </c>
      <c r="H10" s="13"/>
      <c r="I10" s="15">
        <f t="shared" si="2"/>
        <v>0</v>
      </c>
      <c r="J10" s="13"/>
      <c r="K10" s="15">
        <f t="shared" si="3"/>
        <v>0</v>
      </c>
      <c r="L10" s="13"/>
      <c r="M10" s="15">
        <f t="shared" si="4"/>
        <v>0</v>
      </c>
      <c r="N10" s="13"/>
      <c r="O10" s="15">
        <f t="shared" si="5"/>
        <v>0</v>
      </c>
      <c r="P10" s="15"/>
      <c r="Q10" s="15">
        <f t="shared" ref="Q10:Q73" si="6">P10*C10</f>
        <v>0</v>
      </c>
      <c r="R10" s="15"/>
      <c r="S10" s="15">
        <f t="shared" ref="S10:S73" si="7">R10*C10</f>
        <v>0</v>
      </c>
      <c r="T10" s="15"/>
      <c r="U10" s="15">
        <f t="shared" ref="U10:U73" si="8">T10*C10</f>
        <v>0</v>
      </c>
      <c r="V10" s="16">
        <f t="shared" ref="V10:V74" si="9">D10+F10+H10+J10+L10+N10</f>
        <v>0</v>
      </c>
    </row>
    <row r="11" spans="1:23" x14ac:dyDescent="0.3">
      <c r="A11" s="13" t="s">
        <v>73</v>
      </c>
      <c r="B11" s="13" t="s">
        <v>74</v>
      </c>
      <c r="C11" s="14">
        <v>27</v>
      </c>
      <c r="D11" s="13"/>
      <c r="E11" s="15">
        <f t="shared" si="0"/>
        <v>0</v>
      </c>
      <c r="F11" s="13"/>
      <c r="G11" s="15">
        <f t="shared" si="1"/>
        <v>0</v>
      </c>
      <c r="H11" s="13"/>
      <c r="I11" s="15">
        <f t="shared" si="2"/>
        <v>0</v>
      </c>
      <c r="J11" s="13"/>
      <c r="K11" s="15">
        <f t="shared" si="3"/>
        <v>0</v>
      </c>
      <c r="L11" s="13"/>
      <c r="M11" s="15">
        <f t="shared" si="4"/>
        <v>0</v>
      </c>
      <c r="N11" s="13"/>
      <c r="O11" s="15">
        <f t="shared" si="5"/>
        <v>0</v>
      </c>
      <c r="P11" s="15"/>
      <c r="Q11" s="15">
        <f t="shared" si="6"/>
        <v>0</v>
      </c>
      <c r="R11" s="15"/>
      <c r="S11" s="15">
        <f t="shared" si="7"/>
        <v>0</v>
      </c>
      <c r="T11" s="15"/>
      <c r="U11" s="15">
        <f t="shared" si="8"/>
        <v>0</v>
      </c>
      <c r="V11" s="16">
        <f t="shared" si="9"/>
        <v>0</v>
      </c>
    </row>
    <row r="12" spans="1:23" x14ac:dyDescent="0.3">
      <c r="A12" s="13" t="s">
        <v>75</v>
      </c>
      <c r="B12" s="13" t="s">
        <v>74</v>
      </c>
      <c r="C12" s="14">
        <v>35</v>
      </c>
      <c r="D12" s="13"/>
      <c r="E12" s="15">
        <f t="shared" si="0"/>
        <v>0</v>
      </c>
      <c r="F12" s="13"/>
      <c r="G12" s="15">
        <f t="shared" si="1"/>
        <v>0</v>
      </c>
      <c r="H12" s="13"/>
      <c r="I12" s="15">
        <f t="shared" si="2"/>
        <v>0</v>
      </c>
      <c r="J12" s="13"/>
      <c r="K12" s="15">
        <f t="shared" si="3"/>
        <v>0</v>
      </c>
      <c r="L12" s="13"/>
      <c r="M12" s="15">
        <f t="shared" si="4"/>
        <v>0</v>
      </c>
      <c r="N12" s="13"/>
      <c r="O12" s="15">
        <f t="shared" si="5"/>
        <v>0</v>
      </c>
      <c r="P12" s="15"/>
      <c r="Q12" s="15">
        <f t="shared" si="6"/>
        <v>0</v>
      </c>
      <c r="R12" s="15"/>
      <c r="S12" s="15">
        <f t="shared" si="7"/>
        <v>0</v>
      </c>
      <c r="T12" s="15"/>
      <c r="U12" s="15">
        <f t="shared" si="8"/>
        <v>0</v>
      </c>
      <c r="V12" s="16">
        <f t="shared" si="9"/>
        <v>0</v>
      </c>
      <c r="W12" t="s">
        <v>76</v>
      </c>
    </row>
    <row r="13" spans="1:23" x14ac:dyDescent="0.3">
      <c r="A13" s="13" t="s">
        <v>77</v>
      </c>
      <c r="B13" s="13" t="s">
        <v>74</v>
      </c>
      <c r="C13" s="14">
        <v>125</v>
      </c>
      <c r="D13" s="13"/>
      <c r="E13" s="15">
        <f t="shared" si="0"/>
        <v>0</v>
      </c>
      <c r="F13" s="13"/>
      <c r="G13" s="15">
        <f t="shared" si="1"/>
        <v>0</v>
      </c>
      <c r="H13" s="13"/>
      <c r="I13" s="15">
        <f t="shared" si="2"/>
        <v>0</v>
      </c>
      <c r="J13" s="13"/>
      <c r="K13" s="15">
        <f t="shared" si="3"/>
        <v>0</v>
      </c>
      <c r="L13" s="13"/>
      <c r="M13" s="15">
        <f t="shared" si="4"/>
        <v>0</v>
      </c>
      <c r="N13" s="13"/>
      <c r="O13" s="15">
        <f t="shared" si="5"/>
        <v>0</v>
      </c>
      <c r="P13" s="15"/>
      <c r="Q13" s="15">
        <f t="shared" si="6"/>
        <v>0</v>
      </c>
      <c r="R13" s="15"/>
      <c r="S13" s="15">
        <f t="shared" si="7"/>
        <v>0</v>
      </c>
      <c r="T13" s="15"/>
      <c r="U13" s="15">
        <f t="shared" si="8"/>
        <v>0</v>
      </c>
      <c r="V13" s="16">
        <f t="shared" si="9"/>
        <v>0</v>
      </c>
      <c r="W13" t="s">
        <v>76</v>
      </c>
    </row>
    <row r="14" spans="1:23" x14ac:dyDescent="0.3">
      <c r="A14" s="13" t="s">
        <v>78</v>
      </c>
      <c r="B14" s="13" t="s">
        <v>79</v>
      </c>
      <c r="C14" s="14">
        <v>64</v>
      </c>
      <c r="D14" s="13"/>
      <c r="E14" s="15">
        <f t="shared" si="0"/>
        <v>0</v>
      </c>
      <c r="F14" s="13"/>
      <c r="G14" s="15">
        <f t="shared" si="1"/>
        <v>0</v>
      </c>
      <c r="H14" s="13"/>
      <c r="I14" s="15">
        <f t="shared" si="2"/>
        <v>0</v>
      </c>
      <c r="J14" s="13"/>
      <c r="K14" s="15">
        <f t="shared" si="3"/>
        <v>0</v>
      </c>
      <c r="L14" s="13"/>
      <c r="M14" s="15">
        <f t="shared" si="4"/>
        <v>0</v>
      </c>
      <c r="N14" s="13"/>
      <c r="O14" s="15">
        <f t="shared" si="5"/>
        <v>0</v>
      </c>
      <c r="P14" s="15"/>
      <c r="Q14" s="15">
        <f t="shared" si="6"/>
        <v>0</v>
      </c>
      <c r="R14" s="15"/>
      <c r="S14" s="15">
        <f t="shared" si="7"/>
        <v>0</v>
      </c>
      <c r="T14" s="15"/>
      <c r="U14" s="15">
        <f t="shared" si="8"/>
        <v>0</v>
      </c>
      <c r="V14" s="16">
        <f t="shared" si="9"/>
        <v>0</v>
      </c>
    </row>
    <row r="15" spans="1:23" x14ac:dyDescent="0.3">
      <c r="A15" s="13" t="s">
        <v>80</v>
      </c>
      <c r="B15" s="13" t="s">
        <v>74</v>
      </c>
      <c r="C15" s="14">
        <v>2.1</v>
      </c>
      <c r="D15" s="13"/>
      <c r="E15" s="15">
        <f t="shared" si="0"/>
        <v>0</v>
      </c>
      <c r="F15" s="13"/>
      <c r="G15" s="15">
        <f t="shared" si="1"/>
        <v>0</v>
      </c>
      <c r="H15" s="13"/>
      <c r="I15" s="15">
        <f t="shared" si="2"/>
        <v>0</v>
      </c>
      <c r="J15" s="13"/>
      <c r="K15" s="15">
        <f t="shared" si="3"/>
        <v>0</v>
      </c>
      <c r="L15" s="13"/>
      <c r="M15" s="15">
        <f t="shared" si="4"/>
        <v>0</v>
      </c>
      <c r="N15" s="13"/>
      <c r="O15" s="15">
        <f t="shared" si="5"/>
        <v>0</v>
      </c>
      <c r="P15" s="15"/>
      <c r="Q15" s="15">
        <f t="shared" si="6"/>
        <v>0</v>
      </c>
      <c r="R15" s="15"/>
      <c r="S15" s="15">
        <f t="shared" si="7"/>
        <v>0</v>
      </c>
      <c r="T15" s="15"/>
      <c r="U15" s="15">
        <f t="shared" si="8"/>
        <v>0</v>
      </c>
      <c r="V15" s="16">
        <f t="shared" si="9"/>
        <v>0</v>
      </c>
      <c r="W15" t="s">
        <v>81</v>
      </c>
    </row>
    <row r="16" spans="1:23" x14ac:dyDescent="0.3">
      <c r="A16" s="13" t="s">
        <v>82</v>
      </c>
      <c r="B16" s="13" t="s">
        <v>74</v>
      </c>
      <c r="C16" s="14">
        <v>2.75</v>
      </c>
      <c r="D16" s="13"/>
      <c r="E16" s="15">
        <f t="shared" si="0"/>
        <v>0</v>
      </c>
      <c r="F16" s="13"/>
      <c r="G16" s="15">
        <f t="shared" si="1"/>
        <v>0</v>
      </c>
      <c r="H16" s="13"/>
      <c r="I16" s="15">
        <f t="shared" si="2"/>
        <v>0</v>
      </c>
      <c r="J16" s="13"/>
      <c r="K16" s="15">
        <f t="shared" si="3"/>
        <v>0</v>
      </c>
      <c r="L16" s="13"/>
      <c r="M16" s="15">
        <f t="shared" si="4"/>
        <v>0</v>
      </c>
      <c r="N16" s="13"/>
      <c r="O16" s="15">
        <f t="shared" si="5"/>
        <v>0</v>
      </c>
      <c r="P16" s="15"/>
      <c r="Q16" s="15">
        <f t="shared" si="6"/>
        <v>0</v>
      </c>
      <c r="R16" s="15"/>
      <c r="S16" s="15">
        <f t="shared" si="7"/>
        <v>0</v>
      </c>
      <c r="T16" s="15"/>
      <c r="U16" s="15">
        <f t="shared" si="8"/>
        <v>0</v>
      </c>
      <c r="V16" s="16">
        <f t="shared" si="9"/>
        <v>0</v>
      </c>
      <c r="W16" t="s">
        <v>81</v>
      </c>
    </row>
    <row r="17" spans="1:23" x14ac:dyDescent="0.3">
      <c r="A17" s="13" t="s">
        <v>83</v>
      </c>
      <c r="B17" s="13" t="s">
        <v>70</v>
      </c>
      <c r="C17" s="14">
        <v>65.599999999999994</v>
      </c>
      <c r="D17" s="13"/>
      <c r="E17" s="15">
        <f t="shared" si="0"/>
        <v>0</v>
      </c>
      <c r="F17" s="13"/>
      <c r="G17" s="15">
        <f t="shared" si="1"/>
        <v>0</v>
      </c>
      <c r="H17" s="13"/>
      <c r="I17" s="15">
        <f t="shared" si="2"/>
        <v>0</v>
      </c>
      <c r="J17" s="13"/>
      <c r="K17" s="15">
        <f t="shared" si="3"/>
        <v>0</v>
      </c>
      <c r="L17" s="13"/>
      <c r="M17" s="15">
        <f t="shared" si="4"/>
        <v>0</v>
      </c>
      <c r="N17" s="13"/>
      <c r="O17" s="15">
        <f t="shared" si="5"/>
        <v>0</v>
      </c>
      <c r="P17" s="15"/>
      <c r="Q17" s="15">
        <f t="shared" si="6"/>
        <v>0</v>
      </c>
      <c r="R17" s="15"/>
      <c r="S17" s="15">
        <f t="shared" si="7"/>
        <v>0</v>
      </c>
      <c r="T17" s="15"/>
      <c r="U17" s="15">
        <f t="shared" si="8"/>
        <v>0</v>
      </c>
      <c r="V17" s="16">
        <f t="shared" si="9"/>
        <v>0</v>
      </c>
    </row>
    <row r="18" spans="1:23" x14ac:dyDescent="0.3">
      <c r="A18" s="13" t="s">
        <v>84</v>
      </c>
      <c r="B18" s="13" t="s">
        <v>74</v>
      </c>
      <c r="C18" s="14">
        <v>0.98</v>
      </c>
      <c r="D18" s="13"/>
      <c r="E18" s="15">
        <f t="shared" si="0"/>
        <v>0</v>
      </c>
      <c r="F18" s="13"/>
      <c r="G18" s="15">
        <f t="shared" si="1"/>
        <v>0</v>
      </c>
      <c r="H18" s="13"/>
      <c r="I18" s="15">
        <f t="shared" si="2"/>
        <v>0</v>
      </c>
      <c r="J18" s="13">
        <v>306</v>
      </c>
      <c r="K18" s="15">
        <f t="shared" si="3"/>
        <v>299.88</v>
      </c>
      <c r="L18" s="13"/>
      <c r="M18" s="15">
        <f t="shared" si="4"/>
        <v>0</v>
      </c>
      <c r="N18" s="13">
        <v>600</v>
      </c>
      <c r="O18" s="15">
        <f t="shared" si="5"/>
        <v>588</v>
      </c>
      <c r="P18" s="15"/>
      <c r="Q18" s="15">
        <f t="shared" si="6"/>
        <v>0</v>
      </c>
      <c r="R18" s="15"/>
      <c r="S18" s="15">
        <f t="shared" si="7"/>
        <v>0</v>
      </c>
      <c r="T18" s="15"/>
      <c r="U18" s="15">
        <f t="shared" si="8"/>
        <v>0</v>
      </c>
      <c r="V18" s="16">
        <f t="shared" si="9"/>
        <v>906</v>
      </c>
    </row>
    <row r="19" spans="1:23" x14ac:dyDescent="0.3">
      <c r="A19" s="13" t="s">
        <v>85</v>
      </c>
      <c r="B19" s="13" t="s">
        <v>86</v>
      </c>
      <c r="C19" s="14">
        <v>20</v>
      </c>
      <c r="D19" s="13"/>
      <c r="E19" s="15">
        <f t="shared" si="0"/>
        <v>0</v>
      </c>
      <c r="F19" s="13"/>
      <c r="G19" s="15">
        <f t="shared" si="1"/>
        <v>0</v>
      </c>
      <c r="H19" s="13"/>
      <c r="I19" s="15">
        <f t="shared" si="2"/>
        <v>0</v>
      </c>
      <c r="J19" s="13"/>
      <c r="K19" s="15">
        <f t="shared" si="3"/>
        <v>0</v>
      </c>
      <c r="L19" s="13"/>
      <c r="M19" s="15">
        <f t="shared" si="4"/>
        <v>0</v>
      </c>
      <c r="N19" s="13"/>
      <c r="O19" s="15">
        <f t="shared" si="5"/>
        <v>0</v>
      </c>
      <c r="P19" s="15"/>
      <c r="Q19" s="15">
        <f t="shared" si="6"/>
        <v>0</v>
      </c>
      <c r="R19" s="15"/>
      <c r="S19" s="15">
        <f t="shared" si="7"/>
        <v>0</v>
      </c>
      <c r="T19" s="15"/>
      <c r="U19" s="15">
        <f t="shared" si="8"/>
        <v>0</v>
      </c>
      <c r="V19" s="16">
        <f t="shared" si="9"/>
        <v>0</v>
      </c>
    </row>
    <row r="20" spans="1:23" x14ac:dyDescent="0.3">
      <c r="A20" s="13" t="s">
        <v>87</v>
      </c>
      <c r="B20" s="13" t="s">
        <v>70</v>
      </c>
      <c r="C20" s="14">
        <v>750</v>
      </c>
      <c r="D20" s="13"/>
      <c r="E20" s="15">
        <f t="shared" si="0"/>
        <v>0</v>
      </c>
      <c r="F20" s="13"/>
      <c r="G20" s="15">
        <f t="shared" si="1"/>
        <v>0</v>
      </c>
      <c r="H20" s="13"/>
      <c r="I20" s="15">
        <f t="shared" si="2"/>
        <v>0</v>
      </c>
      <c r="J20" s="13"/>
      <c r="K20" s="15">
        <f t="shared" si="3"/>
        <v>0</v>
      </c>
      <c r="L20" s="13"/>
      <c r="M20" s="15">
        <f t="shared" si="4"/>
        <v>0</v>
      </c>
      <c r="N20" s="13"/>
      <c r="O20" s="15">
        <f t="shared" si="5"/>
        <v>0</v>
      </c>
      <c r="P20" s="15"/>
      <c r="Q20" s="15">
        <f t="shared" si="6"/>
        <v>0</v>
      </c>
      <c r="R20" s="15"/>
      <c r="S20" s="15">
        <f t="shared" si="7"/>
        <v>0</v>
      </c>
      <c r="T20" s="15"/>
      <c r="U20" s="15">
        <f t="shared" si="8"/>
        <v>0</v>
      </c>
      <c r="V20" s="16">
        <f t="shared" si="9"/>
        <v>0</v>
      </c>
      <c r="W20" t="s">
        <v>88</v>
      </c>
    </row>
    <row r="21" spans="1:23" x14ac:dyDescent="0.3">
      <c r="A21" s="13" t="s">
        <v>188</v>
      </c>
      <c r="B21" s="13" t="s">
        <v>70</v>
      </c>
      <c r="C21" s="14">
        <v>250</v>
      </c>
      <c r="D21" s="13"/>
      <c r="E21" s="15">
        <f t="shared" si="0"/>
        <v>0</v>
      </c>
      <c r="F21" s="13"/>
      <c r="G21" s="15">
        <f t="shared" si="1"/>
        <v>0</v>
      </c>
      <c r="H21" s="13"/>
      <c r="I21" s="15">
        <f t="shared" si="2"/>
        <v>0</v>
      </c>
      <c r="J21" s="13"/>
      <c r="K21" s="15">
        <f t="shared" si="3"/>
        <v>0</v>
      </c>
      <c r="L21" s="13"/>
      <c r="M21" s="15">
        <f t="shared" si="4"/>
        <v>0</v>
      </c>
      <c r="N21" s="13"/>
      <c r="O21" s="15">
        <f t="shared" si="5"/>
        <v>0</v>
      </c>
      <c r="P21" s="15"/>
      <c r="Q21" s="15">
        <f t="shared" si="6"/>
        <v>0</v>
      </c>
      <c r="R21" s="15"/>
      <c r="S21" s="15">
        <f t="shared" si="7"/>
        <v>0</v>
      </c>
      <c r="T21" s="15"/>
      <c r="U21" s="15">
        <f t="shared" si="8"/>
        <v>0</v>
      </c>
      <c r="V21" s="16"/>
    </row>
    <row r="22" spans="1:23" x14ac:dyDescent="0.3">
      <c r="A22" s="13" t="s">
        <v>89</v>
      </c>
      <c r="B22" s="13" t="s">
        <v>70</v>
      </c>
      <c r="C22" s="14">
        <v>650</v>
      </c>
      <c r="D22" s="13"/>
      <c r="E22" s="15">
        <f t="shared" si="0"/>
        <v>0</v>
      </c>
      <c r="F22" s="13"/>
      <c r="G22" s="15">
        <f t="shared" si="1"/>
        <v>0</v>
      </c>
      <c r="H22" s="13"/>
      <c r="I22" s="15">
        <f t="shared" si="2"/>
        <v>0</v>
      </c>
      <c r="J22" s="13"/>
      <c r="K22" s="15">
        <f t="shared" si="3"/>
        <v>0</v>
      </c>
      <c r="L22" s="13"/>
      <c r="M22" s="15">
        <f t="shared" si="4"/>
        <v>0</v>
      </c>
      <c r="N22" s="13"/>
      <c r="O22" s="15">
        <f t="shared" si="5"/>
        <v>0</v>
      </c>
      <c r="P22" s="15"/>
      <c r="Q22" s="15">
        <f t="shared" si="6"/>
        <v>0</v>
      </c>
      <c r="R22" s="15"/>
      <c r="S22" s="15">
        <f t="shared" si="7"/>
        <v>0</v>
      </c>
      <c r="T22" s="15"/>
      <c r="U22" s="15">
        <f t="shared" si="8"/>
        <v>0</v>
      </c>
      <c r="V22" s="16">
        <f t="shared" si="9"/>
        <v>0</v>
      </c>
    </row>
    <row r="23" spans="1:23" x14ac:dyDescent="0.3">
      <c r="A23" s="13" t="s">
        <v>90</v>
      </c>
      <c r="B23" s="13" t="s">
        <v>70</v>
      </c>
      <c r="C23" s="14">
        <v>1750</v>
      </c>
      <c r="D23" s="13"/>
      <c r="E23" s="15">
        <f t="shared" si="0"/>
        <v>0</v>
      </c>
      <c r="F23" s="13"/>
      <c r="G23" s="15">
        <f t="shared" si="1"/>
        <v>0</v>
      </c>
      <c r="H23" s="13"/>
      <c r="I23" s="15">
        <f t="shared" si="2"/>
        <v>0</v>
      </c>
      <c r="J23" s="13"/>
      <c r="K23" s="15">
        <f t="shared" si="3"/>
        <v>0</v>
      </c>
      <c r="L23" s="13">
        <v>1</v>
      </c>
      <c r="M23" s="15">
        <f t="shared" si="4"/>
        <v>1750</v>
      </c>
      <c r="N23" s="13"/>
      <c r="O23" s="15">
        <f t="shared" si="5"/>
        <v>0</v>
      </c>
      <c r="P23" s="15"/>
      <c r="Q23" s="15">
        <f t="shared" si="6"/>
        <v>0</v>
      </c>
      <c r="R23" s="15"/>
      <c r="S23" s="15">
        <f t="shared" si="7"/>
        <v>0</v>
      </c>
      <c r="T23" s="15"/>
      <c r="U23" s="15">
        <f t="shared" si="8"/>
        <v>0</v>
      </c>
      <c r="V23" s="16">
        <f t="shared" si="9"/>
        <v>1</v>
      </c>
    </row>
    <row r="24" spans="1:23" x14ac:dyDescent="0.3">
      <c r="A24" s="13" t="s">
        <v>91</v>
      </c>
      <c r="B24" s="13" t="s">
        <v>74</v>
      </c>
      <c r="C24" s="14">
        <v>1.1499999999999999</v>
      </c>
      <c r="D24" s="13"/>
      <c r="E24" s="15">
        <f t="shared" si="0"/>
        <v>0</v>
      </c>
      <c r="F24" s="13"/>
      <c r="G24" s="15">
        <f t="shared" si="1"/>
        <v>0</v>
      </c>
      <c r="H24" s="13">
        <v>3150</v>
      </c>
      <c r="I24" s="15">
        <f t="shared" si="2"/>
        <v>3622.4999999999995</v>
      </c>
      <c r="J24" s="13">
        <v>1456</v>
      </c>
      <c r="K24" s="15">
        <f t="shared" si="3"/>
        <v>1674.3999999999999</v>
      </c>
      <c r="L24" s="13"/>
      <c r="M24" s="15">
        <f t="shared" si="4"/>
        <v>0</v>
      </c>
      <c r="N24" s="13">
        <v>2500</v>
      </c>
      <c r="O24" s="15">
        <f t="shared" si="5"/>
        <v>2875</v>
      </c>
      <c r="P24" s="15"/>
      <c r="Q24" s="15">
        <f t="shared" si="6"/>
        <v>0</v>
      </c>
      <c r="R24" s="15"/>
      <c r="S24" s="15">
        <f t="shared" si="7"/>
        <v>0</v>
      </c>
      <c r="T24" s="15"/>
      <c r="U24" s="15">
        <f t="shared" si="8"/>
        <v>0</v>
      </c>
      <c r="V24" s="16">
        <f t="shared" si="9"/>
        <v>7106</v>
      </c>
    </row>
    <row r="25" spans="1:23" x14ac:dyDescent="0.3">
      <c r="A25" s="13" t="s">
        <v>92</v>
      </c>
      <c r="B25" s="13" t="s">
        <v>74</v>
      </c>
      <c r="C25" s="14">
        <v>1.5</v>
      </c>
      <c r="D25" s="13"/>
      <c r="E25" s="15">
        <f t="shared" si="0"/>
        <v>0</v>
      </c>
      <c r="F25" s="13"/>
      <c r="G25" s="15">
        <f t="shared" si="1"/>
        <v>0</v>
      </c>
      <c r="H25" s="13"/>
      <c r="I25" s="15">
        <f t="shared" si="2"/>
        <v>0</v>
      </c>
      <c r="J25" s="13"/>
      <c r="K25" s="15">
        <f t="shared" si="3"/>
        <v>0</v>
      </c>
      <c r="L25" s="13"/>
      <c r="M25" s="15">
        <f t="shared" si="4"/>
        <v>0</v>
      </c>
      <c r="N25" s="13"/>
      <c r="O25" s="15">
        <f t="shared" si="5"/>
        <v>0</v>
      </c>
      <c r="P25" s="15"/>
      <c r="Q25" s="15">
        <f t="shared" si="6"/>
        <v>0</v>
      </c>
      <c r="R25" s="15"/>
      <c r="S25" s="15">
        <f t="shared" si="7"/>
        <v>0</v>
      </c>
      <c r="T25" s="15"/>
      <c r="U25" s="15">
        <f t="shared" si="8"/>
        <v>0</v>
      </c>
      <c r="V25" s="16">
        <f t="shared" si="9"/>
        <v>0</v>
      </c>
    </row>
    <row r="26" spans="1:23" x14ac:dyDescent="0.3">
      <c r="A26" s="13" t="s">
        <v>93</v>
      </c>
      <c r="B26" s="13" t="s">
        <v>74</v>
      </c>
      <c r="C26" s="14">
        <v>2.25</v>
      </c>
      <c r="D26" s="13">
        <v>510</v>
      </c>
      <c r="E26" s="15">
        <f t="shared" si="0"/>
        <v>1147.5</v>
      </c>
      <c r="F26" s="13"/>
      <c r="G26" s="15">
        <f t="shared" si="1"/>
        <v>0</v>
      </c>
      <c r="H26" s="13"/>
      <c r="I26" s="15">
        <f t="shared" si="2"/>
        <v>0</v>
      </c>
      <c r="J26" s="13"/>
      <c r="K26" s="15">
        <f t="shared" si="3"/>
        <v>0</v>
      </c>
      <c r="L26" s="13"/>
      <c r="M26" s="15">
        <f t="shared" si="4"/>
        <v>0</v>
      </c>
      <c r="N26" s="13"/>
      <c r="O26" s="15">
        <f t="shared" si="5"/>
        <v>0</v>
      </c>
      <c r="P26" s="15"/>
      <c r="Q26" s="15">
        <f t="shared" si="6"/>
        <v>0</v>
      </c>
      <c r="R26" s="15"/>
      <c r="S26" s="15">
        <f t="shared" si="7"/>
        <v>0</v>
      </c>
      <c r="T26" s="15"/>
      <c r="U26" s="15">
        <f t="shared" si="8"/>
        <v>0</v>
      </c>
      <c r="V26" s="16">
        <f t="shared" si="9"/>
        <v>510</v>
      </c>
    </row>
    <row r="27" spans="1:23" x14ac:dyDescent="0.3">
      <c r="A27" s="13" t="s">
        <v>94</v>
      </c>
      <c r="B27" s="13" t="s">
        <v>74</v>
      </c>
      <c r="C27" s="14">
        <v>2.25</v>
      </c>
      <c r="D27" s="13"/>
      <c r="E27" s="15">
        <f t="shared" si="0"/>
        <v>0</v>
      </c>
      <c r="F27" s="13"/>
      <c r="G27" s="15">
        <f t="shared" si="1"/>
        <v>0</v>
      </c>
      <c r="H27" s="13"/>
      <c r="I27" s="15">
        <f t="shared" si="2"/>
        <v>0</v>
      </c>
      <c r="J27" s="13"/>
      <c r="K27" s="15">
        <f t="shared" si="3"/>
        <v>0</v>
      </c>
      <c r="L27" s="13"/>
      <c r="M27" s="15">
        <f t="shared" si="4"/>
        <v>0</v>
      </c>
      <c r="N27" s="13"/>
      <c r="O27" s="15">
        <f t="shared" si="5"/>
        <v>0</v>
      </c>
      <c r="P27" s="15"/>
      <c r="Q27" s="15">
        <f t="shared" si="6"/>
        <v>0</v>
      </c>
      <c r="R27" s="15"/>
      <c r="S27" s="15">
        <f t="shared" si="7"/>
        <v>0</v>
      </c>
      <c r="T27" s="15"/>
      <c r="U27" s="15">
        <f t="shared" si="8"/>
        <v>0</v>
      </c>
      <c r="V27" s="16">
        <f t="shared" si="9"/>
        <v>0</v>
      </c>
    </row>
    <row r="28" spans="1:23" x14ac:dyDescent="0.3">
      <c r="A28" s="13" t="s">
        <v>95</v>
      </c>
      <c r="B28" s="13" t="s">
        <v>74</v>
      </c>
      <c r="C28" s="14">
        <v>2.6</v>
      </c>
      <c r="D28" s="13"/>
      <c r="E28" s="15">
        <f t="shared" si="0"/>
        <v>0</v>
      </c>
      <c r="F28" s="13"/>
      <c r="G28" s="15">
        <f t="shared" si="1"/>
        <v>0</v>
      </c>
      <c r="H28" s="13"/>
      <c r="I28" s="15">
        <f t="shared" si="2"/>
        <v>0</v>
      </c>
      <c r="J28" s="13"/>
      <c r="K28" s="15">
        <f t="shared" si="3"/>
        <v>0</v>
      </c>
      <c r="L28" s="13"/>
      <c r="M28" s="15">
        <f t="shared" si="4"/>
        <v>0</v>
      </c>
      <c r="N28" s="13"/>
      <c r="O28" s="15">
        <f t="shared" si="5"/>
        <v>0</v>
      </c>
      <c r="P28" s="15"/>
      <c r="Q28" s="15">
        <f t="shared" si="6"/>
        <v>0</v>
      </c>
      <c r="R28" s="15"/>
      <c r="S28" s="15">
        <f t="shared" si="7"/>
        <v>0</v>
      </c>
      <c r="T28" s="15"/>
      <c r="U28" s="15">
        <f t="shared" si="8"/>
        <v>0</v>
      </c>
      <c r="V28" s="16">
        <f t="shared" si="9"/>
        <v>0</v>
      </c>
      <c r="W28" t="s">
        <v>96</v>
      </c>
    </row>
    <row r="29" spans="1:23" x14ac:dyDescent="0.3">
      <c r="A29" s="13" t="s">
        <v>97</v>
      </c>
      <c r="B29" s="13" t="s">
        <v>74</v>
      </c>
      <c r="C29" s="14">
        <v>2.75</v>
      </c>
      <c r="D29" s="13"/>
      <c r="E29" s="15">
        <f t="shared" si="0"/>
        <v>0</v>
      </c>
      <c r="F29" s="13"/>
      <c r="G29" s="15">
        <f t="shared" si="1"/>
        <v>0</v>
      </c>
      <c r="H29" s="13"/>
      <c r="I29" s="15">
        <f t="shared" si="2"/>
        <v>0</v>
      </c>
      <c r="J29" s="13"/>
      <c r="K29" s="15">
        <f t="shared" si="3"/>
        <v>0</v>
      </c>
      <c r="L29" s="13"/>
      <c r="M29" s="15">
        <f t="shared" si="4"/>
        <v>0</v>
      </c>
      <c r="N29" s="13"/>
      <c r="O29" s="15">
        <f t="shared" si="5"/>
        <v>0</v>
      </c>
      <c r="P29" s="15"/>
      <c r="Q29" s="15">
        <f t="shared" si="6"/>
        <v>0</v>
      </c>
      <c r="R29" s="15"/>
      <c r="S29" s="15">
        <f t="shared" si="7"/>
        <v>0</v>
      </c>
      <c r="T29" s="15"/>
      <c r="U29" s="15">
        <f t="shared" si="8"/>
        <v>0</v>
      </c>
      <c r="V29" s="16">
        <f t="shared" si="9"/>
        <v>0</v>
      </c>
    </row>
    <row r="30" spans="1:23" x14ac:dyDescent="0.3">
      <c r="A30" s="13" t="s">
        <v>98</v>
      </c>
      <c r="B30" s="13" t="s">
        <v>74</v>
      </c>
      <c r="C30" s="14">
        <v>1.25</v>
      </c>
      <c r="D30" s="13"/>
      <c r="E30" s="15">
        <f t="shared" si="0"/>
        <v>0</v>
      </c>
      <c r="F30" s="13"/>
      <c r="G30" s="15">
        <f t="shared" si="1"/>
        <v>0</v>
      </c>
      <c r="H30" s="13"/>
      <c r="I30" s="15">
        <f t="shared" si="2"/>
        <v>0</v>
      </c>
      <c r="J30" s="13"/>
      <c r="K30" s="15">
        <f t="shared" si="3"/>
        <v>0</v>
      </c>
      <c r="L30" s="13"/>
      <c r="M30" s="15">
        <f t="shared" si="4"/>
        <v>0</v>
      </c>
      <c r="N30" s="13"/>
      <c r="O30" s="15">
        <f t="shared" si="5"/>
        <v>0</v>
      </c>
      <c r="P30" s="15"/>
      <c r="Q30" s="15">
        <f t="shared" si="6"/>
        <v>0</v>
      </c>
      <c r="R30" s="15"/>
      <c r="S30" s="15">
        <f t="shared" si="7"/>
        <v>0</v>
      </c>
      <c r="T30" s="15"/>
      <c r="U30" s="15">
        <f t="shared" si="8"/>
        <v>0</v>
      </c>
      <c r="V30" s="16">
        <f t="shared" si="9"/>
        <v>0</v>
      </c>
    </row>
    <row r="31" spans="1:23" x14ac:dyDescent="0.3">
      <c r="A31" s="13" t="s">
        <v>99</v>
      </c>
      <c r="B31" s="13" t="s">
        <v>74</v>
      </c>
      <c r="C31" s="14">
        <v>1.4</v>
      </c>
      <c r="D31" s="13"/>
      <c r="E31" s="15">
        <f t="shared" si="0"/>
        <v>0</v>
      </c>
      <c r="F31" s="13"/>
      <c r="G31" s="15">
        <f t="shared" si="1"/>
        <v>0</v>
      </c>
      <c r="H31" s="13"/>
      <c r="I31" s="15">
        <f t="shared" si="2"/>
        <v>0</v>
      </c>
      <c r="J31" s="13"/>
      <c r="K31" s="15">
        <f t="shared" si="3"/>
        <v>0</v>
      </c>
      <c r="L31" s="13"/>
      <c r="M31" s="15">
        <f t="shared" si="4"/>
        <v>0</v>
      </c>
      <c r="N31" s="13"/>
      <c r="O31" s="15">
        <f t="shared" si="5"/>
        <v>0</v>
      </c>
      <c r="P31" s="15"/>
      <c r="Q31" s="15">
        <f t="shared" si="6"/>
        <v>0</v>
      </c>
      <c r="R31" s="15"/>
      <c r="S31" s="15">
        <f t="shared" si="7"/>
        <v>0</v>
      </c>
      <c r="T31" s="15"/>
      <c r="U31" s="15">
        <f t="shared" si="8"/>
        <v>0</v>
      </c>
      <c r="V31" s="16">
        <f t="shared" si="9"/>
        <v>0</v>
      </c>
    </row>
    <row r="32" spans="1:23" x14ac:dyDescent="0.3">
      <c r="A32" s="13" t="s">
        <v>100</v>
      </c>
      <c r="B32" s="13" t="s">
        <v>101</v>
      </c>
      <c r="C32" s="14">
        <v>1020</v>
      </c>
      <c r="D32" s="13"/>
      <c r="E32" s="15">
        <f t="shared" si="0"/>
        <v>0</v>
      </c>
      <c r="F32" s="13"/>
      <c r="G32" s="15">
        <f t="shared" si="1"/>
        <v>0</v>
      </c>
      <c r="H32" s="13"/>
      <c r="I32" s="15">
        <f t="shared" si="2"/>
        <v>0</v>
      </c>
      <c r="J32" s="13"/>
      <c r="K32" s="15">
        <f t="shared" si="3"/>
        <v>0</v>
      </c>
      <c r="L32" s="13"/>
      <c r="M32" s="15">
        <f t="shared" si="4"/>
        <v>0</v>
      </c>
      <c r="N32" s="13"/>
      <c r="O32" s="15">
        <f t="shared" si="5"/>
        <v>0</v>
      </c>
      <c r="P32" s="15"/>
      <c r="Q32" s="15">
        <f t="shared" si="6"/>
        <v>0</v>
      </c>
      <c r="R32" s="15"/>
      <c r="S32" s="15">
        <f t="shared" si="7"/>
        <v>0</v>
      </c>
      <c r="T32" s="15"/>
      <c r="U32" s="15">
        <f t="shared" si="8"/>
        <v>0</v>
      </c>
      <c r="V32" s="16">
        <f t="shared" si="9"/>
        <v>0</v>
      </c>
      <c r="W32" t="s">
        <v>102</v>
      </c>
    </row>
    <row r="33" spans="1:23" x14ac:dyDescent="0.3">
      <c r="A33" s="13" t="s">
        <v>103</v>
      </c>
      <c r="B33" s="13" t="s">
        <v>104</v>
      </c>
      <c r="C33" s="14">
        <v>761</v>
      </c>
      <c r="D33" s="13"/>
      <c r="E33" s="15">
        <f t="shared" si="0"/>
        <v>0</v>
      </c>
      <c r="F33" s="13"/>
      <c r="G33" s="15">
        <f t="shared" si="1"/>
        <v>0</v>
      </c>
      <c r="H33" s="13"/>
      <c r="I33" s="15">
        <f t="shared" si="2"/>
        <v>0</v>
      </c>
      <c r="J33" s="13"/>
      <c r="K33" s="15">
        <f t="shared" si="3"/>
        <v>0</v>
      </c>
      <c r="L33" s="13"/>
      <c r="M33" s="15">
        <f t="shared" si="4"/>
        <v>0</v>
      </c>
      <c r="N33" s="13"/>
      <c r="O33" s="15">
        <f t="shared" si="5"/>
        <v>0</v>
      </c>
      <c r="P33" s="15"/>
      <c r="Q33" s="15">
        <f t="shared" si="6"/>
        <v>0</v>
      </c>
      <c r="R33" s="15"/>
      <c r="S33" s="15">
        <f t="shared" si="7"/>
        <v>0</v>
      </c>
      <c r="T33" s="15"/>
      <c r="U33" s="15">
        <f t="shared" si="8"/>
        <v>0</v>
      </c>
      <c r="V33" s="16">
        <f t="shared" si="9"/>
        <v>0</v>
      </c>
      <c r="W33" t="s">
        <v>105</v>
      </c>
    </row>
    <row r="34" spans="1:23" x14ac:dyDescent="0.3">
      <c r="A34" s="13" t="s">
        <v>106</v>
      </c>
      <c r="B34" s="13" t="s">
        <v>107</v>
      </c>
      <c r="C34" s="14">
        <v>125</v>
      </c>
      <c r="D34" s="13"/>
      <c r="E34" s="15">
        <f t="shared" si="0"/>
        <v>0</v>
      </c>
      <c r="F34" s="13"/>
      <c r="G34" s="15">
        <f t="shared" si="1"/>
        <v>0</v>
      </c>
      <c r="H34" s="13"/>
      <c r="I34" s="15">
        <f t="shared" si="2"/>
        <v>0</v>
      </c>
      <c r="J34" s="13"/>
      <c r="K34" s="15">
        <f t="shared" si="3"/>
        <v>0</v>
      </c>
      <c r="L34" s="13"/>
      <c r="M34" s="15">
        <f t="shared" si="4"/>
        <v>0</v>
      </c>
      <c r="N34" s="13"/>
      <c r="O34" s="15">
        <f t="shared" si="5"/>
        <v>0</v>
      </c>
      <c r="P34" s="15"/>
      <c r="Q34" s="15">
        <f t="shared" si="6"/>
        <v>0</v>
      </c>
      <c r="R34" s="15"/>
      <c r="S34" s="15">
        <f t="shared" si="7"/>
        <v>0</v>
      </c>
      <c r="T34" s="15"/>
      <c r="U34" s="15">
        <f t="shared" si="8"/>
        <v>0</v>
      </c>
      <c r="V34" s="16">
        <f t="shared" si="9"/>
        <v>0</v>
      </c>
      <c r="W34" t="s">
        <v>108</v>
      </c>
    </row>
    <row r="35" spans="1:23" x14ac:dyDescent="0.3">
      <c r="A35" s="13" t="s">
        <v>109</v>
      </c>
      <c r="B35" s="13" t="s">
        <v>74</v>
      </c>
      <c r="C35" s="14">
        <v>2.65</v>
      </c>
      <c r="D35" s="13"/>
      <c r="E35" s="15">
        <f t="shared" si="0"/>
        <v>0</v>
      </c>
      <c r="F35" s="13"/>
      <c r="G35" s="15">
        <f t="shared" si="1"/>
        <v>0</v>
      </c>
      <c r="H35" s="13"/>
      <c r="I35" s="15">
        <f t="shared" si="2"/>
        <v>0</v>
      </c>
      <c r="J35" s="13"/>
      <c r="K35" s="15">
        <f t="shared" si="3"/>
        <v>0</v>
      </c>
      <c r="L35" s="13"/>
      <c r="M35" s="15">
        <f t="shared" si="4"/>
        <v>0</v>
      </c>
      <c r="N35" s="13"/>
      <c r="O35" s="15">
        <f t="shared" si="5"/>
        <v>0</v>
      </c>
      <c r="P35" s="15"/>
      <c r="Q35" s="15">
        <f t="shared" si="6"/>
        <v>0</v>
      </c>
      <c r="R35" s="15"/>
      <c r="S35" s="15">
        <f t="shared" si="7"/>
        <v>0</v>
      </c>
      <c r="T35" s="15"/>
      <c r="U35" s="15">
        <f t="shared" si="8"/>
        <v>0</v>
      </c>
      <c r="V35" s="16">
        <f t="shared" si="9"/>
        <v>0</v>
      </c>
    </row>
    <row r="36" spans="1:23" x14ac:dyDescent="0.3">
      <c r="A36" s="13" t="s">
        <v>110</v>
      </c>
      <c r="B36" s="13" t="s">
        <v>74</v>
      </c>
      <c r="C36" s="14">
        <v>0.98</v>
      </c>
      <c r="D36" s="13"/>
      <c r="E36" s="15">
        <f t="shared" si="0"/>
        <v>0</v>
      </c>
      <c r="F36" s="13"/>
      <c r="G36" s="15">
        <f t="shared" si="1"/>
        <v>0</v>
      </c>
      <c r="H36" s="13"/>
      <c r="I36" s="15">
        <f t="shared" si="2"/>
        <v>0</v>
      </c>
      <c r="J36" s="13"/>
      <c r="K36" s="15">
        <f t="shared" si="3"/>
        <v>0</v>
      </c>
      <c r="L36" s="13"/>
      <c r="M36" s="15">
        <f t="shared" si="4"/>
        <v>0</v>
      </c>
      <c r="N36" s="13"/>
      <c r="O36" s="15">
        <f t="shared" si="5"/>
        <v>0</v>
      </c>
      <c r="P36" s="15"/>
      <c r="Q36" s="15">
        <f t="shared" si="6"/>
        <v>0</v>
      </c>
      <c r="R36" s="15"/>
      <c r="S36" s="15">
        <f t="shared" si="7"/>
        <v>0</v>
      </c>
      <c r="T36" s="15"/>
      <c r="U36" s="15">
        <f t="shared" si="8"/>
        <v>0</v>
      </c>
      <c r="V36" s="16">
        <f t="shared" si="9"/>
        <v>0</v>
      </c>
    </row>
    <row r="37" spans="1:23" x14ac:dyDescent="0.3">
      <c r="A37" s="13" t="s">
        <v>111</v>
      </c>
      <c r="B37" s="13" t="s">
        <v>112</v>
      </c>
      <c r="C37" s="14">
        <v>37</v>
      </c>
      <c r="D37" s="13"/>
      <c r="E37" s="15">
        <f t="shared" si="0"/>
        <v>0</v>
      </c>
      <c r="F37" s="13"/>
      <c r="G37" s="15">
        <f t="shared" si="1"/>
        <v>0</v>
      </c>
      <c r="H37" s="13"/>
      <c r="I37" s="15">
        <f t="shared" si="2"/>
        <v>0</v>
      </c>
      <c r="J37" s="13"/>
      <c r="K37" s="15">
        <f t="shared" si="3"/>
        <v>0</v>
      </c>
      <c r="L37" s="13"/>
      <c r="M37" s="15">
        <f t="shared" si="4"/>
        <v>0</v>
      </c>
      <c r="N37" s="13"/>
      <c r="O37" s="15">
        <f t="shared" si="5"/>
        <v>0</v>
      </c>
      <c r="P37" s="15"/>
      <c r="Q37" s="15">
        <f t="shared" si="6"/>
        <v>0</v>
      </c>
      <c r="R37" s="15"/>
      <c r="S37" s="15">
        <f t="shared" si="7"/>
        <v>0</v>
      </c>
      <c r="T37" s="15"/>
      <c r="U37" s="15">
        <f t="shared" si="8"/>
        <v>0</v>
      </c>
      <c r="V37" s="16">
        <f t="shared" si="9"/>
        <v>0</v>
      </c>
    </row>
    <row r="38" spans="1:23" x14ac:dyDescent="0.3">
      <c r="A38" s="13" t="s">
        <v>113</v>
      </c>
      <c r="B38" s="13" t="s">
        <v>74</v>
      </c>
      <c r="C38" s="14">
        <v>1.96</v>
      </c>
      <c r="D38" s="13"/>
      <c r="E38" s="15">
        <f t="shared" si="0"/>
        <v>0</v>
      </c>
      <c r="F38" s="13"/>
      <c r="G38" s="15">
        <f t="shared" si="1"/>
        <v>0</v>
      </c>
      <c r="H38" s="13"/>
      <c r="I38" s="15">
        <f t="shared" si="2"/>
        <v>0</v>
      </c>
      <c r="J38" s="13"/>
      <c r="K38" s="15">
        <f t="shared" si="3"/>
        <v>0</v>
      </c>
      <c r="L38" s="13"/>
      <c r="M38" s="15">
        <f t="shared" si="4"/>
        <v>0</v>
      </c>
      <c r="N38" s="13"/>
      <c r="O38" s="15">
        <f t="shared" si="5"/>
        <v>0</v>
      </c>
      <c r="P38" s="15"/>
      <c r="Q38" s="15">
        <f t="shared" si="6"/>
        <v>0</v>
      </c>
      <c r="R38" s="15"/>
      <c r="S38" s="15">
        <f t="shared" si="7"/>
        <v>0</v>
      </c>
      <c r="T38" s="15"/>
      <c r="U38" s="15">
        <f t="shared" si="8"/>
        <v>0</v>
      </c>
      <c r="V38" s="16">
        <f t="shared" si="9"/>
        <v>0</v>
      </c>
    </row>
    <row r="39" spans="1:23" x14ac:dyDescent="0.3">
      <c r="A39" s="13" t="s">
        <v>114</v>
      </c>
      <c r="B39" s="13" t="s">
        <v>104</v>
      </c>
      <c r="C39" s="14">
        <v>225</v>
      </c>
      <c r="D39" s="13"/>
      <c r="E39" s="15">
        <f t="shared" si="0"/>
        <v>0</v>
      </c>
      <c r="F39" s="13"/>
      <c r="G39" s="15">
        <f t="shared" si="1"/>
        <v>0</v>
      </c>
      <c r="H39" s="13"/>
      <c r="I39" s="15">
        <f t="shared" si="2"/>
        <v>0</v>
      </c>
      <c r="J39" s="13"/>
      <c r="K39" s="15">
        <f t="shared" si="3"/>
        <v>0</v>
      </c>
      <c r="L39" s="13"/>
      <c r="M39" s="15">
        <f t="shared" si="4"/>
        <v>0</v>
      </c>
      <c r="N39" s="13"/>
      <c r="O39" s="15">
        <f t="shared" si="5"/>
        <v>0</v>
      </c>
      <c r="P39" s="15"/>
      <c r="Q39" s="15">
        <f t="shared" si="6"/>
        <v>0</v>
      </c>
      <c r="R39" s="15"/>
      <c r="S39" s="15">
        <f t="shared" si="7"/>
        <v>0</v>
      </c>
      <c r="T39" s="15"/>
      <c r="U39" s="15">
        <f t="shared" si="8"/>
        <v>0</v>
      </c>
      <c r="V39" s="16">
        <f t="shared" si="9"/>
        <v>0</v>
      </c>
    </row>
    <row r="40" spans="1:23" x14ac:dyDescent="0.3">
      <c r="A40" s="13" t="s">
        <v>115</v>
      </c>
      <c r="B40" s="13" t="s">
        <v>70</v>
      </c>
      <c r="C40" s="14"/>
      <c r="D40" s="13"/>
      <c r="E40" s="15">
        <f t="shared" si="0"/>
        <v>0</v>
      </c>
      <c r="F40" s="13"/>
      <c r="G40" s="15">
        <f t="shared" si="1"/>
        <v>0</v>
      </c>
      <c r="H40" s="13"/>
      <c r="I40" s="15">
        <f t="shared" si="2"/>
        <v>0</v>
      </c>
      <c r="J40" s="13"/>
      <c r="K40" s="15">
        <f t="shared" si="3"/>
        <v>0</v>
      </c>
      <c r="L40" s="13"/>
      <c r="M40" s="15">
        <f t="shared" si="4"/>
        <v>0</v>
      </c>
      <c r="N40" s="13"/>
      <c r="O40" s="15">
        <f t="shared" si="5"/>
        <v>0</v>
      </c>
      <c r="P40" s="15"/>
      <c r="Q40" s="15">
        <f t="shared" si="6"/>
        <v>0</v>
      </c>
      <c r="R40" s="15"/>
      <c r="S40" s="15">
        <f t="shared" si="7"/>
        <v>0</v>
      </c>
      <c r="T40" s="15"/>
      <c r="U40" s="15">
        <f t="shared" si="8"/>
        <v>0</v>
      </c>
      <c r="V40" s="16">
        <f t="shared" si="9"/>
        <v>0</v>
      </c>
    </row>
    <row r="41" spans="1:23" x14ac:dyDescent="0.3">
      <c r="A41" s="13" t="s">
        <v>116</v>
      </c>
      <c r="B41" s="13" t="s">
        <v>70</v>
      </c>
      <c r="C41" s="14">
        <v>650</v>
      </c>
      <c r="D41" s="13"/>
      <c r="E41" s="15">
        <f t="shared" si="0"/>
        <v>0</v>
      </c>
      <c r="F41" s="13"/>
      <c r="G41" s="15">
        <f t="shared" si="1"/>
        <v>0</v>
      </c>
      <c r="H41" s="13"/>
      <c r="I41" s="15">
        <f t="shared" si="2"/>
        <v>0</v>
      </c>
      <c r="J41" s="13"/>
      <c r="K41" s="15">
        <f t="shared" si="3"/>
        <v>0</v>
      </c>
      <c r="L41" s="13"/>
      <c r="M41" s="15">
        <f t="shared" si="4"/>
        <v>0</v>
      </c>
      <c r="N41" s="13"/>
      <c r="O41" s="15">
        <f t="shared" si="5"/>
        <v>0</v>
      </c>
      <c r="P41" s="15"/>
      <c r="Q41" s="15">
        <f t="shared" si="6"/>
        <v>0</v>
      </c>
      <c r="R41" s="15"/>
      <c r="S41" s="15">
        <f t="shared" si="7"/>
        <v>0</v>
      </c>
      <c r="T41" s="15"/>
      <c r="U41" s="15">
        <f t="shared" si="8"/>
        <v>0</v>
      </c>
      <c r="V41" s="16">
        <f t="shared" si="9"/>
        <v>0</v>
      </c>
    </row>
    <row r="42" spans="1:23" x14ac:dyDescent="0.3">
      <c r="A42" s="13" t="s">
        <v>117</v>
      </c>
      <c r="B42" s="13" t="s">
        <v>70</v>
      </c>
      <c r="C42" s="14">
        <v>250</v>
      </c>
      <c r="D42" s="13"/>
      <c r="E42" s="15">
        <f t="shared" si="0"/>
        <v>0</v>
      </c>
      <c r="F42" s="13"/>
      <c r="G42" s="15">
        <f t="shared" si="1"/>
        <v>0</v>
      </c>
      <c r="H42" s="13"/>
      <c r="I42" s="15">
        <f t="shared" si="2"/>
        <v>0</v>
      </c>
      <c r="J42" s="13"/>
      <c r="K42" s="15">
        <f t="shared" si="3"/>
        <v>0</v>
      </c>
      <c r="L42" s="13"/>
      <c r="M42" s="15">
        <f t="shared" si="4"/>
        <v>0</v>
      </c>
      <c r="N42" s="13"/>
      <c r="O42" s="15">
        <f t="shared" si="5"/>
        <v>0</v>
      </c>
      <c r="P42" s="15"/>
      <c r="Q42" s="15">
        <f t="shared" si="6"/>
        <v>0</v>
      </c>
      <c r="R42" s="15"/>
      <c r="S42" s="15">
        <f t="shared" si="7"/>
        <v>0</v>
      </c>
      <c r="T42" s="15"/>
      <c r="U42" s="15">
        <f t="shared" si="8"/>
        <v>0</v>
      </c>
      <c r="V42" s="16">
        <f t="shared" si="9"/>
        <v>0</v>
      </c>
    </row>
    <row r="43" spans="1:23" x14ac:dyDescent="0.3">
      <c r="A43" s="13" t="s">
        <v>118</v>
      </c>
      <c r="B43" s="13" t="s">
        <v>119</v>
      </c>
      <c r="C43" s="14"/>
      <c r="D43" s="13"/>
      <c r="E43" s="15">
        <f t="shared" si="0"/>
        <v>0</v>
      </c>
      <c r="F43" s="13"/>
      <c r="G43" s="15">
        <f t="shared" si="1"/>
        <v>0</v>
      </c>
      <c r="H43" s="13"/>
      <c r="I43" s="15">
        <f t="shared" si="2"/>
        <v>0</v>
      </c>
      <c r="J43" s="13"/>
      <c r="K43" s="15">
        <f t="shared" si="3"/>
        <v>0</v>
      </c>
      <c r="L43" s="13"/>
      <c r="M43" s="15">
        <f t="shared" si="4"/>
        <v>0</v>
      </c>
      <c r="N43" s="13"/>
      <c r="O43" s="15">
        <f t="shared" si="5"/>
        <v>0</v>
      </c>
      <c r="P43" s="15"/>
      <c r="Q43" s="15">
        <f t="shared" si="6"/>
        <v>0</v>
      </c>
      <c r="R43" s="15"/>
      <c r="S43" s="15">
        <f t="shared" si="7"/>
        <v>0</v>
      </c>
      <c r="T43" s="15"/>
      <c r="U43" s="15">
        <f t="shared" si="8"/>
        <v>0</v>
      </c>
      <c r="V43" s="16">
        <f t="shared" si="9"/>
        <v>0</v>
      </c>
    </row>
    <row r="44" spans="1:23" x14ac:dyDescent="0.3">
      <c r="A44" s="13" t="s">
        <v>120</v>
      </c>
      <c r="B44" s="13" t="s">
        <v>70</v>
      </c>
      <c r="C44" s="14">
        <v>125</v>
      </c>
      <c r="D44" s="13"/>
      <c r="E44" s="15">
        <f t="shared" si="0"/>
        <v>0</v>
      </c>
      <c r="F44" s="13"/>
      <c r="G44" s="15">
        <f t="shared" si="1"/>
        <v>0</v>
      </c>
      <c r="H44" s="13"/>
      <c r="I44" s="15">
        <f t="shared" si="2"/>
        <v>0</v>
      </c>
      <c r="J44" s="13"/>
      <c r="K44" s="15">
        <f t="shared" si="3"/>
        <v>0</v>
      </c>
      <c r="L44" s="13"/>
      <c r="M44" s="15">
        <f t="shared" si="4"/>
        <v>0</v>
      </c>
      <c r="N44" s="13"/>
      <c r="O44" s="15">
        <f t="shared" si="5"/>
        <v>0</v>
      </c>
      <c r="P44" s="15"/>
      <c r="Q44" s="15">
        <f t="shared" si="6"/>
        <v>0</v>
      </c>
      <c r="R44" s="15"/>
      <c r="S44" s="15">
        <f t="shared" si="7"/>
        <v>0</v>
      </c>
      <c r="T44" s="15"/>
      <c r="U44" s="15">
        <f t="shared" si="8"/>
        <v>0</v>
      </c>
      <c r="V44" s="16">
        <f t="shared" si="9"/>
        <v>0</v>
      </c>
    </row>
    <row r="45" spans="1:23" x14ac:dyDescent="0.3">
      <c r="A45" s="13" t="s">
        <v>121</v>
      </c>
      <c r="B45" s="13" t="s">
        <v>74</v>
      </c>
      <c r="C45" s="14">
        <v>1.9</v>
      </c>
      <c r="D45" s="13"/>
      <c r="E45" s="15">
        <f t="shared" si="0"/>
        <v>0</v>
      </c>
      <c r="F45" s="13">
        <v>5</v>
      </c>
      <c r="G45" s="15">
        <f t="shared" si="1"/>
        <v>9.5</v>
      </c>
      <c r="H45" s="13"/>
      <c r="I45" s="15">
        <f t="shared" si="2"/>
        <v>0</v>
      </c>
      <c r="J45" s="13"/>
      <c r="K45" s="15">
        <f t="shared" si="3"/>
        <v>0</v>
      </c>
      <c r="L45" s="13"/>
      <c r="M45" s="15">
        <f t="shared" si="4"/>
        <v>0</v>
      </c>
      <c r="N45" s="13"/>
      <c r="O45" s="15">
        <f t="shared" si="5"/>
        <v>0</v>
      </c>
      <c r="P45" s="15"/>
      <c r="Q45" s="15">
        <f t="shared" si="6"/>
        <v>0</v>
      </c>
      <c r="R45" s="15"/>
      <c r="S45" s="15">
        <f t="shared" si="7"/>
        <v>0</v>
      </c>
      <c r="T45" s="15"/>
      <c r="U45" s="15">
        <f t="shared" si="8"/>
        <v>0</v>
      </c>
      <c r="V45" s="16">
        <f t="shared" si="9"/>
        <v>5</v>
      </c>
    </row>
    <row r="46" spans="1:23" x14ac:dyDescent="0.3">
      <c r="A46" s="13" t="s">
        <v>122</v>
      </c>
      <c r="B46" s="13" t="s">
        <v>70</v>
      </c>
      <c r="C46" s="14">
        <v>190</v>
      </c>
      <c r="D46" s="13"/>
      <c r="E46" s="15">
        <f t="shared" si="0"/>
        <v>0</v>
      </c>
      <c r="F46" s="13"/>
      <c r="G46" s="15">
        <f t="shared" si="1"/>
        <v>0</v>
      </c>
      <c r="H46" s="13"/>
      <c r="I46" s="15">
        <f t="shared" si="2"/>
        <v>0</v>
      </c>
      <c r="J46" s="13"/>
      <c r="K46" s="15">
        <f t="shared" si="3"/>
        <v>0</v>
      </c>
      <c r="L46" s="13"/>
      <c r="M46" s="15">
        <f t="shared" si="4"/>
        <v>0</v>
      </c>
      <c r="N46" s="13"/>
      <c r="O46" s="15">
        <f t="shared" si="5"/>
        <v>0</v>
      </c>
      <c r="P46" s="15"/>
      <c r="Q46" s="15">
        <f t="shared" si="6"/>
        <v>0</v>
      </c>
      <c r="R46" s="15"/>
      <c r="S46" s="15">
        <f t="shared" si="7"/>
        <v>0</v>
      </c>
      <c r="T46" s="15"/>
      <c r="U46" s="15">
        <f t="shared" si="8"/>
        <v>0</v>
      </c>
      <c r="V46" s="16">
        <f t="shared" si="9"/>
        <v>0</v>
      </c>
    </row>
    <row r="47" spans="1:23" x14ac:dyDescent="0.3">
      <c r="A47" s="13" t="s">
        <v>123</v>
      </c>
      <c r="B47" s="13" t="s">
        <v>74</v>
      </c>
      <c r="C47" s="14">
        <v>1.25</v>
      </c>
      <c r="D47" s="13"/>
      <c r="E47" s="15">
        <f t="shared" si="0"/>
        <v>0</v>
      </c>
      <c r="F47" s="13"/>
      <c r="G47" s="15">
        <f t="shared" si="1"/>
        <v>0</v>
      </c>
      <c r="H47" s="13"/>
      <c r="I47" s="15">
        <f t="shared" si="2"/>
        <v>0</v>
      </c>
      <c r="J47" s="13"/>
      <c r="K47" s="15">
        <f t="shared" si="3"/>
        <v>0</v>
      </c>
      <c r="L47" s="13"/>
      <c r="M47" s="15">
        <f t="shared" si="4"/>
        <v>0</v>
      </c>
      <c r="N47" s="13"/>
      <c r="O47" s="15">
        <f t="shared" si="5"/>
        <v>0</v>
      </c>
      <c r="P47" s="15"/>
      <c r="Q47" s="15">
        <f t="shared" si="6"/>
        <v>0</v>
      </c>
      <c r="R47" s="15"/>
      <c r="S47" s="15">
        <f t="shared" si="7"/>
        <v>0</v>
      </c>
      <c r="T47" s="15"/>
      <c r="U47" s="15">
        <f t="shared" si="8"/>
        <v>0</v>
      </c>
      <c r="V47" s="16">
        <f t="shared" si="9"/>
        <v>0</v>
      </c>
    </row>
    <row r="48" spans="1:23" x14ac:dyDescent="0.3">
      <c r="A48" s="13" t="s">
        <v>124</v>
      </c>
      <c r="B48" s="13" t="s">
        <v>74</v>
      </c>
      <c r="C48" s="14">
        <v>2.1</v>
      </c>
      <c r="D48" s="13"/>
      <c r="E48" s="15">
        <f t="shared" si="0"/>
        <v>0</v>
      </c>
      <c r="F48" s="13"/>
      <c r="G48" s="15">
        <f t="shared" si="1"/>
        <v>0</v>
      </c>
      <c r="H48" s="13"/>
      <c r="I48" s="15">
        <f t="shared" si="2"/>
        <v>0</v>
      </c>
      <c r="J48" s="13"/>
      <c r="K48" s="15">
        <f t="shared" si="3"/>
        <v>0</v>
      </c>
      <c r="L48" s="13"/>
      <c r="M48" s="15">
        <f t="shared" si="4"/>
        <v>0</v>
      </c>
      <c r="N48" s="13"/>
      <c r="O48" s="15">
        <f t="shared" si="5"/>
        <v>0</v>
      </c>
      <c r="P48" s="15"/>
      <c r="Q48" s="15">
        <f t="shared" si="6"/>
        <v>0</v>
      </c>
      <c r="R48" s="15"/>
      <c r="S48" s="15">
        <f t="shared" si="7"/>
        <v>0</v>
      </c>
      <c r="T48" s="15"/>
      <c r="U48" s="15">
        <f t="shared" si="8"/>
        <v>0</v>
      </c>
      <c r="V48" s="16">
        <f t="shared" si="9"/>
        <v>0</v>
      </c>
    </row>
    <row r="49" spans="1:23" x14ac:dyDescent="0.3">
      <c r="A49" s="13" t="s">
        <v>125</v>
      </c>
      <c r="B49" s="13" t="s">
        <v>70</v>
      </c>
      <c r="C49" s="14">
        <v>211</v>
      </c>
      <c r="D49" s="13"/>
      <c r="E49" s="15">
        <f t="shared" si="0"/>
        <v>0</v>
      </c>
      <c r="F49" s="13"/>
      <c r="G49" s="15">
        <f t="shared" si="1"/>
        <v>0</v>
      </c>
      <c r="H49" s="13"/>
      <c r="I49" s="15">
        <f t="shared" si="2"/>
        <v>0</v>
      </c>
      <c r="J49" s="13"/>
      <c r="K49" s="15">
        <f t="shared" si="3"/>
        <v>0</v>
      </c>
      <c r="L49" s="13"/>
      <c r="M49" s="15">
        <f t="shared" si="4"/>
        <v>0</v>
      </c>
      <c r="N49" s="13">
        <v>1</v>
      </c>
      <c r="O49" s="15">
        <f t="shared" si="5"/>
        <v>211</v>
      </c>
      <c r="P49" s="15"/>
      <c r="Q49" s="15">
        <f t="shared" si="6"/>
        <v>0</v>
      </c>
      <c r="R49" s="15"/>
      <c r="S49" s="15">
        <f t="shared" si="7"/>
        <v>0</v>
      </c>
      <c r="T49" s="15"/>
      <c r="U49" s="15">
        <f t="shared" si="8"/>
        <v>0</v>
      </c>
      <c r="V49" s="16">
        <f t="shared" si="9"/>
        <v>1</v>
      </c>
    </row>
    <row r="50" spans="1:23" ht="30.6" customHeight="1" x14ac:dyDescent="0.3">
      <c r="A50" s="17" t="s">
        <v>126</v>
      </c>
      <c r="B50" s="13" t="s">
        <v>74</v>
      </c>
      <c r="C50" s="14">
        <v>43.56</v>
      </c>
      <c r="D50" s="13"/>
      <c r="E50" s="15">
        <f t="shared" si="0"/>
        <v>0</v>
      </c>
      <c r="F50" s="13"/>
      <c r="G50" s="15">
        <f t="shared" si="1"/>
        <v>0</v>
      </c>
      <c r="H50" s="13"/>
      <c r="I50" s="15">
        <f t="shared" si="2"/>
        <v>0</v>
      </c>
      <c r="J50" s="13"/>
      <c r="K50" s="15">
        <f t="shared" si="3"/>
        <v>0</v>
      </c>
      <c r="L50" s="13"/>
      <c r="M50" s="15">
        <f t="shared" si="4"/>
        <v>0</v>
      </c>
      <c r="N50" s="13"/>
      <c r="O50" s="15">
        <f t="shared" si="5"/>
        <v>0</v>
      </c>
      <c r="P50" s="15"/>
      <c r="Q50" s="15">
        <f t="shared" si="6"/>
        <v>0</v>
      </c>
      <c r="R50" s="15"/>
      <c r="S50" s="15">
        <f t="shared" si="7"/>
        <v>0</v>
      </c>
      <c r="T50" s="15"/>
      <c r="U50" s="15">
        <f t="shared" si="8"/>
        <v>0</v>
      </c>
      <c r="V50" s="16">
        <f t="shared" si="9"/>
        <v>0</v>
      </c>
    </row>
    <row r="51" spans="1:23" x14ac:dyDescent="0.3">
      <c r="A51" s="13" t="s">
        <v>127</v>
      </c>
      <c r="B51" s="13" t="s">
        <v>119</v>
      </c>
      <c r="C51" s="14"/>
      <c r="D51" s="13"/>
      <c r="E51" s="15">
        <f t="shared" si="0"/>
        <v>0</v>
      </c>
      <c r="F51" s="13"/>
      <c r="G51" s="15">
        <f t="shared" si="1"/>
        <v>0</v>
      </c>
      <c r="H51" s="13"/>
      <c r="I51" s="15">
        <f t="shared" si="2"/>
        <v>0</v>
      </c>
      <c r="J51" s="13"/>
      <c r="K51" s="15">
        <f t="shared" si="3"/>
        <v>0</v>
      </c>
      <c r="L51" s="13"/>
      <c r="M51" s="15">
        <f t="shared" si="4"/>
        <v>0</v>
      </c>
      <c r="N51" s="13"/>
      <c r="O51" s="15">
        <f t="shared" si="5"/>
        <v>0</v>
      </c>
      <c r="P51" s="15"/>
      <c r="Q51" s="15">
        <f t="shared" si="6"/>
        <v>0</v>
      </c>
      <c r="R51" s="15"/>
      <c r="S51" s="15">
        <f t="shared" si="7"/>
        <v>0</v>
      </c>
      <c r="T51" s="15"/>
      <c r="U51" s="15">
        <f t="shared" si="8"/>
        <v>0</v>
      </c>
      <c r="V51" s="16">
        <f t="shared" si="9"/>
        <v>0</v>
      </c>
    </row>
    <row r="52" spans="1:23" x14ac:dyDescent="0.3">
      <c r="A52" s="13" t="s">
        <v>128</v>
      </c>
      <c r="B52" s="13" t="s">
        <v>129</v>
      </c>
      <c r="C52" s="14">
        <v>15</v>
      </c>
      <c r="D52" s="13"/>
      <c r="E52" s="15">
        <f t="shared" si="0"/>
        <v>0</v>
      </c>
      <c r="F52" s="13"/>
      <c r="G52" s="15">
        <f t="shared" si="1"/>
        <v>0</v>
      </c>
      <c r="H52" s="13"/>
      <c r="I52" s="15">
        <f t="shared" si="2"/>
        <v>0</v>
      </c>
      <c r="J52" s="13"/>
      <c r="K52" s="15">
        <f t="shared" si="3"/>
        <v>0</v>
      </c>
      <c r="L52" s="13"/>
      <c r="M52" s="15">
        <f t="shared" si="4"/>
        <v>0</v>
      </c>
      <c r="N52" s="13"/>
      <c r="O52" s="15">
        <f t="shared" si="5"/>
        <v>0</v>
      </c>
      <c r="P52" s="15"/>
      <c r="Q52" s="15">
        <f t="shared" si="6"/>
        <v>0</v>
      </c>
      <c r="R52" s="15"/>
      <c r="S52" s="15">
        <f t="shared" si="7"/>
        <v>0</v>
      </c>
      <c r="T52" s="15"/>
      <c r="U52" s="15">
        <f t="shared" si="8"/>
        <v>0</v>
      </c>
      <c r="V52" s="16">
        <f t="shared" si="9"/>
        <v>0</v>
      </c>
    </row>
    <row r="53" spans="1:23" x14ac:dyDescent="0.3">
      <c r="A53" s="13" t="s">
        <v>130</v>
      </c>
      <c r="B53" s="13" t="s">
        <v>74</v>
      </c>
      <c r="C53" s="14">
        <v>1.1499999999999999</v>
      </c>
      <c r="D53" s="13"/>
      <c r="E53" s="15">
        <f t="shared" si="0"/>
        <v>0</v>
      </c>
      <c r="F53" s="13"/>
      <c r="G53" s="15">
        <f t="shared" si="1"/>
        <v>0</v>
      </c>
      <c r="H53" s="13">
        <v>1300</v>
      </c>
      <c r="I53" s="15">
        <f t="shared" si="2"/>
        <v>1494.9999999999998</v>
      </c>
      <c r="J53" s="13"/>
      <c r="K53" s="15">
        <f t="shared" si="3"/>
        <v>0</v>
      </c>
      <c r="L53" s="13"/>
      <c r="M53" s="15">
        <f t="shared" si="4"/>
        <v>0</v>
      </c>
      <c r="N53" s="13">
        <v>1000</v>
      </c>
      <c r="O53" s="15">
        <f t="shared" si="5"/>
        <v>1150</v>
      </c>
      <c r="P53" s="15"/>
      <c r="Q53" s="15">
        <f t="shared" si="6"/>
        <v>0</v>
      </c>
      <c r="R53" s="15"/>
      <c r="S53" s="15">
        <f t="shared" si="7"/>
        <v>0</v>
      </c>
      <c r="T53" s="15"/>
      <c r="U53" s="15">
        <f t="shared" si="8"/>
        <v>0</v>
      </c>
      <c r="V53" s="16">
        <f t="shared" si="9"/>
        <v>2300</v>
      </c>
    </row>
    <row r="54" spans="1:23" x14ac:dyDescent="0.3">
      <c r="A54" s="13" t="s">
        <v>131</v>
      </c>
      <c r="B54" s="13" t="s">
        <v>132</v>
      </c>
      <c r="C54" s="14"/>
      <c r="D54" s="13"/>
      <c r="E54" s="15">
        <f t="shared" si="0"/>
        <v>0</v>
      </c>
      <c r="F54" s="13"/>
      <c r="G54" s="15">
        <f t="shared" si="1"/>
        <v>0</v>
      </c>
      <c r="H54" s="13"/>
      <c r="I54" s="15">
        <f t="shared" si="2"/>
        <v>0</v>
      </c>
      <c r="J54" s="13"/>
      <c r="K54" s="15">
        <f t="shared" si="3"/>
        <v>0</v>
      </c>
      <c r="L54" s="13"/>
      <c r="M54" s="15">
        <f t="shared" si="4"/>
        <v>0</v>
      </c>
      <c r="N54" s="13"/>
      <c r="O54" s="15">
        <f t="shared" si="5"/>
        <v>0</v>
      </c>
      <c r="P54" s="15"/>
      <c r="Q54" s="15">
        <f t="shared" si="6"/>
        <v>0</v>
      </c>
      <c r="R54" s="15"/>
      <c r="S54" s="15">
        <f t="shared" si="7"/>
        <v>0</v>
      </c>
      <c r="T54" s="15"/>
      <c r="U54" s="15">
        <f t="shared" si="8"/>
        <v>0</v>
      </c>
      <c r="V54" s="16">
        <f t="shared" si="9"/>
        <v>0</v>
      </c>
    </row>
    <row r="55" spans="1:23" x14ac:dyDescent="0.3">
      <c r="A55" s="13" t="s">
        <v>133</v>
      </c>
      <c r="B55" s="13" t="s">
        <v>70</v>
      </c>
      <c r="C55" s="14">
        <v>225</v>
      </c>
      <c r="D55" s="13"/>
      <c r="E55" s="15">
        <f t="shared" si="0"/>
        <v>0</v>
      </c>
      <c r="F55" s="13"/>
      <c r="G55" s="15">
        <f t="shared" si="1"/>
        <v>0</v>
      </c>
      <c r="H55" s="13"/>
      <c r="I55" s="15">
        <f t="shared" si="2"/>
        <v>0</v>
      </c>
      <c r="J55" s="13"/>
      <c r="K55" s="15">
        <f t="shared" si="3"/>
        <v>0</v>
      </c>
      <c r="L55" s="13"/>
      <c r="M55" s="15">
        <f t="shared" si="4"/>
        <v>0</v>
      </c>
      <c r="N55" s="13"/>
      <c r="O55" s="15">
        <f t="shared" si="5"/>
        <v>0</v>
      </c>
      <c r="P55" s="15"/>
      <c r="Q55" s="15">
        <f t="shared" si="6"/>
        <v>0</v>
      </c>
      <c r="R55" s="15"/>
      <c r="S55" s="15">
        <f t="shared" si="7"/>
        <v>0</v>
      </c>
      <c r="T55" s="15"/>
      <c r="U55" s="15">
        <f t="shared" si="8"/>
        <v>0</v>
      </c>
      <c r="V55" s="16">
        <f t="shared" si="9"/>
        <v>0</v>
      </c>
      <c r="W55" t="s">
        <v>134</v>
      </c>
    </row>
    <row r="56" spans="1:23" x14ac:dyDescent="0.3">
      <c r="A56" s="13" t="s">
        <v>135</v>
      </c>
      <c r="B56" s="13" t="s">
        <v>74</v>
      </c>
      <c r="C56" s="14">
        <v>15</v>
      </c>
      <c r="D56" s="13"/>
      <c r="E56" s="15">
        <f t="shared" si="0"/>
        <v>0</v>
      </c>
      <c r="F56" s="13"/>
      <c r="G56" s="15">
        <f t="shared" si="1"/>
        <v>0</v>
      </c>
      <c r="H56" s="13"/>
      <c r="I56" s="15">
        <f t="shared" si="2"/>
        <v>0</v>
      </c>
      <c r="J56" s="13"/>
      <c r="K56" s="15">
        <f t="shared" si="3"/>
        <v>0</v>
      </c>
      <c r="L56" s="13"/>
      <c r="M56" s="15">
        <f t="shared" si="4"/>
        <v>0</v>
      </c>
      <c r="N56" s="13"/>
      <c r="O56" s="15">
        <f t="shared" si="5"/>
        <v>0</v>
      </c>
      <c r="P56" s="15"/>
      <c r="Q56" s="15">
        <f t="shared" si="6"/>
        <v>0</v>
      </c>
      <c r="R56" s="15"/>
      <c r="S56" s="15">
        <f t="shared" si="7"/>
        <v>0</v>
      </c>
      <c r="T56" s="15"/>
      <c r="U56" s="15">
        <f t="shared" si="8"/>
        <v>0</v>
      </c>
      <c r="V56" s="16">
        <f t="shared" si="9"/>
        <v>0</v>
      </c>
    </row>
    <row r="57" spans="1:23" x14ac:dyDescent="0.3">
      <c r="A57" s="13" t="s">
        <v>136</v>
      </c>
      <c r="B57" s="13" t="s">
        <v>74</v>
      </c>
      <c r="C57" s="14">
        <v>11</v>
      </c>
      <c r="D57" s="13"/>
      <c r="E57" s="15">
        <f t="shared" si="0"/>
        <v>0</v>
      </c>
      <c r="F57" s="13"/>
      <c r="G57" s="15">
        <f t="shared" si="1"/>
        <v>0</v>
      </c>
      <c r="H57" s="13"/>
      <c r="I57" s="15">
        <f t="shared" si="2"/>
        <v>0</v>
      </c>
      <c r="J57" s="13"/>
      <c r="K57" s="15">
        <f t="shared" si="3"/>
        <v>0</v>
      </c>
      <c r="L57" s="13"/>
      <c r="M57" s="15">
        <f t="shared" si="4"/>
        <v>0</v>
      </c>
      <c r="N57" s="13"/>
      <c r="O57" s="15">
        <f t="shared" si="5"/>
        <v>0</v>
      </c>
      <c r="P57" s="15"/>
      <c r="Q57" s="15">
        <f t="shared" si="6"/>
        <v>0</v>
      </c>
      <c r="R57" s="15"/>
      <c r="S57" s="15">
        <f t="shared" si="7"/>
        <v>0</v>
      </c>
      <c r="T57" s="15"/>
      <c r="U57" s="15">
        <f t="shared" si="8"/>
        <v>0</v>
      </c>
      <c r="V57" s="16">
        <f t="shared" si="9"/>
        <v>0</v>
      </c>
    </row>
    <row r="58" spans="1:23" x14ac:dyDescent="0.3">
      <c r="A58" s="13" t="s">
        <v>137</v>
      </c>
      <c r="B58" s="13" t="s">
        <v>74</v>
      </c>
      <c r="C58" s="14">
        <v>27</v>
      </c>
      <c r="D58" s="13"/>
      <c r="E58" s="15">
        <f t="shared" si="0"/>
        <v>0</v>
      </c>
      <c r="F58" s="13"/>
      <c r="G58" s="15">
        <f t="shared" si="1"/>
        <v>0</v>
      </c>
      <c r="H58" s="13"/>
      <c r="I58" s="15">
        <f t="shared" si="2"/>
        <v>0</v>
      </c>
      <c r="J58" s="13"/>
      <c r="K58" s="15">
        <f t="shared" si="3"/>
        <v>0</v>
      </c>
      <c r="L58" s="13"/>
      <c r="M58" s="15">
        <f t="shared" si="4"/>
        <v>0</v>
      </c>
      <c r="N58" s="13"/>
      <c r="O58" s="15">
        <f t="shared" si="5"/>
        <v>0</v>
      </c>
      <c r="P58" s="15"/>
      <c r="Q58" s="15">
        <f t="shared" si="6"/>
        <v>0</v>
      </c>
      <c r="R58" s="15"/>
      <c r="S58" s="15">
        <f t="shared" si="7"/>
        <v>0</v>
      </c>
      <c r="T58" s="15"/>
      <c r="U58" s="15">
        <f t="shared" si="8"/>
        <v>0</v>
      </c>
      <c r="V58" s="16">
        <f t="shared" si="9"/>
        <v>0</v>
      </c>
    </row>
    <row r="59" spans="1:23" x14ac:dyDescent="0.3">
      <c r="A59" s="13" t="s">
        <v>138</v>
      </c>
      <c r="B59" s="13" t="s">
        <v>70</v>
      </c>
      <c r="C59" s="14">
        <v>1450</v>
      </c>
      <c r="D59" s="13"/>
      <c r="E59" s="15">
        <f t="shared" si="0"/>
        <v>0</v>
      </c>
      <c r="F59" s="13"/>
      <c r="G59" s="15">
        <f t="shared" si="1"/>
        <v>0</v>
      </c>
      <c r="H59" s="13"/>
      <c r="I59" s="15">
        <f t="shared" si="2"/>
        <v>0</v>
      </c>
      <c r="J59" s="13"/>
      <c r="K59" s="15">
        <f t="shared" si="3"/>
        <v>0</v>
      </c>
      <c r="L59" s="13"/>
      <c r="M59" s="15">
        <f t="shared" si="4"/>
        <v>0</v>
      </c>
      <c r="N59" s="13"/>
      <c r="O59" s="15">
        <f t="shared" si="5"/>
        <v>0</v>
      </c>
      <c r="P59" s="15"/>
      <c r="Q59" s="15">
        <f t="shared" si="6"/>
        <v>0</v>
      </c>
      <c r="R59" s="15"/>
      <c r="S59" s="15">
        <f t="shared" si="7"/>
        <v>0</v>
      </c>
      <c r="T59" s="15"/>
      <c r="U59" s="15">
        <f t="shared" si="8"/>
        <v>0</v>
      </c>
      <c r="V59" s="16">
        <f t="shared" si="9"/>
        <v>0</v>
      </c>
    </row>
    <row r="60" spans="1:23" x14ac:dyDescent="0.3">
      <c r="A60" s="13" t="s">
        <v>139</v>
      </c>
      <c r="B60" s="13" t="s">
        <v>70</v>
      </c>
      <c r="C60" s="14">
        <v>2142</v>
      </c>
      <c r="D60" s="13"/>
      <c r="E60" s="15">
        <f t="shared" si="0"/>
        <v>0</v>
      </c>
      <c r="F60" s="13"/>
      <c r="G60" s="15">
        <f t="shared" si="1"/>
        <v>0</v>
      </c>
      <c r="H60" s="13"/>
      <c r="I60" s="15">
        <f t="shared" si="2"/>
        <v>0</v>
      </c>
      <c r="J60" s="13"/>
      <c r="K60" s="15">
        <f t="shared" si="3"/>
        <v>0</v>
      </c>
      <c r="L60" s="13"/>
      <c r="M60" s="15">
        <f t="shared" si="4"/>
        <v>0</v>
      </c>
      <c r="N60" s="13"/>
      <c r="O60" s="15">
        <f t="shared" si="5"/>
        <v>0</v>
      </c>
      <c r="P60" s="15"/>
      <c r="Q60" s="15">
        <f t="shared" si="6"/>
        <v>0</v>
      </c>
      <c r="R60" s="15"/>
      <c r="S60" s="15">
        <f t="shared" si="7"/>
        <v>0</v>
      </c>
      <c r="T60" s="15"/>
      <c r="U60" s="15">
        <f t="shared" si="8"/>
        <v>0</v>
      </c>
      <c r="V60" s="16">
        <f t="shared" si="9"/>
        <v>0</v>
      </c>
    </row>
    <row r="61" spans="1:23" x14ac:dyDescent="0.3">
      <c r="A61" s="13" t="s">
        <v>140</v>
      </c>
      <c r="B61" s="13" t="s">
        <v>74</v>
      </c>
      <c r="C61" s="14">
        <v>0.12</v>
      </c>
      <c r="D61" s="13"/>
      <c r="E61" s="15">
        <f t="shared" si="0"/>
        <v>0</v>
      </c>
      <c r="F61" s="13"/>
      <c r="G61" s="15">
        <f t="shared" si="1"/>
        <v>0</v>
      </c>
      <c r="H61" s="13"/>
      <c r="I61" s="15">
        <f t="shared" si="2"/>
        <v>0</v>
      </c>
      <c r="J61" s="13"/>
      <c r="K61" s="15">
        <f t="shared" si="3"/>
        <v>0</v>
      </c>
      <c r="L61" s="13">
        <v>722</v>
      </c>
      <c r="M61" s="15">
        <f t="shared" si="4"/>
        <v>86.64</v>
      </c>
      <c r="N61" s="13"/>
      <c r="O61" s="15">
        <f t="shared" si="5"/>
        <v>0</v>
      </c>
      <c r="P61" s="15"/>
      <c r="Q61" s="15">
        <f t="shared" si="6"/>
        <v>0</v>
      </c>
      <c r="R61" s="15"/>
      <c r="S61" s="15">
        <f t="shared" si="7"/>
        <v>0</v>
      </c>
      <c r="T61" s="15"/>
      <c r="U61" s="15">
        <f t="shared" si="8"/>
        <v>0</v>
      </c>
      <c r="V61" s="16">
        <f t="shared" si="9"/>
        <v>722</v>
      </c>
    </row>
    <row r="62" spans="1:23" x14ac:dyDescent="0.3">
      <c r="A62" s="13" t="s">
        <v>141</v>
      </c>
      <c r="B62" s="13" t="s">
        <v>74</v>
      </c>
      <c r="C62" s="14">
        <v>2</v>
      </c>
      <c r="D62" s="13"/>
      <c r="E62" s="15">
        <f t="shared" si="0"/>
        <v>0</v>
      </c>
      <c r="F62" s="13"/>
      <c r="G62" s="15">
        <f t="shared" si="1"/>
        <v>0</v>
      </c>
      <c r="H62" s="13"/>
      <c r="I62" s="15">
        <f t="shared" si="2"/>
        <v>0</v>
      </c>
      <c r="J62" s="13"/>
      <c r="K62" s="15">
        <f t="shared" si="3"/>
        <v>0</v>
      </c>
      <c r="L62" s="13"/>
      <c r="M62" s="15">
        <f t="shared" si="4"/>
        <v>0</v>
      </c>
      <c r="N62" s="13"/>
      <c r="O62" s="15">
        <f t="shared" si="5"/>
        <v>0</v>
      </c>
      <c r="P62" s="15"/>
      <c r="Q62" s="15">
        <f t="shared" si="6"/>
        <v>0</v>
      </c>
      <c r="R62" s="15"/>
      <c r="S62" s="15">
        <f t="shared" si="7"/>
        <v>0</v>
      </c>
      <c r="T62" s="15"/>
      <c r="U62" s="15">
        <f t="shared" si="8"/>
        <v>0</v>
      </c>
      <c r="V62" s="16">
        <f t="shared" si="9"/>
        <v>0</v>
      </c>
    </row>
    <row r="63" spans="1:23" x14ac:dyDescent="0.3">
      <c r="A63" s="13" t="s">
        <v>142</v>
      </c>
      <c r="B63" s="13" t="s">
        <v>74</v>
      </c>
      <c r="C63" s="14">
        <v>1.9</v>
      </c>
      <c r="D63" s="13"/>
      <c r="E63" s="15">
        <f t="shared" si="0"/>
        <v>0</v>
      </c>
      <c r="F63" s="13"/>
      <c r="G63" s="15">
        <f t="shared" si="1"/>
        <v>0</v>
      </c>
      <c r="H63" s="13"/>
      <c r="I63" s="15">
        <f t="shared" si="2"/>
        <v>0</v>
      </c>
      <c r="J63" s="13"/>
      <c r="K63" s="15">
        <f t="shared" si="3"/>
        <v>0</v>
      </c>
      <c r="L63" s="13"/>
      <c r="M63" s="15">
        <f t="shared" si="4"/>
        <v>0</v>
      </c>
      <c r="N63" s="13"/>
      <c r="O63" s="15">
        <f t="shared" si="5"/>
        <v>0</v>
      </c>
      <c r="P63" s="15"/>
      <c r="Q63" s="15">
        <f t="shared" si="6"/>
        <v>0</v>
      </c>
      <c r="R63" s="15"/>
      <c r="S63" s="15">
        <f t="shared" si="7"/>
        <v>0</v>
      </c>
      <c r="T63" s="15"/>
      <c r="U63" s="15">
        <f t="shared" si="8"/>
        <v>0</v>
      </c>
      <c r="V63" s="16">
        <f t="shared" si="9"/>
        <v>0</v>
      </c>
    </row>
    <row r="64" spans="1:23" x14ac:dyDescent="0.3">
      <c r="A64" s="13" t="s">
        <v>143</v>
      </c>
      <c r="B64" s="13" t="s">
        <v>74</v>
      </c>
      <c r="C64" s="14">
        <v>3</v>
      </c>
      <c r="D64" s="13"/>
      <c r="E64" s="15">
        <f t="shared" si="0"/>
        <v>0</v>
      </c>
      <c r="F64" s="13"/>
      <c r="G64" s="15">
        <f t="shared" si="1"/>
        <v>0</v>
      </c>
      <c r="H64" s="13"/>
      <c r="I64" s="15">
        <f t="shared" si="2"/>
        <v>0</v>
      </c>
      <c r="J64" s="13"/>
      <c r="K64" s="15">
        <f t="shared" si="3"/>
        <v>0</v>
      </c>
      <c r="L64" s="13"/>
      <c r="M64" s="15">
        <f t="shared" si="4"/>
        <v>0</v>
      </c>
      <c r="N64" s="13"/>
      <c r="O64" s="15">
        <f t="shared" si="5"/>
        <v>0</v>
      </c>
      <c r="P64" s="15"/>
      <c r="Q64" s="15">
        <f t="shared" si="6"/>
        <v>0</v>
      </c>
      <c r="R64" s="15"/>
      <c r="S64" s="15">
        <f t="shared" si="7"/>
        <v>0</v>
      </c>
      <c r="T64" s="15"/>
      <c r="U64" s="15">
        <f t="shared" si="8"/>
        <v>0</v>
      </c>
      <c r="V64" s="16">
        <f t="shared" si="9"/>
        <v>0</v>
      </c>
    </row>
    <row r="65" spans="1:23" x14ac:dyDescent="0.3">
      <c r="A65" s="13" t="s">
        <v>144</v>
      </c>
      <c r="B65" s="13" t="s">
        <v>74</v>
      </c>
      <c r="C65" s="14">
        <v>2</v>
      </c>
      <c r="D65" s="13"/>
      <c r="E65" s="15">
        <f t="shared" si="0"/>
        <v>0</v>
      </c>
      <c r="F65" s="13"/>
      <c r="G65" s="15">
        <f t="shared" si="1"/>
        <v>0</v>
      </c>
      <c r="H65" s="13"/>
      <c r="I65" s="15">
        <f t="shared" si="2"/>
        <v>0</v>
      </c>
      <c r="J65" s="13"/>
      <c r="K65" s="15">
        <f t="shared" si="3"/>
        <v>0</v>
      </c>
      <c r="L65" s="13"/>
      <c r="M65" s="15">
        <f t="shared" si="4"/>
        <v>0</v>
      </c>
      <c r="N65" s="13"/>
      <c r="O65" s="15">
        <f t="shared" si="5"/>
        <v>0</v>
      </c>
      <c r="P65" s="15"/>
      <c r="Q65" s="15">
        <f t="shared" si="6"/>
        <v>0</v>
      </c>
      <c r="R65" s="15"/>
      <c r="S65" s="15">
        <f t="shared" si="7"/>
        <v>0</v>
      </c>
      <c r="T65" s="15"/>
      <c r="U65" s="15">
        <f t="shared" si="8"/>
        <v>0</v>
      </c>
      <c r="V65" s="16">
        <f t="shared" si="9"/>
        <v>0</v>
      </c>
    </row>
    <row r="66" spans="1:23" x14ac:dyDescent="0.3">
      <c r="A66" s="13" t="s">
        <v>145</v>
      </c>
      <c r="B66" s="13" t="s">
        <v>70</v>
      </c>
      <c r="C66" s="14">
        <v>62.5</v>
      </c>
      <c r="D66" s="13"/>
      <c r="E66" s="15">
        <f t="shared" si="0"/>
        <v>0</v>
      </c>
      <c r="F66" s="13"/>
      <c r="G66" s="15">
        <f t="shared" si="1"/>
        <v>0</v>
      </c>
      <c r="H66" s="13"/>
      <c r="I66" s="15">
        <f t="shared" si="2"/>
        <v>0</v>
      </c>
      <c r="J66" s="13"/>
      <c r="K66" s="15">
        <f t="shared" si="3"/>
        <v>0</v>
      </c>
      <c r="L66" s="13"/>
      <c r="M66" s="15">
        <f t="shared" si="4"/>
        <v>0</v>
      </c>
      <c r="N66" s="13"/>
      <c r="O66" s="15">
        <f t="shared" si="5"/>
        <v>0</v>
      </c>
      <c r="P66" s="15"/>
      <c r="Q66" s="15">
        <f t="shared" si="6"/>
        <v>0</v>
      </c>
      <c r="R66" s="15"/>
      <c r="S66" s="15">
        <f t="shared" si="7"/>
        <v>0</v>
      </c>
      <c r="T66" s="15"/>
      <c r="U66" s="15">
        <f t="shared" si="8"/>
        <v>0</v>
      </c>
      <c r="V66" s="16">
        <f t="shared" si="9"/>
        <v>0</v>
      </c>
    </row>
    <row r="67" spans="1:23" x14ac:dyDescent="0.3">
      <c r="A67" s="13" t="s">
        <v>146</v>
      </c>
      <c r="B67" s="13" t="s">
        <v>74</v>
      </c>
      <c r="C67" s="14">
        <v>1.1000000000000001</v>
      </c>
      <c r="D67" s="13"/>
      <c r="E67" s="15">
        <f t="shared" si="0"/>
        <v>0</v>
      </c>
      <c r="F67" s="13"/>
      <c r="G67" s="15">
        <f t="shared" si="1"/>
        <v>0</v>
      </c>
      <c r="H67" s="13"/>
      <c r="I67" s="15">
        <f t="shared" si="2"/>
        <v>0</v>
      </c>
      <c r="J67" s="13"/>
      <c r="K67" s="15">
        <f t="shared" si="3"/>
        <v>0</v>
      </c>
      <c r="L67" s="13"/>
      <c r="M67" s="15">
        <f t="shared" si="4"/>
        <v>0</v>
      </c>
      <c r="N67" s="13"/>
      <c r="O67" s="15">
        <f t="shared" si="5"/>
        <v>0</v>
      </c>
      <c r="P67" s="15"/>
      <c r="Q67" s="15">
        <f t="shared" si="6"/>
        <v>0</v>
      </c>
      <c r="R67" s="15"/>
      <c r="S67" s="15">
        <f t="shared" si="7"/>
        <v>0</v>
      </c>
      <c r="T67" s="15"/>
      <c r="U67" s="15">
        <f t="shared" si="8"/>
        <v>0</v>
      </c>
      <c r="V67" s="16">
        <f t="shared" si="9"/>
        <v>0</v>
      </c>
    </row>
    <row r="68" spans="1:23" x14ac:dyDescent="0.3">
      <c r="A68" s="13" t="s">
        <v>147</v>
      </c>
      <c r="B68" s="13" t="s">
        <v>70</v>
      </c>
      <c r="C68" s="14">
        <v>110</v>
      </c>
      <c r="D68" s="13"/>
      <c r="E68" s="15">
        <f t="shared" si="0"/>
        <v>0</v>
      </c>
      <c r="F68" s="13"/>
      <c r="G68" s="15">
        <f t="shared" si="1"/>
        <v>0</v>
      </c>
      <c r="H68" s="13"/>
      <c r="I68" s="15">
        <f t="shared" si="2"/>
        <v>0</v>
      </c>
      <c r="J68" s="13">
        <v>1</v>
      </c>
      <c r="K68" s="15">
        <f t="shared" si="3"/>
        <v>110</v>
      </c>
      <c r="L68" s="13"/>
      <c r="M68" s="15">
        <f t="shared" si="4"/>
        <v>0</v>
      </c>
      <c r="N68" s="13"/>
      <c r="O68" s="15">
        <f t="shared" si="5"/>
        <v>0</v>
      </c>
      <c r="P68" s="15"/>
      <c r="Q68" s="15">
        <f t="shared" si="6"/>
        <v>0</v>
      </c>
      <c r="R68" s="15"/>
      <c r="S68" s="15">
        <f t="shared" si="7"/>
        <v>0</v>
      </c>
      <c r="T68" s="15"/>
      <c r="U68" s="15">
        <f t="shared" si="8"/>
        <v>0</v>
      </c>
      <c r="V68" s="16">
        <f t="shared" si="9"/>
        <v>1</v>
      </c>
      <c r="W68" t="s">
        <v>148</v>
      </c>
    </row>
    <row r="69" spans="1:23" x14ac:dyDescent="0.3">
      <c r="A69" s="13" t="s">
        <v>149</v>
      </c>
      <c r="B69" s="13" t="s">
        <v>74</v>
      </c>
      <c r="C69" s="14">
        <v>5.0999999999999996</v>
      </c>
      <c r="D69" s="13"/>
      <c r="E69" s="15">
        <f t="shared" si="0"/>
        <v>0</v>
      </c>
      <c r="F69" s="13"/>
      <c r="G69" s="15">
        <f t="shared" si="1"/>
        <v>0</v>
      </c>
      <c r="H69" s="13"/>
      <c r="I69" s="15">
        <f t="shared" si="2"/>
        <v>0</v>
      </c>
      <c r="J69" s="13"/>
      <c r="K69" s="15">
        <f t="shared" si="3"/>
        <v>0</v>
      </c>
      <c r="L69" s="13"/>
      <c r="M69" s="15">
        <f t="shared" si="4"/>
        <v>0</v>
      </c>
      <c r="N69" s="13"/>
      <c r="O69" s="15">
        <f t="shared" si="5"/>
        <v>0</v>
      </c>
      <c r="P69" s="15"/>
      <c r="Q69" s="15">
        <f t="shared" si="6"/>
        <v>0</v>
      </c>
      <c r="R69" s="15"/>
      <c r="S69" s="15">
        <f t="shared" si="7"/>
        <v>0</v>
      </c>
      <c r="T69" s="15"/>
      <c r="U69" s="15">
        <f t="shared" si="8"/>
        <v>0</v>
      </c>
      <c r="V69" s="16">
        <f t="shared" si="9"/>
        <v>0</v>
      </c>
    </row>
    <row r="70" spans="1:23" x14ac:dyDescent="0.3">
      <c r="A70" s="13" t="s">
        <v>150</v>
      </c>
      <c r="B70" s="13" t="s">
        <v>151</v>
      </c>
      <c r="C70" s="14">
        <v>150</v>
      </c>
      <c r="D70" s="13"/>
      <c r="E70" s="15">
        <f t="shared" si="0"/>
        <v>0</v>
      </c>
      <c r="F70" s="13"/>
      <c r="G70" s="15">
        <f t="shared" si="1"/>
        <v>0</v>
      </c>
      <c r="H70" s="13"/>
      <c r="I70" s="15">
        <f t="shared" si="2"/>
        <v>0</v>
      </c>
      <c r="J70" s="13"/>
      <c r="K70" s="15">
        <f t="shared" si="3"/>
        <v>0</v>
      </c>
      <c r="L70" s="13"/>
      <c r="M70" s="15">
        <f t="shared" si="4"/>
        <v>0</v>
      </c>
      <c r="N70" s="13"/>
      <c r="O70" s="15">
        <f t="shared" si="5"/>
        <v>0</v>
      </c>
      <c r="P70" s="15"/>
      <c r="Q70" s="15">
        <f t="shared" si="6"/>
        <v>0</v>
      </c>
      <c r="R70" s="15"/>
      <c r="S70" s="15">
        <f t="shared" si="7"/>
        <v>0</v>
      </c>
      <c r="T70" s="15"/>
      <c r="U70" s="15">
        <f t="shared" si="8"/>
        <v>0</v>
      </c>
      <c r="V70" s="16">
        <f t="shared" si="9"/>
        <v>0</v>
      </c>
    </row>
    <row r="71" spans="1:23" x14ac:dyDescent="0.3">
      <c r="A71" s="13" t="s">
        <v>152</v>
      </c>
      <c r="B71" s="13" t="s">
        <v>70</v>
      </c>
      <c r="C71" s="14">
        <v>310</v>
      </c>
      <c r="D71" s="13"/>
      <c r="E71" s="15">
        <f t="shared" si="0"/>
        <v>0</v>
      </c>
      <c r="F71" s="13"/>
      <c r="G71" s="15">
        <f t="shared" si="1"/>
        <v>0</v>
      </c>
      <c r="H71" s="13"/>
      <c r="I71" s="15">
        <f t="shared" si="2"/>
        <v>0</v>
      </c>
      <c r="J71" s="13"/>
      <c r="K71" s="15">
        <f t="shared" si="3"/>
        <v>0</v>
      </c>
      <c r="L71" s="13"/>
      <c r="M71" s="15">
        <f t="shared" si="4"/>
        <v>0</v>
      </c>
      <c r="N71" s="13"/>
      <c r="O71" s="15">
        <f t="shared" si="5"/>
        <v>0</v>
      </c>
      <c r="P71" s="15"/>
      <c r="Q71" s="15">
        <f t="shared" si="6"/>
        <v>0</v>
      </c>
      <c r="R71" s="15"/>
      <c r="S71" s="15">
        <f t="shared" si="7"/>
        <v>0</v>
      </c>
      <c r="T71" s="15"/>
      <c r="U71" s="15">
        <f t="shared" si="8"/>
        <v>0</v>
      </c>
      <c r="V71" s="16">
        <f t="shared" si="9"/>
        <v>0</v>
      </c>
    </row>
    <row r="72" spans="1:23" x14ac:dyDescent="0.3">
      <c r="A72" s="13" t="s">
        <v>153</v>
      </c>
      <c r="B72" s="13" t="s">
        <v>70</v>
      </c>
      <c r="C72" s="14">
        <v>310</v>
      </c>
      <c r="D72" s="13"/>
      <c r="E72" s="15">
        <f t="shared" si="0"/>
        <v>0</v>
      </c>
      <c r="F72" s="13"/>
      <c r="G72" s="15">
        <f t="shared" si="1"/>
        <v>0</v>
      </c>
      <c r="H72" s="13"/>
      <c r="I72" s="15">
        <f t="shared" si="2"/>
        <v>0</v>
      </c>
      <c r="J72" s="13"/>
      <c r="K72" s="15">
        <f t="shared" si="3"/>
        <v>0</v>
      </c>
      <c r="L72" s="13"/>
      <c r="M72" s="15">
        <f t="shared" si="4"/>
        <v>0</v>
      </c>
      <c r="N72" s="13"/>
      <c r="O72" s="15">
        <f t="shared" si="5"/>
        <v>0</v>
      </c>
      <c r="P72" s="15"/>
      <c r="Q72" s="15">
        <f t="shared" si="6"/>
        <v>0</v>
      </c>
      <c r="R72" s="15"/>
      <c r="S72" s="15">
        <f t="shared" si="7"/>
        <v>0</v>
      </c>
      <c r="T72" s="15"/>
      <c r="U72" s="15">
        <f t="shared" si="8"/>
        <v>0</v>
      </c>
      <c r="V72" s="16">
        <f t="shared" si="9"/>
        <v>0</v>
      </c>
    </row>
    <row r="73" spans="1:23" x14ac:dyDescent="0.3">
      <c r="A73" s="13" t="s">
        <v>154</v>
      </c>
      <c r="B73" s="13" t="s">
        <v>74</v>
      </c>
      <c r="C73" s="14">
        <v>1.85</v>
      </c>
      <c r="D73" s="13"/>
      <c r="E73" s="15">
        <f t="shared" si="0"/>
        <v>0</v>
      </c>
      <c r="F73" s="13"/>
      <c r="G73" s="15">
        <f t="shared" si="1"/>
        <v>0</v>
      </c>
      <c r="H73" s="13"/>
      <c r="I73" s="15">
        <f t="shared" si="2"/>
        <v>0</v>
      </c>
      <c r="J73" s="13">
        <v>940</v>
      </c>
      <c r="K73" s="15">
        <f t="shared" si="3"/>
        <v>1739</v>
      </c>
      <c r="L73" s="13">
        <v>722</v>
      </c>
      <c r="M73" s="15">
        <f t="shared" si="4"/>
        <v>1335.7</v>
      </c>
      <c r="N73" s="13"/>
      <c r="O73" s="15">
        <f t="shared" si="5"/>
        <v>0</v>
      </c>
      <c r="P73" s="15"/>
      <c r="Q73" s="15">
        <f t="shared" si="6"/>
        <v>0</v>
      </c>
      <c r="R73" s="15"/>
      <c r="S73" s="15">
        <f t="shared" si="7"/>
        <v>0</v>
      </c>
      <c r="T73" s="15"/>
      <c r="U73" s="15">
        <f t="shared" si="8"/>
        <v>0</v>
      </c>
      <c r="V73" s="16">
        <f t="shared" si="9"/>
        <v>1662</v>
      </c>
    </row>
    <row r="74" spans="1:23" x14ac:dyDescent="0.3">
      <c r="A74" s="13" t="s">
        <v>155</v>
      </c>
      <c r="B74" s="13" t="s">
        <v>70</v>
      </c>
      <c r="C74" s="14">
        <v>275</v>
      </c>
      <c r="D74" s="13"/>
      <c r="E74" s="15">
        <f t="shared" ref="E74:E97" si="10">D74*C74</f>
        <v>0</v>
      </c>
      <c r="F74" s="13"/>
      <c r="G74" s="15">
        <f t="shared" ref="G74:G97" si="11">F74*C74</f>
        <v>0</v>
      </c>
      <c r="H74" s="13"/>
      <c r="I74" s="15">
        <f t="shared" ref="I74:I97" si="12">H74*C74</f>
        <v>0</v>
      </c>
      <c r="J74" s="13"/>
      <c r="K74" s="15">
        <f t="shared" ref="K74:K97" si="13">J74*C74</f>
        <v>0</v>
      </c>
      <c r="L74" s="13"/>
      <c r="M74" s="15">
        <f t="shared" ref="M74:M97" si="14">L74*C74</f>
        <v>0</v>
      </c>
      <c r="N74" s="13"/>
      <c r="O74" s="15">
        <f t="shared" ref="O74:O97" si="15">N74*C74</f>
        <v>0</v>
      </c>
      <c r="P74" s="15"/>
      <c r="Q74" s="15">
        <f t="shared" ref="Q74:Q97" si="16">P74*C74</f>
        <v>0</v>
      </c>
      <c r="R74" s="15"/>
      <c r="S74" s="15">
        <f t="shared" ref="S74:S97" si="17">R74*C74</f>
        <v>0</v>
      </c>
      <c r="T74" s="15"/>
      <c r="U74" s="15">
        <f t="shared" ref="U74:U97" si="18">T74*C74</f>
        <v>0</v>
      </c>
      <c r="V74" s="16">
        <f t="shared" si="9"/>
        <v>0</v>
      </c>
    </row>
    <row r="75" spans="1:23" x14ac:dyDescent="0.3">
      <c r="A75" s="13" t="s">
        <v>156</v>
      </c>
      <c r="B75" s="13" t="s">
        <v>70</v>
      </c>
      <c r="C75" s="14">
        <v>195</v>
      </c>
      <c r="D75" s="13"/>
      <c r="E75" s="15">
        <f t="shared" si="10"/>
        <v>0</v>
      </c>
      <c r="F75" s="13"/>
      <c r="G75" s="15">
        <f t="shared" si="11"/>
        <v>0</v>
      </c>
      <c r="H75" s="13"/>
      <c r="I75" s="15">
        <f t="shared" si="12"/>
        <v>0</v>
      </c>
      <c r="J75" s="13"/>
      <c r="K75" s="15">
        <f t="shared" si="13"/>
        <v>0</v>
      </c>
      <c r="L75" s="13"/>
      <c r="M75" s="15">
        <f t="shared" si="14"/>
        <v>0</v>
      </c>
      <c r="N75" s="13"/>
      <c r="O75" s="15">
        <f t="shared" si="15"/>
        <v>0</v>
      </c>
      <c r="P75" s="15"/>
      <c r="Q75" s="15">
        <f t="shared" si="16"/>
        <v>0</v>
      </c>
      <c r="R75" s="15"/>
      <c r="S75" s="15">
        <f t="shared" si="17"/>
        <v>0</v>
      </c>
      <c r="T75" s="15"/>
      <c r="U75" s="15">
        <f t="shared" si="18"/>
        <v>0</v>
      </c>
      <c r="V75" s="16">
        <f t="shared" ref="V75:V97" si="19">D75+F75+H75+J75+L75+N75</f>
        <v>0</v>
      </c>
      <c r="W75" t="s">
        <v>157</v>
      </c>
    </row>
    <row r="76" spans="1:23" x14ac:dyDescent="0.3">
      <c r="A76" s="13" t="s">
        <v>158</v>
      </c>
      <c r="B76" s="13" t="s">
        <v>70</v>
      </c>
      <c r="C76" s="14">
        <v>210</v>
      </c>
      <c r="D76" s="13"/>
      <c r="E76" s="15">
        <f t="shared" si="10"/>
        <v>0</v>
      </c>
      <c r="F76" s="13"/>
      <c r="G76" s="15">
        <f t="shared" si="11"/>
        <v>0</v>
      </c>
      <c r="H76" s="13"/>
      <c r="I76" s="15">
        <f t="shared" si="12"/>
        <v>0</v>
      </c>
      <c r="J76" s="13"/>
      <c r="K76" s="15">
        <f t="shared" si="13"/>
        <v>0</v>
      </c>
      <c r="L76" s="13"/>
      <c r="M76" s="15">
        <f t="shared" si="14"/>
        <v>0</v>
      </c>
      <c r="N76" s="13"/>
      <c r="O76" s="15">
        <f t="shared" si="15"/>
        <v>0</v>
      </c>
      <c r="P76" s="15"/>
      <c r="Q76" s="15">
        <f t="shared" si="16"/>
        <v>0</v>
      </c>
      <c r="R76" s="15"/>
      <c r="S76" s="15">
        <f t="shared" si="17"/>
        <v>0</v>
      </c>
      <c r="T76" s="15"/>
      <c r="U76" s="15">
        <f t="shared" si="18"/>
        <v>0</v>
      </c>
      <c r="V76" s="16">
        <f t="shared" si="19"/>
        <v>0</v>
      </c>
      <c r="W76" t="s">
        <v>157</v>
      </c>
    </row>
    <row r="77" spans="1:23" x14ac:dyDescent="0.3">
      <c r="A77" s="13" t="s">
        <v>159</v>
      </c>
      <c r="B77" s="13" t="s">
        <v>70</v>
      </c>
      <c r="C77" s="14">
        <v>310</v>
      </c>
      <c r="D77" s="13"/>
      <c r="E77" s="15">
        <f t="shared" si="10"/>
        <v>0</v>
      </c>
      <c r="F77" s="13"/>
      <c r="G77" s="15">
        <f t="shared" si="11"/>
        <v>0</v>
      </c>
      <c r="H77" s="13"/>
      <c r="I77" s="15">
        <f t="shared" si="12"/>
        <v>0</v>
      </c>
      <c r="J77" s="13"/>
      <c r="K77" s="15">
        <f t="shared" si="13"/>
        <v>0</v>
      </c>
      <c r="L77" s="13"/>
      <c r="M77" s="15">
        <f t="shared" si="14"/>
        <v>0</v>
      </c>
      <c r="N77" s="13"/>
      <c r="O77" s="15">
        <f t="shared" si="15"/>
        <v>0</v>
      </c>
      <c r="P77" s="15"/>
      <c r="Q77" s="15">
        <f t="shared" si="16"/>
        <v>0</v>
      </c>
      <c r="R77" s="15"/>
      <c r="S77" s="15">
        <f t="shared" si="17"/>
        <v>0</v>
      </c>
      <c r="T77" s="15"/>
      <c r="U77" s="15">
        <f t="shared" si="18"/>
        <v>0</v>
      </c>
      <c r="V77" s="16">
        <f t="shared" si="19"/>
        <v>0</v>
      </c>
      <c r="W77" t="s">
        <v>157</v>
      </c>
    </row>
    <row r="78" spans="1:23" x14ac:dyDescent="0.3">
      <c r="A78" s="13" t="s">
        <v>160</v>
      </c>
      <c r="B78" s="13" t="s">
        <v>70</v>
      </c>
      <c r="C78" s="14">
        <v>455</v>
      </c>
      <c r="D78" s="13"/>
      <c r="E78" s="15">
        <f t="shared" si="10"/>
        <v>0</v>
      </c>
      <c r="F78" s="13"/>
      <c r="G78" s="15">
        <f t="shared" si="11"/>
        <v>0</v>
      </c>
      <c r="H78" s="13"/>
      <c r="I78" s="15">
        <f t="shared" si="12"/>
        <v>0</v>
      </c>
      <c r="J78" s="13"/>
      <c r="K78" s="15">
        <f t="shared" si="13"/>
        <v>0</v>
      </c>
      <c r="L78" s="13"/>
      <c r="M78" s="15">
        <f t="shared" si="14"/>
        <v>0</v>
      </c>
      <c r="N78" s="13"/>
      <c r="O78" s="15">
        <f t="shared" si="15"/>
        <v>0</v>
      </c>
      <c r="P78" s="15"/>
      <c r="Q78" s="15">
        <f t="shared" si="16"/>
        <v>0</v>
      </c>
      <c r="R78" s="15"/>
      <c r="S78" s="15">
        <f t="shared" si="17"/>
        <v>0</v>
      </c>
      <c r="T78" s="15"/>
      <c r="U78" s="15">
        <f t="shared" si="18"/>
        <v>0</v>
      </c>
      <c r="V78" s="16">
        <f t="shared" si="19"/>
        <v>0</v>
      </c>
      <c r="W78" t="s">
        <v>157</v>
      </c>
    </row>
    <row r="79" spans="1:23" x14ac:dyDescent="0.3">
      <c r="A79" s="13" t="s">
        <v>161</v>
      </c>
      <c r="B79" s="13" t="s">
        <v>70</v>
      </c>
      <c r="C79" s="14">
        <v>225</v>
      </c>
      <c r="D79" s="13"/>
      <c r="E79" s="15">
        <f t="shared" si="10"/>
        <v>0</v>
      </c>
      <c r="F79" s="13"/>
      <c r="G79" s="15">
        <f t="shared" si="11"/>
        <v>0</v>
      </c>
      <c r="H79" s="13"/>
      <c r="I79" s="15">
        <f t="shared" si="12"/>
        <v>0</v>
      </c>
      <c r="J79" s="13"/>
      <c r="K79" s="15">
        <f t="shared" si="13"/>
        <v>0</v>
      </c>
      <c r="L79" s="13"/>
      <c r="M79" s="15">
        <f t="shared" si="14"/>
        <v>0</v>
      </c>
      <c r="N79" s="13"/>
      <c r="O79" s="15">
        <f t="shared" si="15"/>
        <v>0</v>
      </c>
      <c r="P79" s="15"/>
      <c r="Q79" s="15">
        <f t="shared" si="16"/>
        <v>0</v>
      </c>
      <c r="R79" s="15"/>
      <c r="S79" s="15">
        <f t="shared" si="17"/>
        <v>0</v>
      </c>
      <c r="T79" s="15"/>
      <c r="U79" s="15">
        <f t="shared" si="18"/>
        <v>0</v>
      </c>
      <c r="V79" s="16">
        <f t="shared" si="19"/>
        <v>0</v>
      </c>
      <c r="W79" t="s">
        <v>157</v>
      </c>
    </row>
    <row r="80" spans="1:23" x14ac:dyDescent="0.3">
      <c r="A80" s="13" t="s">
        <v>162</v>
      </c>
      <c r="B80" s="13" t="s">
        <v>70</v>
      </c>
      <c r="C80" s="14">
        <v>245</v>
      </c>
      <c r="D80" s="13"/>
      <c r="E80" s="15">
        <f t="shared" si="10"/>
        <v>0</v>
      </c>
      <c r="F80" s="13"/>
      <c r="G80" s="15">
        <f t="shared" si="11"/>
        <v>0</v>
      </c>
      <c r="H80" s="13"/>
      <c r="I80" s="15">
        <f t="shared" si="12"/>
        <v>0</v>
      </c>
      <c r="J80" s="13"/>
      <c r="K80" s="15">
        <f t="shared" si="13"/>
        <v>0</v>
      </c>
      <c r="L80" s="13"/>
      <c r="M80" s="15">
        <f t="shared" si="14"/>
        <v>0</v>
      </c>
      <c r="N80" s="13"/>
      <c r="O80" s="15">
        <f t="shared" si="15"/>
        <v>0</v>
      </c>
      <c r="P80" s="15"/>
      <c r="Q80" s="15">
        <f t="shared" si="16"/>
        <v>0</v>
      </c>
      <c r="R80" s="15"/>
      <c r="S80" s="15">
        <f t="shared" si="17"/>
        <v>0</v>
      </c>
      <c r="T80" s="15"/>
      <c r="U80" s="15">
        <f t="shared" si="18"/>
        <v>0</v>
      </c>
      <c r="V80" s="16">
        <f t="shared" si="19"/>
        <v>0</v>
      </c>
      <c r="W80" t="s">
        <v>157</v>
      </c>
    </row>
    <row r="81" spans="1:23" x14ac:dyDescent="0.3">
      <c r="A81" s="13" t="s">
        <v>163</v>
      </c>
      <c r="B81" s="13" t="s">
        <v>70</v>
      </c>
      <c r="C81" s="14">
        <v>355</v>
      </c>
      <c r="D81" s="13"/>
      <c r="E81" s="15">
        <f t="shared" si="10"/>
        <v>0</v>
      </c>
      <c r="F81" s="13"/>
      <c r="G81" s="15">
        <f t="shared" si="11"/>
        <v>0</v>
      </c>
      <c r="H81" s="13"/>
      <c r="I81" s="15">
        <f t="shared" si="12"/>
        <v>0</v>
      </c>
      <c r="J81" s="13"/>
      <c r="K81" s="15">
        <f t="shared" si="13"/>
        <v>0</v>
      </c>
      <c r="L81" s="13"/>
      <c r="M81" s="15">
        <f t="shared" si="14"/>
        <v>0</v>
      </c>
      <c r="N81" s="13"/>
      <c r="O81" s="15">
        <f t="shared" si="15"/>
        <v>0</v>
      </c>
      <c r="P81" s="15"/>
      <c r="Q81" s="15">
        <f t="shared" si="16"/>
        <v>0</v>
      </c>
      <c r="R81" s="15"/>
      <c r="S81" s="15">
        <f t="shared" si="17"/>
        <v>0</v>
      </c>
      <c r="T81" s="15"/>
      <c r="U81" s="15">
        <f t="shared" si="18"/>
        <v>0</v>
      </c>
      <c r="V81" s="16">
        <f t="shared" si="19"/>
        <v>0</v>
      </c>
      <c r="W81" t="s">
        <v>157</v>
      </c>
    </row>
    <row r="82" spans="1:23" x14ac:dyDescent="0.3">
      <c r="A82" s="13" t="s">
        <v>164</v>
      </c>
      <c r="B82" s="13" t="s">
        <v>70</v>
      </c>
      <c r="C82" s="14">
        <v>510</v>
      </c>
      <c r="D82" s="13"/>
      <c r="E82" s="15">
        <f t="shared" si="10"/>
        <v>0</v>
      </c>
      <c r="F82" s="13"/>
      <c r="G82" s="15">
        <f t="shared" si="11"/>
        <v>0</v>
      </c>
      <c r="H82" s="13"/>
      <c r="I82" s="15">
        <f t="shared" si="12"/>
        <v>0</v>
      </c>
      <c r="J82" s="13"/>
      <c r="K82" s="15">
        <f t="shared" si="13"/>
        <v>0</v>
      </c>
      <c r="L82" s="13"/>
      <c r="M82" s="15">
        <f t="shared" si="14"/>
        <v>0</v>
      </c>
      <c r="N82" s="13"/>
      <c r="O82" s="15">
        <f t="shared" si="15"/>
        <v>0</v>
      </c>
      <c r="P82" s="15"/>
      <c r="Q82" s="15">
        <f t="shared" si="16"/>
        <v>0</v>
      </c>
      <c r="R82" s="15"/>
      <c r="S82" s="15">
        <f t="shared" si="17"/>
        <v>0</v>
      </c>
      <c r="T82" s="15"/>
      <c r="U82" s="15">
        <f t="shared" si="18"/>
        <v>0</v>
      </c>
      <c r="V82" s="16">
        <f t="shared" si="19"/>
        <v>0</v>
      </c>
      <c r="W82" t="s">
        <v>157</v>
      </c>
    </row>
    <row r="83" spans="1:23" x14ac:dyDescent="0.3">
      <c r="A83" s="13" t="s">
        <v>165</v>
      </c>
      <c r="B83" s="13" t="s">
        <v>70</v>
      </c>
      <c r="C83" s="14">
        <v>510</v>
      </c>
      <c r="D83" s="13"/>
      <c r="E83" s="15">
        <f t="shared" si="10"/>
        <v>0</v>
      </c>
      <c r="F83" s="13"/>
      <c r="G83" s="15">
        <f t="shared" si="11"/>
        <v>0</v>
      </c>
      <c r="H83" s="13"/>
      <c r="I83" s="15">
        <f t="shared" si="12"/>
        <v>0</v>
      </c>
      <c r="J83" s="13"/>
      <c r="K83" s="15">
        <f t="shared" si="13"/>
        <v>0</v>
      </c>
      <c r="L83" s="13"/>
      <c r="M83" s="15">
        <f t="shared" si="14"/>
        <v>0</v>
      </c>
      <c r="N83" s="13"/>
      <c r="O83" s="15">
        <f t="shared" si="15"/>
        <v>0</v>
      </c>
      <c r="P83" s="15"/>
      <c r="Q83" s="15">
        <f t="shared" si="16"/>
        <v>0</v>
      </c>
      <c r="R83" s="15"/>
      <c r="S83" s="15">
        <f t="shared" si="17"/>
        <v>0</v>
      </c>
      <c r="T83" s="15"/>
      <c r="U83" s="15">
        <f t="shared" si="18"/>
        <v>0</v>
      </c>
      <c r="V83" s="16">
        <f t="shared" si="19"/>
        <v>0</v>
      </c>
      <c r="W83" t="s">
        <v>157</v>
      </c>
    </row>
    <row r="84" spans="1:23" x14ac:dyDescent="0.3">
      <c r="A84" s="13" t="s">
        <v>166</v>
      </c>
      <c r="B84" s="13" t="s">
        <v>167</v>
      </c>
      <c r="C84" s="14">
        <v>28</v>
      </c>
      <c r="D84" s="13"/>
      <c r="E84" s="15">
        <f t="shared" si="10"/>
        <v>0</v>
      </c>
      <c r="F84" s="13"/>
      <c r="G84" s="15">
        <f t="shared" si="11"/>
        <v>0</v>
      </c>
      <c r="H84" s="13"/>
      <c r="I84" s="15">
        <f t="shared" si="12"/>
        <v>0</v>
      </c>
      <c r="J84" s="13"/>
      <c r="K84" s="15">
        <f t="shared" si="13"/>
        <v>0</v>
      </c>
      <c r="L84" s="13"/>
      <c r="M84" s="15">
        <f t="shared" si="14"/>
        <v>0</v>
      </c>
      <c r="N84" s="13"/>
      <c r="O84" s="15">
        <f t="shared" si="15"/>
        <v>0</v>
      </c>
      <c r="P84" s="15"/>
      <c r="Q84" s="15">
        <f t="shared" si="16"/>
        <v>0</v>
      </c>
      <c r="R84" s="15"/>
      <c r="S84" s="15">
        <f t="shared" si="17"/>
        <v>0</v>
      </c>
      <c r="T84" s="15"/>
      <c r="U84" s="15">
        <f t="shared" si="18"/>
        <v>0</v>
      </c>
      <c r="V84" s="16">
        <f t="shared" si="19"/>
        <v>0</v>
      </c>
    </row>
    <row r="85" spans="1:23" x14ac:dyDescent="0.3">
      <c r="A85" s="13" t="s">
        <v>168</v>
      </c>
      <c r="B85" s="13" t="s">
        <v>169</v>
      </c>
      <c r="C85" s="14">
        <v>70</v>
      </c>
      <c r="D85" s="13"/>
      <c r="E85" s="15">
        <f t="shared" si="10"/>
        <v>0</v>
      </c>
      <c r="F85" s="13"/>
      <c r="G85" s="15">
        <f t="shared" si="11"/>
        <v>0</v>
      </c>
      <c r="H85" s="13"/>
      <c r="I85" s="15">
        <f t="shared" si="12"/>
        <v>0</v>
      </c>
      <c r="J85" s="13"/>
      <c r="K85" s="15">
        <f t="shared" si="13"/>
        <v>0</v>
      </c>
      <c r="L85" s="13"/>
      <c r="M85" s="15">
        <f t="shared" si="14"/>
        <v>0</v>
      </c>
      <c r="N85" s="13"/>
      <c r="O85" s="15">
        <f t="shared" si="15"/>
        <v>0</v>
      </c>
      <c r="P85" s="15"/>
      <c r="Q85" s="15">
        <f t="shared" si="16"/>
        <v>0</v>
      </c>
      <c r="R85" s="15"/>
      <c r="S85" s="15">
        <f t="shared" si="17"/>
        <v>0</v>
      </c>
      <c r="T85" s="15"/>
      <c r="U85" s="15">
        <f t="shared" si="18"/>
        <v>0</v>
      </c>
      <c r="V85" s="16">
        <f t="shared" si="19"/>
        <v>0</v>
      </c>
    </row>
    <row r="86" spans="1:23" x14ac:dyDescent="0.3">
      <c r="A86" s="13" t="s">
        <v>170</v>
      </c>
      <c r="B86" s="13" t="s">
        <v>70</v>
      </c>
      <c r="C86" s="14">
        <v>155</v>
      </c>
      <c r="D86" s="13"/>
      <c r="E86" s="15">
        <f t="shared" si="10"/>
        <v>0</v>
      </c>
      <c r="F86" s="13"/>
      <c r="G86" s="15">
        <f t="shared" si="11"/>
        <v>0</v>
      </c>
      <c r="H86" s="13"/>
      <c r="I86" s="15">
        <f t="shared" si="12"/>
        <v>0</v>
      </c>
      <c r="J86" s="13"/>
      <c r="K86" s="15">
        <f t="shared" si="13"/>
        <v>0</v>
      </c>
      <c r="L86" s="13"/>
      <c r="M86" s="15">
        <f t="shared" si="14"/>
        <v>0</v>
      </c>
      <c r="N86" s="13"/>
      <c r="O86" s="15">
        <f t="shared" si="15"/>
        <v>0</v>
      </c>
      <c r="P86" s="15"/>
      <c r="Q86" s="15">
        <f t="shared" si="16"/>
        <v>0</v>
      </c>
      <c r="R86" s="15"/>
      <c r="S86" s="15">
        <f t="shared" si="17"/>
        <v>0</v>
      </c>
      <c r="T86" s="15"/>
      <c r="U86" s="15">
        <f t="shared" si="18"/>
        <v>0</v>
      </c>
      <c r="V86" s="16">
        <f t="shared" si="19"/>
        <v>0</v>
      </c>
    </row>
    <row r="87" spans="1:23" x14ac:dyDescent="0.3">
      <c r="A87" s="13" t="s">
        <v>171</v>
      </c>
      <c r="B87" s="13" t="s">
        <v>167</v>
      </c>
      <c r="C87" s="14">
        <v>28</v>
      </c>
      <c r="D87" s="13"/>
      <c r="E87" s="15">
        <f t="shared" si="10"/>
        <v>0</v>
      </c>
      <c r="F87" s="13"/>
      <c r="G87" s="15">
        <f t="shared" si="11"/>
        <v>0</v>
      </c>
      <c r="H87" s="13"/>
      <c r="I87" s="15">
        <f t="shared" si="12"/>
        <v>0</v>
      </c>
      <c r="J87" s="13"/>
      <c r="K87" s="15">
        <f t="shared" si="13"/>
        <v>0</v>
      </c>
      <c r="L87" s="13"/>
      <c r="M87" s="15">
        <f t="shared" si="14"/>
        <v>0</v>
      </c>
      <c r="N87" s="13"/>
      <c r="O87" s="15">
        <f t="shared" si="15"/>
        <v>0</v>
      </c>
      <c r="P87" s="15"/>
      <c r="Q87" s="15">
        <f t="shared" si="16"/>
        <v>0</v>
      </c>
      <c r="R87" s="15"/>
      <c r="S87" s="15">
        <f t="shared" si="17"/>
        <v>0</v>
      </c>
      <c r="T87" s="15"/>
      <c r="U87" s="15">
        <f t="shared" si="18"/>
        <v>0</v>
      </c>
      <c r="V87" s="16">
        <f t="shared" si="19"/>
        <v>0</v>
      </c>
    </row>
    <row r="88" spans="1:23" x14ac:dyDescent="0.3">
      <c r="A88" s="13" t="s">
        <v>172</v>
      </c>
      <c r="B88" s="13" t="s">
        <v>173</v>
      </c>
      <c r="C88" s="14">
        <v>70</v>
      </c>
      <c r="D88" s="13"/>
      <c r="E88" s="15">
        <f t="shared" si="10"/>
        <v>0</v>
      </c>
      <c r="F88" s="13"/>
      <c r="G88" s="15">
        <f t="shared" si="11"/>
        <v>0</v>
      </c>
      <c r="H88" s="13"/>
      <c r="I88" s="15">
        <f t="shared" si="12"/>
        <v>0</v>
      </c>
      <c r="J88" s="13"/>
      <c r="K88" s="15">
        <f t="shared" si="13"/>
        <v>0</v>
      </c>
      <c r="L88" s="13"/>
      <c r="M88" s="15">
        <f t="shared" si="14"/>
        <v>0</v>
      </c>
      <c r="N88" s="13"/>
      <c r="O88" s="15">
        <f t="shared" si="15"/>
        <v>0</v>
      </c>
      <c r="P88" s="15"/>
      <c r="Q88" s="15">
        <f t="shared" si="16"/>
        <v>0</v>
      </c>
      <c r="R88" s="15"/>
      <c r="S88" s="15">
        <f t="shared" si="17"/>
        <v>0</v>
      </c>
      <c r="T88" s="15"/>
      <c r="U88" s="15">
        <f t="shared" si="18"/>
        <v>0</v>
      </c>
      <c r="V88" s="16">
        <f t="shared" si="19"/>
        <v>0</v>
      </c>
    </row>
    <row r="89" spans="1:23" x14ac:dyDescent="0.3">
      <c r="A89" s="13" t="s">
        <v>174</v>
      </c>
      <c r="B89" s="13" t="s">
        <v>70</v>
      </c>
      <c r="C89" s="14">
        <v>155</v>
      </c>
      <c r="D89" s="13"/>
      <c r="E89" s="15">
        <f t="shared" si="10"/>
        <v>0</v>
      </c>
      <c r="F89" s="13"/>
      <c r="G89" s="15">
        <f t="shared" si="11"/>
        <v>0</v>
      </c>
      <c r="H89" s="13"/>
      <c r="I89" s="15">
        <f t="shared" si="12"/>
        <v>0</v>
      </c>
      <c r="J89" s="13"/>
      <c r="K89" s="15">
        <f t="shared" si="13"/>
        <v>0</v>
      </c>
      <c r="L89" s="13"/>
      <c r="M89" s="15">
        <f t="shared" si="14"/>
        <v>0</v>
      </c>
      <c r="N89" s="13"/>
      <c r="O89" s="15">
        <f t="shared" si="15"/>
        <v>0</v>
      </c>
      <c r="P89" s="15"/>
      <c r="Q89" s="15">
        <f t="shared" si="16"/>
        <v>0</v>
      </c>
      <c r="R89" s="15"/>
      <c r="S89" s="15">
        <f t="shared" si="17"/>
        <v>0</v>
      </c>
      <c r="T89" s="15"/>
      <c r="U89" s="15">
        <f t="shared" si="18"/>
        <v>0</v>
      </c>
      <c r="V89" s="16">
        <f t="shared" si="19"/>
        <v>0</v>
      </c>
      <c r="W89" t="s">
        <v>175</v>
      </c>
    </row>
    <row r="90" spans="1:23" x14ac:dyDescent="0.3">
      <c r="A90" s="13" t="s">
        <v>176</v>
      </c>
      <c r="B90" s="13" t="s">
        <v>74</v>
      </c>
      <c r="C90" s="14">
        <v>1.95</v>
      </c>
      <c r="D90" s="13"/>
      <c r="E90" s="15">
        <f t="shared" si="10"/>
        <v>0</v>
      </c>
      <c r="F90" s="13"/>
      <c r="G90" s="15">
        <f t="shared" si="11"/>
        <v>0</v>
      </c>
      <c r="H90" s="13"/>
      <c r="I90" s="15">
        <f t="shared" si="12"/>
        <v>0</v>
      </c>
      <c r="J90" s="13"/>
      <c r="K90" s="15">
        <f t="shared" si="13"/>
        <v>0</v>
      </c>
      <c r="L90" s="13"/>
      <c r="M90" s="15">
        <f t="shared" si="14"/>
        <v>0</v>
      </c>
      <c r="N90" s="13"/>
      <c r="O90" s="15">
        <f t="shared" si="15"/>
        <v>0</v>
      </c>
      <c r="P90" s="15"/>
      <c r="Q90" s="15">
        <f t="shared" si="16"/>
        <v>0</v>
      </c>
      <c r="R90" s="15"/>
      <c r="S90" s="15">
        <f t="shared" si="17"/>
        <v>0</v>
      </c>
      <c r="T90" s="15"/>
      <c r="U90" s="15">
        <f t="shared" si="18"/>
        <v>0</v>
      </c>
      <c r="V90" s="16">
        <f t="shared" si="19"/>
        <v>0</v>
      </c>
    </row>
    <row r="91" spans="1:23" x14ac:dyDescent="0.3">
      <c r="A91" s="13" t="s">
        <v>177</v>
      </c>
      <c r="B91" s="13" t="s">
        <v>70</v>
      </c>
      <c r="C91" s="14">
        <v>22</v>
      </c>
      <c r="D91" s="13"/>
      <c r="E91" s="15">
        <f t="shared" si="10"/>
        <v>0</v>
      </c>
      <c r="F91" s="13"/>
      <c r="G91" s="15">
        <f t="shared" si="11"/>
        <v>0</v>
      </c>
      <c r="H91" s="13"/>
      <c r="I91" s="15">
        <f t="shared" si="12"/>
        <v>0</v>
      </c>
      <c r="J91" s="13"/>
      <c r="K91" s="15">
        <f t="shared" si="13"/>
        <v>0</v>
      </c>
      <c r="L91" s="13"/>
      <c r="M91" s="15">
        <f t="shared" si="14"/>
        <v>0</v>
      </c>
      <c r="N91" s="13"/>
      <c r="O91" s="15">
        <f t="shared" si="15"/>
        <v>0</v>
      </c>
      <c r="P91" s="15"/>
      <c r="Q91" s="15">
        <f t="shared" si="16"/>
        <v>0</v>
      </c>
      <c r="R91" s="15"/>
      <c r="S91" s="15">
        <f t="shared" si="17"/>
        <v>0</v>
      </c>
      <c r="T91" s="15"/>
      <c r="U91" s="15">
        <f t="shared" si="18"/>
        <v>0</v>
      </c>
      <c r="V91" s="16">
        <f t="shared" si="19"/>
        <v>0</v>
      </c>
    </row>
    <row r="92" spans="1:23" x14ac:dyDescent="0.3">
      <c r="A92" s="13" t="s">
        <v>178</v>
      </c>
      <c r="B92" s="13" t="s">
        <v>74</v>
      </c>
      <c r="C92" s="14">
        <v>2.75</v>
      </c>
      <c r="D92" s="13"/>
      <c r="E92" s="15">
        <f t="shared" si="10"/>
        <v>0</v>
      </c>
      <c r="F92" s="13">
        <v>565</v>
      </c>
      <c r="G92" s="15">
        <f t="shared" si="11"/>
        <v>1553.75</v>
      </c>
      <c r="H92" s="13"/>
      <c r="I92" s="15">
        <f t="shared" si="12"/>
        <v>0</v>
      </c>
      <c r="J92" s="13"/>
      <c r="K92" s="15">
        <f t="shared" si="13"/>
        <v>0</v>
      </c>
      <c r="L92" s="13"/>
      <c r="M92" s="15">
        <f t="shared" si="14"/>
        <v>0</v>
      </c>
      <c r="N92" s="13"/>
      <c r="O92" s="15">
        <f t="shared" si="15"/>
        <v>0</v>
      </c>
      <c r="P92" s="15"/>
      <c r="Q92" s="15">
        <f t="shared" si="16"/>
        <v>0</v>
      </c>
      <c r="R92" s="15"/>
      <c r="S92" s="15">
        <f t="shared" si="17"/>
        <v>0</v>
      </c>
      <c r="T92" s="15"/>
      <c r="U92" s="15">
        <f t="shared" si="18"/>
        <v>0</v>
      </c>
      <c r="V92" s="16">
        <f t="shared" si="19"/>
        <v>565</v>
      </c>
    </row>
    <row r="93" spans="1:23" x14ac:dyDescent="0.3">
      <c r="A93" s="13" t="s">
        <v>179</v>
      </c>
      <c r="B93" s="13" t="s">
        <v>70</v>
      </c>
      <c r="C93" s="14">
        <v>565</v>
      </c>
      <c r="D93" s="13"/>
      <c r="E93" s="15">
        <f t="shared" si="10"/>
        <v>0</v>
      </c>
      <c r="F93" s="13"/>
      <c r="G93" s="15">
        <f t="shared" si="11"/>
        <v>0</v>
      </c>
      <c r="H93" s="13"/>
      <c r="I93" s="15">
        <f t="shared" si="12"/>
        <v>0</v>
      </c>
      <c r="J93" s="13"/>
      <c r="K93" s="15">
        <f t="shared" si="13"/>
        <v>0</v>
      </c>
      <c r="L93" s="13"/>
      <c r="M93" s="15">
        <f t="shared" si="14"/>
        <v>0</v>
      </c>
      <c r="N93" s="13"/>
      <c r="O93" s="15">
        <f t="shared" si="15"/>
        <v>0</v>
      </c>
      <c r="P93" s="15"/>
      <c r="Q93" s="15">
        <f t="shared" si="16"/>
        <v>0</v>
      </c>
      <c r="R93" s="15"/>
      <c r="S93" s="15">
        <f t="shared" si="17"/>
        <v>0</v>
      </c>
      <c r="T93" s="15"/>
      <c r="U93" s="15">
        <f t="shared" si="18"/>
        <v>0</v>
      </c>
      <c r="V93" s="16">
        <f t="shared" si="19"/>
        <v>0</v>
      </c>
    </row>
    <row r="94" spans="1:23" x14ac:dyDescent="0.3">
      <c r="A94" s="13" t="s">
        <v>180</v>
      </c>
      <c r="B94" s="13" t="s">
        <v>74</v>
      </c>
      <c r="C94" s="14">
        <v>3.45</v>
      </c>
      <c r="D94" s="13"/>
      <c r="E94" s="15">
        <f t="shared" si="10"/>
        <v>0</v>
      </c>
      <c r="F94" s="13"/>
      <c r="G94" s="15">
        <f t="shared" si="11"/>
        <v>0</v>
      </c>
      <c r="H94" s="13"/>
      <c r="I94" s="15">
        <f t="shared" si="12"/>
        <v>0</v>
      </c>
      <c r="J94" s="13"/>
      <c r="K94" s="15">
        <f t="shared" si="13"/>
        <v>0</v>
      </c>
      <c r="L94" s="13"/>
      <c r="M94" s="15">
        <f t="shared" si="14"/>
        <v>0</v>
      </c>
      <c r="N94" s="13"/>
      <c r="O94" s="15">
        <f t="shared" si="15"/>
        <v>0</v>
      </c>
      <c r="P94" s="15"/>
      <c r="Q94" s="15">
        <f t="shared" si="16"/>
        <v>0</v>
      </c>
      <c r="R94" s="15"/>
      <c r="S94" s="15">
        <f t="shared" si="17"/>
        <v>0</v>
      </c>
      <c r="T94" s="15"/>
      <c r="U94" s="15">
        <f t="shared" si="18"/>
        <v>0</v>
      </c>
      <c r="V94" s="16">
        <f t="shared" si="19"/>
        <v>0</v>
      </c>
    </row>
    <row r="95" spans="1:23" x14ac:dyDescent="0.3">
      <c r="A95" s="13" t="s">
        <v>181</v>
      </c>
      <c r="B95" s="13" t="s">
        <v>74</v>
      </c>
      <c r="C95" s="14">
        <v>22</v>
      </c>
      <c r="D95" s="13"/>
      <c r="E95" s="15">
        <f t="shared" si="10"/>
        <v>0</v>
      </c>
      <c r="F95" s="13"/>
      <c r="G95" s="15">
        <f t="shared" si="11"/>
        <v>0</v>
      </c>
      <c r="H95" s="13"/>
      <c r="I95" s="15">
        <f t="shared" si="12"/>
        <v>0</v>
      </c>
      <c r="J95" s="13"/>
      <c r="K95" s="15">
        <f t="shared" si="13"/>
        <v>0</v>
      </c>
      <c r="L95" s="13"/>
      <c r="M95" s="15">
        <f t="shared" si="14"/>
        <v>0</v>
      </c>
      <c r="N95" s="13"/>
      <c r="O95" s="15">
        <f t="shared" si="15"/>
        <v>0</v>
      </c>
      <c r="P95" s="15"/>
      <c r="Q95" s="15">
        <f t="shared" si="16"/>
        <v>0</v>
      </c>
      <c r="R95" s="15"/>
      <c r="S95" s="15">
        <f t="shared" si="17"/>
        <v>0</v>
      </c>
      <c r="T95" s="15"/>
      <c r="U95" s="15">
        <f t="shared" si="18"/>
        <v>0</v>
      </c>
      <c r="V95" s="16">
        <f t="shared" si="19"/>
        <v>0</v>
      </c>
    </row>
    <row r="96" spans="1:23" x14ac:dyDescent="0.3">
      <c r="A96" s="13" t="s">
        <v>182</v>
      </c>
      <c r="B96" s="13" t="s">
        <v>70</v>
      </c>
      <c r="C96" s="14">
        <v>600</v>
      </c>
      <c r="D96" s="13"/>
      <c r="E96" s="15">
        <f t="shared" si="10"/>
        <v>0</v>
      </c>
      <c r="F96" s="13"/>
      <c r="G96" s="15">
        <f t="shared" si="11"/>
        <v>0</v>
      </c>
      <c r="H96" s="13"/>
      <c r="I96" s="15">
        <f t="shared" si="12"/>
        <v>0</v>
      </c>
      <c r="J96" s="13"/>
      <c r="K96" s="15">
        <f t="shared" si="13"/>
        <v>0</v>
      </c>
      <c r="L96" s="13"/>
      <c r="M96" s="15">
        <f t="shared" si="14"/>
        <v>0</v>
      </c>
      <c r="N96" s="13"/>
      <c r="O96" s="15">
        <f t="shared" si="15"/>
        <v>0</v>
      </c>
      <c r="P96" s="15"/>
      <c r="Q96" s="15">
        <f t="shared" si="16"/>
        <v>0</v>
      </c>
      <c r="R96" s="15"/>
      <c r="S96" s="15">
        <f t="shared" si="17"/>
        <v>0</v>
      </c>
      <c r="T96" s="15"/>
      <c r="U96" s="15">
        <f t="shared" si="18"/>
        <v>0</v>
      </c>
      <c r="V96" s="16">
        <f t="shared" si="19"/>
        <v>0</v>
      </c>
    </row>
    <row r="97" spans="1:22" x14ac:dyDescent="0.3">
      <c r="A97" s="13" t="s">
        <v>183</v>
      </c>
      <c r="B97" s="13" t="s">
        <v>70</v>
      </c>
      <c r="C97" s="14">
        <f>C96*3</f>
        <v>1800</v>
      </c>
      <c r="D97" s="13"/>
      <c r="E97" s="15">
        <f t="shared" si="10"/>
        <v>0</v>
      </c>
      <c r="F97" s="13"/>
      <c r="G97" s="15">
        <f t="shared" si="11"/>
        <v>0</v>
      </c>
      <c r="H97" s="13"/>
      <c r="I97" s="15">
        <f t="shared" si="12"/>
        <v>0</v>
      </c>
      <c r="J97" s="13">
        <v>1</v>
      </c>
      <c r="K97" s="15">
        <f t="shared" si="13"/>
        <v>1800</v>
      </c>
      <c r="L97" s="13"/>
      <c r="M97" s="15">
        <f t="shared" si="14"/>
        <v>0</v>
      </c>
      <c r="N97" s="13"/>
      <c r="O97" s="15">
        <f t="shared" si="15"/>
        <v>0</v>
      </c>
      <c r="P97" s="15"/>
      <c r="Q97" s="15">
        <f t="shared" si="16"/>
        <v>0</v>
      </c>
      <c r="R97" s="15"/>
      <c r="S97" s="15">
        <f t="shared" si="17"/>
        <v>0</v>
      </c>
      <c r="T97" s="15"/>
      <c r="U97" s="15">
        <f t="shared" si="18"/>
        <v>0</v>
      </c>
      <c r="V97" s="16">
        <f t="shared" si="19"/>
        <v>1</v>
      </c>
    </row>
    <row r="99" spans="1:22" x14ac:dyDescent="0.3">
      <c r="A99" s="18" t="s">
        <v>184</v>
      </c>
      <c r="B99" s="19"/>
      <c r="C99" s="19"/>
      <c r="E99" s="20">
        <f>SUM(E9:E96)</f>
        <v>1497.5</v>
      </c>
      <c r="F99" s="19"/>
      <c r="G99" s="20">
        <f>SUM(G9:G96)</f>
        <v>1563.25</v>
      </c>
      <c r="H99" s="19"/>
      <c r="I99" s="20">
        <f>SUM(I9:I96)</f>
        <v>5817.5</v>
      </c>
      <c r="J99" s="19"/>
      <c r="K99" s="20">
        <f>SUM(K9:K96)</f>
        <v>3823.2799999999997</v>
      </c>
      <c r="L99" s="19"/>
      <c r="M99" s="20">
        <f>SUM(M9:M96)</f>
        <v>3172.34</v>
      </c>
      <c r="N99" s="19"/>
      <c r="O99" s="20">
        <f>SUM(O9:O96)</f>
        <v>4824</v>
      </c>
      <c r="P99" s="20"/>
      <c r="Q99" s="20">
        <f>SUM(Q9:Q97)</f>
        <v>0</v>
      </c>
      <c r="R99" s="20"/>
      <c r="S99" s="20">
        <f>SUM(S9:S97)</f>
        <v>0</v>
      </c>
      <c r="T99" s="20"/>
      <c r="U99" s="20">
        <f>SUM(U9:U97)</f>
        <v>0</v>
      </c>
    </row>
    <row r="100" spans="1:22" x14ac:dyDescent="0.3">
      <c r="A100" s="18" t="s">
        <v>185</v>
      </c>
      <c r="B100" s="20">
        <f>SUM(E99:O99)</f>
        <v>20697.87</v>
      </c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</row>
  </sheetData>
  <mergeCells count="9">
    <mergeCell ref="P7:Q7"/>
    <mergeCell ref="R7:S7"/>
    <mergeCell ref="T7:U7"/>
    <mergeCell ref="N7:O7"/>
    <mergeCell ref="D7:E7"/>
    <mergeCell ref="F7:G7"/>
    <mergeCell ref="H7:I7"/>
    <mergeCell ref="J7:K7"/>
    <mergeCell ref="L7:M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C9E868-D5AA-4E24-9BB3-090B6A54B455}">
  <dimension ref="B1:X30"/>
  <sheetViews>
    <sheetView workbookViewId="0">
      <selection activeCell="W16" sqref="W16"/>
    </sheetView>
  </sheetViews>
  <sheetFormatPr defaultColWidth="9.109375" defaultRowHeight="14.4" x14ac:dyDescent="0.3"/>
  <cols>
    <col min="2" max="2" width="21.33203125" customWidth="1"/>
    <col min="3" max="3" width="14.88671875" customWidth="1"/>
    <col min="4" max="22" width="11.6640625" customWidth="1"/>
    <col min="23" max="23" width="14.6640625" customWidth="1"/>
    <col min="24" max="24" width="23.109375" bestFit="1" customWidth="1"/>
    <col min="16380" max="16380" width="9.109375" customWidth="1"/>
  </cols>
  <sheetData>
    <row r="1" spans="2:24" ht="18" x14ac:dyDescent="0.35">
      <c r="B1" s="5" t="s">
        <v>49</v>
      </c>
      <c r="C1" s="6">
        <v>44593</v>
      </c>
    </row>
    <row r="4" spans="2:24" x14ac:dyDescent="0.3">
      <c r="C4" t="s">
        <v>50</v>
      </c>
    </row>
    <row r="5" spans="2:24" s="95" customFormat="1" x14ac:dyDescent="0.3">
      <c r="B5" s="92" t="s">
        <v>0</v>
      </c>
      <c r="C5" s="93">
        <v>44593</v>
      </c>
      <c r="D5" s="93">
        <v>44594</v>
      </c>
      <c r="E5" s="93">
        <v>44595</v>
      </c>
      <c r="F5" s="93">
        <v>44596</v>
      </c>
      <c r="G5" s="93">
        <v>44599</v>
      </c>
      <c r="H5" s="93">
        <v>44600</v>
      </c>
      <c r="I5" s="94">
        <v>44601</v>
      </c>
      <c r="J5" s="93">
        <v>44602</v>
      </c>
      <c r="K5" s="93">
        <v>44603</v>
      </c>
      <c r="L5" s="93">
        <v>44606</v>
      </c>
      <c r="M5" s="93">
        <v>44607</v>
      </c>
      <c r="N5" s="93">
        <v>44608</v>
      </c>
      <c r="O5" s="93">
        <v>44609</v>
      </c>
      <c r="P5" s="93">
        <v>44610</v>
      </c>
      <c r="Q5" s="93">
        <v>44613</v>
      </c>
      <c r="R5" s="93">
        <v>44614</v>
      </c>
      <c r="S5" s="93">
        <v>44615</v>
      </c>
      <c r="T5" s="93">
        <v>44616</v>
      </c>
      <c r="U5" s="93">
        <v>44617</v>
      </c>
      <c r="V5" s="93">
        <v>44620</v>
      </c>
      <c r="W5" s="90" t="s">
        <v>51</v>
      </c>
      <c r="X5" s="1" t="s">
        <v>52</v>
      </c>
    </row>
    <row r="6" spans="2:24" x14ac:dyDescent="0.3">
      <c r="B6" s="1" t="s">
        <v>19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0"/>
      <c r="T6" s="100"/>
      <c r="U6" s="100"/>
      <c r="V6" s="21"/>
      <c r="W6" s="87">
        <f t="shared" ref="W6:W26" si="0">SUM(C6:V6)</f>
        <v>0</v>
      </c>
      <c r="X6" s="102">
        <f t="shared" ref="X6:X26" si="1">AVERAGE(C6:W6)</f>
        <v>0</v>
      </c>
    </row>
    <row r="7" spans="2:24" x14ac:dyDescent="0.3">
      <c r="B7" s="1" t="s">
        <v>22</v>
      </c>
      <c r="C7" s="100"/>
      <c r="D7" s="100"/>
      <c r="E7" s="100"/>
      <c r="F7" s="100"/>
      <c r="G7" s="100"/>
      <c r="H7" s="100"/>
      <c r="I7" s="101"/>
      <c r="J7" s="100"/>
      <c r="K7" s="100"/>
      <c r="L7" s="100"/>
      <c r="M7" s="100"/>
      <c r="N7" s="100"/>
      <c r="O7" s="100"/>
      <c r="P7" s="100"/>
      <c r="Q7" s="100"/>
      <c r="R7" s="100"/>
      <c r="S7" s="100"/>
      <c r="T7" s="100"/>
      <c r="U7" s="100"/>
      <c r="V7" s="21"/>
      <c r="W7" s="87">
        <f t="shared" si="0"/>
        <v>0</v>
      </c>
      <c r="X7" s="102">
        <f t="shared" si="1"/>
        <v>0</v>
      </c>
    </row>
    <row r="8" spans="2:24" x14ac:dyDescent="0.3">
      <c r="B8" s="1" t="s">
        <v>23</v>
      </c>
      <c r="C8" s="100"/>
      <c r="D8" s="100"/>
      <c r="E8" s="100"/>
      <c r="F8" s="100"/>
      <c r="G8" s="100"/>
      <c r="H8" s="100"/>
      <c r="I8" s="100"/>
      <c r="J8" s="100"/>
      <c r="K8" s="100"/>
      <c r="L8" s="100"/>
      <c r="M8" s="100"/>
      <c r="N8" s="100"/>
      <c r="O8" s="100"/>
      <c r="P8" s="100"/>
      <c r="Q8" s="100"/>
      <c r="R8" s="100"/>
      <c r="S8" s="100"/>
      <c r="T8" s="100"/>
      <c r="U8" s="100"/>
      <c r="V8" s="21"/>
      <c r="W8" s="87">
        <f t="shared" si="0"/>
        <v>0</v>
      </c>
      <c r="X8" s="102">
        <f t="shared" si="1"/>
        <v>0</v>
      </c>
    </row>
    <row r="9" spans="2:24" x14ac:dyDescent="0.3">
      <c r="B9" s="1" t="s">
        <v>26</v>
      </c>
      <c r="C9" s="100"/>
      <c r="D9" s="100"/>
      <c r="E9" s="100"/>
      <c r="F9" s="100"/>
      <c r="G9" s="100"/>
      <c r="H9" s="100"/>
      <c r="I9" s="100"/>
      <c r="J9" s="100"/>
      <c r="K9" s="100"/>
      <c r="L9" s="100"/>
      <c r="M9" s="100"/>
      <c r="N9" s="100"/>
      <c r="O9" s="100"/>
      <c r="P9" s="100"/>
      <c r="Q9" s="100"/>
      <c r="R9" s="100"/>
      <c r="S9" s="100"/>
      <c r="T9" s="100"/>
      <c r="U9" s="100"/>
      <c r="V9" s="21"/>
      <c r="W9" s="87">
        <f t="shared" si="0"/>
        <v>0</v>
      </c>
      <c r="X9" s="102">
        <f t="shared" si="1"/>
        <v>0</v>
      </c>
    </row>
    <row r="10" spans="2:24" x14ac:dyDescent="0.3">
      <c r="B10" s="1" t="s">
        <v>28</v>
      </c>
      <c r="C10" s="100"/>
      <c r="D10" s="100"/>
      <c r="E10" s="100"/>
      <c r="F10" s="100"/>
      <c r="G10" s="100"/>
      <c r="H10" s="100"/>
      <c r="I10" s="100"/>
      <c r="J10" s="100"/>
      <c r="K10" s="100"/>
      <c r="L10" s="100"/>
      <c r="M10" s="100"/>
      <c r="N10" s="100"/>
      <c r="O10" s="100"/>
      <c r="P10" s="100"/>
      <c r="Q10" s="100"/>
      <c r="R10" s="100"/>
      <c r="S10" s="100"/>
      <c r="T10" s="100"/>
      <c r="U10" s="100"/>
      <c r="V10" s="21"/>
      <c r="W10" s="87">
        <f t="shared" si="0"/>
        <v>0</v>
      </c>
      <c r="X10" s="102">
        <f t="shared" si="1"/>
        <v>0</v>
      </c>
    </row>
    <row r="11" spans="2:24" x14ac:dyDescent="0.3">
      <c r="B11" s="1" t="s">
        <v>30</v>
      </c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  <c r="Q11" s="100"/>
      <c r="R11" s="100"/>
      <c r="S11" s="100"/>
      <c r="T11" s="100"/>
      <c r="U11" s="100"/>
      <c r="V11" s="21"/>
      <c r="W11" s="87">
        <f t="shared" si="0"/>
        <v>0</v>
      </c>
      <c r="X11" s="102">
        <f t="shared" si="1"/>
        <v>0</v>
      </c>
    </row>
    <row r="12" spans="2:24" x14ac:dyDescent="0.3">
      <c r="B12" s="1" t="s">
        <v>31</v>
      </c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0"/>
      <c r="U12" s="100"/>
      <c r="V12" s="21"/>
      <c r="W12" s="87">
        <f t="shared" si="0"/>
        <v>0</v>
      </c>
      <c r="X12" s="102">
        <f t="shared" si="1"/>
        <v>0</v>
      </c>
    </row>
    <row r="13" spans="2:24" x14ac:dyDescent="0.3">
      <c r="B13" s="1" t="s">
        <v>32</v>
      </c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  <c r="Q13" s="100"/>
      <c r="R13" s="100"/>
      <c r="S13" s="100"/>
      <c r="T13" s="100"/>
      <c r="U13" s="100"/>
      <c r="V13" s="21"/>
      <c r="W13" s="87">
        <f t="shared" si="0"/>
        <v>0</v>
      </c>
      <c r="X13" s="102">
        <f t="shared" si="1"/>
        <v>0</v>
      </c>
    </row>
    <row r="14" spans="2:24" x14ac:dyDescent="0.3">
      <c r="B14" s="1" t="s">
        <v>33</v>
      </c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  <c r="Q14" s="100"/>
      <c r="R14" s="100"/>
      <c r="S14" s="100"/>
      <c r="T14" s="100"/>
      <c r="U14" s="100"/>
      <c r="V14" s="21"/>
      <c r="W14" s="87">
        <f t="shared" si="0"/>
        <v>0</v>
      </c>
      <c r="X14" s="102">
        <f t="shared" si="1"/>
        <v>0</v>
      </c>
    </row>
    <row r="15" spans="2:24" x14ac:dyDescent="0.3">
      <c r="B15" s="1" t="s">
        <v>34</v>
      </c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  <c r="Q15" s="100"/>
      <c r="R15" s="100"/>
      <c r="S15" s="100"/>
      <c r="T15" s="100"/>
      <c r="U15" s="100"/>
      <c r="V15" s="21"/>
      <c r="W15" s="87">
        <f t="shared" si="0"/>
        <v>0</v>
      </c>
      <c r="X15" s="102">
        <f t="shared" si="1"/>
        <v>0</v>
      </c>
    </row>
    <row r="16" spans="2:24" x14ac:dyDescent="0.3">
      <c r="B16" s="1" t="s">
        <v>34</v>
      </c>
      <c r="C16" s="100">
        <f>'63-00038'!S99</f>
        <v>3511</v>
      </c>
      <c r="D16" s="100">
        <f>'63-00038'!U99</f>
        <v>1755</v>
      </c>
      <c r="E16" s="100"/>
      <c r="F16" s="100">
        <f>'63-00038'!W99</f>
        <v>1632.75</v>
      </c>
      <c r="G16" s="100"/>
      <c r="H16" s="100"/>
      <c r="I16" s="100"/>
      <c r="J16" s="100"/>
      <c r="K16" s="100"/>
      <c r="L16" s="100"/>
      <c r="M16" s="100"/>
      <c r="N16" s="100"/>
      <c r="O16" s="100"/>
      <c r="P16" s="100"/>
      <c r="Q16" s="100"/>
      <c r="R16" s="100"/>
      <c r="S16" s="100"/>
      <c r="T16" s="100"/>
      <c r="U16" s="100"/>
      <c r="V16" s="21"/>
      <c r="W16" s="87">
        <f t="shared" si="0"/>
        <v>6898.75</v>
      </c>
      <c r="X16" s="102">
        <f t="shared" si="1"/>
        <v>3449.375</v>
      </c>
    </row>
    <row r="17" spans="2:24" x14ac:dyDescent="0.3">
      <c r="B17" s="1" t="s">
        <v>35</v>
      </c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  <c r="Q17" s="100"/>
      <c r="R17" s="100"/>
      <c r="S17" s="100"/>
      <c r="T17" s="100"/>
      <c r="U17" s="100"/>
      <c r="V17" s="21"/>
      <c r="W17" s="87">
        <f t="shared" si="0"/>
        <v>0</v>
      </c>
      <c r="X17" s="102">
        <f t="shared" si="1"/>
        <v>0</v>
      </c>
    </row>
    <row r="18" spans="2:24" x14ac:dyDescent="0.3">
      <c r="B18" s="1" t="s">
        <v>36</v>
      </c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  <c r="Q18" s="100"/>
      <c r="R18" s="100"/>
      <c r="S18" s="100"/>
      <c r="T18" s="100"/>
      <c r="U18" s="100"/>
      <c r="V18" s="21"/>
      <c r="W18" s="87">
        <f t="shared" si="0"/>
        <v>0</v>
      </c>
      <c r="X18" s="102">
        <f t="shared" si="1"/>
        <v>0</v>
      </c>
    </row>
    <row r="19" spans="2:24" x14ac:dyDescent="0.3">
      <c r="B19" s="1" t="s">
        <v>37</v>
      </c>
      <c r="C19" s="100"/>
      <c r="D19" s="100"/>
      <c r="E19" s="101"/>
      <c r="F19" s="100"/>
      <c r="G19" s="101"/>
      <c r="H19" s="100"/>
      <c r="I19" s="100"/>
      <c r="J19" s="100"/>
      <c r="K19" s="100"/>
      <c r="L19" s="100"/>
      <c r="M19" s="100"/>
      <c r="N19" s="100"/>
      <c r="O19" s="100"/>
      <c r="P19" s="100"/>
      <c r="Q19" s="100"/>
      <c r="R19" s="100"/>
      <c r="S19" s="100"/>
      <c r="T19" s="100"/>
      <c r="U19" s="100"/>
      <c r="V19" s="21"/>
      <c r="W19" s="87">
        <f t="shared" si="0"/>
        <v>0</v>
      </c>
      <c r="X19" s="102">
        <f t="shared" si="1"/>
        <v>0</v>
      </c>
    </row>
    <row r="20" spans="2:24" x14ac:dyDescent="0.3">
      <c r="B20" s="1" t="s">
        <v>38</v>
      </c>
      <c r="C20" s="100"/>
      <c r="D20" s="101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  <c r="Q20" s="100"/>
      <c r="R20" s="100"/>
      <c r="S20" s="100"/>
      <c r="T20" s="100"/>
      <c r="U20" s="100"/>
      <c r="V20" s="21"/>
      <c r="W20" s="87">
        <f t="shared" si="0"/>
        <v>0</v>
      </c>
      <c r="X20" s="102">
        <f t="shared" si="1"/>
        <v>0</v>
      </c>
    </row>
    <row r="21" spans="2:24" x14ac:dyDescent="0.3">
      <c r="B21" s="1" t="s">
        <v>39</v>
      </c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  <c r="Q21" s="100"/>
      <c r="R21" s="100"/>
      <c r="S21" s="100"/>
      <c r="T21" s="100"/>
      <c r="U21" s="100"/>
      <c r="V21" s="21"/>
      <c r="W21" s="87">
        <f t="shared" si="0"/>
        <v>0</v>
      </c>
      <c r="X21" s="102">
        <f t="shared" si="1"/>
        <v>0</v>
      </c>
    </row>
    <row r="22" spans="2:24" x14ac:dyDescent="0.3">
      <c r="B22" s="1" t="s">
        <v>40</v>
      </c>
      <c r="C22" s="100">
        <f>'63-00049'!AC99</f>
        <v>2157</v>
      </c>
      <c r="D22" s="100">
        <f>'63-00049'!AE99</f>
        <v>9399</v>
      </c>
      <c r="E22" s="100">
        <f>'63-00049'!AG99</f>
        <v>1204</v>
      </c>
      <c r="F22" s="100"/>
      <c r="G22" s="100"/>
      <c r="H22" s="100"/>
      <c r="I22" s="100"/>
      <c r="J22" s="101"/>
      <c r="K22" s="100"/>
      <c r="L22" s="100"/>
      <c r="M22" s="100"/>
      <c r="N22" s="100"/>
      <c r="O22" s="100"/>
      <c r="P22" s="100"/>
      <c r="Q22" s="100"/>
      <c r="R22" s="100"/>
      <c r="S22" s="100"/>
      <c r="T22" s="100"/>
      <c r="U22" s="100"/>
      <c r="V22" s="21"/>
      <c r="W22" s="87">
        <f t="shared" si="0"/>
        <v>12760</v>
      </c>
      <c r="X22" s="102">
        <f t="shared" si="1"/>
        <v>6380</v>
      </c>
    </row>
    <row r="23" spans="2:24" x14ac:dyDescent="0.3">
      <c r="B23" s="1" t="s">
        <v>41</v>
      </c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  <c r="Q23" s="100"/>
      <c r="R23" s="100"/>
      <c r="S23" s="100"/>
      <c r="T23" s="100"/>
      <c r="U23" s="100"/>
      <c r="V23" s="21"/>
      <c r="W23" s="87">
        <f t="shared" si="0"/>
        <v>0</v>
      </c>
      <c r="X23" s="102">
        <f t="shared" si="1"/>
        <v>0</v>
      </c>
    </row>
    <row r="24" spans="2:24" x14ac:dyDescent="0.3">
      <c r="B24" s="1" t="s">
        <v>42</v>
      </c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  <c r="Q24" s="100"/>
      <c r="R24" s="100"/>
      <c r="S24" s="100"/>
      <c r="T24" s="100"/>
      <c r="U24" s="100"/>
      <c r="V24" s="21"/>
      <c r="W24" s="87">
        <f t="shared" si="0"/>
        <v>0</v>
      </c>
      <c r="X24" s="102">
        <f t="shared" si="1"/>
        <v>0</v>
      </c>
    </row>
    <row r="25" spans="2:24" x14ac:dyDescent="0.3">
      <c r="B25" s="1" t="s">
        <v>43</v>
      </c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21"/>
      <c r="W25" s="87">
        <f t="shared" si="0"/>
        <v>0</v>
      </c>
      <c r="X25" s="102">
        <f t="shared" si="1"/>
        <v>0</v>
      </c>
    </row>
    <row r="26" spans="2:24" x14ac:dyDescent="0.3">
      <c r="B26" s="1" t="s">
        <v>44</v>
      </c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  <c r="Q26" s="100"/>
      <c r="R26" s="100"/>
      <c r="S26" s="100"/>
      <c r="T26" s="100"/>
      <c r="U26" s="100"/>
      <c r="V26" s="21"/>
      <c r="W26" s="87">
        <f t="shared" si="0"/>
        <v>0</v>
      </c>
      <c r="X26" s="102">
        <f t="shared" si="1"/>
        <v>0</v>
      </c>
    </row>
    <row r="28" spans="2:24" x14ac:dyDescent="0.3">
      <c r="B28" t="s">
        <v>48</v>
      </c>
      <c r="C28" s="110">
        <f t="shared" ref="C28:W28" si="2">SUM(C6:C26)</f>
        <v>5668</v>
      </c>
      <c r="D28" s="110">
        <f t="shared" si="2"/>
        <v>11154</v>
      </c>
      <c r="E28" s="110">
        <f t="shared" si="2"/>
        <v>1204</v>
      </c>
      <c r="F28" s="110">
        <f t="shared" si="2"/>
        <v>1632.75</v>
      </c>
      <c r="G28" s="110">
        <f t="shared" si="2"/>
        <v>0</v>
      </c>
      <c r="H28" s="110">
        <f t="shared" si="2"/>
        <v>0</v>
      </c>
      <c r="I28" s="110">
        <f t="shared" si="2"/>
        <v>0</v>
      </c>
      <c r="J28" s="110">
        <f t="shared" si="2"/>
        <v>0</v>
      </c>
      <c r="K28" s="110">
        <f t="shared" si="2"/>
        <v>0</v>
      </c>
      <c r="L28" s="110">
        <f t="shared" si="2"/>
        <v>0</v>
      </c>
      <c r="M28" s="110">
        <f t="shared" si="2"/>
        <v>0</v>
      </c>
      <c r="N28" s="110">
        <f t="shared" si="2"/>
        <v>0</v>
      </c>
      <c r="O28" s="110">
        <f t="shared" si="2"/>
        <v>0</v>
      </c>
      <c r="P28" s="110">
        <f t="shared" si="2"/>
        <v>0</v>
      </c>
      <c r="Q28" s="110">
        <f t="shared" si="2"/>
        <v>0</v>
      </c>
      <c r="R28" s="110">
        <f t="shared" si="2"/>
        <v>0</v>
      </c>
      <c r="S28" s="110">
        <f t="shared" si="2"/>
        <v>0</v>
      </c>
      <c r="T28" s="110">
        <f t="shared" si="2"/>
        <v>0</v>
      </c>
      <c r="U28" s="110">
        <f t="shared" si="2"/>
        <v>0</v>
      </c>
      <c r="V28" s="31">
        <f t="shared" si="2"/>
        <v>0</v>
      </c>
      <c r="W28" s="20">
        <f t="shared" si="2"/>
        <v>19658.75</v>
      </c>
    </row>
    <row r="29" spans="2:24" x14ac:dyDescent="0.3">
      <c r="W29" s="2"/>
      <c r="X29" s="97" t="s">
        <v>53</v>
      </c>
    </row>
    <row r="30" spans="2:24" x14ac:dyDescent="0.3">
      <c r="B30" t="s">
        <v>54</v>
      </c>
      <c r="C30" s="122">
        <f>SUM(C28:V28)</f>
        <v>19658.75</v>
      </c>
    </row>
  </sheetData>
  <autoFilter ref="B5:X5" xr:uid="{51C9E868-D5AA-4E24-9BB3-090B6A54B455}">
    <sortState xmlns:xlrd2="http://schemas.microsoft.com/office/spreadsheetml/2017/richdata2" ref="B6:X26">
      <sortCondition ref="B5"/>
    </sortState>
  </autoFilter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FF0AD-BD55-4B28-B6C7-961CF80A04DC}">
  <dimension ref="A1:AA100"/>
  <sheetViews>
    <sheetView topLeftCell="B1" workbookViewId="0">
      <pane ySplit="8" topLeftCell="A81" activePane="bottomLeft" state="frozen"/>
      <selection pane="bottomLeft" sqref="A1:XFD1048576"/>
    </sheetView>
  </sheetViews>
  <sheetFormatPr defaultRowHeight="14.4" x14ac:dyDescent="0.3"/>
  <cols>
    <col min="1" max="1" width="55.88671875" bestFit="1" customWidth="1"/>
    <col min="2" max="2" width="11.6640625" bestFit="1" customWidth="1"/>
    <col min="3" max="3" width="11" customWidth="1"/>
    <col min="4" max="4" width="12.6640625" customWidth="1"/>
    <col min="5" max="5" width="10.5546875" customWidth="1"/>
    <col min="6" max="26" width="12.6640625" customWidth="1"/>
    <col min="27" max="27" width="14.6640625" customWidth="1"/>
    <col min="16384" max="16384" width="9.109375" customWidth="1"/>
  </cols>
  <sheetData>
    <row r="1" spans="1:27" ht="18" x14ac:dyDescent="0.35">
      <c r="A1" s="5" t="s">
        <v>0</v>
      </c>
      <c r="B1" s="5" t="s">
        <v>39</v>
      </c>
    </row>
    <row r="2" spans="1:27" ht="18" x14ac:dyDescent="0.35">
      <c r="A2" s="5" t="s">
        <v>56</v>
      </c>
      <c r="B2" s="5" t="s">
        <v>186</v>
      </c>
    </row>
    <row r="3" spans="1:27" ht="18" x14ac:dyDescent="0.35">
      <c r="A3" s="5" t="s">
        <v>58</v>
      </c>
      <c r="B3" s="5" t="s">
        <v>211</v>
      </c>
    </row>
    <row r="4" spans="1:27" ht="18" x14ac:dyDescent="0.35">
      <c r="A4" s="5" t="s">
        <v>60</v>
      </c>
      <c r="B4" s="7">
        <v>5503619</v>
      </c>
    </row>
    <row r="6" spans="1:27" x14ac:dyDescent="0.3">
      <c r="D6" t="s">
        <v>61</v>
      </c>
    </row>
    <row r="7" spans="1:27" x14ac:dyDescent="0.3">
      <c r="D7" s="143">
        <v>44508</v>
      </c>
      <c r="E7" s="145"/>
      <c r="F7" s="143">
        <v>44544</v>
      </c>
      <c r="G7" s="145"/>
      <c r="H7" s="143">
        <v>44545</v>
      </c>
      <c r="I7" s="145"/>
      <c r="J7" s="143">
        <v>44546</v>
      </c>
      <c r="K7" s="145"/>
      <c r="L7" s="143">
        <v>44557</v>
      </c>
      <c r="M7" s="145"/>
      <c r="N7" s="143">
        <v>44558</v>
      </c>
      <c r="O7" s="144"/>
      <c r="P7" s="154">
        <v>44559</v>
      </c>
      <c r="Q7" s="141"/>
      <c r="R7" s="141">
        <v>44560</v>
      </c>
      <c r="S7" s="155"/>
      <c r="T7" s="154">
        <v>44561</v>
      </c>
      <c r="U7" s="141"/>
      <c r="V7" s="163">
        <v>44565</v>
      </c>
      <c r="W7" s="164"/>
      <c r="X7" s="154"/>
      <c r="Y7" s="154"/>
      <c r="Z7" s="8"/>
    </row>
    <row r="8" spans="1:27" x14ac:dyDescent="0.3">
      <c r="A8" s="9" t="s">
        <v>62</v>
      </c>
      <c r="B8" s="10" t="s">
        <v>63</v>
      </c>
      <c r="C8" s="11" t="s">
        <v>64</v>
      </c>
      <c r="D8" s="10" t="s">
        <v>65</v>
      </c>
      <c r="E8" s="10" t="s">
        <v>66</v>
      </c>
      <c r="F8" s="10" t="s">
        <v>65</v>
      </c>
      <c r="G8" s="10" t="s">
        <v>66</v>
      </c>
      <c r="H8" s="10" t="s">
        <v>65</v>
      </c>
      <c r="I8" s="10" t="s">
        <v>66</v>
      </c>
      <c r="J8" s="10" t="s">
        <v>65</v>
      </c>
      <c r="K8" s="10" t="s">
        <v>66</v>
      </c>
      <c r="L8" s="10" t="s">
        <v>65</v>
      </c>
      <c r="M8" s="10" t="s">
        <v>66</v>
      </c>
      <c r="N8" s="10" t="s">
        <v>65</v>
      </c>
      <c r="O8" s="10" t="s">
        <v>66</v>
      </c>
      <c r="P8" s="10" t="s">
        <v>65</v>
      </c>
      <c r="Q8" s="10" t="s">
        <v>66</v>
      </c>
      <c r="R8" s="10" t="s">
        <v>65</v>
      </c>
      <c r="S8" s="10" t="s">
        <v>66</v>
      </c>
      <c r="T8" s="10" t="s">
        <v>65</v>
      </c>
      <c r="U8" s="10" t="s">
        <v>66</v>
      </c>
      <c r="V8" s="10" t="s">
        <v>65</v>
      </c>
      <c r="W8" s="10" t="s">
        <v>66</v>
      </c>
      <c r="X8" s="10" t="s">
        <v>65</v>
      </c>
      <c r="Y8" s="10" t="s">
        <v>66</v>
      </c>
      <c r="Z8" s="10" t="s">
        <v>67</v>
      </c>
      <c r="AA8" s="12" t="s">
        <v>68</v>
      </c>
    </row>
    <row r="9" spans="1:27" x14ac:dyDescent="0.3">
      <c r="A9" s="13" t="s">
        <v>69</v>
      </c>
      <c r="B9" s="13" t="s">
        <v>70</v>
      </c>
      <c r="C9" s="14">
        <v>175</v>
      </c>
      <c r="D9" s="13"/>
      <c r="E9" s="15">
        <f t="shared" ref="E9:E73" si="0">D9*C9</f>
        <v>0</v>
      </c>
      <c r="F9" s="13"/>
      <c r="G9" s="15">
        <f t="shared" ref="G9:G73" si="1">F9*C9</f>
        <v>0</v>
      </c>
      <c r="H9" s="13"/>
      <c r="I9" s="15">
        <f t="shared" ref="I9:I73" si="2">H9*C9</f>
        <v>0</v>
      </c>
      <c r="J9" s="13"/>
      <c r="K9" s="15">
        <f t="shared" ref="K9:K73" si="3">J9*C9</f>
        <v>0</v>
      </c>
      <c r="L9" s="13"/>
      <c r="M9" s="15">
        <f t="shared" ref="M9:M73" si="4">L9*C9</f>
        <v>0</v>
      </c>
      <c r="N9" s="13"/>
      <c r="O9" s="15">
        <f t="shared" ref="O9:O40" si="5">N9*C9</f>
        <v>0</v>
      </c>
      <c r="P9" s="27"/>
      <c r="Q9" s="15">
        <f>P9*C9</f>
        <v>0</v>
      </c>
      <c r="R9" s="27"/>
      <c r="S9" s="15">
        <f>R9*C9</f>
        <v>0</v>
      </c>
      <c r="T9" s="27"/>
      <c r="U9" s="15">
        <f>T9*C9</f>
        <v>0</v>
      </c>
      <c r="V9" s="27">
        <v>1</v>
      </c>
      <c r="W9" s="15">
        <f>V9*C9</f>
        <v>175</v>
      </c>
      <c r="X9" s="27"/>
      <c r="Y9" s="15">
        <f>X9*C9</f>
        <v>0</v>
      </c>
      <c r="Z9" s="16">
        <f>D9+F9+H9+J9+L9+N9</f>
        <v>0</v>
      </c>
      <c r="AA9" t="s">
        <v>71</v>
      </c>
    </row>
    <row r="10" spans="1:27" x14ac:dyDescent="0.3">
      <c r="A10" s="13" t="s">
        <v>72</v>
      </c>
      <c r="B10" s="13" t="s">
        <v>70</v>
      </c>
      <c r="C10" s="14">
        <v>48</v>
      </c>
      <c r="D10" s="13"/>
      <c r="E10" s="15">
        <f t="shared" si="0"/>
        <v>0</v>
      </c>
      <c r="F10" s="13"/>
      <c r="G10" s="15">
        <f t="shared" si="1"/>
        <v>0</v>
      </c>
      <c r="H10" s="13"/>
      <c r="I10" s="15">
        <f t="shared" si="2"/>
        <v>0</v>
      </c>
      <c r="J10" s="13"/>
      <c r="K10" s="15">
        <f t="shared" si="3"/>
        <v>0</v>
      </c>
      <c r="L10" s="13"/>
      <c r="M10" s="15">
        <f t="shared" si="4"/>
        <v>0</v>
      </c>
      <c r="N10" s="13"/>
      <c r="O10" s="15">
        <f t="shared" si="5"/>
        <v>0</v>
      </c>
      <c r="P10" s="27"/>
      <c r="Q10" s="15">
        <f t="shared" ref="Q10:Q73" si="6">P10*C10</f>
        <v>0</v>
      </c>
      <c r="R10" s="27"/>
      <c r="S10" s="15">
        <f t="shared" ref="S10:S73" si="7">R10*C10</f>
        <v>0</v>
      </c>
      <c r="T10" s="27"/>
      <c r="U10" s="15">
        <f t="shared" ref="U10:U73" si="8">T10*C10</f>
        <v>0</v>
      </c>
      <c r="V10" s="27"/>
      <c r="W10" s="15">
        <f t="shared" ref="W10:W73" si="9">V10*C10</f>
        <v>0</v>
      </c>
      <c r="X10" s="27"/>
      <c r="Y10" s="15">
        <f t="shared" ref="Y10:Y73" si="10">X10*C10</f>
        <v>0</v>
      </c>
      <c r="Z10" s="16">
        <f t="shared" ref="Z10:Z20" si="11">D10+F10+H10+J10+L10+N10</f>
        <v>0</v>
      </c>
    </row>
    <row r="11" spans="1:27" x14ac:dyDescent="0.3">
      <c r="A11" s="13" t="s">
        <v>73</v>
      </c>
      <c r="B11" s="13" t="s">
        <v>74</v>
      </c>
      <c r="C11" s="14">
        <v>27</v>
      </c>
      <c r="D11" s="13"/>
      <c r="E11" s="15">
        <f t="shared" si="0"/>
        <v>0</v>
      </c>
      <c r="F11" s="13"/>
      <c r="G11" s="15">
        <f t="shared" si="1"/>
        <v>0</v>
      </c>
      <c r="H11" s="13"/>
      <c r="I11" s="15">
        <f t="shared" si="2"/>
        <v>0</v>
      </c>
      <c r="J11" s="13"/>
      <c r="K11" s="15">
        <f t="shared" si="3"/>
        <v>0</v>
      </c>
      <c r="L11" s="13"/>
      <c r="M11" s="15">
        <f t="shared" si="4"/>
        <v>0</v>
      </c>
      <c r="N11" s="13"/>
      <c r="O11" s="15">
        <f t="shared" si="5"/>
        <v>0</v>
      </c>
      <c r="P11" s="27"/>
      <c r="Q11" s="15">
        <f t="shared" si="6"/>
        <v>0</v>
      </c>
      <c r="R11" s="27"/>
      <c r="S11" s="15">
        <f t="shared" si="7"/>
        <v>0</v>
      </c>
      <c r="T11" s="27"/>
      <c r="U11" s="15">
        <f t="shared" si="8"/>
        <v>0</v>
      </c>
      <c r="V11" s="27"/>
      <c r="W11" s="15">
        <f t="shared" si="9"/>
        <v>0</v>
      </c>
      <c r="X11" s="27"/>
      <c r="Y11" s="15">
        <f t="shared" si="10"/>
        <v>0</v>
      </c>
      <c r="Z11" s="16">
        <f t="shared" si="11"/>
        <v>0</v>
      </c>
    </row>
    <row r="12" spans="1:27" x14ac:dyDescent="0.3">
      <c r="A12" s="13" t="s">
        <v>75</v>
      </c>
      <c r="B12" s="13" t="s">
        <v>74</v>
      </c>
      <c r="C12" s="14">
        <v>35</v>
      </c>
      <c r="D12" s="13"/>
      <c r="E12" s="15">
        <f t="shared" si="0"/>
        <v>0</v>
      </c>
      <c r="F12" s="13"/>
      <c r="G12" s="15">
        <f t="shared" si="1"/>
        <v>0</v>
      </c>
      <c r="H12" s="13"/>
      <c r="I12" s="15">
        <f t="shared" si="2"/>
        <v>0</v>
      </c>
      <c r="J12" s="13"/>
      <c r="K12" s="15">
        <f t="shared" si="3"/>
        <v>0</v>
      </c>
      <c r="L12" s="13"/>
      <c r="M12" s="15">
        <f t="shared" si="4"/>
        <v>0</v>
      </c>
      <c r="N12" s="13"/>
      <c r="O12" s="15">
        <f t="shared" si="5"/>
        <v>0</v>
      </c>
      <c r="P12" s="27"/>
      <c r="Q12" s="15">
        <f t="shared" si="6"/>
        <v>0</v>
      </c>
      <c r="R12" s="27"/>
      <c r="S12" s="15">
        <f t="shared" si="7"/>
        <v>0</v>
      </c>
      <c r="T12" s="27"/>
      <c r="U12" s="15">
        <f t="shared" si="8"/>
        <v>0</v>
      </c>
      <c r="V12" s="27"/>
      <c r="W12" s="15">
        <f t="shared" si="9"/>
        <v>0</v>
      </c>
      <c r="X12" s="27"/>
      <c r="Y12" s="15">
        <f t="shared" si="10"/>
        <v>0</v>
      </c>
      <c r="Z12" s="16">
        <f t="shared" si="11"/>
        <v>0</v>
      </c>
      <c r="AA12" t="s">
        <v>76</v>
      </c>
    </row>
    <row r="13" spans="1:27" x14ac:dyDescent="0.3">
      <c r="A13" s="13" t="s">
        <v>77</v>
      </c>
      <c r="B13" s="13" t="s">
        <v>74</v>
      </c>
      <c r="C13" s="14">
        <v>125</v>
      </c>
      <c r="D13" s="13"/>
      <c r="E13" s="15">
        <f t="shared" si="0"/>
        <v>0</v>
      </c>
      <c r="F13" s="13"/>
      <c r="G13" s="15">
        <f t="shared" si="1"/>
        <v>0</v>
      </c>
      <c r="H13" s="13"/>
      <c r="I13" s="15">
        <f t="shared" si="2"/>
        <v>0</v>
      </c>
      <c r="J13" s="13"/>
      <c r="K13" s="15">
        <f t="shared" si="3"/>
        <v>0</v>
      </c>
      <c r="L13" s="13"/>
      <c r="M13" s="15">
        <f t="shared" si="4"/>
        <v>0</v>
      </c>
      <c r="N13" s="13"/>
      <c r="O13" s="15">
        <f t="shared" si="5"/>
        <v>0</v>
      </c>
      <c r="P13" s="27"/>
      <c r="Q13" s="15">
        <f t="shared" si="6"/>
        <v>0</v>
      </c>
      <c r="R13" s="27"/>
      <c r="S13" s="15">
        <f t="shared" si="7"/>
        <v>0</v>
      </c>
      <c r="T13" s="27"/>
      <c r="U13" s="15">
        <f t="shared" si="8"/>
        <v>0</v>
      </c>
      <c r="V13" s="27"/>
      <c r="W13" s="15">
        <f t="shared" si="9"/>
        <v>0</v>
      </c>
      <c r="X13" s="27"/>
      <c r="Y13" s="15">
        <f t="shared" si="10"/>
        <v>0</v>
      </c>
      <c r="Z13" s="16">
        <f t="shared" si="11"/>
        <v>0</v>
      </c>
      <c r="AA13" t="s">
        <v>76</v>
      </c>
    </row>
    <row r="14" spans="1:27" x14ac:dyDescent="0.3">
      <c r="A14" s="13" t="s">
        <v>78</v>
      </c>
      <c r="B14" s="13" t="s">
        <v>79</v>
      </c>
      <c r="C14" s="14">
        <v>64</v>
      </c>
      <c r="D14" s="13"/>
      <c r="E14" s="15">
        <f t="shared" si="0"/>
        <v>0</v>
      </c>
      <c r="F14" s="13"/>
      <c r="G14" s="15">
        <f t="shared" si="1"/>
        <v>0</v>
      </c>
      <c r="H14" s="13"/>
      <c r="I14" s="15">
        <f t="shared" si="2"/>
        <v>0</v>
      </c>
      <c r="J14" s="13"/>
      <c r="K14" s="15">
        <f t="shared" si="3"/>
        <v>0</v>
      </c>
      <c r="L14" s="13"/>
      <c r="M14" s="15">
        <f t="shared" si="4"/>
        <v>0</v>
      </c>
      <c r="N14" s="13"/>
      <c r="O14" s="15">
        <f t="shared" si="5"/>
        <v>0</v>
      </c>
      <c r="P14" s="27"/>
      <c r="Q14" s="15">
        <f t="shared" si="6"/>
        <v>0</v>
      </c>
      <c r="R14" s="27"/>
      <c r="S14" s="15">
        <f t="shared" si="7"/>
        <v>0</v>
      </c>
      <c r="T14" s="27"/>
      <c r="U14" s="15">
        <f t="shared" si="8"/>
        <v>0</v>
      </c>
      <c r="V14" s="27"/>
      <c r="W14" s="15">
        <f t="shared" si="9"/>
        <v>0</v>
      </c>
      <c r="X14" s="27"/>
      <c r="Y14" s="15">
        <f t="shared" si="10"/>
        <v>0</v>
      </c>
      <c r="Z14" s="16">
        <f t="shared" si="11"/>
        <v>0</v>
      </c>
    </row>
    <row r="15" spans="1:27" x14ac:dyDescent="0.3">
      <c r="A15" s="13" t="s">
        <v>80</v>
      </c>
      <c r="B15" s="13" t="s">
        <v>74</v>
      </c>
      <c r="C15" s="14">
        <v>2.1</v>
      </c>
      <c r="D15" s="13"/>
      <c r="E15" s="15">
        <f t="shared" si="0"/>
        <v>0</v>
      </c>
      <c r="F15" s="13"/>
      <c r="G15" s="15">
        <f t="shared" si="1"/>
        <v>0</v>
      </c>
      <c r="H15" s="13"/>
      <c r="I15" s="15">
        <f t="shared" si="2"/>
        <v>0</v>
      </c>
      <c r="J15" s="13"/>
      <c r="K15" s="15">
        <f t="shared" si="3"/>
        <v>0</v>
      </c>
      <c r="L15" s="13">
        <v>40</v>
      </c>
      <c r="M15" s="15">
        <f t="shared" si="4"/>
        <v>84</v>
      </c>
      <c r="N15" s="13"/>
      <c r="O15" s="15">
        <f t="shared" si="5"/>
        <v>0</v>
      </c>
      <c r="P15" s="27">
        <v>20</v>
      </c>
      <c r="Q15" s="15">
        <f t="shared" si="6"/>
        <v>42</v>
      </c>
      <c r="R15" s="27"/>
      <c r="S15" s="15">
        <f t="shared" si="7"/>
        <v>0</v>
      </c>
      <c r="T15" s="27"/>
      <c r="U15" s="15">
        <f t="shared" si="8"/>
        <v>0</v>
      </c>
      <c r="V15" s="27"/>
      <c r="W15" s="15">
        <f t="shared" si="9"/>
        <v>0</v>
      </c>
      <c r="X15" s="27"/>
      <c r="Y15" s="15">
        <f t="shared" si="10"/>
        <v>0</v>
      </c>
      <c r="Z15" s="16">
        <f t="shared" si="11"/>
        <v>40</v>
      </c>
      <c r="AA15" t="s">
        <v>81</v>
      </c>
    </row>
    <row r="16" spans="1:27" x14ac:dyDescent="0.3">
      <c r="A16" s="13" t="s">
        <v>82</v>
      </c>
      <c r="B16" s="13" t="s">
        <v>74</v>
      </c>
      <c r="C16" s="14">
        <v>2.75</v>
      </c>
      <c r="D16" s="13"/>
      <c r="E16" s="15">
        <f t="shared" si="0"/>
        <v>0</v>
      </c>
      <c r="F16" s="13"/>
      <c r="G16" s="15">
        <f t="shared" si="1"/>
        <v>0</v>
      </c>
      <c r="H16" s="13"/>
      <c r="I16" s="15">
        <f t="shared" si="2"/>
        <v>0</v>
      </c>
      <c r="J16" s="13"/>
      <c r="K16" s="15">
        <f t="shared" si="3"/>
        <v>0</v>
      </c>
      <c r="L16" s="13"/>
      <c r="M16" s="15">
        <f t="shared" si="4"/>
        <v>0</v>
      </c>
      <c r="N16" s="13"/>
      <c r="O16" s="15">
        <f t="shared" si="5"/>
        <v>0</v>
      </c>
      <c r="P16" s="27"/>
      <c r="Q16" s="15">
        <f t="shared" si="6"/>
        <v>0</v>
      </c>
      <c r="R16" s="27"/>
      <c r="S16" s="15">
        <f t="shared" si="7"/>
        <v>0</v>
      </c>
      <c r="T16" s="27"/>
      <c r="U16" s="15">
        <f t="shared" si="8"/>
        <v>0</v>
      </c>
      <c r="V16" s="27"/>
      <c r="W16" s="15">
        <f t="shared" si="9"/>
        <v>0</v>
      </c>
      <c r="X16" s="27"/>
      <c r="Y16" s="15">
        <f t="shared" si="10"/>
        <v>0</v>
      </c>
      <c r="Z16" s="16">
        <f t="shared" si="11"/>
        <v>0</v>
      </c>
      <c r="AA16" t="s">
        <v>81</v>
      </c>
    </row>
    <row r="17" spans="1:27" x14ac:dyDescent="0.3">
      <c r="A17" s="13" t="s">
        <v>83</v>
      </c>
      <c r="B17" s="13" t="s">
        <v>70</v>
      </c>
      <c r="C17" s="14">
        <v>65.599999999999994</v>
      </c>
      <c r="D17" s="13"/>
      <c r="E17" s="15">
        <f t="shared" si="0"/>
        <v>0</v>
      </c>
      <c r="F17" s="13"/>
      <c r="G17" s="15">
        <f t="shared" si="1"/>
        <v>0</v>
      </c>
      <c r="H17" s="13"/>
      <c r="I17" s="15">
        <f t="shared" si="2"/>
        <v>0</v>
      </c>
      <c r="J17" s="13"/>
      <c r="K17" s="15">
        <f t="shared" si="3"/>
        <v>0</v>
      </c>
      <c r="L17" s="13"/>
      <c r="M17" s="15">
        <f t="shared" si="4"/>
        <v>0</v>
      </c>
      <c r="N17" s="13"/>
      <c r="O17" s="15">
        <f t="shared" si="5"/>
        <v>0</v>
      </c>
      <c r="P17" s="27"/>
      <c r="Q17" s="15">
        <f t="shared" si="6"/>
        <v>0</v>
      </c>
      <c r="R17" s="27"/>
      <c r="S17" s="15">
        <f t="shared" si="7"/>
        <v>0</v>
      </c>
      <c r="T17" s="27"/>
      <c r="U17" s="15">
        <f t="shared" si="8"/>
        <v>0</v>
      </c>
      <c r="V17" s="27"/>
      <c r="W17" s="15">
        <f t="shared" si="9"/>
        <v>0</v>
      </c>
      <c r="X17" s="27"/>
      <c r="Y17" s="15">
        <f t="shared" si="10"/>
        <v>0</v>
      </c>
      <c r="Z17" s="16">
        <f t="shared" si="11"/>
        <v>0</v>
      </c>
    </row>
    <row r="18" spans="1:27" x14ac:dyDescent="0.3">
      <c r="A18" s="13" t="s">
        <v>84</v>
      </c>
      <c r="B18" s="13" t="s">
        <v>74</v>
      </c>
      <c r="C18" s="14">
        <v>0.98</v>
      </c>
      <c r="D18" s="13"/>
      <c r="E18" s="15">
        <f t="shared" si="0"/>
        <v>0</v>
      </c>
      <c r="F18" s="13"/>
      <c r="G18" s="15">
        <f t="shared" si="1"/>
        <v>0</v>
      </c>
      <c r="H18" s="13"/>
      <c r="I18" s="15">
        <f t="shared" si="2"/>
        <v>0</v>
      </c>
      <c r="J18" s="13"/>
      <c r="K18" s="15">
        <f t="shared" si="3"/>
        <v>0</v>
      </c>
      <c r="L18" s="13"/>
      <c r="M18" s="15">
        <f t="shared" si="4"/>
        <v>0</v>
      </c>
      <c r="N18" s="13"/>
      <c r="O18" s="15">
        <f t="shared" si="5"/>
        <v>0</v>
      </c>
      <c r="P18" s="27"/>
      <c r="Q18" s="15">
        <f t="shared" si="6"/>
        <v>0</v>
      </c>
      <c r="R18" s="27"/>
      <c r="S18" s="15">
        <f t="shared" si="7"/>
        <v>0</v>
      </c>
      <c r="T18" s="27"/>
      <c r="U18" s="15">
        <f t="shared" si="8"/>
        <v>0</v>
      </c>
      <c r="V18" s="27"/>
      <c r="W18" s="15">
        <f t="shared" si="9"/>
        <v>0</v>
      </c>
      <c r="X18" s="27"/>
      <c r="Y18" s="15">
        <f t="shared" si="10"/>
        <v>0</v>
      </c>
      <c r="Z18" s="16">
        <f t="shared" si="11"/>
        <v>0</v>
      </c>
    </row>
    <row r="19" spans="1:27" x14ac:dyDescent="0.3">
      <c r="A19" s="13" t="s">
        <v>85</v>
      </c>
      <c r="B19" s="13" t="s">
        <v>86</v>
      </c>
      <c r="C19" s="14">
        <v>20</v>
      </c>
      <c r="D19" s="13"/>
      <c r="E19" s="15">
        <f t="shared" si="0"/>
        <v>0</v>
      </c>
      <c r="F19" s="13"/>
      <c r="G19" s="15">
        <f t="shared" si="1"/>
        <v>0</v>
      </c>
      <c r="H19" s="13">
        <v>1</v>
      </c>
      <c r="I19" s="15">
        <f t="shared" si="2"/>
        <v>20</v>
      </c>
      <c r="J19" s="13">
        <v>1</v>
      </c>
      <c r="K19" s="15">
        <f t="shared" si="3"/>
        <v>20</v>
      </c>
      <c r="L19" s="13"/>
      <c r="M19" s="15">
        <f t="shared" si="4"/>
        <v>0</v>
      </c>
      <c r="N19" s="13">
        <v>13</v>
      </c>
      <c r="O19" s="15">
        <f t="shared" si="5"/>
        <v>260</v>
      </c>
      <c r="P19" s="27"/>
      <c r="Q19" s="15">
        <f t="shared" si="6"/>
        <v>0</v>
      </c>
      <c r="R19" s="27">
        <v>7</v>
      </c>
      <c r="S19" s="15">
        <f t="shared" si="7"/>
        <v>140</v>
      </c>
      <c r="T19" s="27"/>
      <c r="U19" s="15">
        <f t="shared" si="8"/>
        <v>0</v>
      </c>
      <c r="V19" s="27"/>
      <c r="W19" s="15">
        <f t="shared" si="9"/>
        <v>0</v>
      </c>
      <c r="X19" s="27"/>
      <c r="Y19" s="15">
        <f t="shared" si="10"/>
        <v>0</v>
      </c>
      <c r="Z19" s="16">
        <f t="shared" si="11"/>
        <v>15</v>
      </c>
    </row>
    <row r="20" spans="1:27" x14ac:dyDescent="0.3">
      <c r="A20" s="13" t="s">
        <v>87</v>
      </c>
      <c r="B20" s="13" t="s">
        <v>70</v>
      </c>
      <c r="C20" s="14">
        <v>750</v>
      </c>
      <c r="D20" s="13"/>
      <c r="E20" s="15">
        <f t="shared" si="0"/>
        <v>0</v>
      </c>
      <c r="F20" s="13"/>
      <c r="G20" s="15">
        <f t="shared" si="1"/>
        <v>0</v>
      </c>
      <c r="H20" s="13"/>
      <c r="I20" s="15">
        <f t="shared" si="2"/>
        <v>0</v>
      </c>
      <c r="J20" s="13"/>
      <c r="K20" s="15">
        <f t="shared" si="3"/>
        <v>0</v>
      </c>
      <c r="L20" s="13"/>
      <c r="M20" s="15">
        <f t="shared" si="4"/>
        <v>0</v>
      </c>
      <c r="N20" s="13"/>
      <c r="O20" s="15">
        <f t="shared" si="5"/>
        <v>0</v>
      </c>
      <c r="P20" s="27"/>
      <c r="Q20" s="15">
        <f t="shared" si="6"/>
        <v>0</v>
      </c>
      <c r="R20" s="27"/>
      <c r="S20" s="15">
        <f t="shared" si="7"/>
        <v>0</v>
      </c>
      <c r="T20" s="27"/>
      <c r="U20" s="15">
        <f t="shared" si="8"/>
        <v>0</v>
      </c>
      <c r="V20" s="27"/>
      <c r="W20" s="15">
        <f t="shared" si="9"/>
        <v>0</v>
      </c>
      <c r="X20" s="27"/>
      <c r="Y20" s="15">
        <f t="shared" si="10"/>
        <v>0</v>
      </c>
      <c r="Z20" s="16">
        <f t="shared" si="11"/>
        <v>0</v>
      </c>
      <c r="AA20" t="s">
        <v>88</v>
      </c>
    </row>
    <row r="21" spans="1:27" x14ac:dyDescent="0.3">
      <c r="A21" s="13" t="s">
        <v>188</v>
      </c>
      <c r="B21" s="13" t="s">
        <v>70</v>
      </c>
      <c r="C21" s="14">
        <v>250</v>
      </c>
      <c r="D21" s="13"/>
      <c r="E21" s="15">
        <f t="shared" si="0"/>
        <v>0</v>
      </c>
      <c r="F21" s="13">
        <v>3</v>
      </c>
      <c r="G21" s="15">
        <f t="shared" si="1"/>
        <v>750</v>
      </c>
      <c r="H21" s="13">
        <v>1</v>
      </c>
      <c r="I21" s="15">
        <f t="shared" si="2"/>
        <v>250</v>
      </c>
      <c r="J21" s="13">
        <v>3</v>
      </c>
      <c r="K21" s="15">
        <f t="shared" si="3"/>
        <v>750</v>
      </c>
      <c r="L21" s="13"/>
      <c r="M21" s="15">
        <f t="shared" si="4"/>
        <v>0</v>
      </c>
      <c r="N21" s="13">
        <v>6</v>
      </c>
      <c r="O21" s="15">
        <f t="shared" si="5"/>
        <v>1500</v>
      </c>
      <c r="P21" s="27"/>
      <c r="Q21" s="15">
        <f t="shared" si="6"/>
        <v>0</v>
      </c>
      <c r="R21" s="27"/>
      <c r="S21" s="15">
        <f t="shared" si="7"/>
        <v>0</v>
      </c>
      <c r="T21" s="27"/>
      <c r="U21" s="15">
        <f t="shared" si="8"/>
        <v>0</v>
      </c>
      <c r="V21" s="27"/>
      <c r="W21" s="15">
        <f t="shared" si="9"/>
        <v>0</v>
      </c>
      <c r="X21" s="27"/>
      <c r="Y21" s="15">
        <f t="shared" si="10"/>
        <v>0</v>
      </c>
      <c r="Z21" s="16"/>
    </row>
    <row r="22" spans="1:27" x14ac:dyDescent="0.3">
      <c r="A22" s="13" t="s">
        <v>89</v>
      </c>
      <c r="B22" s="13" t="s">
        <v>70</v>
      </c>
      <c r="C22" s="14">
        <v>650</v>
      </c>
      <c r="D22" s="13"/>
      <c r="E22" s="15">
        <f t="shared" si="0"/>
        <v>0</v>
      </c>
      <c r="F22" s="13"/>
      <c r="G22" s="15">
        <f t="shared" si="1"/>
        <v>0</v>
      </c>
      <c r="H22" s="13"/>
      <c r="I22" s="15">
        <f t="shared" si="2"/>
        <v>0</v>
      </c>
      <c r="J22" s="13"/>
      <c r="K22" s="15">
        <f t="shared" si="3"/>
        <v>0</v>
      </c>
      <c r="L22" s="13"/>
      <c r="M22" s="15">
        <f t="shared" si="4"/>
        <v>0</v>
      </c>
      <c r="N22" s="13"/>
      <c r="O22" s="15">
        <f t="shared" si="5"/>
        <v>0</v>
      </c>
      <c r="P22" s="27"/>
      <c r="Q22" s="15">
        <f t="shared" si="6"/>
        <v>0</v>
      </c>
      <c r="R22" s="27"/>
      <c r="S22" s="15">
        <f t="shared" si="7"/>
        <v>0</v>
      </c>
      <c r="T22" s="27"/>
      <c r="U22" s="15">
        <f t="shared" si="8"/>
        <v>0</v>
      </c>
      <c r="V22" s="27"/>
      <c r="W22" s="15">
        <f t="shared" si="9"/>
        <v>0</v>
      </c>
      <c r="X22" s="27"/>
      <c r="Y22" s="15">
        <f t="shared" si="10"/>
        <v>0</v>
      </c>
      <c r="Z22" s="16">
        <f t="shared" ref="Z22:Z53" si="12">D22+F22+H22+J22+L22+N22</f>
        <v>0</v>
      </c>
    </row>
    <row r="23" spans="1:27" x14ac:dyDescent="0.3">
      <c r="A23" s="13" t="s">
        <v>90</v>
      </c>
      <c r="B23" s="13" t="s">
        <v>70</v>
      </c>
      <c r="C23" s="14">
        <v>1750</v>
      </c>
      <c r="D23" s="13"/>
      <c r="E23" s="15">
        <f t="shared" si="0"/>
        <v>0</v>
      </c>
      <c r="F23" s="13"/>
      <c r="G23" s="15">
        <f t="shared" si="1"/>
        <v>0</v>
      </c>
      <c r="H23" s="13"/>
      <c r="I23" s="15">
        <f t="shared" si="2"/>
        <v>0</v>
      </c>
      <c r="J23" s="13"/>
      <c r="K23" s="15">
        <f t="shared" si="3"/>
        <v>0</v>
      </c>
      <c r="L23" s="13"/>
      <c r="M23" s="15">
        <f t="shared" si="4"/>
        <v>0</v>
      </c>
      <c r="N23" s="13"/>
      <c r="O23" s="15">
        <f t="shared" si="5"/>
        <v>0</v>
      </c>
      <c r="P23" s="27"/>
      <c r="Q23" s="15">
        <f t="shared" si="6"/>
        <v>0</v>
      </c>
      <c r="R23" s="27"/>
      <c r="S23" s="15">
        <f t="shared" si="7"/>
        <v>0</v>
      </c>
      <c r="T23" s="27"/>
      <c r="U23" s="15">
        <f t="shared" si="8"/>
        <v>0</v>
      </c>
      <c r="V23" s="27"/>
      <c r="W23" s="15">
        <f t="shared" si="9"/>
        <v>0</v>
      </c>
      <c r="X23" s="27"/>
      <c r="Y23" s="15">
        <f t="shared" si="10"/>
        <v>0</v>
      </c>
      <c r="Z23" s="16">
        <f t="shared" si="12"/>
        <v>0</v>
      </c>
    </row>
    <row r="24" spans="1:27" x14ac:dyDescent="0.3">
      <c r="A24" s="13" t="s">
        <v>91</v>
      </c>
      <c r="B24" s="13" t="s">
        <v>74</v>
      </c>
      <c r="C24" s="14">
        <v>1.1499999999999999</v>
      </c>
      <c r="D24" s="13"/>
      <c r="E24" s="15">
        <f t="shared" si="0"/>
        <v>0</v>
      </c>
      <c r="F24" s="13"/>
      <c r="G24" s="15">
        <f t="shared" si="1"/>
        <v>0</v>
      </c>
      <c r="H24" s="13"/>
      <c r="I24" s="15">
        <f t="shared" si="2"/>
        <v>0</v>
      </c>
      <c r="J24" s="13"/>
      <c r="K24" s="15">
        <f t="shared" si="3"/>
        <v>0</v>
      </c>
      <c r="L24" s="13"/>
      <c r="M24" s="15">
        <f t="shared" si="4"/>
        <v>0</v>
      </c>
      <c r="N24" s="13"/>
      <c r="O24" s="15">
        <f t="shared" si="5"/>
        <v>0</v>
      </c>
      <c r="P24" s="27"/>
      <c r="Q24" s="15">
        <f t="shared" si="6"/>
        <v>0</v>
      </c>
      <c r="R24" s="27"/>
      <c r="S24" s="15">
        <f t="shared" si="7"/>
        <v>0</v>
      </c>
      <c r="T24" s="27"/>
      <c r="U24" s="15">
        <f t="shared" si="8"/>
        <v>0</v>
      </c>
      <c r="V24" s="27">
        <v>1000</v>
      </c>
      <c r="W24" s="15">
        <f t="shared" si="9"/>
        <v>1150</v>
      </c>
      <c r="X24" s="27"/>
      <c r="Y24" s="15">
        <f t="shared" si="10"/>
        <v>0</v>
      </c>
      <c r="Z24" s="16">
        <f t="shared" si="12"/>
        <v>0</v>
      </c>
    </row>
    <row r="25" spans="1:27" x14ac:dyDescent="0.3">
      <c r="A25" s="13" t="s">
        <v>92</v>
      </c>
      <c r="B25" s="13" t="s">
        <v>74</v>
      </c>
      <c r="C25" s="14">
        <v>1.5</v>
      </c>
      <c r="D25" s="13"/>
      <c r="E25" s="15">
        <f t="shared" si="0"/>
        <v>0</v>
      </c>
      <c r="F25" s="13"/>
      <c r="G25" s="15">
        <f t="shared" si="1"/>
        <v>0</v>
      </c>
      <c r="H25" s="13"/>
      <c r="I25" s="15">
        <f t="shared" si="2"/>
        <v>0</v>
      </c>
      <c r="J25" s="13"/>
      <c r="K25" s="15">
        <f t="shared" si="3"/>
        <v>0</v>
      </c>
      <c r="L25" s="13"/>
      <c r="M25" s="15">
        <f t="shared" si="4"/>
        <v>0</v>
      </c>
      <c r="N25" s="13"/>
      <c r="O25" s="15">
        <f t="shared" si="5"/>
        <v>0</v>
      </c>
      <c r="P25" s="27"/>
      <c r="Q25" s="15">
        <f t="shared" si="6"/>
        <v>0</v>
      </c>
      <c r="R25" s="27"/>
      <c r="S25" s="15">
        <f t="shared" si="7"/>
        <v>0</v>
      </c>
      <c r="T25" s="27"/>
      <c r="U25" s="15">
        <f t="shared" si="8"/>
        <v>0</v>
      </c>
      <c r="V25" s="27"/>
      <c r="W25" s="15">
        <f t="shared" si="9"/>
        <v>0</v>
      </c>
      <c r="X25" s="27"/>
      <c r="Y25" s="15">
        <f t="shared" si="10"/>
        <v>0</v>
      </c>
      <c r="Z25" s="16">
        <f t="shared" si="12"/>
        <v>0</v>
      </c>
    </row>
    <row r="26" spans="1:27" x14ac:dyDescent="0.3">
      <c r="A26" s="13" t="s">
        <v>93</v>
      </c>
      <c r="B26" s="13" t="s">
        <v>74</v>
      </c>
      <c r="C26" s="14">
        <v>2.25</v>
      </c>
      <c r="D26" s="13"/>
      <c r="E26" s="15">
        <f t="shared" si="0"/>
        <v>0</v>
      </c>
      <c r="F26" s="13"/>
      <c r="G26" s="15">
        <f t="shared" si="1"/>
        <v>0</v>
      </c>
      <c r="H26" s="13"/>
      <c r="I26" s="15">
        <f t="shared" si="2"/>
        <v>0</v>
      </c>
      <c r="J26" s="13"/>
      <c r="K26" s="15">
        <f t="shared" si="3"/>
        <v>0</v>
      </c>
      <c r="L26" s="13"/>
      <c r="M26" s="15">
        <f t="shared" si="4"/>
        <v>0</v>
      </c>
      <c r="N26" s="13"/>
      <c r="O26" s="15">
        <f t="shared" si="5"/>
        <v>0</v>
      </c>
      <c r="P26" s="27"/>
      <c r="Q26" s="15">
        <f t="shared" si="6"/>
        <v>0</v>
      </c>
      <c r="R26" s="27"/>
      <c r="S26" s="15">
        <f t="shared" si="7"/>
        <v>0</v>
      </c>
      <c r="T26" s="27"/>
      <c r="U26" s="15">
        <f t="shared" si="8"/>
        <v>0</v>
      </c>
      <c r="V26" s="27"/>
      <c r="W26" s="15">
        <f t="shared" si="9"/>
        <v>0</v>
      </c>
      <c r="X26" s="27"/>
      <c r="Y26" s="15">
        <f t="shared" si="10"/>
        <v>0</v>
      </c>
      <c r="Z26" s="16">
        <f t="shared" si="12"/>
        <v>0</v>
      </c>
    </row>
    <row r="27" spans="1:27" x14ac:dyDescent="0.3">
      <c r="A27" s="13" t="s">
        <v>94</v>
      </c>
      <c r="B27" s="13" t="s">
        <v>74</v>
      </c>
      <c r="C27" s="14">
        <v>2.25</v>
      </c>
      <c r="D27" s="13"/>
      <c r="E27" s="15">
        <f t="shared" si="0"/>
        <v>0</v>
      </c>
      <c r="F27" s="13"/>
      <c r="G27" s="15">
        <f t="shared" si="1"/>
        <v>0</v>
      </c>
      <c r="H27" s="13"/>
      <c r="I27" s="15">
        <f t="shared" si="2"/>
        <v>0</v>
      </c>
      <c r="J27" s="13"/>
      <c r="K27" s="15">
        <f t="shared" si="3"/>
        <v>0</v>
      </c>
      <c r="L27" s="13"/>
      <c r="M27" s="15">
        <f t="shared" si="4"/>
        <v>0</v>
      </c>
      <c r="N27" s="13"/>
      <c r="O27" s="15">
        <f t="shared" si="5"/>
        <v>0</v>
      </c>
      <c r="P27" s="27"/>
      <c r="Q27" s="15">
        <f t="shared" si="6"/>
        <v>0</v>
      </c>
      <c r="R27" s="27"/>
      <c r="S27" s="15">
        <f t="shared" si="7"/>
        <v>0</v>
      </c>
      <c r="T27" s="27"/>
      <c r="U27" s="15">
        <f t="shared" si="8"/>
        <v>0</v>
      </c>
      <c r="V27" s="27"/>
      <c r="W27" s="15">
        <f t="shared" si="9"/>
        <v>0</v>
      </c>
      <c r="X27" s="27"/>
      <c r="Y27" s="15">
        <f t="shared" si="10"/>
        <v>0</v>
      </c>
      <c r="Z27" s="16">
        <f t="shared" si="12"/>
        <v>0</v>
      </c>
    </row>
    <row r="28" spans="1:27" x14ac:dyDescent="0.3">
      <c r="A28" s="13" t="s">
        <v>95</v>
      </c>
      <c r="B28" s="13" t="s">
        <v>74</v>
      </c>
      <c r="C28" s="14">
        <v>2.6</v>
      </c>
      <c r="D28" s="13"/>
      <c r="E28" s="15">
        <f t="shared" si="0"/>
        <v>0</v>
      </c>
      <c r="F28" s="13"/>
      <c r="G28" s="15">
        <f t="shared" si="1"/>
        <v>0</v>
      </c>
      <c r="H28" s="13"/>
      <c r="I28" s="15">
        <f t="shared" si="2"/>
        <v>0</v>
      </c>
      <c r="J28" s="13"/>
      <c r="K28" s="15">
        <f t="shared" si="3"/>
        <v>0</v>
      </c>
      <c r="L28" s="13"/>
      <c r="M28" s="15">
        <f t="shared" si="4"/>
        <v>0</v>
      </c>
      <c r="N28" s="13"/>
      <c r="O28" s="15">
        <f t="shared" si="5"/>
        <v>0</v>
      </c>
      <c r="P28" s="27"/>
      <c r="Q28" s="15">
        <f t="shared" si="6"/>
        <v>0</v>
      </c>
      <c r="R28" s="27"/>
      <c r="S28" s="15">
        <f t="shared" si="7"/>
        <v>0</v>
      </c>
      <c r="T28" s="27"/>
      <c r="U28" s="15">
        <f t="shared" si="8"/>
        <v>0</v>
      </c>
      <c r="V28" s="27"/>
      <c r="W28" s="15">
        <f t="shared" si="9"/>
        <v>0</v>
      </c>
      <c r="X28" s="27"/>
      <c r="Y28" s="15">
        <f t="shared" si="10"/>
        <v>0</v>
      </c>
      <c r="Z28" s="16">
        <f t="shared" si="12"/>
        <v>0</v>
      </c>
      <c r="AA28" t="s">
        <v>96</v>
      </c>
    </row>
    <row r="29" spans="1:27" x14ac:dyDescent="0.3">
      <c r="A29" s="13" t="s">
        <v>97</v>
      </c>
      <c r="B29" s="13" t="s">
        <v>74</v>
      </c>
      <c r="C29" s="14">
        <v>2.75</v>
      </c>
      <c r="D29" s="13"/>
      <c r="E29" s="15">
        <f t="shared" si="0"/>
        <v>0</v>
      </c>
      <c r="F29" s="13"/>
      <c r="G29" s="15">
        <f t="shared" si="1"/>
        <v>0</v>
      </c>
      <c r="H29" s="13"/>
      <c r="I29" s="15">
        <f t="shared" si="2"/>
        <v>0</v>
      </c>
      <c r="J29" s="13"/>
      <c r="K29" s="15">
        <f t="shared" si="3"/>
        <v>0</v>
      </c>
      <c r="L29" s="13"/>
      <c r="M29" s="15">
        <f t="shared" si="4"/>
        <v>0</v>
      </c>
      <c r="N29" s="13"/>
      <c r="O29" s="15">
        <f t="shared" si="5"/>
        <v>0</v>
      </c>
      <c r="P29" s="27"/>
      <c r="Q29" s="15">
        <f t="shared" si="6"/>
        <v>0</v>
      </c>
      <c r="R29" s="27"/>
      <c r="S29" s="15">
        <f t="shared" si="7"/>
        <v>0</v>
      </c>
      <c r="T29" s="27"/>
      <c r="U29" s="15">
        <f t="shared" si="8"/>
        <v>0</v>
      </c>
      <c r="V29" s="27"/>
      <c r="W29" s="15">
        <f t="shared" si="9"/>
        <v>0</v>
      </c>
      <c r="X29" s="27"/>
      <c r="Y29" s="15">
        <f t="shared" si="10"/>
        <v>0</v>
      </c>
      <c r="Z29" s="16">
        <f t="shared" si="12"/>
        <v>0</v>
      </c>
    </row>
    <row r="30" spans="1:27" x14ac:dyDescent="0.3">
      <c r="A30" s="13" t="s">
        <v>98</v>
      </c>
      <c r="B30" s="13" t="s">
        <v>74</v>
      </c>
      <c r="C30" s="14">
        <v>1.25</v>
      </c>
      <c r="D30" s="13"/>
      <c r="E30" s="15">
        <f t="shared" si="0"/>
        <v>0</v>
      </c>
      <c r="F30" s="13"/>
      <c r="G30" s="15">
        <f t="shared" si="1"/>
        <v>0</v>
      </c>
      <c r="H30" s="13"/>
      <c r="I30" s="15">
        <f t="shared" si="2"/>
        <v>0</v>
      </c>
      <c r="J30" s="13"/>
      <c r="K30" s="15">
        <f t="shared" si="3"/>
        <v>0</v>
      </c>
      <c r="L30" s="13"/>
      <c r="M30" s="15">
        <f t="shared" si="4"/>
        <v>0</v>
      </c>
      <c r="N30" s="13"/>
      <c r="O30" s="15">
        <f t="shared" si="5"/>
        <v>0</v>
      </c>
      <c r="P30" s="27"/>
      <c r="Q30" s="15">
        <f t="shared" si="6"/>
        <v>0</v>
      </c>
      <c r="R30" s="27"/>
      <c r="S30" s="15">
        <f t="shared" si="7"/>
        <v>0</v>
      </c>
      <c r="T30" s="27"/>
      <c r="U30" s="15">
        <f t="shared" si="8"/>
        <v>0</v>
      </c>
      <c r="V30" s="27"/>
      <c r="W30" s="15">
        <f t="shared" si="9"/>
        <v>0</v>
      </c>
      <c r="X30" s="27"/>
      <c r="Y30" s="15">
        <f t="shared" si="10"/>
        <v>0</v>
      </c>
      <c r="Z30" s="16">
        <f t="shared" si="12"/>
        <v>0</v>
      </c>
    </row>
    <row r="31" spans="1:27" x14ac:dyDescent="0.3">
      <c r="A31" s="13" t="s">
        <v>99</v>
      </c>
      <c r="B31" s="13" t="s">
        <v>74</v>
      </c>
      <c r="C31" s="14">
        <v>1.4</v>
      </c>
      <c r="D31" s="13"/>
      <c r="E31" s="15">
        <f t="shared" si="0"/>
        <v>0</v>
      </c>
      <c r="F31" s="13"/>
      <c r="G31" s="15">
        <f t="shared" si="1"/>
        <v>0</v>
      </c>
      <c r="H31" s="13"/>
      <c r="I31" s="15">
        <f t="shared" si="2"/>
        <v>0</v>
      </c>
      <c r="J31" s="13"/>
      <c r="K31" s="15">
        <f t="shared" si="3"/>
        <v>0</v>
      </c>
      <c r="L31" s="13"/>
      <c r="M31" s="15">
        <f t="shared" si="4"/>
        <v>0</v>
      </c>
      <c r="N31" s="13"/>
      <c r="O31" s="15">
        <f t="shared" si="5"/>
        <v>0</v>
      </c>
      <c r="P31" s="27"/>
      <c r="Q31" s="15">
        <f t="shared" si="6"/>
        <v>0</v>
      </c>
      <c r="R31" s="27"/>
      <c r="S31" s="15">
        <f t="shared" si="7"/>
        <v>0</v>
      </c>
      <c r="T31" s="27"/>
      <c r="U31" s="15">
        <f t="shared" si="8"/>
        <v>0</v>
      </c>
      <c r="V31" s="27"/>
      <c r="W31" s="15">
        <f t="shared" si="9"/>
        <v>0</v>
      </c>
      <c r="X31" s="27"/>
      <c r="Y31" s="15">
        <f t="shared" si="10"/>
        <v>0</v>
      </c>
      <c r="Z31" s="16">
        <f t="shared" si="12"/>
        <v>0</v>
      </c>
    </row>
    <row r="32" spans="1:27" x14ac:dyDescent="0.3">
      <c r="A32" s="13" t="s">
        <v>100</v>
      </c>
      <c r="B32" s="13" t="s">
        <v>101</v>
      </c>
      <c r="C32" s="14">
        <v>1020</v>
      </c>
      <c r="D32" s="13"/>
      <c r="E32" s="15">
        <f t="shared" si="0"/>
        <v>0</v>
      </c>
      <c r="F32" s="13"/>
      <c r="G32" s="15">
        <f t="shared" si="1"/>
        <v>0</v>
      </c>
      <c r="H32" s="13"/>
      <c r="I32" s="15">
        <f t="shared" si="2"/>
        <v>0</v>
      </c>
      <c r="J32" s="13"/>
      <c r="K32" s="15">
        <f t="shared" si="3"/>
        <v>0</v>
      </c>
      <c r="L32" s="13">
        <v>1</v>
      </c>
      <c r="M32" s="15">
        <f t="shared" si="4"/>
        <v>1020</v>
      </c>
      <c r="N32" s="13"/>
      <c r="O32" s="15">
        <f t="shared" si="5"/>
        <v>0</v>
      </c>
      <c r="P32" s="27"/>
      <c r="Q32" s="15">
        <f t="shared" si="6"/>
        <v>0</v>
      </c>
      <c r="R32" s="27">
        <v>1</v>
      </c>
      <c r="S32" s="15">
        <f t="shared" si="7"/>
        <v>1020</v>
      </c>
      <c r="T32" s="27"/>
      <c r="U32" s="15">
        <f t="shared" si="8"/>
        <v>0</v>
      </c>
      <c r="V32" s="27">
        <v>1</v>
      </c>
      <c r="W32" s="15">
        <f t="shared" si="9"/>
        <v>1020</v>
      </c>
      <c r="X32" s="27"/>
      <c r="Y32" s="15">
        <f t="shared" si="10"/>
        <v>0</v>
      </c>
      <c r="Z32" s="16">
        <f t="shared" si="12"/>
        <v>1</v>
      </c>
      <c r="AA32" t="s">
        <v>102</v>
      </c>
    </row>
    <row r="33" spans="1:27" x14ac:dyDescent="0.3">
      <c r="A33" s="13" t="s">
        <v>103</v>
      </c>
      <c r="B33" s="13" t="s">
        <v>104</v>
      </c>
      <c r="C33" s="14">
        <v>761</v>
      </c>
      <c r="D33" s="13"/>
      <c r="E33" s="15">
        <f t="shared" si="0"/>
        <v>0</v>
      </c>
      <c r="F33" s="13"/>
      <c r="G33" s="15">
        <f t="shared" si="1"/>
        <v>0</v>
      </c>
      <c r="H33" s="13"/>
      <c r="I33" s="15">
        <f t="shared" si="2"/>
        <v>0</v>
      </c>
      <c r="J33" s="13"/>
      <c r="K33" s="15">
        <f t="shared" si="3"/>
        <v>0</v>
      </c>
      <c r="L33" s="13"/>
      <c r="M33" s="15">
        <f t="shared" si="4"/>
        <v>0</v>
      </c>
      <c r="N33" s="13"/>
      <c r="O33" s="15">
        <f t="shared" si="5"/>
        <v>0</v>
      </c>
      <c r="P33" s="27"/>
      <c r="Q33" s="15">
        <f t="shared" si="6"/>
        <v>0</v>
      </c>
      <c r="R33" s="27"/>
      <c r="S33" s="15">
        <f t="shared" si="7"/>
        <v>0</v>
      </c>
      <c r="T33" s="27"/>
      <c r="U33" s="15">
        <f t="shared" si="8"/>
        <v>0</v>
      </c>
      <c r="V33" s="27"/>
      <c r="W33" s="15">
        <f t="shared" si="9"/>
        <v>0</v>
      </c>
      <c r="X33" s="27"/>
      <c r="Y33" s="15">
        <f t="shared" si="10"/>
        <v>0</v>
      </c>
      <c r="Z33" s="16">
        <f t="shared" si="12"/>
        <v>0</v>
      </c>
      <c r="AA33" t="s">
        <v>105</v>
      </c>
    </row>
    <row r="34" spans="1:27" x14ac:dyDescent="0.3">
      <c r="A34" s="13" t="s">
        <v>106</v>
      </c>
      <c r="B34" s="13" t="s">
        <v>107</v>
      </c>
      <c r="C34" s="14">
        <v>125</v>
      </c>
      <c r="D34" s="13"/>
      <c r="E34" s="15">
        <f t="shared" si="0"/>
        <v>0</v>
      </c>
      <c r="F34" s="13"/>
      <c r="G34" s="15">
        <f t="shared" si="1"/>
        <v>0</v>
      </c>
      <c r="H34" s="13"/>
      <c r="I34" s="15">
        <f t="shared" si="2"/>
        <v>0</v>
      </c>
      <c r="J34" s="13"/>
      <c r="K34" s="15">
        <f t="shared" si="3"/>
        <v>0</v>
      </c>
      <c r="L34" s="13"/>
      <c r="M34" s="15">
        <f t="shared" si="4"/>
        <v>0</v>
      </c>
      <c r="N34" s="13"/>
      <c r="O34" s="15">
        <f t="shared" si="5"/>
        <v>0</v>
      </c>
      <c r="P34" s="27"/>
      <c r="Q34" s="15">
        <f t="shared" si="6"/>
        <v>0</v>
      </c>
      <c r="R34" s="27"/>
      <c r="S34" s="15">
        <f t="shared" si="7"/>
        <v>0</v>
      </c>
      <c r="T34" s="27"/>
      <c r="U34" s="15">
        <f t="shared" si="8"/>
        <v>0</v>
      </c>
      <c r="V34" s="27"/>
      <c r="W34" s="15">
        <f t="shared" si="9"/>
        <v>0</v>
      </c>
      <c r="X34" s="27"/>
      <c r="Y34" s="15">
        <f t="shared" si="10"/>
        <v>0</v>
      </c>
      <c r="Z34" s="16">
        <f t="shared" si="12"/>
        <v>0</v>
      </c>
      <c r="AA34" t="s">
        <v>108</v>
      </c>
    </row>
    <row r="35" spans="1:27" x14ac:dyDescent="0.3">
      <c r="A35" s="13" t="s">
        <v>109</v>
      </c>
      <c r="B35" s="13" t="s">
        <v>74</v>
      </c>
      <c r="C35" s="14">
        <v>2.65</v>
      </c>
      <c r="D35" s="13"/>
      <c r="E35" s="15">
        <f t="shared" si="0"/>
        <v>0</v>
      </c>
      <c r="F35" s="13"/>
      <c r="G35" s="15">
        <f t="shared" si="1"/>
        <v>0</v>
      </c>
      <c r="H35" s="13"/>
      <c r="I35" s="15">
        <f t="shared" si="2"/>
        <v>0</v>
      </c>
      <c r="J35" s="13"/>
      <c r="K35" s="15">
        <f t="shared" si="3"/>
        <v>0</v>
      </c>
      <c r="L35" s="13"/>
      <c r="M35" s="15">
        <f t="shared" si="4"/>
        <v>0</v>
      </c>
      <c r="N35" s="13"/>
      <c r="O35" s="15">
        <f t="shared" si="5"/>
        <v>0</v>
      </c>
      <c r="P35" s="27"/>
      <c r="Q35" s="15">
        <f t="shared" si="6"/>
        <v>0</v>
      </c>
      <c r="R35" s="27"/>
      <c r="S35" s="15">
        <f t="shared" si="7"/>
        <v>0</v>
      </c>
      <c r="T35" s="27"/>
      <c r="U35" s="15">
        <f t="shared" si="8"/>
        <v>0</v>
      </c>
      <c r="V35" s="27"/>
      <c r="W35" s="15">
        <f t="shared" si="9"/>
        <v>0</v>
      </c>
      <c r="X35" s="27"/>
      <c r="Y35" s="15">
        <f t="shared" si="10"/>
        <v>0</v>
      </c>
      <c r="Z35" s="16">
        <f t="shared" si="12"/>
        <v>0</v>
      </c>
    </row>
    <row r="36" spans="1:27" x14ac:dyDescent="0.3">
      <c r="A36" s="13" t="s">
        <v>110</v>
      </c>
      <c r="B36" s="13" t="s">
        <v>74</v>
      </c>
      <c r="C36" s="14">
        <v>0.98</v>
      </c>
      <c r="D36" s="13"/>
      <c r="E36" s="15">
        <f t="shared" si="0"/>
        <v>0</v>
      </c>
      <c r="F36" s="13"/>
      <c r="G36" s="15">
        <f t="shared" si="1"/>
        <v>0</v>
      </c>
      <c r="H36" s="13"/>
      <c r="I36" s="15">
        <f t="shared" si="2"/>
        <v>0</v>
      </c>
      <c r="J36" s="13"/>
      <c r="K36" s="15">
        <f t="shared" si="3"/>
        <v>0</v>
      </c>
      <c r="L36" s="13"/>
      <c r="M36" s="15">
        <f t="shared" si="4"/>
        <v>0</v>
      </c>
      <c r="N36" s="13"/>
      <c r="O36" s="15">
        <f t="shared" si="5"/>
        <v>0</v>
      </c>
      <c r="P36" s="27"/>
      <c r="Q36" s="15">
        <f t="shared" si="6"/>
        <v>0</v>
      </c>
      <c r="R36" s="27"/>
      <c r="S36" s="15">
        <f t="shared" si="7"/>
        <v>0</v>
      </c>
      <c r="T36" s="27"/>
      <c r="U36" s="15">
        <f t="shared" si="8"/>
        <v>0</v>
      </c>
      <c r="V36" s="27">
        <v>300</v>
      </c>
      <c r="W36" s="15">
        <f t="shared" si="9"/>
        <v>294</v>
      </c>
      <c r="X36" s="27"/>
      <c r="Y36" s="15">
        <f t="shared" si="10"/>
        <v>0</v>
      </c>
      <c r="Z36" s="16">
        <f t="shared" si="12"/>
        <v>0</v>
      </c>
    </row>
    <row r="37" spans="1:27" x14ac:dyDescent="0.3">
      <c r="A37" s="13" t="s">
        <v>111</v>
      </c>
      <c r="B37" s="13" t="s">
        <v>112</v>
      </c>
      <c r="C37" s="14">
        <v>37</v>
      </c>
      <c r="D37" s="13">
        <v>12</v>
      </c>
      <c r="E37" s="15">
        <f t="shared" si="0"/>
        <v>444</v>
      </c>
      <c r="F37" s="13"/>
      <c r="G37" s="15">
        <f t="shared" si="1"/>
        <v>0</v>
      </c>
      <c r="H37" s="13"/>
      <c r="I37" s="15">
        <f t="shared" si="2"/>
        <v>0</v>
      </c>
      <c r="J37" s="13"/>
      <c r="K37" s="15">
        <f t="shared" si="3"/>
        <v>0</v>
      </c>
      <c r="L37" s="13"/>
      <c r="M37" s="15">
        <f t="shared" si="4"/>
        <v>0</v>
      </c>
      <c r="N37" s="13"/>
      <c r="O37" s="15">
        <f t="shared" si="5"/>
        <v>0</v>
      </c>
      <c r="P37" s="27"/>
      <c r="Q37" s="15">
        <f t="shared" si="6"/>
        <v>0</v>
      </c>
      <c r="R37" s="27"/>
      <c r="S37" s="15">
        <f t="shared" si="7"/>
        <v>0</v>
      </c>
      <c r="T37" s="27"/>
      <c r="U37" s="15">
        <f t="shared" si="8"/>
        <v>0</v>
      </c>
      <c r="V37" s="27"/>
      <c r="W37" s="15">
        <f t="shared" si="9"/>
        <v>0</v>
      </c>
      <c r="X37" s="27"/>
      <c r="Y37" s="15">
        <f t="shared" si="10"/>
        <v>0</v>
      </c>
      <c r="Z37" s="16">
        <f t="shared" si="12"/>
        <v>12</v>
      </c>
    </row>
    <row r="38" spans="1:27" x14ac:dyDescent="0.3">
      <c r="A38" s="13" t="s">
        <v>113</v>
      </c>
      <c r="B38" s="13" t="s">
        <v>74</v>
      </c>
      <c r="C38" s="14">
        <v>1.96</v>
      </c>
      <c r="D38" s="13"/>
      <c r="E38" s="15">
        <f t="shared" si="0"/>
        <v>0</v>
      </c>
      <c r="F38" s="13"/>
      <c r="G38" s="15">
        <f t="shared" si="1"/>
        <v>0</v>
      </c>
      <c r="H38" s="13"/>
      <c r="I38" s="15">
        <f t="shared" si="2"/>
        <v>0</v>
      </c>
      <c r="J38" s="13"/>
      <c r="K38" s="15">
        <f t="shared" si="3"/>
        <v>0</v>
      </c>
      <c r="L38" s="13"/>
      <c r="M38" s="15">
        <f t="shared" si="4"/>
        <v>0</v>
      </c>
      <c r="N38" s="13"/>
      <c r="O38" s="15">
        <f t="shared" si="5"/>
        <v>0</v>
      </c>
      <c r="P38" s="27"/>
      <c r="Q38" s="15">
        <f t="shared" si="6"/>
        <v>0</v>
      </c>
      <c r="R38" s="27"/>
      <c r="S38" s="15">
        <f t="shared" si="7"/>
        <v>0</v>
      </c>
      <c r="T38" s="27"/>
      <c r="U38" s="15">
        <f t="shared" si="8"/>
        <v>0</v>
      </c>
      <c r="V38" s="27"/>
      <c r="W38" s="15">
        <f t="shared" si="9"/>
        <v>0</v>
      </c>
      <c r="X38" s="27"/>
      <c r="Y38" s="15">
        <f t="shared" si="10"/>
        <v>0</v>
      </c>
      <c r="Z38" s="16">
        <f t="shared" si="12"/>
        <v>0</v>
      </c>
    </row>
    <row r="39" spans="1:27" x14ac:dyDescent="0.3">
      <c r="A39" s="13" t="s">
        <v>114</v>
      </c>
      <c r="B39" s="13" t="s">
        <v>104</v>
      </c>
      <c r="C39" s="14">
        <v>225</v>
      </c>
      <c r="D39" s="13"/>
      <c r="E39" s="15">
        <f t="shared" si="0"/>
        <v>0</v>
      </c>
      <c r="F39" s="13"/>
      <c r="G39" s="15">
        <f t="shared" si="1"/>
        <v>0</v>
      </c>
      <c r="H39" s="13"/>
      <c r="I39" s="15">
        <f t="shared" si="2"/>
        <v>0</v>
      </c>
      <c r="J39" s="13"/>
      <c r="K39" s="15">
        <f t="shared" si="3"/>
        <v>0</v>
      </c>
      <c r="L39" s="13"/>
      <c r="M39" s="15">
        <f t="shared" si="4"/>
        <v>0</v>
      </c>
      <c r="N39" s="13"/>
      <c r="O39" s="15">
        <f t="shared" si="5"/>
        <v>0</v>
      </c>
      <c r="P39" s="27"/>
      <c r="Q39" s="15">
        <f t="shared" si="6"/>
        <v>0</v>
      </c>
      <c r="R39" s="27"/>
      <c r="S39" s="15">
        <f t="shared" si="7"/>
        <v>0</v>
      </c>
      <c r="T39" s="27"/>
      <c r="U39" s="15">
        <f t="shared" si="8"/>
        <v>0</v>
      </c>
      <c r="V39" s="27"/>
      <c r="W39" s="15">
        <f t="shared" si="9"/>
        <v>0</v>
      </c>
      <c r="X39" s="27"/>
      <c r="Y39" s="15">
        <f t="shared" si="10"/>
        <v>0</v>
      </c>
      <c r="Z39" s="16">
        <f t="shared" si="12"/>
        <v>0</v>
      </c>
    </row>
    <row r="40" spans="1:27" x14ac:dyDescent="0.3">
      <c r="A40" s="13" t="s">
        <v>115</v>
      </c>
      <c r="B40" s="13" t="s">
        <v>70</v>
      </c>
      <c r="C40" s="14"/>
      <c r="D40" s="13"/>
      <c r="E40" s="15">
        <f t="shared" si="0"/>
        <v>0</v>
      </c>
      <c r="F40" s="85"/>
      <c r="G40" s="15">
        <f t="shared" si="1"/>
        <v>0</v>
      </c>
      <c r="H40" s="13"/>
      <c r="I40" s="15">
        <f t="shared" si="2"/>
        <v>0</v>
      </c>
      <c r="J40" s="13"/>
      <c r="K40" s="15">
        <f t="shared" si="3"/>
        <v>0</v>
      </c>
      <c r="L40" s="13"/>
      <c r="M40" s="15">
        <f t="shared" si="4"/>
        <v>0</v>
      </c>
      <c r="N40" s="13"/>
      <c r="O40" s="15">
        <f t="shared" si="5"/>
        <v>0</v>
      </c>
      <c r="P40" s="27"/>
      <c r="Q40" s="15">
        <f t="shared" si="6"/>
        <v>0</v>
      </c>
      <c r="R40" s="27"/>
      <c r="S40" s="15">
        <f t="shared" si="7"/>
        <v>0</v>
      </c>
      <c r="T40" s="27"/>
      <c r="U40" s="15">
        <f t="shared" si="8"/>
        <v>0</v>
      </c>
      <c r="V40" s="27"/>
      <c r="W40" s="15">
        <f t="shared" si="9"/>
        <v>0</v>
      </c>
      <c r="X40" s="27"/>
      <c r="Y40" s="15">
        <f t="shared" si="10"/>
        <v>0</v>
      </c>
      <c r="Z40" s="16">
        <f t="shared" si="12"/>
        <v>0</v>
      </c>
    </row>
    <row r="41" spans="1:27" x14ac:dyDescent="0.3">
      <c r="A41" s="13" t="s">
        <v>116</v>
      </c>
      <c r="B41" s="13" t="s">
        <v>70</v>
      </c>
      <c r="C41" s="14">
        <v>650</v>
      </c>
      <c r="D41" s="13"/>
      <c r="E41" s="15">
        <f t="shared" si="0"/>
        <v>0</v>
      </c>
      <c r="F41" s="13"/>
      <c r="G41" s="15">
        <f t="shared" si="1"/>
        <v>0</v>
      </c>
      <c r="H41" s="13"/>
      <c r="I41" s="15">
        <f t="shared" si="2"/>
        <v>0</v>
      </c>
      <c r="J41" s="13"/>
      <c r="K41" s="15">
        <f t="shared" si="3"/>
        <v>0</v>
      </c>
      <c r="L41" s="13"/>
      <c r="M41" s="15">
        <f t="shared" si="4"/>
        <v>0</v>
      </c>
      <c r="N41" s="13"/>
      <c r="O41" s="15">
        <f t="shared" ref="O41:O72" si="13">N41*C41</f>
        <v>0</v>
      </c>
      <c r="P41" s="27"/>
      <c r="Q41" s="15">
        <f t="shared" si="6"/>
        <v>0</v>
      </c>
      <c r="R41" s="27"/>
      <c r="S41" s="15">
        <f t="shared" si="7"/>
        <v>0</v>
      </c>
      <c r="T41" s="27"/>
      <c r="U41" s="15">
        <f t="shared" si="8"/>
        <v>0</v>
      </c>
      <c r="V41" s="27"/>
      <c r="W41" s="15">
        <f t="shared" si="9"/>
        <v>0</v>
      </c>
      <c r="X41" s="27"/>
      <c r="Y41" s="15">
        <f t="shared" si="10"/>
        <v>0</v>
      </c>
      <c r="Z41" s="16">
        <f t="shared" si="12"/>
        <v>0</v>
      </c>
    </row>
    <row r="42" spans="1:27" x14ac:dyDescent="0.3">
      <c r="A42" s="13" t="s">
        <v>117</v>
      </c>
      <c r="B42" s="13" t="s">
        <v>70</v>
      </c>
      <c r="C42" s="14">
        <v>250</v>
      </c>
      <c r="D42" s="13"/>
      <c r="E42" s="15">
        <f t="shared" si="0"/>
        <v>0</v>
      </c>
      <c r="F42" s="13"/>
      <c r="G42" s="15">
        <f t="shared" si="1"/>
        <v>0</v>
      </c>
      <c r="H42" s="13"/>
      <c r="I42" s="15">
        <f t="shared" si="2"/>
        <v>0</v>
      </c>
      <c r="J42" s="13"/>
      <c r="K42" s="15">
        <f t="shared" si="3"/>
        <v>0</v>
      </c>
      <c r="L42" s="13"/>
      <c r="M42" s="15">
        <f t="shared" si="4"/>
        <v>0</v>
      </c>
      <c r="N42" s="13"/>
      <c r="O42" s="15">
        <f t="shared" si="13"/>
        <v>0</v>
      </c>
      <c r="P42" s="27"/>
      <c r="Q42" s="15">
        <f t="shared" si="6"/>
        <v>0</v>
      </c>
      <c r="R42" s="27"/>
      <c r="S42" s="15">
        <f t="shared" si="7"/>
        <v>0</v>
      </c>
      <c r="T42" s="27"/>
      <c r="U42" s="15">
        <f t="shared" si="8"/>
        <v>0</v>
      </c>
      <c r="V42" s="27">
        <v>1</v>
      </c>
      <c r="W42" s="15">
        <f t="shared" si="9"/>
        <v>250</v>
      </c>
      <c r="X42" s="27"/>
      <c r="Y42" s="15">
        <f t="shared" si="10"/>
        <v>0</v>
      </c>
      <c r="Z42" s="16">
        <f t="shared" si="12"/>
        <v>0</v>
      </c>
    </row>
    <row r="43" spans="1:27" x14ac:dyDescent="0.3">
      <c r="A43" s="13" t="s">
        <v>118</v>
      </c>
      <c r="B43" s="13" t="s">
        <v>119</v>
      </c>
      <c r="C43" s="14"/>
      <c r="D43" s="13"/>
      <c r="E43" s="15">
        <f t="shared" si="0"/>
        <v>0</v>
      </c>
      <c r="F43" s="13"/>
      <c r="G43" s="15">
        <f t="shared" si="1"/>
        <v>0</v>
      </c>
      <c r="H43" s="13"/>
      <c r="I43" s="15">
        <f t="shared" si="2"/>
        <v>0</v>
      </c>
      <c r="J43" s="13"/>
      <c r="K43" s="15">
        <f t="shared" si="3"/>
        <v>0</v>
      </c>
      <c r="L43" s="13"/>
      <c r="M43" s="15">
        <f t="shared" si="4"/>
        <v>0</v>
      </c>
      <c r="N43" s="13"/>
      <c r="O43" s="15">
        <f t="shared" si="13"/>
        <v>0</v>
      </c>
      <c r="P43" s="27"/>
      <c r="Q43" s="15">
        <f t="shared" si="6"/>
        <v>0</v>
      </c>
      <c r="R43" s="27"/>
      <c r="S43" s="15">
        <f t="shared" si="7"/>
        <v>0</v>
      </c>
      <c r="T43" s="27"/>
      <c r="U43" s="15">
        <f t="shared" si="8"/>
        <v>0</v>
      </c>
      <c r="V43" s="27"/>
      <c r="W43" s="15">
        <f t="shared" si="9"/>
        <v>0</v>
      </c>
      <c r="X43" s="27"/>
      <c r="Y43" s="15">
        <f t="shared" si="10"/>
        <v>0</v>
      </c>
      <c r="Z43" s="16">
        <f t="shared" si="12"/>
        <v>0</v>
      </c>
    </row>
    <row r="44" spans="1:27" x14ac:dyDescent="0.3">
      <c r="A44" s="13" t="s">
        <v>120</v>
      </c>
      <c r="B44" s="13" t="s">
        <v>70</v>
      </c>
      <c r="C44" s="14">
        <v>125</v>
      </c>
      <c r="D44" s="13"/>
      <c r="E44" s="15">
        <f t="shared" si="0"/>
        <v>0</v>
      </c>
      <c r="F44" s="13"/>
      <c r="G44" s="15">
        <f t="shared" si="1"/>
        <v>0</v>
      </c>
      <c r="H44" s="13"/>
      <c r="I44" s="15">
        <f t="shared" si="2"/>
        <v>0</v>
      </c>
      <c r="J44" s="13"/>
      <c r="K44" s="15">
        <f t="shared" si="3"/>
        <v>0</v>
      </c>
      <c r="L44" s="13"/>
      <c r="M44" s="15">
        <f t="shared" si="4"/>
        <v>0</v>
      </c>
      <c r="N44" s="13"/>
      <c r="O44" s="15">
        <f t="shared" si="13"/>
        <v>0</v>
      </c>
      <c r="P44" s="27"/>
      <c r="Q44" s="15">
        <f t="shared" si="6"/>
        <v>0</v>
      </c>
      <c r="R44" s="27"/>
      <c r="S44" s="15">
        <f t="shared" si="7"/>
        <v>0</v>
      </c>
      <c r="T44" s="27"/>
      <c r="U44" s="15">
        <f t="shared" si="8"/>
        <v>0</v>
      </c>
      <c r="V44" s="27">
        <v>5</v>
      </c>
      <c r="W44" s="15">
        <f t="shared" si="9"/>
        <v>625</v>
      </c>
      <c r="X44" s="27"/>
      <c r="Y44" s="15">
        <f t="shared" si="10"/>
        <v>0</v>
      </c>
      <c r="Z44" s="16">
        <f t="shared" si="12"/>
        <v>0</v>
      </c>
    </row>
    <row r="45" spans="1:27" x14ac:dyDescent="0.3">
      <c r="A45" s="13" t="s">
        <v>121</v>
      </c>
      <c r="B45" s="13" t="s">
        <v>74</v>
      </c>
      <c r="C45" s="14">
        <v>1.9</v>
      </c>
      <c r="D45" s="13"/>
      <c r="E45" s="15">
        <f t="shared" si="0"/>
        <v>0</v>
      </c>
      <c r="F45" s="13"/>
      <c r="G45" s="15">
        <f t="shared" si="1"/>
        <v>0</v>
      </c>
      <c r="H45" s="13"/>
      <c r="I45" s="15">
        <f t="shared" si="2"/>
        <v>0</v>
      </c>
      <c r="J45" s="13"/>
      <c r="K45" s="15">
        <f t="shared" si="3"/>
        <v>0</v>
      </c>
      <c r="L45" s="13"/>
      <c r="M45" s="15">
        <f t="shared" si="4"/>
        <v>0</v>
      </c>
      <c r="N45" s="13"/>
      <c r="O45" s="15">
        <f t="shared" si="13"/>
        <v>0</v>
      </c>
      <c r="P45" s="27"/>
      <c r="Q45" s="15">
        <f t="shared" si="6"/>
        <v>0</v>
      </c>
      <c r="R45" s="27"/>
      <c r="S45" s="15">
        <f t="shared" si="7"/>
        <v>0</v>
      </c>
      <c r="T45" s="27"/>
      <c r="U45" s="15">
        <f t="shared" si="8"/>
        <v>0</v>
      </c>
      <c r="V45" s="27"/>
      <c r="W45" s="15">
        <f t="shared" si="9"/>
        <v>0</v>
      </c>
      <c r="X45" s="27"/>
      <c r="Y45" s="15">
        <f t="shared" si="10"/>
        <v>0</v>
      </c>
      <c r="Z45" s="16">
        <f t="shared" si="12"/>
        <v>0</v>
      </c>
    </row>
    <row r="46" spans="1:27" x14ac:dyDescent="0.3">
      <c r="A46" s="13" t="s">
        <v>122</v>
      </c>
      <c r="B46" s="13" t="s">
        <v>70</v>
      </c>
      <c r="C46" s="14">
        <v>190</v>
      </c>
      <c r="D46" s="13"/>
      <c r="E46" s="15">
        <f t="shared" si="0"/>
        <v>0</v>
      </c>
      <c r="F46" s="13"/>
      <c r="G46" s="15">
        <f t="shared" si="1"/>
        <v>0</v>
      </c>
      <c r="H46" s="13"/>
      <c r="I46" s="15">
        <f t="shared" si="2"/>
        <v>0</v>
      </c>
      <c r="J46" s="13"/>
      <c r="K46" s="15">
        <f t="shared" si="3"/>
        <v>0</v>
      </c>
      <c r="L46" s="13"/>
      <c r="M46" s="15">
        <f t="shared" si="4"/>
        <v>0</v>
      </c>
      <c r="N46" s="13"/>
      <c r="O46" s="15">
        <f t="shared" si="13"/>
        <v>0</v>
      </c>
      <c r="P46" s="27"/>
      <c r="Q46" s="15">
        <f t="shared" si="6"/>
        <v>0</v>
      </c>
      <c r="R46" s="27"/>
      <c r="S46" s="15">
        <f t="shared" si="7"/>
        <v>0</v>
      </c>
      <c r="T46" s="27"/>
      <c r="U46" s="15">
        <f t="shared" si="8"/>
        <v>0</v>
      </c>
      <c r="V46" s="27">
        <v>3</v>
      </c>
      <c r="W46" s="15">
        <f t="shared" si="9"/>
        <v>570</v>
      </c>
      <c r="X46" s="27"/>
      <c r="Y46" s="15">
        <f t="shared" si="10"/>
        <v>0</v>
      </c>
      <c r="Z46" s="16">
        <f t="shared" si="12"/>
        <v>0</v>
      </c>
    </row>
    <row r="47" spans="1:27" x14ac:dyDescent="0.3">
      <c r="A47" s="13" t="s">
        <v>123</v>
      </c>
      <c r="B47" s="13" t="s">
        <v>74</v>
      </c>
      <c r="C47" s="14">
        <v>1.25</v>
      </c>
      <c r="D47" s="13"/>
      <c r="E47" s="15">
        <f t="shared" si="0"/>
        <v>0</v>
      </c>
      <c r="F47" s="13"/>
      <c r="G47" s="15">
        <f t="shared" si="1"/>
        <v>0</v>
      </c>
      <c r="H47" s="13"/>
      <c r="I47" s="15">
        <f t="shared" si="2"/>
        <v>0</v>
      </c>
      <c r="J47" s="13"/>
      <c r="K47" s="15">
        <f t="shared" si="3"/>
        <v>0</v>
      </c>
      <c r="L47" s="13"/>
      <c r="M47" s="15">
        <f t="shared" si="4"/>
        <v>0</v>
      </c>
      <c r="N47" s="13"/>
      <c r="O47" s="15">
        <f t="shared" si="13"/>
        <v>0</v>
      </c>
      <c r="P47" s="27"/>
      <c r="Q47" s="15">
        <f t="shared" si="6"/>
        <v>0</v>
      </c>
      <c r="R47" s="27"/>
      <c r="S47" s="15">
        <f t="shared" si="7"/>
        <v>0</v>
      </c>
      <c r="T47" s="27"/>
      <c r="U47" s="15">
        <f t="shared" si="8"/>
        <v>0</v>
      </c>
      <c r="V47" s="27">
        <v>500</v>
      </c>
      <c r="W47" s="15">
        <f t="shared" si="9"/>
        <v>625</v>
      </c>
      <c r="X47" s="27"/>
      <c r="Y47" s="15">
        <f t="shared" si="10"/>
        <v>0</v>
      </c>
      <c r="Z47" s="16">
        <f t="shared" si="12"/>
        <v>0</v>
      </c>
    </row>
    <row r="48" spans="1:27" x14ac:dyDescent="0.3">
      <c r="A48" s="13" t="s">
        <v>124</v>
      </c>
      <c r="B48" s="13" t="s">
        <v>74</v>
      </c>
      <c r="C48" s="14">
        <v>2.1</v>
      </c>
      <c r="D48" s="13"/>
      <c r="E48" s="15">
        <f t="shared" si="0"/>
        <v>0</v>
      </c>
      <c r="F48" s="13"/>
      <c r="G48" s="15">
        <f t="shared" si="1"/>
        <v>0</v>
      </c>
      <c r="H48" s="13"/>
      <c r="I48" s="15">
        <f t="shared" si="2"/>
        <v>0</v>
      </c>
      <c r="J48" s="13"/>
      <c r="K48" s="15">
        <f t="shared" si="3"/>
        <v>0</v>
      </c>
      <c r="L48" s="13"/>
      <c r="M48" s="15">
        <f t="shared" si="4"/>
        <v>0</v>
      </c>
      <c r="N48" s="13"/>
      <c r="O48" s="15">
        <f t="shared" si="13"/>
        <v>0</v>
      </c>
      <c r="P48" s="27"/>
      <c r="Q48" s="15">
        <f t="shared" si="6"/>
        <v>0</v>
      </c>
      <c r="R48" s="27"/>
      <c r="S48" s="15">
        <f t="shared" si="7"/>
        <v>0</v>
      </c>
      <c r="T48" s="27"/>
      <c r="U48" s="15">
        <f t="shared" si="8"/>
        <v>0</v>
      </c>
      <c r="V48" s="27"/>
      <c r="W48" s="15">
        <f t="shared" si="9"/>
        <v>0</v>
      </c>
      <c r="X48" s="27"/>
      <c r="Y48" s="15">
        <f t="shared" si="10"/>
        <v>0</v>
      </c>
      <c r="Z48" s="16">
        <f t="shared" si="12"/>
        <v>0</v>
      </c>
    </row>
    <row r="49" spans="1:27" x14ac:dyDescent="0.3">
      <c r="A49" s="13" t="s">
        <v>125</v>
      </c>
      <c r="B49" s="13" t="s">
        <v>70</v>
      </c>
      <c r="C49" s="14">
        <v>211</v>
      </c>
      <c r="D49" s="13"/>
      <c r="E49" s="15">
        <f t="shared" si="0"/>
        <v>0</v>
      </c>
      <c r="F49" s="13"/>
      <c r="G49" s="15">
        <f t="shared" si="1"/>
        <v>0</v>
      </c>
      <c r="H49" s="13"/>
      <c r="I49" s="15">
        <f t="shared" si="2"/>
        <v>0</v>
      </c>
      <c r="J49" s="13"/>
      <c r="K49" s="15">
        <f t="shared" si="3"/>
        <v>0</v>
      </c>
      <c r="L49" s="13"/>
      <c r="M49" s="15">
        <f t="shared" si="4"/>
        <v>0</v>
      </c>
      <c r="N49" s="13"/>
      <c r="O49" s="15">
        <f t="shared" si="13"/>
        <v>0</v>
      </c>
      <c r="P49" s="27"/>
      <c r="Q49" s="15">
        <f t="shared" si="6"/>
        <v>0</v>
      </c>
      <c r="R49" s="27"/>
      <c r="S49" s="15">
        <f t="shared" si="7"/>
        <v>0</v>
      </c>
      <c r="T49" s="27"/>
      <c r="U49" s="15">
        <f t="shared" si="8"/>
        <v>0</v>
      </c>
      <c r="V49" s="27"/>
      <c r="W49" s="15">
        <f t="shared" si="9"/>
        <v>0</v>
      </c>
      <c r="X49" s="27"/>
      <c r="Y49" s="15">
        <f t="shared" si="10"/>
        <v>0</v>
      </c>
      <c r="Z49" s="16">
        <f t="shared" si="12"/>
        <v>0</v>
      </c>
    </row>
    <row r="50" spans="1:27" ht="30.6" customHeight="1" x14ac:dyDescent="0.3">
      <c r="A50" s="17" t="s">
        <v>126</v>
      </c>
      <c r="B50" s="13" t="s">
        <v>74</v>
      </c>
      <c r="C50" s="14">
        <v>43.56</v>
      </c>
      <c r="D50" s="13"/>
      <c r="E50" s="15">
        <f t="shared" si="0"/>
        <v>0</v>
      </c>
      <c r="F50" s="13"/>
      <c r="G50" s="15">
        <f t="shared" si="1"/>
        <v>0</v>
      </c>
      <c r="H50" s="13"/>
      <c r="I50" s="15">
        <f t="shared" si="2"/>
        <v>0</v>
      </c>
      <c r="J50" s="13"/>
      <c r="K50" s="15">
        <f t="shared" si="3"/>
        <v>0</v>
      </c>
      <c r="L50" s="13"/>
      <c r="M50" s="15">
        <f t="shared" si="4"/>
        <v>0</v>
      </c>
      <c r="N50" s="13"/>
      <c r="O50" s="15">
        <f t="shared" si="13"/>
        <v>0</v>
      </c>
      <c r="P50" s="27"/>
      <c r="Q50" s="15">
        <f t="shared" si="6"/>
        <v>0</v>
      </c>
      <c r="R50" s="27"/>
      <c r="S50" s="15">
        <f t="shared" si="7"/>
        <v>0</v>
      </c>
      <c r="T50" s="27"/>
      <c r="U50" s="15">
        <f t="shared" si="8"/>
        <v>0</v>
      </c>
      <c r="V50" s="27"/>
      <c r="W50" s="15">
        <f t="shared" si="9"/>
        <v>0</v>
      </c>
      <c r="X50" s="27"/>
      <c r="Y50" s="15">
        <f t="shared" si="10"/>
        <v>0</v>
      </c>
      <c r="Z50" s="16">
        <f t="shared" si="12"/>
        <v>0</v>
      </c>
    </row>
    <row r="51" spans="1:27" x14ac:dyDescent="0.3">
      <c r="A51" s="13" t="s">
        <v>127</v>
      </c>
      <c r="B51" s="13" t="s">
        <v>119</v>
      </c>
      <c r="C51" s="14"/>
      <c r="D51" s="13"/>
      <c r="E51" s="15">
        <f t="shared" si="0"/>
        <v>0</v>
      </c>
      <c r="F51" s="13"/>
      <c r="G51" s="15">
        <f t="shared" si="1"/>
        <v>0</v>
      </c>
      <c r="H51" s="13"/>
      <c r="I51" s="15">
        <f t="shared" si="2"/>
        <v>0</v>
      </c>
      <c r="J51" s="13"/>
      <c r="K51" s="15">
        <f t="shared" si="3"/>
        <v>0</v>
      </c>
      <c r="L51" s="13"/>
      <c r="M51" s="15">
        <f t="shared" si="4"/>
        <v>0</v>
      </c>
      <c r="N51" s="13"/>
      <c r="O51" s="15">
        <f t="shared" si="13"/>
        <v>0</v>
      </c>
      <c r="P51" s="27"/>
      <c r="Q51" s="15">
        <f t="shared" si="6"/>
        <v>0</v>
      </c>
      <c r="R51" s="27"/>
      <c r="S51" s="15">
        <f t="shared" si="7"/>
        <v>0</v>
      </c>
      <c r="T51" s="27"/>
      <c r="U51" s="15">
        <f t="shared" si="8"/>
        <v>0</v>
      </c>
      <c r="V51" s="27"/>
      <c r="W51" s="15">
        <f t="shared" si="9"/>
        <v>0</v>
      </c>
      <c r="X51" s="27"/>
      <c r="Y51" s="15">
        <f t="shared" si="10"/>
        <v>0</v>
      </c>
      <c r="Z51" s="16">
        <f t="shared" si="12"/>
        <v>0</v>
      </c>
    </row>
    <row r="52" spans="1:27" x14ac:dyDescent="0.3">
      <c r="A52" s="13" t="s">
        <v>128</v>
      </c>
      <c r="B52" s="13" t="s">
        <v>129</v>
      </c>
      <c r="C52" s="14">
        <v>15</v>
      </c>
      <c r="D52" s="13"/>
      <c r="E52" s="15">
        <f t="shared" si="0"/>
        <v>0</v>
      </c>
      <c r="F52" s="13"/>
      <c r="G52" s="15">
        <f t="shared" si="1"/>
        <v>0</v>
      </c>
      <c r="H52" s="13"/>
      <c r="I52" s="15">
        <f t="shared" si="2"/>
        <v>0</v>
      </c>
      <c r="J52" s="13"/>
      <c r="K52" s="15">
        <f t="shared" si="3"/>
        <v>0</v>
      </c>
      <c r="L52" s="13"/>
      <c r="M52" s="15">
        <f t="shared" si="4"/>
        <v>0</v>
      </c>
      <c r="N52" s="13"/>
      <c r="O52" s="15">
        <f t="shared" si="13"/>
        <v>0</v>
      </c>
      <c r="P52" s="27"/>
      <c r="Q52" s="15">
        <f t="shared" si="6"/>
        <v>0</v>
      </c>
      <c r="R52" s="27"/>
      <c r="S52" s="15">
        <f t="shared" si="7"/>
        <v>0</v>
      </c>
      <c r="T52" s="27"/>
      <c r="U52" s="15">
        <f t="shared" si="8"/>
        <v>0</v>
      </c>
      <c r="V52" s="27"/>
      <c r="W52" s="15">
        <f t="shared" si="9"/>
        <v>0</v>
      </c>
      <c r="X52" s="27"/>
      <c r="Y52" s="15">
        <f t="shared" si="10"/>
        <v>0</v>
      </c>
      <c r="Z52" s="16">
        <f t="shared" si="12"/>
        <v>0</v>
      </c>
    </row>
    <row r="53" spans="1:27" x14ac:dyDescent="0.3">
      <c r="A53" s="13" t="s">
        <v>130</v>
      </c>
      <c r="B53" s="13" t="s">
        <v>74</v>
      </c>
      <c r="C53" s="14">
        <v>1.1499999999999999</v>
      </c>
      <c r="D53" s="13"/>
      <c r="E53" s="15">
        <f t="shared" si="0"/>
        <v>0</v>
      </c>
      <c r="F53" s="13"/>
      <c r="G53" s="15">
        <f t="shared" si="1"/>
        <v>0</v>
      </c>
      <c r="H53" s="13"/>
      <c r="I53" s="15">
        <f t="shared" si="2"/>
        <v>0</v>
      </c>
      <c r="J53" s="13"/>
      <c r="K53" s="15">
        <f t="shared" si="3"/>
        <v>0</v>
      </c>
      <c r="L53" s="13"/>
      <c r="M53" s="15">
        <f t="shared" si="4"/>
        <v>0</v>
      </c>
      <c r="N53" s="13"/>
      <c r="O53" s="15">
        <f t="shared" si="13"/>
        <v>0</v>
      </c>
      <c r="P53" s="27"/>
      <c r="Q53" s="15">
        <f t="shared" si="6"/>
        <v>0</v>
      </c>
      <c r="R53" s="27"/>
      <c r="S53" s="15">
        <f t="shared" si="7"/>
        <v>0</v>
      </c>
      <c r="T53" s="27">
        <v>360</v>
      </c>
      <c r="U53" s="15">
        <f t="shared" si="8"/>
        <v>413.99999999999994</v>
      </c>
      <c r="V53" s="27"/>
      <c r="W53" s="15">
        <f t="shared" si="9"/>
        <v>0</v>
      </c>
      <c r="X53" s="27"/>
      <c r="Y53" s="15">
        <f t="shared" si="10"/>
        <v>0</v>
      </c>
      <c r="Z53" s="16">
        <f t="shared" si="12"/>
        <v>0</v>
      </c>
    </row>
    <row r="54" spans="1:27" x14ac:dyDescent="0.3">
      <c r="A54" s="13" t="s">
        <v>131</v>
      </c>
      <c r="B54" s="13" t="s">
        <v>132</v>
      </c>
      <c r="C54" s="14"/>
      <c r="D54" s="13"/>
      <c r="E54" s="15">
        <f t="shared" si="0"/>
        <v>0</v>
      </c>
      <c r="F54" s="13"/>
      <c r="G54" s="15">
        <f t="shared" si="1"/>
        <v>0</v>
      </c>
      <c r="H54" s="13"/>
      <c r="I54" s="15">
        <f t="shared" si="2"/>
        <v>0</v>
      </c>
      <c r="J54" s="13"/>
      <c r="K54" s="15">
        <f t="shared" si="3"/>
        <v>0</v>
      </c>
      <c r="L54" s="13"/>
      <c r="M54" s="15">
        <f t="shared" si="4"/>
        <v>0</v>
      </c>
      <c r="N54" s="13"/>
      <c r="O54" s="15">
        <f t="shared" si="13"/>
        <v>0</v>
      </c>
      <c r="P54" s="27"/>
      <c r="Q54" s="15">
        <f t="shared" si="6"/>
        <v>0</v>
      </c>
      <c r="R54" s="27"/>
      <c r="S54" s="15">
        <f t="shared" si="7"/>
        <v>0</v>
      </c>
      <c r="T54" s="27"/>
      <c r="U54" s="15">
        <f t="shared" si="8"/>
        <v>0</v>
      </c>
      <c r="V54" s="27"/>
      <c r="W54" s="15">
        <f t="shared" si="9"/>
        <v>0</v>
      </c>
      <c r="X54" s="27"/>
      <c r="Y54" s="15">
        <f t="shared" si="10"/>
        <v>0</v>
      </c>
      <c r="Z54" s="16">
        <f t="shared" ref="Z54:Z85" si="14">D54+F54+H54+J54+L54+N54</f>
        <v>0</v>
      </c>
    </row>
    <row r="55" spans="1:27" x14ac:dyDescent="0.3">
      <c r="A55" s="13" t="s">
        <v>133</v>
      </c>
      <c r="B55" s="13" t="s">
        <v>70</v>
      </c>
      <c r="C55" s="14">
        <v>225</v>
      </c>
      <c r="D55" s="13"/>
      <c r="E55" s="15">
        <f t="shared" si="0"/>
        <v>0</v>
      </c>
      <c r="F55" s="13">
        <v>5</v>
      </c>
      <c r="G55" s="15">
        <f t="shared" si="1"/>
        <v>1125</v>
      </c>
      <c r="H55" s="13">
        <v>1</v>
      </c>
      <c r="I55" s="15">
        <f t="shared" si="2"/>
        <v>225</v>
      </c>
      <c r="J55" s="13">
        <v>3</v>
      </c>
      <c r="K55" s="15">
        <f t="shared" si="3"/>
        <v>675</v>
      </c>
      <c r="L55" s="13">
        <v>2</v>
      </c>
      <c r="M55" s="15">
        <f t="shared" si="4"/>
        <v>450</v>
      </c>
      <c r="N55" s="13">
        <v>2</v>
      </c>
      <c r="O55" s="15">
        <f t="shared" si="13"/>
        <v>450</v>
      </c>
      <c r="P55" s="27"/>
      <c r="Q55" s="15">
        <f t="shared" si="6"/>
        <v>0</v>
      </c>
      <c r="R55" s="27"/>
      <c r="S55" s="15">
        <f t="shared" si="7"/>
        <v>0</v>
      </c>
      <c r="T55" s="27"/>
      <c r="U55" s="15">
        <f t="shared" si="8"/>
        <v>0</v>
      </c>
      <c r="V55" s="27"/>
      <c r="W55" s="15">
        <f t="shared" si="9"/>
        <v>0</v>
      </c>
      <c r="X55" s="27"/>
      <c r="Y55" s="15">
        <f t="shared" si="10"/>
        <v>0</v>
      </c>
      <c r="Z55" s="16">
        <f t="shared" si="14"/>
        <v>13</v>
      </c>
      <c r="AA55" t="s">
        <v>134</v>
      </c>
    </row>
    <row r="56" spans="1:27" x14ac:dyDescent="0.3">
      <c r="A56" s="13" t="s">
        <v>135</v>
      </c>
      <c r="B56" s="13" t="s">
        <v>74</v>
      </c>
      <c r="C56" s="14">
        <v>15</v>
      </c>
      <c r="D56" s="13"/>
      <c r="E56" s="15">
        <f t="shared" si="0"/>
        <v>0</v>
      </c>
      <c r="F56" s="13"/>
      <c r="G56" s="15">
        <f t="shared" si="1"/>
        <v>0</v>
      </c>
      <c r="H56" s="13"/>
      <c r="I56" s="15">
        <f t="shared" si="2"/>
        <v>0</v>
      </c>
      <c r="J56" s="13"/>
      <c r="K56" s="15">
        <f t="shared" si="3"/>
        <v>0</v>
      </c>
      <c r="L56" s="13"/>
      <c r="M56" s="15">
        <f t="shared" si="4"/>
        <v>0</v>
      </c>
      <c r="N56" s="13"/>
      <c r="O56" s="15">
        <f t="shared" si="13"/>
        <v>0</v>
      </c>
      <c r="P56" s="27"/>
      <c r="Q56" s="15">
        <f t="shared" si="6"/>
        <v>0</v>
      </c>
      <c r="R56" s="27"/>
      <c r="S56" s="15">
        <f t="shared" si="7"/>
        <v>0</v>
      </c>
      <c r="T56" s="27"/>
      <c r="U56" s="15">
        <f t="shared" si="8"/>
        <v>0</v>
      </c>
      <c r="V56" s="27"/>
      <c r="W56" s="15">
        <f t="shared" si="9"/>
        <v>0</v>
      </c>
      <c r="X56" s="27"/>
      <c r="Y56" s="15">
        <f t="shared" si="10"/>
        <v>0</v>
      </c>
      <c r="Z56" s="16">
        <f t="shared" si="14"/>
        <v>0</v>
      </c>
    </row>
    <row r="57" spans="1:27" x14ac:dyDescent="0.3">
      <c r="A57" s="13" t="s">
        <v>136</v>
      </c>
      <c r="B57" s="13" t="s">
        <v>74</v>
      </c>
      <c r="C57" s="14">
        <v>11</v>
      </c>
      <c r="D57" s="13"/>
      <c r="E57" s="15">
        <f t="shared" si="0"/>
        <v>0</v>
      </c>
      <c r="F57" s="13"/>
      <c r="G57" s="15">
        <f t="shared" si="1"/>
        <v>0</v>
      </c>
      <c r="H57" s="13"/>
      <c r="I57" s="15">
        <f t="shared" si="2"/>
        <v>0</v>
      </c>
      <c r="J57" s="13"/>
      <c r="K57" s="15">
        <f t="shared" si="3"/>
        <v>0</v>
      </c>
      <c r="L57" s="13"/>
      <c r="M57" s="15">
        <f t="shared" si="4"/>
        <v>0</v>
      </c>
      <c r="N57" s="13"/>
      <c r="O57" s="15">
        <f t="shared" si="13"/>
        <v>0</v>
      </c>
      <c r="P57" s="27"/>
      <c r="Q57" s="15">
        <f t="shared" si="6"/>
        <v>0</v>
      </c>
      <c r="R57" s="27"/>
      <c r="S57" s="15">
        <f t="shared" si="7"/>
        <v>0</v>
      </c>
      <c r="T57" s="27"/>
      <c r="U57" s="15">
        <f t="shared" si="8"/>
        <v>0</v>
      </c>
      <c r="V57" s="27"/>
      <c r="W57" s="15">
        <f t="shared" si="9"/>
        <v>0</v>
      </c>
      <c r="X57" s="27"/>
      <c r="Y57" s="15">
        <f t="shared" si="10"/>
        <v>0</v>
      </c>
      <c r="Z57" s="16">
        <f t="shared" si="14"/>
        <v>0</v>
      </c>
    </row>
    <row r="58" spans="1:27" x14ac:dyDescent="0.3">
      <c r="A58" s="13" t="s">
        <v>137</v>
      </c>
      <c r="B58" s="13" t="s">
        <v>74</v>
      </c>
      <c r="C58" s="14">
        <v>27</v>
      </c>
      <c r="D58" s="13"/>
      <c r="E58" s="15">
        <f t="shared" si="0"/>
        <v>0</v>
      </c>
      <c r="F58" s="13"/>
      <c r="G58" s="15">
        <f t="shared" si="1"/>
        <v>0</v>
      </c>
      <c r="H58" s="13"/>
      <c r="I58" s="15">
        <f t="shared" si="2"/>
        <v>0</v>
      </c>
      <c r="J58" s="13"/>
      <c r="K58" s="15">
        <f t="shared" si="3"/>
        <v>0</v>
      </c>
      <c r="L58" s="13"/>
      <c r="M58" s="15">
        <f t="shared" si="4"/>
        <v>0</v>
      </c>
      <c r="N58" s="13"/>
      <c r="O58" s="15">
        <f t="shared" si="13"/>
        <v>0</v>
      </c>
      <c r="P58" s="27"/>
      <c r="Q58" s="15">
        <f t="shared" si="6"/>
        <v>0</v>
      </c>
      <c r="R58" s="27"/>
      <c r="S58" s="15">
        <f t="shared" si="7"/>
        <v>0</v>
      </c>
      <c r="T58" s="27"/>
      <c r="U58" s="15">
        <f t="shared" si="8"/>
        <v>0</v>
      </c>
      <c r="V58" s="27"/>
      <c r="W58" s="15">
        <f t="shared" si="9"/>
        <v>0</v>
      </c>
      <c r="X58" s="27"/>
      <c r="Y58" s="15">
        <f t="shared" si="10"/>
        <v>0</v>
      </c>
      <c r="Z58" s="16">
        <f t="shared" si="14"/>
        <v>0</v>
      </c>
    </row>
    <row r="59" spans="1:27" x14ac:dyDescent="0.3">
      <c r="A59" s="13" t="s">
        <v>138</v>
      </c>
      <c r="B59" s="13" t="s">
        <v>70</v>
      </c>
      <c r="C59" s="14">
        <v>1450</v>
      </c>
      <c r="D59" s="13"/>
      <c r="E59" s="15">
        <f t="shared" si="0"/>
        <v>0</v>
      </c>
      <c r="F59" s="13"/>
      <c r="G59" s="15">
        <f t="shared" si="1"/>
        <v>0</v>
      </c>
      <c r="H59" s="13"/>
      <c r="I59" s="15">
        <f t="shared" si="2"/>
        <v>0</v>
      </c>
      <c r="J59" s="13"/>
      <c r="K59" s="15">
        <f t="shared" si="3"/>
        <v>0</v>
      </c>
      <c r="L59" s="13"/>
      <c r="M59" s="15">
        <f t="shared" si="4"/>
        <v>0</v>
      </c>
      <c r="N59" s="13"/>
      <c r="O59" s="15">
        <f t="shared" si="13"/>
        <v>0</v>
      </c>
      <c r="P59" s="27"/>
      <c r="Q59" s="15">
        <f t="shared" si="6"/>
        <v>0</v>
      </c>
      <c r="R59" s="27"/>
      <c r="S59" s="15">
        <f t="shared" si="7"/>
        <v>0</v>
      </c>
      <c r="T59" s="27"/>
      <c r="U59" s="15">
        <f t="shared" si="8"/>
        <v>0</v>
      </c>
      <c r="V59" s="27"/>
      <c r="W59" s="15">
        <f t="shared" si="9"/>
        <v>0</v>
      </c>
      <c r="X59" s="27"/>
      <c r="Y59" s="15">
        <f t="shared" si="10"/>
        <v>0</v>
      </c>
      <c r="Z59" s="16">
        <f t="shared" si="14"/>
        <v>0</v>
      </c>
    </row>
    <row r="60" spans="1:27" x14ac:dyDescent="0.3">
      <c r="A60" s="13" t="s">
        <v>139</v>
      </c>
      <c r="B60" s="13" t="s">
        <v>70</v>
      </c>
      <c r="C60" s="14">
        <v>2142</v>
      </c>
      <c r="D60" s="13"/>
      <c r="E60" s="15">
        <f t="shared" si="0"/>
        <v>0</v>
      </c>
      <c r="F60" s="13"/>
      <c r="G60" s="15">
        <f t="shared" si="1"/>
        <v>0</v>
      </c>
      <c r="H60" s="13"/>
      <c r="I60" s="15">
        <f t="shared" si="2"/>
        <v>0</v>
      </c>
      <c r="J60" s="13"/>
      <c r="K60" s="15">
        <f t="shared" si="3"/>
        <v>0</v>
      </c>
      <c r="L60" s="13"/>
      <c r="M60" s="15">
        <f t="shared" si="4"/>
        <v>0</v>
      </c>
      <c r="N60" s="13"/>
      <c r="O60" s="15">
        <f t="shared" si="13"/>
        <v>0</v>
      </c>
      <c r="P60" s="27"/>
      <c r="Q60" s="15">
        <f t="shared" si="6"/>
        <v>0</v>
      </c>
      <c r="R60" s="27"/>
      <c r="S60" s="15">
        <f t="shared" si="7"/>
        <v>0</v>
      </c>
      <c r="T60" s="27"/>
      <c r="U60" s="15">
        <f t="shared" si="8"/>
        <v>0</v>
      </c>
      <c r="V60" s="27"/>
      <c r="W60" s="15">
        <f t="shared" si="9"/>
        <v>0</v>
      </c>
      <c r="X60" s="27"/>
      <c r="Y60" s="15">
        <f t="shared" si="10"/>
        <v>0</v>
      </c>
      <c r="Z60" s="16">
        <f t="shared" si="14"/>
        <v>0</v>
      </c>
    </row>
    <row r="61" spans="1:27" x14ac:dyDescent="0.3">
      <c r="A61" s="13" t="s">
        <v>140</v>
      </c>
      <c r="B61" s="13" t="s">
        <v>74</v>
      </c>
      <c r="C61" s="14">
        <v>0.12</v>
      </c>
      <c r="D61" s="13"/>
      <c r="E61" s="15">
        <f t="shared" si="0"/>
        <v>0</v>
      </c>
      <c r="F61" s="13"/>
      <c r="G61" s="15">
        <f t="shared" si="1"/>
        <v>0</v>
      </c>
      <c r="H61" s="13"/>
      <c r="I61" s="15">
        <f t="shared" si="2"/>
        <v>0</v>
      </c>
      <c r="J61" s="13">
        <v>128</v>
      </c>
      <c r="K61" s="15">
        <f t="shared" si="3"/>
        <v>15.36</v>
      </c>
      <c r="L61" s="13"/>
      <c r="M61" s="15">
        <f t="shared" si="4"/>
        <v>0</v>
      </c>
      <c r="N61" s="13"/>
      <c r="O61" s="15">
        <f t="shared" si="13"/>
        <v>0</v>
      </c>
      <c r="P61" s="27"/>
      <c r="Q61" s="15">
        <f t="shared" si="6"/>
        <v>0</v>
      </c>
      <c r="R61" s="27"/>
      <c r="S61" s="15">
        <f t="shared" si="7"/>
        <v>0</v>
      </c>
      <c r="T61" s="27"/>
      <c r="U61" s="15">
        <f t="shared" si="8"/>
        <v>0</v>
      </c>
      <c r="V61" s="27"/>
      <c r="W61" s="15">
        <f t="shared" si="9"/>
        <v>0</v>
      </c>
      <c r="X61" s="27"/>
      <c r="Y61" s="15">
        <f t="shared" si="10"/>
        <v>0</v>
      </c>
      <c r="Z61" s="16">
        <f t="shared" si="14"/>
        <v>128</v>
      </c>
    </row>
    <row r="62" spans="1:27" x14ac:dyDescent="0.3">
      <c r="A62" s="13" t="s">
        <v>141</v>
      </c>
      <c r="B62" s="13" t="s">
        <v>74</v>
      </c>
      <c r="C62" s="14">
        <v>2</v>
      </c>
      <c r="D62" s="13"/>
      <c r="E62" s="15">
        <f t="shared" si="0"/>
        <v>0</v>
      </c>
      <c r="F62" s="13"/>
      <c r="G62" s="15">
        <f t="shared" si="1"/>
        <v>0</v>
      </c>
      <c r="H62" s="13"/>
      <c r="I62" s="15">
        <f t="shared" si="2"/>
        <v>0</v>
      </c>
      <c r="J62" s="13"/>
      <c r="K62" s="15">
        <f t="shared" si="3"/>
        <v>0</v>
      </c>
      <c r="L62" s="13"/>
      <c r="M62" s="15">
        <f t="shared" si="4"/>
        <v>0</v>
      </c>
      <c r="N62" s="13"/>
      <c r="O62" s="15">
        <f t="shared" si="13"/>
        <v>0</v>
      </c>
      <c r="P62" s="27"/>
      <c r="Q62" s="15">
        <f t="shared" si="6"/>
        <v>0</v>
      </c>
      <c r="R62" s="27"/>
      <c r="S62" s="15">
        <f t="shared" si="7"/>
        <v>0</v>
      </c>
      <c r="T62" s="27"/>
      <c r="U62" s="15">
        <f t="shared" si="8"/>
        <v>0</v>
      </c>
      <c r="V62" s="27"/>
      <c r="W62" s="15">
        <f t="shared" si="9"/>
        <v>0</v>
      </c>
      <c r="X62" s="27"/>
      <c r="Y62" s="15">
        <f t="shared" si="10"/>
        <v>0</v>
      </c>
      <c r="Z62" s="16">
        <f t="shared" si="14"/>
        <v>0</v>
      </c>
    </row>
    <row r="63" spans="1:27" x14ac:dyDescent="0.3">
      <c r="A63" s="13" t="s">
        <v>142</v>
      </c>
      <c r="B63" s="13" t="s">
        <v>74</v>
      </c>
      <c r="C63" s="14">
        <v>1.9</v>
      </c>
      <c r="D63" s="13"/>
      <c r="E63" s="15">
        <f t="shared" si="0"/>
        <v>0</v>
      </c>
      <c r="F63" s="13"/>
      <c r="G63" s="15">
        <f t="shared" si="1"/>
        <v>0</v>
      </c>
      <c r="H63" s="13"/>
      <c r="I63" s="15">
        <f t="shared" si="2"/>
        <v>0</v>
      </c>
      <c r="J63" s="13"/>
      <c r="K63" s="15">
        <f t="shared" si="3"/>
        <v>0</v>
      </c>
      <c r="L63" s="13"/>
      <c r="M63" s="15">
        <f t="shared" si="4"/>
        <v>0</v>
      </c>
      <c r="N63" s="13"/>
      <c r="O63" s="15">
        <f t="shared" si="13"/>
        <v>0</v>
      </c>
      <c r="P63" s="27"/>
      <c r="Q63" s="15">
        <f t="shared" si="6"/>
        <v>0</v>
      </c>
      <c r="R63" s="27"/>
      <c r="S63" s="15">
        <f t="shared" si="7"/>
        <v>0</v>
      </c>
      <c r="T63" s="27"/>
      <c r="U63" s="15">
        <f t="shared" si="8"/>
        <v>0</v>
      </c>
      <c r="V63" s="27"/>
      <c r="W63" s="15">
        <f t="shared" si="9"/>
        <v>0</v>
      </c>
      <c r="X63" s="27"/>
      <c r="Y63" s="15">
        <f t="shared" si="10"/>
        <v>0</v>
      </c>
      <c r="Z63" s="16">
        <f t="shared" si="14"/>
        <v>0</v>
      </c>
    </row>
    <row r="64" spans="1:27" x14ac:dyDescent="0.3">
      <c r="A64" s="13" t="s">
        <v>143</v>
      </c>
      <c r="B64" s="13" t="s">
        <v>74</v>
      </c>
      <c r="C64" s="14">
        <v>3</v>
      </c>
      <c r="D64" s="13"/>
      <c r="E64" s="15">
        <f t="shared" si="0"/>
        <v>0</v>
      </c>
      <c r="F64" s="13"/>
      <c r="G64" s="15">
        <f t="shared" si="1"/>
        <v>0</v>
      </c>
      <c r="H64" s="13"/>
      <c r="I64" s="15">
        <f t="shared" si="2"/>
        <v>0</v>
      </c>
      <c r="J64" s="13"/>
      <c r="K64" s="15">
        <f t="shared" si="3"/>
        <v>0</v>
      </c>
      <c r="L64" s="13"/>
      <c r="M64" s="15">
        <f t="shared" si="4"/>
        <v>0</v>
      </c>
      <c r="N64" s="13"/>
      <c r="O64" s="15">
        <f t="shared" si="13"/>
        <v>0</v>
      </c>
      <c r="P64" s="27"/>
      <c r="Q64" s="15">
        <f t="shared" si="6"/>
        <v>0</v>
      </c>
      <c r="R64" s="27"/>
      <c r="S64" s="15">
        <f t="shared" si="7"/>
        <v>0</v>
      </c>
      <c r="T64" s="27"/>
      <c r="U64" s="15">
        <f t="shared" si="8"/>
        <v>0</v>
      </c>
      <c r="V64" s="27"/>
      <c r="W64" s="15">
        <f t="shared" si="9"/>
        <v>0</v>
      </c>
      <c r="X64" s="27"/>
      <c r="Y64" s="15">
        <f t="shared" si="10"/>
        <v>0</v>
      </c>
      <c r="Z64" s="16">
        <f t="shared" si="14"/>
        <v>0</v>
      </c>
    </row>
    <row r="65" spans="1:27" x14ac:dyDescent="0.3">
      <c r="A65" s="13" t="s">
        <v>144</v>
      </c>
      <c r="B65" s="13" t="s">
        <v>74</v>
      </c>
      <c r="C65" s="14">
        <v>2</v>
      </c>
      <c r="D65" s="13"/>
      <c r="E65" s="15">
        <f t="shared" si="0"/>
        <v>0</v>
      </c>
      <c r="F65" s="13"/>
      <c r="G65" s="15">
        <f t="shared" si="1"/>
        <v>0</v>
      </c>
      <c r="H65" s="13"/>
      <c r="I65" s="15">
        <f t="shared" si="2"/>
        <v>0</v>
      </c>
      <c r="J65" s="13"/>
      <c r="K65" s="15">
        <f t="shared" si="3"/>
        <v>0</v>
      </c>
      <c r="L65" s="13"/>
      <c r="M65" s="15">
        <f t="shared" si="4"/>
        <v>0</v>
      </c>
      <c r="N65" s="13"/>
      <c r="O65" s="15">
        <f t="shared" si="13"/>
        <v>0</v>
      </c>
      <c r="P65" s="27"/>
      <c r="Q65" s="15">
        <f t="shared" si="6"/>
        <v>0</v>
      </c>
      <c r="R65" s="27"/>
      <c r="S65" s="15">
        <f t="shared" si="7"/>
        <v>0</v>
      </c>
      <c r="T65" s="27"/>
      <c r="U65" s="15">
        <f t="shared" si="8"/>
        <v>0</v>
      </c>
      <c r="V65" s="27"/>
      <c r="W65" s="15">
        <f t="shared" si="9"/>
        <v>0</v>
      </c>
      <c r="X65" s="27"/>
      <c r="Y65" s="15">
        <f t="shared" si="10"/>
        <v>0</v>
      </c>
      <c r="Z65" s="16">
        <f t="shared" si="14"/>
        <v>0</v>
      </c>
    </row>
    <row r="66" spans="1:27" x14ac:dyDescent="0.3">
      <c r="A66" s="13" t="s">
        <v>145</v>
      </c>
      <c r="B66" s="13" t="s">
        <v>70</v>
      </c>
      <c r="C66" s="14">
        <v>62.5</v>
      </c>
      <c r="D66" s="13"/>
      <c r="E66" s="15">
        <f t="shared" si="0"/>
        <v>0</v>
      </c>
      <c r="F66" s="13"/>
      <c r="G66" s="15">
        <f t="shared" si="1"/>
        <v>0</v>
      </c>
      <c r="H66" s="13"/>
      <c r="I66" s="15">
        <f t="shared" si="2"/>
        <v>0</v>
      </c>
      <c r="J66" s="13"/>
      <c r="K66" s="15">
        <f t="shared" si="3"/>
        <v>0</v>
      </c>
      <c r="L66" s="13"/>
      <c r="M66" s="15">
        <f t="shared" si="4"/>
        <v>0</v>
      </c>
      <c r="N66" s="13"/>
      <c r="O66" s="15">
        <f t="shared" si="13"/>
        <v>0</v>
      </c>
      <c r="P66" s="27"/>
      <c r="Q66" s="15">
        <f t="shared" si="6"/>
        <v>0</v>
      </c>
      <c r="R66" s="27"/>
      <c r="S66" s="15">
        <f t="shared" si="7"/>
        <v>0</v>
      </c>
      <c r="T66" s="27"/>
      <c r="U66" s="15">
        <f t="shared" si="8"/>
        <v>0</v>
      </c>
      <c r="V66" s="27"/>
      <c r="W66" s="15">
        <f t="shared" si="9"/>
        <v>0</v>
      </c>
      <c r="X66" s="27"/>
      <c r="Y66" s="15">
        <f t="shared" si="10"/>
        <v>0</v>
      </c>
      <c r="Z66" s="16">
        <f t="shared" si="14"/>
        <v>0</v>
      </c>
    </row>
    <row r="67" spans="1:27" x14ac:dyDescent="0.3">
      <c r="A67" s="13" t="s">
        <v>146</v>
      </c>
      <c r="B67" s="13" t="s">
        <v>74</v>
      </c>
      <c r="C67" s="14">
        <v>1.1000000000000001</v>
      </c>
      <c r="D67" s="13"/>
      <c r="E67" s="15">
        <f t="shared" si="0"/>
        <v>0</v>
      </c>
      <c r="F67" s="13"/>
      <c r="G67" s="15">
        <f t="shared" si="1"/>
        <v>0</v>
      </c>
      <c r="H67" s="13"/>
      <c r="I67" s="15">
        <f t="shared" si="2"/>
        <v>0</v>
      </c>
      <c r="J67" s="13"/>
      <c r="K67" s="15">
        <f t="shared" si="3"/>
        <v>0</v>
      </c>
      <c r="L67" s="13"/>
      <c r="M67" s="15">
        <f t="shared" si="4"/>
        <v>0</v>
      </c>
      <c r="N67" s="13"/>
      <c r="O67" s="15">
        <f t="shared" si="13"/>
        <v>0</v>
      </c>
      <c r="P67" s="27"/>
      <c r="Q67" s="15">
        <f t="shared" si="6"/>
        <v>0</v>
      </c>
      <c r="R67" s="27"/>
      <c r="S67" s="15">
        <f t="shared" si="7"/>
        <v>0</v>
      </c>
      <c r="T67" s="27"/>
      <c r="U67" s="15">
        <f t="shared" si="8"/>
        <v>0</v>
      </c>
      <c r="V67" s="27"/>
      <c r="W67" s="15">
        <f t="shared" si="9"/>
        <v>0</v>
      </c>
      <c r="X67" s="27"/>
      <c r="Y67" s="15">
        <f t="shared" si="10"/>
        <v>0</v>
      </c>
      <c r="Z67" s="16">
        <f t="shared" si="14"/>
        <v>0</v>
      </c>
    </row>
    <row r="68" spans="1:27" x14ac:dyDescent="0.3">
      <c r="A68" s="13" t="s">
        <v>147</v>
      </c>
      <c r="B68" s="13" t="s">
        <v>70</v>
      </c>
      <c r="C68" s="14">
        <v>110</v>
      </c>
      <c r="D68" s="13"/>
      <c r="E68" s="15">
        <f t="shared" si="0"/>
        <v>0</v>
      </c>
      <c r="F68" s="13">
        <v>5</v>
      </c>
      <c r="G68" s="15">
        <f t="shared" si="1"/>
        <v>550</v>
      </c>
      <c r="H68" s="13">
        <v>1</v>
      </c>
      <c r="I68" s="15">
        <f t="shared" si="2"/>
        <v>110</v>
      </c>
      <c r="J68" s="13">
        <v>3</v>
      </c>
      <c r="K68" s="15">
        <f t="shared" si="3"/>
        <v>330</v>
      </c>
      <c r="L68" s="13"/>
      <c r="M68" s="15">
        <f t="shared" si="4"/>
        <v>0</v>
      </c>
      <c r="N68" s="13"/>
      <c r="O68" s="15">
        <f t="shared" si="13"/>
        <v>0</v>
      </c>
      <c r="P68" s="27"/>
      <c r="Q68" s="15">
        <f t="shared" si="6"/>
        <v>0</v>
      </c>
      <c r="R68" s="27"/>
      <c r="S68" s="15">
        <f t="shared" si="7"/>
        <v>0</v>
      </c>
      <c r="T68" s="27"/>
      <c r="U68" s="15">
        <f t="shared" si="8"/>
        <v>0</v>
      </c>
      <c r="V68" s="27"/>
      <c r="W68" s="15">
        <f t="shared" si="9"/>
        <v>0</v>
      </c>
      <c r="X68" s="27"/>
      <c r="Y68" s="15">
        <f t="shared" si="10"/>
        <v>0</v>
      </c>
      <c r="Z68" s="16">
        <f t="shared" si="14"/>
        <v>9</v>
      </c>
      <c r="AA68" t="s">
        <v>148</v>
      </c>
    </row>
    <row r="69" spans="1:27" x14ac:dyDescent="0.3">
      <c r="A69" s="13" t="s">
        <v>149</v>
      </c>
      <c r="B69" s="13" t="s">
        <v>74</v>
      </c>
      <c r="C69" s="14">
        <v>5.0999999999999996</v>
      </c>
      <c r="D69" s="13"/>
      <c r="E69" s="15">
        <f t="shared" si="0"/>
        <v>0</v>
      </c>
      <c r="F69" s="13"/>
      <c r="G69" s="15">
        <f t="shared" si="1"/>
        <v>0</v>
      </c>
      <c r="H69" s="13"/>
      <c r="I69" s="15">
        <f t="shared" si="2"/>
        <v>0</v>
      </c>
      <c r="J69" s="13"/>
      <c r="K69" s="15">
        <f t="shared" si="3"/>
        <v>0</v>
      </c>
      <c r="L69" s="13"/>
      <c r="M69" s="15">
        <f t="shared" si="4"/>
        <v>0</v>
      </c>
      <c r="N69" s="13"/>
      <c r="O69" s="15">
        <f t="shared" si="13"/>
        <v>0</v>
      </c>
      <c r="P69" s="27"/>
      <c r="Q69" s="15">
        <f t="shared" si="6"/>
        <v>0</v>
      </c>
      <c r="R69" s="27"/>
      <c r="S69" s="15">
        <f t="shared" si="7"/>
        <v>0</v>
      </c>
      <c r="T69" s="27"/>
      <c r="U69" s="15">
        <f t="shared" si="8"/>
        <v>0</v>
      </c>
      <c r="V69" s="27"/>
      <c r="W69" s="15">
        <f t="shared" si="9"/>
        <v>0</v>
      </c>
      <c r="X69" s="27"/>
      <c r="Y69" s="15">
        <f t="shared" si="10"/>
        <v>0</v>
      </c>
      <c r="Z69" s="16">
        <f t="shared" si="14"/>
        <v>0</v>
      </c>
    </row>
    <row r="70" spans="1:27" x14ac:dyDescent="0.3">
      <c r="A70" s="13" t="s">
        <v>150</v>
      </c>
      <c r="B70" s="13" t="s">
        <v>151</v>
      </c>
      <c r="C70" s="14">
        <v>150</v>
      </c>
      <c r="D70" s="13"/>
      <c r="E70" s="15">
        <f t="shared" si="0"/>
        <v>0</v>
      </c>
      <c r="F70" s="13"/>
      <c r="G70" s="15">
        <f t="shared" si="1"/>
        <v>0</v>
      </c>
      <c r="H70" s="13"/>
      <c r="I70" s="15">
        <f t="shared" si="2"/>
        <v>0</v>
      </c>
      <c r="J70" s="13"/>
      <c r="K70" s="15">
        <f t="shared" si="3"/>
        <v>0</v>
      </c>
      <c r="L70" s="13"/>
      <c r="M70" s="15">
        <f t="shared" si="4"/>
        <v>0</v>
      </c>
      <c r="N70" s="13"/>
      <c r="O70" s="15">
        <f t="shared" si="13"/>
        <v>0</v>
      </c>
      <c r="P70" s="27"/>
      <c r="Q70" s="15">
        <f t="shared" si="6"/>
        <v>0</v>
      </c>
      <c r="R70" s="27"/>
      <c r="S70" s="15">
        <f t="shared" si="7"/>
        <v>0</v>
      </c>
      <c r="T70" s="27"/>
      <c r="U70" s="15">
        <f t="shared" si="8"/>
        <v>0</v>
      </c>
      <c r="V70" s="27"/>
      <c r="W70" s="15">
        <f t="shared" si="9"/>
        <v>0</v>
      </c>
      <c r="X70" s="27"/>
      <c r="Y70" s="15">
        <f t="shared" si="10"/>
        <v>0</v>
      </c>
      <c r="Z70" s="16">
        <f t="shared" si="14"/>
        <v>0</v>
      </c>
    </row>
    <row r="71" spans="1:27" x14ac:dyDescent="0.3">
      <c r="A71" s="13" t="s">
        <v>152</v>
      </c>
      <c r="B71" s="13" t="s">
        <v>70</v>
      </c>
      <c r="C71" s="14">
        <v>310</v>
      </c>
      <c r="D71" s="13"/>
      <c r="E71" s="15">
        <f t="shared" si="0"/>
        <v>0</v>
      </c>
      <c r="F71" s="13"/>
      <c r="G71" s="15">
        <f t="shared" si="1"/>
        <v>0</v>
      </c>
      <c r="H71" s="13"/>
      <c r="I71" s="15">
        <f t="shared" si="2"/>
        <v>0</v>
      </c>
      <c r="J71" s="13"/>
      <c r="K71" s="15">
        <f t="shared" si="3"/>
        <v>0</v>
      </c>
      <c r="L71" s="13"/>
      <c r="M71" s="15">
        <f t="shared" si="4"/>
        <v>0</v>
      </c>
      <c r="N71" s="13"/>
      <c r="O71" s="15">
        <f t="shared" si="13"/>
        <v>0</v>
      </c>
      <c r="P71" s="27"/>
      <c r="Q71" s="15">
        <f t="shared" si="6"/>
        <v>0</v>
      </c>
      <c r="R71" s="27"/>
      <c r="S71" s="15">
        <f t="shared" si="7"/>
        <v>0</v>
      </c>
      <c r="T71" s="27"/>
      <c r="U71" s="15">
        <f t="shared" si="8"/>
        <v>0</v>
      </c>
      <c r="V71" s="27"/>
      <c r="W71" s="15">
        <f t="shared" si="9"/>
        <v>0</v>
      </c>
      <c r="X71" s="27"/>
      <c r="Y71" s="15">
        <f t="shared" si="10"/>
        <v>0</v>
      </c>
      <c r="Z71" s="16">
        <f t="shared" si="14"/>
        <v>0</v>
      </c>
    </row>
    <row r="72" spans="1:27" x14ac:dyDescent="0.3">
      <c r="A72" s="13" t="s">
        <v>153</v>
      </c>
      <c r="B72" s="13" t="s">
        <v>70</v>
      </c>
      <c r="C72" s="14">
        <v>310</v>
      </c>
      <c r="D72" s="13"/>
      <c r="E72" s="15">
        <f t="shared" si="0"/>
        <v>0</v>
      </c>
      <c r="F72" s="13"/>
      <c r="G72" s="15">
        <f t="shared" si="1"/>
        <v>0</v>
      </c>
      <c r="H72" s="13"/>
      <c r="I72" s="15">
        <f t="shared" si="2"/>
        <v>0</v>
      </c>
      <c r="J72" s="13"/>
      <c r="K72" s="15">
        <f t="shared" si="3"/>
        <v>0</v>
      </c>
      <c r="L72" s="13">
        <v>4</v>
      </c>
      <c r="M72" s="15">
        <f t="shared" si="4"/>
        <v>1240</v>
      </c>
      <c r="N72" s="13">
        <v>5</v>
      </c>
      <c r="O72" s="15">
        <f t="shared" si="13"/>
        <v>1550</v>
      </c>
      <c r="P72" s="27">
        <v>1</v>
      </c>
      <c r="Q72" s="15">
        <f t="shared" si="6"/>
        <v>310</v>
      </c>
      <c r="R72" s="27"/>
      <c r="S72" s="15">
        <f t="shared" si="7"/>
        <v>0</v>
      </c>
      <c r="T72" s="27"/>
      <c r="U72" s="15">
        <f t="shared" si="8"/>
        <v>0</v>
      </c>
      <c r="V72" s="27"/>
      <c r="W72" s="15">
        <f t="shared" si="9"/>
        <v>0</v>
      </c>
      <c r="X72" s="27"/>
      <c r="Y72" s="15">
        <f t="shared" si="10"/>
        <v>0</v>
      </c>
      <c r="Z72" s="16">
        <f t="shared" si="14"/>
        <v>9</v>
      </c>
    </row>
    <row r="73" spans="1:27" x14ac:dyDescent="0.3">
      <c r="A73" s="13" t="s">
        <v>154</v>
      </c>
      <c r="B73" s="13" t="s">
        <v>74</v>
      </c>
      <c r="C73" s="14">
        <v>1.85</v>
      </c>
      <c r="D73" s="13"/>
      <c r="E73" s="15">
        <f t="shared" si="0"/>
        <v>0</v>
      </c>
      <c r="F73" s="13"/>
      <c r="G73" s="15">
        <f t="shared" si="1"/>
        <v>0</v>
      </c>
      <c r="H73" s="13"/>
      <c r="I73" s="15">
        <f t="shared" si="2"/>
        <v>0</v>
      </c>
      <c r="J73" s="13">
        <v>128</v>
      </c>
      <c r="K73" s="15">
        <f t="shared" si="3"/>
        <v>236.8</v>
      </c>
      <c r="L73" s="13"/>
      <c r="M73" s="15">
        <f t="shared" si="4"/>
        <v>0</v>
      </c>
      <c r="N73" s="13"/>
      <c r="O73" s="15">
        <f t="shared" ref="O73:O97" si="15">N73*C73</f>
        <v>0</v>
      </c>
      <c r="P73" s="27"/>
      <c r="Q73" s="15">
        <f t="shared" si="6"/>
        <v>0</v>
      </c>
      <c r="R73" s="27"/>
      <c r="S73" s="15">
        <f t="shared" si="7"/>
        <v>0</v>
      </c>
      <c r="T73" s="27"/>
      <c r="U73" s="15">
        <f t="shared" si="8"/>
        <v>0</v>
      </c>
      <c r="V73" s="27"/>
      <c r="W73" s="15">
        <f t="shared" si="9"/>
        <v>0</v>
      </c>
      <c r="X73" s="27"/>
      <c r="Y73" s="15">
        <f t="shared" si="10"/>
        <v>0</v>
      </c>
      <c r="Z73" s="16">
        <f t="shared" si="14"/>
        <v>128</v>
      </c>
    </row>
    <row r="74" spans="1:27" x14ac:dyDescent="0.3">
      <c r="A74" s="13" t="s">
        <v>155</v>
      </c>
      <c r="B74" s="13" t="s">
        <v>70</v>
      </c>
      <c r="C74" s="14">
        <v>275</v>
      </c>
      <c r="D74" s="13"/>
      <c r="E74" s="15">
        <f t="shared" ref="E74:E97" si="16">D74*C74</f>
        <v>0</v>
      </c>
      <c r="F74" s="13"/>
      <c r="G74" s="15">
        <f t="shared" ref="G74:G97" si="17">F74*C74</f>
        <v>0</v>
      </c>
      <c r="H74" s="13"/>
      <c r="I74" s="15">
        <f t="shared" ref="I74:I97" si="18">H74*C74</f>
        <v>0</v>
      </c>
      <c r="J74" s="13"/>
      <c r="K74" s="15">
        <f t="shared" ref="K74:K97" si="19">J74*C74</f>
        <v>0</v>
      </c>
      <c r="L74" s="13"/>
      <c r="M74" s="15">
        <f t="shared" ref="M74:M97" si="20">L74*C74</f>
        <v>0</v>
      </c>
      <c r="N74" s="13"/>
      <c r="O74" s="15">
        <f t="shared" si="15"/>
        <v>0</v>
      </c>
      <c r="P74" s="27"/>
      <c r="Q74" s="15">
        <f t="shared" ref="Q74:Q97" si="21">P74*C74</f>
        <v>0</v>
      </c>
      <c r="R74" s="27"/>
      <c r="S74" s="15">
        <f t="shared" ref="S74:S97" si="22">R74*C74</f>
        <v>0</v>
      </c>
      <c r="T74" s="27"/>
      <c r="U74" s="15">
        <f t="shared" ref="U74:U97" si="23">T74*C74</f>
        <v>0</v>
      </c>
      <c r="V74" s="27"/>
      <c r="W74" s="15">
        <f t="shared" ref="W74:W97" si="24">V74*C74</f>
        <v>0</v>
      </c>
      <c r="X74" s="27"/>
      <c r="Y74" s="15">
        <f t="shared" ref="Y74:Y97" si="25">X74*C74</f>
        <v>0</v>
      </c>
      <c r="Z74" s="16">
        <f t="shared" si="14"/>
        <v>0</v>
      </c>
    </row>
    <row r="75" spans="1:27" x14ac:dyDescent="0.3">
      <c r="A75" s="13" t="s">
        <v>156</v>
      </c>
      <c r="B75" s="13" t="s">
        <v>70</v>
      </c>
      <c r="C75" s="14">
        <v>195</v>
      </c>
      <c r="D75" s="13"/>
      <c r="E75" s="15">
        <f t="shared" si="16"/>
        <v>0</v>
      </c>
      <c r="F75" s="13"/>
      <c r="G75" s="15">
        <f t="shared" si="17"/>
        <v>0</v>
      </c>
      <c r="H75" s="13"/>
      <c r="I75" s="15">
        <f t="shared" si="18"/>
        <v>0</v>
      </c>
      <c r="J75" s="13"/>
      <c r="K75" s="15">
        <f t="shared" si="19"/>
        <v>0</v>
      </c>
      <c r="L75" s="13"/>
      <c r="M75" s="15">
        <f t="shared" si="20"/>
        <v>0</v>
      </c>
      <c r="N75" s="13"/>
      <c r="O75" s="15">
        <f t="shared" si="15"/>
        <v>0</v>
      </c>
      <c r="P75" s="27"/>
      <c r="Q75" s="15">
        <f t="shared" si="21"/>
        <v>0</v>
      </c>
      <c r="R75" s="27"/>
      <c r="S75" s="15">
        <f t="shared" si="22"/>
        <v>0</v>
      </c>
      <c r="T75" s="27"/>
      <c r="U75" s="15">
        <f t="shared" si="23"/>
        <v>0</v>
      </c>
      <c r="V75" s="27"/>
      <c r="W75" s="15">
        <f t="shared" si="24"/>
        <v>0</v>
      </c>
      <c r="X75" s="27"/>
      <c r="Y75" s="15">
        <f t="shared" si="25"/>
        <v>0</v>
      </c>
      <c r="Z75" s="16">
        <f t="shared" si="14"/>
        <v>0</v>
      </c>
      <c r="AA75" t="s">
        <v>157</v>
      </c>
    </row>
    <row r="76" spans="1:27" x14ac:dyDescent="0.3">
      <c r="A76" s="13" t="s">
        <v>158</v>
      </c>
      <c r="B76" s="13" t="s">
        <v>70</v>
      </c>
      <c r="C76" s="14">
        <v>210</v>
      </c>
      <c r="D76" s="13"/>
      <c r="E76" s="15">
        <f t="shared" si="16"/>
        <v>0</v>
      </c>
      <c r="F76" s="13"/>
      <c r="G76" s="15">
        <f t="shared" si="17"/>
        <v>0</v>
      </c>
      <c r="H76" s="13"/>
      <c r="I76" s="15">
        <f t="shared" si="18"/>
        <v>0</v>
      </c>
      <c r="J76" s="13"/>
      <c r="K76" s="15">
        <f t="shared" si="19"/>
        <v>0</v>
      </c>
      <c r="L76" s="13"/>
      <c r="M76" s="15">
        <f t="shared" si="20"/>
        <v>0</v>
      </c>
      <c r="N76" s="13"/>
      <c r="O76" s="15">
        <f t="shared" si="15"/>
        <v>0</v>
      </c>
      <c r="P76" s="27"/>
      <c r="Q76" s="15">
        <f t="shared" si="21"/>
        <v>0</v>
      </c>
      <c r="R76" s="27"/>
      <c r="S76" s="15">
        <f t="shared" si="22"/>
        <v>0</v>
      </c>
      <c r="T76" s="27"/>
      <c r="U76" s="15">
        <f t="shared" si="23"/>
        <v>0</v>
      </c>
      <c r="V76" s="27"/>
      <c r="W76" s="15">
        <f t="shared" si="24"/>
        <v>0</v>
      </c>
      <c r="X76" s="27"/>
      <c r="Y76" s="15">
        <f t="shared" si="25"/>
        <v>0</v>
      </c>
      <c r="Z76" s="16">
        <f t="shared" si="14"/>
        <v>0</v>
      </c>
      <c r="AA76" t="s">
        <v>157</v>
      </c>
    </row>
    <row r="77" spans="1:27" x14ac:dyDescent="0.3">
      <c r="A77" s="13" t="s">
        <v>159</v>
      </c>
      <c r="B77" s="13" t="s">
        <v>70</v>
      </c>
      <c r="C77" s="14">
        <v>310</v>
      </c>
      <c r="D77" s="13"/>
      <c r="E77" s="15">
        <f t="shared" si="16"/>
        <v>0</v>
      </c>
      <c r="F77" s="13"/>
      <c r="G77" s="15">
        <f t="shared" si="17"/>
        <v>0</v>
      </c>
      <c r="H77" s="13"/>
      <c r="I77" s="15">
        <f t="shared" si="18"/>
        <v>0</v>
      </c>
      <c r="J77" s="13"/>
      <c r="K77" s="15">
        <f t="shared" si="19"/>
        <v>0</v>
      </c>
      <c r="L77" s="13"/>
      <c r="M77" s="15">
        <f t="shared" si="20"/>
        <v>0</v>
      </c>
      <c r="N77" s="13"/>
      <c r="O77" s="15">
        <f t="shared" si="15"/>
        <v>0</v>
      </c>
      <c r="P77" s="27"/>
      <c r="Q77" s="15">
        <f t="shared" si="21"/>
        <v>0</v>
      </c>
      <c r="R77" s="27"/>
      <c r="S77" s="15">
        <f t="shared" si="22"/>
        <v>0</v>
      </c>
      <c r="T77" s="27"/>
      <c r="U77" s="15">
        <f t="shared" si="23"/>
        <v>0</v>
      </c>
      <c r="V77" s="27"/>
      <c r="W77" s="15">
        <f t="shared" si="24"/>
        <v>0</v>
      </c>
      <c r="X77" s="27"/>
      <c r="Y77" s="15">
        <f t="shared" si="25"/>
        <v>0</v>
      </c>
      <c r="Z77" s="16">
        <f t="shared" si="14"/>
        <v>0</v>
      </c>
      <c r="AA77" t="s">
        <v>157</v>
      </c>
    </row>
    <row r="78" spans="1:27" x14ac:dyDescent="0.3">
      <c r="A78" s="13" t="s">
        <v>160</v>
      </c>
      <c r="B78" s="13" t="s">
        <v>70</v>
      </c>
      <c r="C78" s="14">
        <v>455</v>
      </c>
      <c r="D78" s="13"/>
      <c r="E78" s="15">
        <f t="shared" si="16"/>
        <v>0</v>
      </c>
      <c r="F78" s="13"/>
      <c r="G78" s="15">
        <f t="shared" si="17"/>
        <v>0</v>
      </c>
      <c r="H78" s="13"/>
      <c r="I78" s="15">
        <f t="shared" si="18"/>
        <v>0</v>
      </c>
      <c r="J78" s="13"/>
      <c r="K78" s="15">
        <f t="shared" si="19"/>
        <v>0</v>
      </c>
      <c r="L78" s="13"/>
      <c r="M78" s="15">
        <f t="shared" si="20"/>
        <v>0</v>
      </c>
      <c r="N78" s="13"/>
      <c r="O78" s="15">
        <f t="shared" si="15"/>
        <v>0</v>
      </c>
      <c r="P78" s="27"/>
      <c r="Q78" s="15">
        <f t="shared" si="21"/>
        <v>0</v>
      </c>
      <c r="R78" s="27"/>
      <c r="S78" s="15">
        <f t="shared" si="22"/>
        <v>0</v>
      </c>
      <c r="T78" s="27"/>
      <c r="U78" s="15">
        <f t="shared" si="23"/>
        <v>0</v>
      </c>
      <c r="V78" s="27"/>
      <c r="W78" s="15">
        <f t="shared" si="24"/>
        <v>0</v>
      </c>
      <c r="X78" s="27"/>
      <c r="Y78" s="15">
        <f t="shared" si="25"/>
        <v>0</v>
      </c>
      <c r="Z78" s="16">
        <f t="shared" si="14"/>
        <v>0</v>
      </c>
      <c r="AA78" t="s">
        <v>157</v>
      </c>
    </row>
    <row r="79" spans="1:27" x14ac:dyDescent="0.3">
      <c r="A79" s="13" t="s">
        <v>161</v>
      </c>
      <c r="B79" s="13" t="s">
        <v>70</v>
      </c>
      <c r="C79" s="14">
        <v>225</v>
      </c>
      <c r="D79" s="13"/>
      <c r="E79" s="15">
        <f t="shared" si="16"/>
        <v>0</v>
      </c>
      <c r="F79" s="13"/>
      <c r="G79" s="15">
        <f t="shared" si="17"/>
        <v>0</v>
      </c>
      <c r="H79" s="13"/>
      <c r="I79" s="15">
        <f t="shared" si="18"/>
        <v>0</v>
      </c>
      <c r="J79" s="13"/>
      <c r="K79" s="15">
        <f t="shared" si="19"/>
        <v>0</v>
      </c>
      <c r="L79" s="13"/>
      <c r="M79" s="15">
        <f t="shared" si="20"/>
        <v>0</v>
      </c>
      <c r="N79" s="13"/>
      <c r="O79" s="15">
        <f t="shared" si="15"/>
        <v>0</v>
      </c>
      <c r="P79" s="27"/>
      <c r="Q79" s="15">
        <f t="shared" si="21"/>
        <v>0</v>
      </c>
      <c r="R79" s="27"/>
      <c r="S79" s="15">
        <f t="shared" si="22"/>
        <v>0</v>
      </c>
      <c r="T79" s="27"/>
      <c r="U79" s="15">
        <f t="shared" si="23"/>
        <v>0</v>
      </c>
      <c r="V79" s="27"/>
      <c r="W79" s="15">
        <f t="shared" si="24"/>
        <v>0</v>
      </c>
      <c r="X79" s="27"/>
      <c r="Y79" s="15">
        <f t="shared" si="25"/>
        <v>0</v>
      </c>
      <c r="Z79" s="16">
        <f t="shared" si="14"/>
        <v>0</v>
      </c>
      <c r="AA79" t="s">
        <v>157</v>
      </c>
    </row>
    <row r="80" spans="1:27" x14ac:dyDescent="0.3">
      <c r="A80" s="13" t="s">
        <v>162</v>
      </c>
      <c r="B80" s="13" t="s">
        <v>70</v>
      </c>
      <c r="C80" s="14">
        <v>245</v>
      </c>
      <c r="D80" s="13"/>
      <c r="E80" s="15">
        <f t="shared" si="16"/>
        <v>0</v>
      </c>
      <c r="F80" s="13"/>
      <c r="G80" s="15">
        <f t="shared" si="17"/>
        <v>0</v>
      </c>
      <c r="H80" s="13"/>
      <c r="I80" s="15">
        <f t="shared" si="18"/>
        <v>0</v>
      </c>
      <c r="J80" s="13"/>
      <c r="K80" s="15">
        <f t="shared" si="19"/>
        <v>0</v>
      </c>
      <c r="L80" s="13"/>
      <c r="M80" s="15">
        <f t="shared" si="20"/>
        <v>0</v>
      </c>
      <c r="N80" s="13"/>
      <c r="O80" s="15">
        <f t="shared" si="15"/>
        <v>0</v>
      </c>
      <c r="P80" s="27"/>
      <c r="Q80" s="15">
        <f t="shared" si="21"/>
        <v>0</v>
      </c>
      <c r="R80" s="27"/>
      <c r="S80" s="15">
        <f t="shared" si="22"/>
        <v>0</v>
      </c>
      <c r="T80" s="27"/>
      <c r="U80" s="15">
        <f t="shared" si="23"/>
        <v>0</v>
      </c>
      <c r="V80" s="27"/>
      <c r="W80" s="15">
        <f t="shared" si="24"/>
        <v>0</v>
      </c>
      <c r="X80" s="27"/>
      <c r="Y80" s="15">
        <f t="shared" si="25"/>
        <v>0</v>
      </c>
      <c r="Z80" s="16">
        <f t="shared" si="14"/>
        <v>0</v>
      </c>
      <c r="AA80" t="s">
        <v>157</v>
      </c>
    </row>
    <row r="81" spans="1:27" x14ac:dyDescent="0.3">
      <c r="A81" s="13" t="s">
        <v>163</v>
      </c>
      <c r="B81" s="13" t="s">
        <v>70</v>
      </c>
      <c r="C81" s="14">
        <v>355</v>
      </c>
      <c r="D81" s="13"/>
      <c r="E81" s="15">
        <f t="shared" si="16"/>
        <v>0</v>
      </c>
      <c r="F81" s="13"/>
      <c r="G81" s="15">
        <f t="shared" si="17"/>
        <v>0</v>
      </c>
      <c r="H81" s="13"/>
      <c r="I81" s="15">
        <f t="shared" si="18"/>
        <v>0</v>
      </c>
      <c r="J81" s="13"/>
      <c r="K81" s="15">
        <f t="shared" si="19"/>
        <v>0</v>
      </c>
      <c r="L81" s="13"/>
      <c r="M81" s="15">
        <f t="shared" si="20"/>
        <v>0</v>
      </c>
      <c r="N81" s="13"/>
      <c r="O81" s="15">
        <f t="shared" si="15"/>
        <v>0</v>
      </c>
      <c r="P81" s="27"/>
      <c r="Q81" s="15">
        <f t="shared" si="21"/>
        <v>0</v>
      </c>
      <c r="R81" s="27">
        <v>1</v>
      </c>
      <c r="S81" s="15">
        <f t="shared" si="22"/>
        <v>355</v>
      </c>
      <c r="T81" s="27"/>
      <c r="U81" s="15">
        <f t="shared" si="23"/>
        <v>0</v>
      </c>
      <c r="V81" s="27"/>
      <c r="W81" s="15">
        <f t="shared" si="24"/>
        <v>0</v>
      </c>
      <c r="X81" s="27"/>
      <c r="Y81" s="15">
        <f t="shared" si="25"/>
        <v>0</v>
      </c>
      <c r="Z81" s="16">
        <f t="shared" si="14"/>
        <v>0</v>
      </c>
      <c r="AA81" t="s">
        <v>157</v>
      </c>
    </row>
    <row r="82" spans="1:27" x14ac:dyDescent="0.3">
      <c r="A82" s="13" t="s">
        <v>164</v>
      </c>
      <c r="B82" s="13" t="s">
        <v>70</v>
      </c>
      <c r="C82" s="14">
        <v>510</v>
      </c>
      <c r="D82" s="13"/>
      <c r="E82" s="15">
        <f t="shared" si="16"/>
        <v>0</v>
      </c>
      <c r="F82" s="13"/>
      <c r="G82" s="15">
        <f t="shared" si="17"/>
        <v>0</v>
      </c>
      <c r="H82" s="13"/>
      <c r="I82" s="15">
        <f t="shared" si="18"/>
        <v>0</v>
      </c>
      <c r="J82" s="13"/>
      <c r="K82" s="15">
        <f t="shared" si="19"/>
        <v>0</v>
      </c>
      <c r="L82" s="13"/>
      <c r="M82" s="15">
        <f t="shared" si="20"/>
        <v>0</v>
      </c>
      <c r="N82" s="13"/>
      <c r="O82" s="15">
        <f t="shared" si="15"/>
        <v>0</v>
      </c>
      <c r="P82" s="27"/>
      <c r="Q82" s="15">
        <f t="shared" si="21"/>
        <v>0</v>
      </c>
      <c r="R82" s="27"/>
      <c r="S82" s="15">
        <f t="shared" si="22"/>
        <v>0</v>
      </c>
      <c r="T82" s="27"/>
      <c r="U82" s="15">
        <f t="shared" si="23"/>
        <v>0</v>
      </c>
      <c r="V82" s="27"/>
      <c r="W82" s="15">
        <f t="shared" si="24"/>
        <v>0</v>
      </c>
      <c r="X82" s="27"/>
      <c r="Y82" s="15">
        <f t="shared" si="25"/>
        <v>0</v>
      </c>
      <c r="Z82" s="16">
        <f t="shared" si="14"/>
        <v>0</v>
      </c>
      <c r="AA82" t="s">
        <v>157</v>
      </c>
    </row>
    <row r="83" spans="1:27" x14ac:dyDescent="0.3">
      <c r="A83" s="13" t="s">
        <v>165</v>
      </c>
      <c r="B83" s="13" t="s">
        <v>70</v>
      </c>
      <c r="C83" s="14">
        <v>510</v>
      </c>
      <c r="D83" s="13">
        <v>1</v>
      </c>
      <c r="E83" s="15">
        <f t="shared" si="16"/>
        <v>510</v>
      </c>
      <c r="F83" s="13"/>
      <c r="G83" s="15">
        <f t="shared" si="17"/>
        <v>0</v>
      </c>
      <c r="H83" s="13">
        <v>1</v>
      </c>
      <c r="I83" s="15">
        <f t="shared" si="18"/>
        <v>510</v>
      </c>
      <c r="J83" s="13">
        <v>1</v>
      </c>
      <c r="K83" s="15">
        <f t="shared" si="19"/>
        <v>510</v>
      </c>
      <c r="L83" s="13"/>
      <c r="M83" s="15">
        <f t="shared" si="20"/>
        <v>0</v>
      </c>
      <c r="N83" s="13">
        <v>3</v>
      </c>
      <c r="O83" s="15">
        <f t="shared" si="15"/>
        <v>1530</v>
      </c>
      <c r="P83" s="27"/>
      <c r="Q83" s="15">
        <f t="shared" si="21"/>
        <v>0</v>
      </c>
      <c r="R83" s="27">
        <v>2</v>
      </c>
      <c r="S83" s="15">
        <f t="shared" si="22"/>
        <v>1020</v>
      </c>
      <c r="T83" s="27"/>
      <c r="U83" s="15">
        <f t="shared" si="23"/>
        <v>0</v>
      </c>
      <c r="V83" s="27"/>
      <c r="W83" s="15">
        <f t="shared" si="24"/>
        <v>0</v>
      </c>
      <c r="X83" s="27"/>
      <c r="Y83" s="15">
        <f t="shared" si="25"/>
        <v>0</v>
      </c>
      <c r="Z83" s="16">
        <f t="shared" si="14"/>
        <v>6</v>
      </c>
      <c r="AA83" t="s">
        <v>157</v>
      </c>
    </row>
    <row r="84" spans="1:27" x14ac:dyDescent="0.3">
      <c r="A84" s="13" t="s">
        <v>166</v>
      </c>
      <c r="B84" s="13" t="s">
        <v>167</v>
      </c>
      <c r="C84" s="14">
        <v>28</v>
      </c>
      <c r="D84" s="13"/>
      <c r="E84" s="15">
        <f t="shared" si="16"/>
        <v>0</v>
      </c>
      <c r="F84" s="13"/>
      <c r="G84" s="15">
        <f t="shared" si="17"/>
        <v>0</v>
      </c>
      <c r="H84" s="13"/>
      <c r="I84" s="15">
        <f t="shared" si="18"/>
        <v>0</v>
      </c>
      <c r="J84" s="13"/>
      <c r="K84" s="15">
        <f t="shared" si="19"/>
        <v>0</v>
      </c>
      <c r="L84" s="13"/>
      <c r="M84" s="15">
        <f t="shared" si="20"/>
        <v>0</v>
      </c>
      <c r="N84" s="13">
        <v>96</v>
      </c>
      <c r="O84" s="15">
        <f t="shared" si="15"/>
        <v>2688</v>
      </c>
      <c r="P84" s="27"/>
      <c r="Q84" s="15">
        <f t="shared" si="21"/>
        <v>0</v>
      </c>
      <c r="R84" s="27"/>
      <c r="S84" s="15">
        <f t="shared" si="22"/>
        <v>0</v>
      </c>
      <c r="T84" s="27"/>
      <c r="U84" s="15">
        <f t="shared" si="23"/>
        <v>0</v>
      </c>
      <c r="V84" s="27"/>
      <c r="W84" s="15">
        <f t="shared" si="24"/>
        <v>0</v>
      </c>
      <c r="X84" s="27"/>
      <c r="Y84" s="15">
        <f t="shared" si="25"/>
        <v>0</v>
      </c>
      <c r="Z84" s="16">
        <f t="shared" si="14"/>
        <v>96</v>
      </c>
    </row>
    <row r="85" spans="1:27" x14ac:dyDescent="0.3">
      <c r="A85" s="13" t="s">
        <v>168</v>
      </c>
      <c r="B85" s="13" t="s">
        <v>169</v>
      </c>
      <c r="C85" s="14">
        <v>70</v>
      </c>
      <c r="D85" s="13"/>
      <c r="E85" s="15">
        <f t="shared" si="16"/>
        <v>0</v>
      </c>
      <c r="F85" s="13"/>
      <c r="G85" s="15">
        <f t="shared" si="17"/>
        <v>0</v>
      </c>
      <c r="H85" s="13"/>
      <c r="I85" s="15">
        <f t="shared" si="18"/>
        <v>0</v>
      </c>
      <c r="J85" s="13"/>
      <c r="K85" s="15">
        <f t="shared" si="19"/>
        <v>0</v>
      </c>
      <c r="L85" s="13"/>
      <c r="M85" s="15">
        <f t="shared" si="20"/>
        <v>0</v>
      </c>
      <c r="N85" s="13">
        <v>34</v>
      </c>
      <c r="O85" s="15">
        <f t="shared" si="15"/>
        <v>2380</v>
      </c>
      <c r="P85" s="27"/>
      <c r="Q85" s="15">
        <f t="shared" si="21"/>
        <v>0</v>
      </c>
      <c r="R85" s="27"/>
      <c r="S85" s="15">
        <f t="shared" si="22"/>
        <v>0</v>
      </c>
      <c r="T85" s="27"/>
      <c r="U85" s="15">
        <f t="shared" si="23"/>
        <v>0</v>
      </c>
      <c r="V85" s="27"/>
      <c r="W85" s="15">
        <f t="shared" si="24"/>
        <v>0</v>
      </c>
      <c r="X85" s="27"/>
      <c r="Y85" s="15">
        <f t="shared" si="25"/>
        <v>0</v>
      </c>
      <c r="Z85" s="16">
        <f t="shared" si="14"/>
        <v>34</v>
      </c>
    </row>
    <row r="86" spans="1:27" x14ac:dyDescent="0.3">
      <c r="A86" s="13" t="s">
        <v>170</v>
      </c>
      <c r="B86" s="13" t="s">
        <v>70</v>
      </c>
      <c r="C86" s="14">
        <v>155</v>
      </c>
      <c r="D86" s="13"/>
      <c r="E86" s="15">
        <f t="shared" si="16"/>
        <v>0</v>
      </c>
      <c r="F86" s="13"/>
      <c r="G86" s="15">
        <f t="shared" si="17"/>
        <v>0</v>
      </c>
      <c r="H86" s="13"/>
      <c r="I86" s="15">
        <f t="shared" si="18"/>
        <v>0</v>
      </c>
      <c r="J86" s="13"/>
      <c r="K86" s="15">
        <f t="shared" si="19"/>
        <v>0</v>
      </c>
      <c r="L86" s="13"/>
      <c r="M86" s="15">
        <f t="shared" si="20"/>
        <v>0</v>
      </c>
      <c r="N86" s="13">
        <v>2</v>
      </c>
      <c r="O86" s="15">
        <f t="shared" si="15"/>
        <v>310</v>
      </c>
      <c r="P86" s="27"/>
      <c r="Q86" s="15">
        <f t="shared" si="21"/>
        <v>0</v>
      </c>
      <c r="R86" s="27"/>
      <c r="S86" s="15">
        <f t="shared" si="22"/>
        <v>0</v>
      </c>
      <c r="T86" s="27"/>
      <c r="U86" s="15">
        <f t="shared" si="23"/>
        <v>0</v>
      </c>
      <c r="V86" s="27"/>
      <c r="W86" s="15">
        <f t="shared" si="24"/>
        <v>0</v>
      </c>
      <c r="X86" s="27"/>
      <c r="Y86" s="15">
        <f t="shared" si="25"/>
        <v>0</v>
      </c>
      <c r="Z86" s="16">
        <f t="shared" ref="Z86:Z97" si="26">D86+F86+H86+J86+L86+N86</f>
        <v>2</v>
      </c>
    </row>
    <row r="87" spans="1:27" x14ac:dyDescent="0.3">
      <c r="A87" s="13" t="s">
        <v>171</v>
      </c>
      <c r="B87" s="13" t="s">
        <v>167</v>
      </c>
      <c r="C87" s="14">
        <v>28</v>
      </c>
      <c r="D87" s="13"/>
      <c r="E87" s="15">
        <f t="shared" si="16"/>
        <v>0</v>
      </c>
      <c r="F87" s="13"/>
      <c r="G87" s="15">
        <f t="shared" si="17"/>
        <v>0</v>
      </c>
      <c r="H87" s="13">
        <v>12</v>
      </c>
      <c r="I87" s="15">
        <f t="shared" si="18"/>
        <v>336</v>
      </c>
      <c r="J87" s="13">
        <v>24</v>
      </c>
      <c r="K87" s="15">
        <f t="shared" si="19"/>
        <v>672</v>
      </c>
      <c r="L87" s="13"/>
      <c r="M87" s="15">
        <f t="shared" si="20"/>
        <v>0</v>
      </c>
      <c r="N87" s="13">
        <v>60</v>
      </c>
      <c r="O87" s="15">
        <f t="shared" si="15"/>
        <v>1680</v>
      </c>
      <c r="P87" s="27"/>
      <c r="Q87" s="15">
        <f t="shared" si="21"/>
        <v>0</v>
      </c>
      <c r="R87" s="27">
        <v>84</v>
      </c>
      <c r="S87" s="15">
        <f t="shared" si="22"/>
        <v>2352</v>
      </c>
      <c r="T87" s="27"/>
      <c r="U87" s="15">
        <f t="shared" si="23"/>
        <v>0</v>
      </c>
      <c r="V87" s="27"/>
      <c r="W87" s="15">
        <f t="shared" si="24"/>
        <v>0</v>
      </c>
      <c r="X87" s="27"/>
      <c r="Y87" s="15">
        <f t="shared" si="25"/>
        <v>0</v>
      </c>
      <c r="Z87" s="16">
        <f t="shared" si="26"/>
        <v>96</v>
      </c>
    </row>
    <row r="88" spans="1:27" x14ac:dyDescent="0.3">
      <c r="A88" s="13" t="s">
        <v>172</v>
      </c>
      <c r="B88" s="13" t="s">
        <v>173</v>
      </c>
      <c r="C88" s="14">
        <v>70</v>
      </c>
      <c r="D88" s="13">
        <v>1</v>
      </c>
      <c r="E88" s="15">
        <f t="shared" si="16"/>
        <v>70</v>
      </c>
      <c r="F88" s="13"/>
      <c r="G88" s="15">
        <f t="shared" si="17"/>
        <v>0</v>
      </c>
      <c r="H88" s="13">
        <v>8</v>
      </c>
      <c r="I88" s="15">
        <f t="shared" si="18"/>
        <v>560</v>
      </c>
      <c r="J88" s="13">
        <v>6</v>
      </c>
      <c r="K88" s="15">
        <f t="shared" si="19"/>
        <v>420</v>
      </c>
      <c r="L88" s="13"/>
      <c r="M88" s="15">
        <f t="shared" si="20"/>
        <v>0</v>
      </c>
      <c r="N88" s="13">
        <v>15</v>
      </c>
      <c r="O88" s="15">
        <f t="shared" si="15"/>
        <v>1050</v>
      </c>
      <c r="P88" s="27"/>
      <c r="Q88" s="15">
        <f t="shared" si="21"/>
        <v>0</v>
      </c>
      <c r="R88" s="27">
        <v>2</v>
      </c>
      <c r="S88" s="15">
        <f t="shared" si="22"/>
        <v>140</v>
      </c>
      <c r="T88" s="27"/>
      <c r="U88" s="15">
        <f t="shared" si="23"/>
        <v>0</v>
      </c>
      <c r="V88" s="27"/>
      <c r="W88" s="15">
        <f t="shared" si="24"/>
        <v>0</v>
      </c>
      <c r="X88" s="27"/>
      <c r="Y88" s="15">
        <f t="shared" si="25"/>
        <v>0</v>
      </c>
      <c r="Z88" s="16">
        <f t="shared" si="26"/>
        <v>30</v>
      </c>
    </row>
    <row r="89" spans="1:27" x14ac:dyDescent="0.3">
      <c r="A89" s="13" t="s">
        <v>174</v>
      </c>
      <c r="B89" s="13" t="s">
        <v>70</v>
      </c>
      <c r="C89" s="14">
        <v>155</v>
      </c>
      <c r="D89" s="13">
        <v>1</v>
      </c>
      <c r="E89" s="15">
        <f t="shared" si="16"/>
        <v>155</v>
      </c>
      <c r="F89" s="13"/>
      <c r="G89" s="15">
        <f t="shared" si="17"/>
        <v>0</v>
      </c>
      <c r="H89" s="13">
        <v>1</v>
      </c>
      <c r="I89" s="15">
        <f t="shared" si="18"/>
        <v>155</v>
      </c>
      <c r="J89" s="13">
        <v>1</v>
      </c>
      <c r="K89" s="15">
        <f t="shared" si="19"/>
        <v>155</v>
      </c>
      <c r="L89" s="13"/>
      <c r="M89" s="15">
        <f t="shared" si="20"/>
        <v>0</v>
      </c>
      <c r="N89" s="13">
        <v>1</v>
      </c>
      <c r="O89" s="15">
        <f t="shared" si="15"/>
        <v>155</v>
      </c>
      <c r="P89" s="27"/>
      <c r="Q89" s="15">
        <f t="shared" si="21"/>
        <v>0</v>
      </c>
      <c r="R89" s="27">
        <v>1</v>
      </c>
      <c r="S89" s="15">
        <f t="shared" si="22"/>
        <v>155</v>
      </c>
      <c r="T89" s="27"/>
      <c r="U89" s="15">
        <f t="shared" si="23"/>
        <v>0</v>
      </c>
      <c r="V89" s="27"/>
      <c r="W89" s="15">
        <f t="shared" si="24"/>
        <v>0</v>
      </c>
      <c r="X89" s="27"/>
      <c r="Y89" s="15">
        <f t="shared" si="25"/>
        <v>0</v>
      </c>
      <c r="Z89" s="16">
        <f t="shared" si="26"/>
        <v>4</v>
      </c>
      <c r="AA89" t="s">
        <v>175</v>
      </c>
    </row>
    <row r="90" spans="1:27" x14ac:dyDescent="0.3">
      <c r="A90" s="13" t="s">
        <v>176</v>
      </c>
      <c r="B90" s="13" t="s">
        <v>74</v>
      </c>
      <c r="C90" s="14">
        <v>1.95</v>
      </c>
      <c r="D90" s="13"/>
      <c r="E90" s="15">
        <f t="shared" si="16"/>
        <v>0</v>
      </c>
      <c r="F90" s="13"/>
      <c r="G90" s="15">
        <f t="shared" si="17"/>
        <v>0</v>
      </c>
      <c r="H90" s="13"/>
      <c r="I90" s="15">
        <f t="shared" si="18"/>
        <v>0</v>
      </c>
      <c r="J90" s="13"/>
      <c r="K90" s="15">
        <f t="shared" si="19"/>
        <v>0</v>
      </c>
      <c r="L90" s="13"/>
      <c r="M90" s="15">
        <f t="shared" si="20"/>
        <v>0</v>
      </c>
      <c r="N90" s="13"/>
      <c r="O90" s="15">
        <f t="shared" si="15"/>
        <v>0</v>
      </c>
      <c r="P90" s="27"/>
      <c r="Q90" s="15">
        <f t="shared" si="21"/>
        <v>0</v>
      </c>
      <c r="R90" s="27"/>
      <c r="S90" s="15">
        <f t="shared" si="22"/>
        <v>0</v>
      </c>
      <c r="T90" s="27"/>
      <c r="U90" s="15">
        <f t="shared" si="23"/>
        <v>0</v>
      </c>
      <c r="V90" s="27"/>
      <c r="W90" s="15">
        <f t="shared" si="24"/>
        <v>0</v>
      </c>
      <c r="X90" s="27"/>
      <c r="Y90" s="15">
        <f t="shared" si="25"/>
        <v>0</v>
      </c>
      <c r="Z90" s="16">
        <f t="shared" si="26"/>
        <v>0</v>
      </c>
    </row>
    <row r="91" spans="1:27" x14ac:dyDescent="0.3">
      <c r="A91" s="13" t="s">
        <v>177</v>
      </c>
      <c r="B91" s="13" t="s">
        <v>70</v>
      </c>
      <c r="C91" s="14">
        <v>22</v>
      </c>
      <c r="D91" s="13"/>
      <c r="E91" s="15">
        <f t="shared" si="16"/>
        <v>0</v>
      </c>
      <c r="F91" s="13"/>
      <c r="G91" s="15">
        <f t="shared" si="17"/>
        <v>0</v>
      </c>
      <c r="H91" s="13"/>
      <c r="I91" s="15">
        <f t="shared" si="18"/>
        <v>0</v>
      </c>
      <c r="J91" s="13"/>
      <c r="K91" s="15">
        <f t="shared" si="19"/>
        <v>0</v>
      </c>
      <c r="L91" s="13"/>
      <c r="M91" s="15">
        <f t="shared" si="20"/>
        <v>0</v>
      </c>
      <c r="N91" s="13"/>
      <c r="O91" s="15">
        <f t="shared" si="15"/>
        <v>0</v>
      </c>
      <c r="P91" s="27"/>
      <c r="Q91" s="15">
        <f t="shared" si="21"/>
        <v>0</v>
      </c>
      <c r="R91" s="27"/>
      <c r="S91" s="15">
        <f t="shared" si="22"/>
        <v>0</v>
      </c>
      <c r="T91" s="27"/>
      <c r="U91" s="15">
        <f t="shared" si="23"/>
        <v>0</v>
      </c>
      <c r="V91" s="27"/>
      <c r="W91" s="15">
        <f t="shared" si="24"/>
        <v>0</v>
      </c>
      <c r="X91" s="27"/>
      <c r="Y91" s="15">
        <f t="shared" si="25"/>
        <v>0</v>
      </c>
      <c r="Z91" s="16">
        <f t="shared" si="26"/>
        <v>0</v>
      </c>
    </row>
    <row r="92" spans="1:27" x14ac:dyDescent="0.3">
      <c r="A92" s="13" t="s">
        <v>178</v>
      </c>
      <c r="B92" s="13" t="s">
        <v>74</v>
      </c>
      <c r="C92" s="14">
        <v>2.75</v>
      </c>
      <c r="D92" s="13"/>
      <c r="E92" s="15">
        <f t="shared" si="16"/>
        <v>0</v>
      </c>
      <c r="F92" s="13"/>
      <c r="G92" s="15">
        <f t="shared" si="17"/>
        <v>0</v>
      </c>
      <c r="H92" s="13"/>
      <c r="I92" s="15">
        <f t="shared" si="18"/>
        <v>0</v>
      </c>
      <c r="J92" s="13"/>
      <c r="K92" s="15">
        <f t="shared" si="19"/>
        <v>0</v>
      </c>
      <c r="L92" s="13"/>
      <c r="M92" s="15">
        <f t="shared" si="20"/>
        <v>0</v>
      </c>
      <c r="N92" s="13"/>
      <c r="O92" s="15">
        <f t="shared" si="15"/>
        <v>0</v>
      </c>
      <c r="P92" s="27"/>
      <c r="Q92" s="15">
        <f t="shared" si="21"/>
        <v>0</v>
      </c>
      <c r="R92" s="27"/>
      <c r="S92" s="15">
        <f t="shared" si="22"/>
        <v>0</v>
      </c>
      <c r="T92" s="27"/>
      <c r="U92" s="15">
        <f t="shared" si="23"/>
        <v>0</v>
      </c>
      <c r="V92" s="27"/>
      <c r="W92" s="15">
        <f t="shared" si="24"/>
        <v>0</v>
      </c>
      <c r="X92" s="27"/>
      <c r="Y92" s="15">
        <f t="shared" si="25"/>
        <v>0</v>
      </c>
      <c r="Z92" s="16">
        <f t="shared" si="26"/>
        <v>0</v>
      </c>
    </row>
    <row r="93" spans="1:27" x14ac:dyDescent="0.3">
      <c r="A93" s="13" t="s">
        <v>179</v>
      </c>
      <c r="B93" s="13" t="s">
        <v>70</v>
      </c>
      <c r="C93" s="14">
        <v>565</v>
      </c>
      <c r="D93" s="13"/>
      <c r="E93" s="15">
        <f t="shared" si="16"/>
        <v>0</v>
      </c>
      <c r="F93" s="13"/>
      <c r="G93" s="15">
        <f t="shared" si="17"/>
        <v>0</v>
      </c>
      <c r="H93" s="13"/>
      <c r="I93" s="15">
        <f t="shared" si="18"/>
        <v>0</v>
      </c>
      <c r="J93" s="13"/>
      <c r="K93" s="15">
        <f t="shared" si="19"/>
        <v>0</v>
      </c>
      <c r="L93" s="13"/>
      <c r="M93" s="15">
        <f t="shared" si="20"/>
        <v>0</v>
      </c>
      <c r="N93" s="13"/>
      <c r="O93" s="15">
        <f t="shared" si="15"/>
        <v>0</v>
      </c>
      <c r="P93" s="27"/>
      <c r="Q93" s="15">
        <f t="shared" si="21"/>
        <v>0</v>
      </c>
      <c r="R93" s="27">
        <v>1</v>
      </c>
      <c r="S93" s="15">
        <f t="shared" si="22"/>
        <v>565</v>
      </c>
      <c r="T93" s="27"/>
      <c r="U93" s="15">
        <f t="shared" si="23"/>
        <v>0</v>
      </c>
      <c r="V93" s="27"/>
      <c r="W93" s="15">
        <f t="shared" si="24"/>
        <v>0</v>
      </c>
      <c r="X93" s="27"/>
      <c r="Y93" s="15">
        <f t="shared" si="25"/>
        <v>0</v>
      </c>
      <c r="Z93" s="16">
        <f t="shared" si="26"/>
        <v>0</v>
      </c>
    </row>
    <row r="94" spans="1:27" x14ac:dyDescent="0.3">
      <c r="A94" s="13" t="s">
        <v>180</v>
      </c>
      <c r="B94" s="13" t="s">
        <v>74</v>
      </c>
      <c r="C94" s="14">
        <v>3.45</v>
      </c>
      <c r="D94" s="13"/>
      <c r="E94" s="15">
        <f t="shared" si="16"/>
        <v>0</v>
      </c>
      <c r="F94" s="13"/>
      <c r="G94" s="15">
        <f t="shared" si="17"/>
        <v>0</v>
      </c>
      <c r="H94" s="13"/>
      <c r="I94" s="15">
        <f t="shared" si="18"/>
        <v>0</v>
      </c>
      <c r="J94" s="13"/>
      <c r="K94" s="15">
        <f t="shared" si="19"/>
        <v>0</v>
      </c>
      <c r="L94" s="13"/>
      <c r="M94" s="15">
        <f t="shared" si="20"/>
        <v>0</v>
      </c>
      <c r="N94" s="13"/>
      <c r="O94" s="15">
        <f t="shared" si="15"/>
        <v>0</v>
      </c>
      <c r="P94" s="27"/>
      <c r="Q94" s="15">
        <f t="shared" si="21"/>
        <v>0</v>
      </c>
      <c r="R94" s="27"/>
      <c r="S94" s="15">
        <f t="shared" si="22"/>
        <v>0</v>
      </c>
      <c r="T94" s="27"/>
      <c r="U94" s="15">
        <f t="shared" si="23"/>
        <v>0</v>
      </c>
      <c r="V94" s="27"/>
      <c r="W94" s="15">
        <f t="shared" si="24"/>
        <v>0</v>
      </c>
      <c r="X94" s="27"/>
      <c r="Y94" s="15">
        <f t="shared" si="25"/>
        <v>0</v>
      </c>
      <c r="Z94" s="16">
        <f t="shared" si="26"/>
        <v>0</v>
      </c>
    </row>
    <row r="95" spans="1:27" x14ac:dyDescent="0.3">
      <c r="A95" s="13" t="s">
        <v>181</v>
      </c>
      <c r="B95" s="13" t="s">
        <v>74</v>
      </c>
      <c r="C95" s="14">
        <v>22</v>
      </c>
      <c r="D95" s="13"/>
      <c r="E95" s="15">
        <f t="shared" si="16"/>
        <v>0</v>
      </c>
      <c r="F95" s="13"/>
      <c r="G95" s="15">
        <f t="shared" si="17"/>
        <v>0</v>
      </c>
      <c r="H95" s="13"/>
      <c r="I95" s="15">
        <f t="shared" si="18"/>
        <v>0</v>
      </c>
      <c r="J95" s="13"/>
      <c r="K95" s="15">
        <f t="shared" si="19"/>
        <v>0</v>
      </c>
      <c r="L95" s="13">
        <v>40</v>
      </c>
      <c r="M95" s="15">
        <f t="shared" si="20"/>
        <v>880</v>
      </c>
      <c r="N95" s="13">
        <v>35</v>
      </c>
      <c r="O95" s="15">
        <f t="shared" si="15"/>
        <v>770</v>
      </c>
      <c r="P95" s="27"/>
      <c r="Q95" s="15">
        <f t="shared" si="21"/>
        <v>0</v>
      </c>
      <c r="R95" s="27"/>
      <c r="S95" s="15">
        <f t="shared" si="22"/>
        <v>0</v>
      </c>
      <c r="T95" s="27"/>
      <c r="U95" s="15">
        <f t="shared" si="23"/>
        <v>0</v>
      </c>
      <c r="V95" s="27"/>
      <c r="W95" s="15">
        <f t="shared" si="24"/>
        <v>0</v>
      </c>
      <c r="X95" s="27"/>
      <c r="Y95" s="15">
        <f t="shared" si="25"/>
        <v>0</v>
      </c>
      <c r="Z95" s="16">
        <f t="shared" si="26"/>
        <v>75</v>
      </c>
    </row>
    <row r="96" spans="1:27" x14ac:dyDescent="0.3">
      <c r="A96" s="13" t="s">
        <v>182</v>
      </c>
      <c r="B96" s="13" t="s">
        <v>70</v>
      </c>
      <c r="C96" s="14">
        <v>600</v>
      </c>
      <c r="D96" s="13"/>
      <c r="E96" s="15">
        <f t="shared" si="16"/>
        <v>0</v>
      </c>
      <c r="F96" s="13"/>
      <c r="G96" s="15">
        <f t="shared" si="17"/>
        <v>0</v>
      </c>
      <c r="H96" s="13"/>
      <c r="I96" s="15">
        <f t="shared" si="18"/>
        <v>0</v>
      </c>
      <c r="J96" s="13"/>
      <c r="K96" s="15">
        <f t="shared" si="19"/>
        <v>0</v>
      </c>
      <c r="L96" s="13"/>
      <c r="M96" s="15">
        <f t="shared" si="20"/>
        <v>0</v>
      </c>
      <c r="N96" s="13"/>
      <c r="O96" s="15">
        <f t="shared" si="15"/>
        <v>0</v>
      </c>
      <c r="P96" s="27"/>
      <c r="Q96" s="15">
        <f t="shared" si="21"/>
        <v>0</v>
      </c>
      <c r="R96" s="27"/>
      <c r="S96" s="15">
        <f t="shared" si="22"/>
        <v>0</v>
      </c>
      <c r="T96" s="27"/>
      <c r="U96" s="15">
        <f t="shared" si="23"/>
        <v>0</v>
      </c>
      <c r="V96" s="27"/>
      <c r="W96" s="15">
        <f t="shared" si="24"/>
        <v>0</v>
      </c>
      <c r="X96" s="27"/>
      <c r="Y96" s="15">
        <f t="shared" si="25"/>
        <v>0</v>
      </c>
      <c r="Z96" s="16">
        <f t="shared" si="26"/>
        <v>0</v>
      </c>
    </row>
    <row r="97" spans="1:26" x14ac:dyDescent="0.3">
      <c r="A97" s="13" t="s">
        <v>183</v>
      </c>
      <c r="B97" s="13" t="s">
        <v>70</v>
      </c>
      <c r="C97" s="14">
        <f>C96*3</f>
        <v>1800</v>
      </c>
      <c r="D97" s="13"/>
      <c r="E97" s="15">
        <f t="shared" si="16"/>
        <v>0</v>
      </c>
      <c r="F97" s="13"/>
      <c r="G97" s="15">
        <f t="shared" si="17"/>
        <v>0</v>
      </c>
      <c r="H97" s="13"/>
      <c r="I97" s="15">
        <f t="shared" si="18"/>
        <v>0</v>
      </c>
      <c r="J97" s="13"/>
      <c r="K97" s="15">
        <f t="shared" si="19"/>
        <v>0</v>
      </c>
      <c r="L97" s="13"/>
      <c r="M97" s="15">
        <f t="shared" si="20"/>
        <v>0</v>
      </c>
      <c r="N97" s="13"/>
      <c r="O97" s="15">
        <f t="shared" si="15"/>
        <v>0</v>
      </c>
      <c r="P97" s="27"/>
      <c r="Q97" s="15">
        <f t="shared" si="21"/>
        <v>0</v>
      </c>
      <c r="R97" s="27"/>
      <c r="S97" s="15">
        <f t="shared" si="22"/>
        <v>0</v>
      </c>
      <c r="T97" s="27"/>
      <c r="U97" s="15">
        <f t="shared" si="23"/>
        <v>0</v>
      </c>
      <c r="V97" s="27"/>
      <c r="W97" s="15">
        <f t="shared" si="24"/>
        <v>0</v>
      </c>
      <c r="X97" s="27"/>
      <c r="Y97" s="15">
        <f t="shared" si="25"/>
        <v>0</v>
      </c>
      <c r="Z97" s="16">
        <f t="shared" si="26"/>
        <v>0</v>
      </c>
    </row>
    <row r="99" spans="1:26" x14ac:dyDescent="0.3">
      <c r="A99" s="18" t="s">
        <v>184</v>
      </c>
      <c r="B99" s="19"/>
      <c r="C99" s="19"/>
      <c r="E99" s="20">
        <f>SUM(E9:E97)</f>
        <v>1179</v>
      </c>
      <c r="F99" s="19"/>
      <c r="G99" s="20">
        <f>SUM(G9:G97)</f>
        <v>2425</v>
      </c>
      <c r="H99" s="19"/>
      <c r="I99" s="20">
        <f>SUM(I9:I97)</f>
        <v>2166</v>
      </c>
      <c r="J99" s="19"/>
      <c r="K99" s="20">
        <f>SUM(K9:K97)</f>
        <v>3784.16</v>
      </c>
      <c r="L99" s="19"/>
      <c r="M99" s="20">
        <f>SUM(M9:M97)</f>
        <v>3674</v>
      </c>
      <c r="N99" s="19"/>
      <c r="O99" s="20">
        <f>SUM(O9:O97)</f>
        <v>14323</v>
      </c>
      <c r="P99" s="20"/>
      <c r="Q99" s="20">
        <f>SUM(Q9:Q97)</f>
        <v>352</v>
      </c>
      <c r="R99" s="20"/>
      <c r="S99" s="20">
        <f>SUM(S9:S97)</f>
        <v>5747</v>
      </c>
      <c r="T99" s="20"/>
      <c r="U99" s="20">
        <f>SUM(U9:U97)</f>
        <v>413.99999999999994</v>
      </c>
      <c r="V99" s="20"/>
      <c r="W99" s="20">
        <f>SUM(W9:W97)</f>
        <v>4709</v>
      </c>
      <c r="X99" s="20"/>
      <c r="Y99" s="20">
        <f>SUM(Y9:Y97)</f>
        <v>0</v>
      </c>
    </row>
    <row r="100" spans="1:26" x14ac:dyDescent="0.3">
      <c r="A100" s="18" t="s">
        <v>185</v>
      </c>
      <c r="B100" s="20">
        <f>SUM(E99:Y99)</f>
        <v>38773.160000000003</v>
      </c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</row>
  </sheetData>
  <mergeCells count="11">
    <mergeCell ref="X7:Y7"/>
    <mergeCell ref="D7:E7"/>
    <mergeCell ref="F7:G7"/>
    <mergeCell ref="H7:I7"/>
    <mergeCell ref="J7:K7"/>
    <mergeCell ref="L7:M7"/>
    <mergeCell ref="V7:W7"/>
    <mergeCell ref="P7:Q7"/>
    <mergeCell ref="R7:S7"/>
    <mergeCell ref="T7:U7"/>
    <mergeCell ref="N7:O7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84C9C-ABDC-42E7-BCFA-32CEE15ADAB7}">
  <dimension ref="A1:AK100"/>
  <sheetViews>
    <sheetView topLeftCell="M1" workbookViewId="0">
      <pane ySplit="8" topLeftCell="A86" activePane="bottomLeft" state="frozen"/>
      <selection pane="bottomLeft" activeCell="B100" sqref="B100"/>
    </sheetView>
  </sheetViews>
  <sheetFormatPr defaultRowHeight="14.4" x14ac:dyDescent="0.3"/>
  <cols>
    <col min="1" max="1" width="55.88671875" bestFit="1" customWidth="1"/>
    <col min="2" max="2" width="11.6640625" bestFit="1" customWidth="1"/>
    <col min="3" max="3" width="9.88671875" bestFit="1" customWidth="1"/>
    <col min="4" max="4" width="12.6640625" customWidth="1"/>
    <col min="5" max="5" width="10.5546875" customWidth="1"/>
    <col min="6" max="36" width="12.6640625" customWidth="1"/>
    <col min="37" max="37" width="14.6640625" customWidth="1"/>
    <col min="16384" max="16384" width="9.109375" customWidth="1"/>
  </cols>
  <sheetData>
    <row r="1" spans="1:37" ht="18" x14ac:dyDescent="0.35">
      <c r="A1" s="5" t="s">
        <v>0</v>
      </c>
      <c r="B1" s="5" t="s">
        <v>40</v>
      </c>
    </row>
    <row r="2" spans="1:37" ht="18" x14ac:dyDescent="0.35">
      <c r="A2" s="5" t="s">
        <v>56</v>
      </c>
      <c r="B2" s="5" t="s">
        <v>212</v>
      </c>
    </row>
    <row r="3" spans="1:37" ht="18" x14ac:dyDescent="0.35">
      <c r="A3" s="5" t="s">
        <v>58</v>
      </c>
      <c r="B3" s="5" t="s">
        <v>213</v>
      </c>
    </row>
    <row r="4" spans="1:37" ht="18" x14ac:dyDescent="0.35">
      <c r="A4" s="5" t="s">
        <v>60</v>
      </c>
      <c r="B4" s="7">
        <v>5500494</v>
      </c>
    </row>
    <row r="6" spans="1:37" x14ac:dyDescent="0.3">
      <c r="D6" t="s">
        <v>61</v>
      </c>
    </row>
    <row r="7" spans="1:37" x14ac:dyDescent="0.3">
      <c r="D7" s="143">
        <v>44544</v>
      </c>
      <c r="E7" s="145"/>
      <c r="F7" s="143">
        <v>44547</v>
      </c>
      <c r="G7" s="145"/>
      <c r="H7" s="143">
        <v>44559</v>
      </c>
      <c r="I7" s="145"/>
      <c r="J7" s="143">
        <v>44560</v>
      </c>
      <c r="K7" s="144"/>
      <c r="L7" s="163">
        <v>44564</v>
      </c>
      <c r="M7" s="163"/>
      <c r="N7" s="160">
        <v>44566</v>
      </c>
      <c r="O7" s="162"/>
      <c r="P7" s="163">
        <v>44574</v>
      </c>
      <c r="Q7" s="163"/>
      <c r="R7" s="171">
        <v>44578</v>
      </c>
      <c r="S7" s="172"/>
      <c r="T7" s="163">
        <v>44585</v>
      </c>
      <c r="U7" s="164"/>
      <c r="V7" s="163">
        <v>44587</v>
      </c>
      <c r="W7" s="164"/>
      <c r="X7" s="172">
        <v>44588</v>
      </c>
      <c r="Y7" s="171"/>
      <c r="Z7" s="173">
        <v>44592</v>
      </c>
      <c r="AA7" s="172"/>
      <c r="AB7" s="169">
        <v>44593</v>
      </c>
      <c r="AC7" s="139"/>
      <c r="AD7" s="169">
        <v>44594</v>
      </c>
      <c r="AE7" s="139"/>
      <c r="AF7" s="169">
        <v>44595</v>
      </c>
      <c r="AG7" s="169"/>
      <c r="AH7" s="170"/>
      <c r="AI7" s="139"/>
      <c r="AJ7" s="109"/>
    </row>
    <row r="8" spans="1:37" x14ac:dyDescent="0.3">
      <c r="A8" s="9" t="s">
        <v>62</v>
      </c>
      <c r="B8" s="10" t="s">
        <v>63</v>
      </c>
      <c r="C8" s="11" t="s">
        <v>64</v>
      </c>
      <c r="D8" s="10" t="s">
        <v>65</v>
      </c>
      <c r="E8" s="10" t="s">
        <v>66</v>
      </c>
      <c r="F8" s="10" t="s">
        <v>65</v>
      </c>
      <c r="G8" s="10" t="s">
        <v>66</v>
      </c>
      <c r="H8" s="10" t="s">
        <v>65</v>
      </c>
      <c r="I8" s="10" t="s">
        <v>66</v>
      </c>
      <c r="J8" s="10" t="s">
        <v>65</v>
      </c>
      <c r="K8" s="10" t="s">
        <v>66</v>
      </c>
      <c r="L8" s="10" t="s">
        <v>65</v>
      </c>
      <c r="M8" s="10" t="s">
        <v>66</v>
      </c>
      <c r="N8" s="10" t="s">
        <v>65</v>
      </c>
      <c r="O8" s="10" t="s">
        <v>66</v>
      </c>
      <c r="P8" s="10" t="s">
        <v>65</v>
      </c>
      <c r="Q8" s="10" t="s">
        <v>66</v>
      </c>
      <c r="R8" s="57" t="s">
        <v>65</v>
      </c>
      <c r="S8" s="57" t="s">
        <v>66</v>
      </c>
      <c r="T8" s="57" t="s">
        <v>65</v>
      </c>
      <c r="U8" s="57" t="s">
        <v>66</v>
      </c>
      <c r="V8" s="57" t="s">
        <v>65</v>
      </c>
      <c r="W8" s="57" t="s">
        <v>66</v>
      </c>
      <c r="X8" s="57" t="s">
        <v>65</v>
      </c>
      <c r="Y8" s="57" t="s">
        <v>66</v>
      </c>
      <c r="Z8" s="57" t="s">
        <v>65</v>
      </c>
      <c r="AA8" s="57" t="s">
        <v>66</v>
      </c>
      <c r="AB8" s="57" t="s">
        <v>65</v>
      </c>
      <c r="AC8" s="57" t="s">
        <v>66</v>
      </c>
      <c r="AD8" s="57" t="s">
        <v>65</v>
      </c>
      <c r="AE8" s="57" t="s">
        <v>66</v>
      </c>
      <c r="AF8" s="57" t="s">
        <v>65</v>
      </c>
      <c r="AG8" s="57" t="s">
        <v>66</v>
      </c>
      <c r="AH8" s="10" t="s">
        <v>65</v>
      </c>
      <c r="AI8" s="10" t="s">
        <v>66</v>
      </c>
      <c r="AJ8" s="57" t="s">
        <v>67</v>
      </c>
      <c r="AK8" s="12" t="s">
        <v>68</v>
      </c>
    </row>
    <row r="9" spans="1:37" x14ac:dyDescent="0.3">
      <c r="A9" s="13" t="s">
        <v>69</v>
      </c>
      <c r="B9" s="13" t="s">
        <v>70</v>
      </c>
      <c r="C9" s="14">
        <v>175</v>
      </c>
      <c r="D9" s="13"/>
      <c r="E9" s="15">
        <f t="shared" ref="E9:E73" si="0">D9*C9</f>
        <v>0</v>
      </c>
      <c r="F9" s="13"/>
      <c r="G9" s="15">
        <f t="shared" ref="G9:G73" si="1">F9*C9</f>
        <v>0</v>
      </c>
      <c r="H9" s="13"/>
      <c r="I9" s="15">
        <f t="shared" ref="I9:I73" si="2">H9*C9</f>
        <v>0</v>
      </c>
      <c r="J9" s="13"/>
      <c r="K9" s="15">
        <f t="shared" ref="K9:K73" si="3">J9*C9</f>
        <v>0</v>
      </c>
      <c r="L9" s="27"/>
      <c r="M9" s="15">
        <f>L9*C9</f>
        <v>0</v>
      </c>
      <c r="N9" s="13">
        <v>3</v>
      </c>
      <c r="O9" s="15">
        <f t="shared" ref="O9:O40" si="4">N9*C9</f>
        <v>525</v>
      </c>
      <c r="P9" s="27"/>
      <c r="Q9" s="15">
        <f t="shared" ref="Q9:Q40" si="5">P9*C9</f>
        <v>0</v>
      </c>
      <c r="R9" s="27"/>
      <c r="S9" s="15">
        <f t="shared" ref="S9:S40" si="6">R9*C9</f>
        <v>0</v>
      </c>
      <c r="T9" s="27"/>
      <c r="U9" s="15">
        <f t="shared" ref="U9:U40" si="7">T9*C9</f>
        <v>0</v>
      </c>
      <c r="V9" s="27"/>
      <c r="W9" s="15">
        <f t="shared" ref="W9:W40" si="8">V9*C9</f>
        <v>0</v>
      </c>
      <c r="X9" s="27"/>
      <c r="Y9" s="15">
        <f t="shared" ref="Y9:Y40" si="9">X9*C9</f>
        <v>0</v>
      </c>
      <c r="Z9" s="27"/>
      <c r="AA9" s="15">
        <f t="shared" ref="AA9:AA40" si="10">Z9*C9</f>
        <v>0</v>
      </c>
      <c r="AB9" s="27"/>
      <c r="AC9" s="15">
        <f t="shared" ref="AC9:AC40" si="11">AB9*C9</f>
        <v>0</v>
      </c>
      <c r="AD9" s="27"/>
      <c r="AE9" s="15">
        <f t="shared" ref="AE9:AE40" si="12">AD9*C9</f>
        <v>0</v>
      </c>
      <c r="AF9" s="27"/>
      <c r="AG9" s="15">
        <f t="shared" ref="AG9:AG40" si="13">AF9*C9</f>
        <v>0</v>
      </c>
      <c r="AH9" s="27"/>
      <c r="AI9" s="15">
        <f t="shared" ref="AI9:AI40" si="14">AH9*C9</f>
        <v>0</v>
      </c>
      <c r="AJ9" s="16">
        <f>D9+F9+H9+J9+L9+N9+P9+R9+T9+V9+X9+Z9+AB9+AD9+AF9+AH9</f>
        <v>3</v>
      </c>
      <c r="AK9" t="s">
        <v>71</v>
      </c>
    </row>
    <row r="10" spans="1:37" x14ac:dyDescent="0.3">
      <c r="A10" s="13" t="s">
        <v>72</v>
      </c>
      <c r="B10" s="13" t="s">
        <v>70</v>
      </c>
      <c r="C10" s="14">
        <v>48</v>
      </c>
      <c r="D10" s="13"/>
      <c r="E10" s="15">
        <f t="shared" si="0"/>
        <v>0</v>
      </c>
      <c r="F10" s="13"/>
      <c r="G10" s="15">
        <f t="shared" si="1"/>
        <v>0</v>
      </c>
      <c r="H10" s="13"/>
      <c r="I10" s="15">
        <f t="shared" si="2"/>
        <v>0</v>
      </c>
      <c r="J10" s="13"/>
      <c r="K10" s="15">
        <f t="shared" si="3"/>
        <v>0</v>
      </c>
      <c r="L10" s="27"/>
      <c r="M10" s="15">
        <f t="shared" ref="M10:M73" si="15">L10*C10</f>
        <v>0</v>
      </c>
      <c r="N10" s="13">
        <v>4</v>
      </c>
      <c r="O10" s="15">
        <f t="shared" si="4"/>
        <v>192</v>
      </c>
      <c r="P10" s="27"/>
      <c r="Q10" s="15">
        <f t="shared" si="5"/>
        <v>0</v>
      </c>
      <c r="R10" s="27"/>
      <c r="S10" s="15">
        <f t="shared" si="6"/>
        <v>0</v>
      </c>
      <c r="T10" s="27"/>
      <c r="U10" s="15">
        <f t="shared" si="7"/>
        <v>0</v>
      </c>
      <c r="V10" s="27"/>
      <c r="W10" s="15">
        <f t="shared" si="8"/>
        <v>0</v>
      </c>
      <c r="X10" s="27"/>
      <c r="Y10" s="15">
        <f t="shared" si="9"/>
        <v>0</v>
      </c>
      <c r="Z10" s="27"/>
      <c r="AA10" s="15">
        <f t="shared" si="10"/>
        <v>0</v>
      </c>
      <c r="AB10" s="27"/>
      <c r="AC10" s="15">
        <f t="shared" si="11"/>
        <v>0</v>
      </c>
      <c r="AD10" s="27"/>
      <c r="AE10" s="15">
        <f t="shared" si="12"/>
        <v>0</v>
      </c>
      <c r="AF10" s="27"/>
      <c r="AG10" s="15">
        <f t="shared" si="13"/>
        <v>0</v>
      </c>
      <c r="AH10" s="27"/>
      <c r="AI10" s="15">
        <f t="shared" si="14"/>
        <v>0</v>
      </c>
      <c r="AJ10" s="16">
        <f t="shared" ref="AJ10:AJ73" si="16">D10+F10+H10+J10+L10+N10+P10+R10+T10+V10+X10+Z10+AB10+AD10+AF10+AH10</f>
        <v>4</v>
      </c>
    </row>
    <row r="11" spans="1:37" x14ac:dyDescent="0.3">
      <c r="A11" s="13" t="s">
        <v>73</v>
      </c>
      <c r="B11" s="13" t="s">
        <v>74</v>
      </c>
      <c r="C11" s="14">
        <v>27</v>
      </c>
      <c r="D11" s="13"/>
      <c r="E11" s="15">
        <f t="shared" si="0"/>
        <v>0</v>
      </c>
      <c r="F11" s="13"/>
      <c r="G11" s="15">
        <f t="shared" si="1"/>
        <v>0</v>
      </c>
      <c r="H11" s="13"/>
      <c r="I11" s="15">
        <f t="shared" si="2"/>
        <v>0</v>
      </c>
      <c r="J11" s="13"/>
      <c r="K11" s="15">
        <f t="shared" si="3"/>
        <v>0</v>
      </c>
      <c r="L11" s="27"/>
      <c r="M11" s="15">
        <f t="shared" si="15"/>
        <v>0</v>
      </c>
      <c r="N11" s="13"/>
      <c r="O11" s="15">
        <f t="shared" si="4"/>
        <v>0</v>
      </c>
      <c r="P11" s="27"/>
      <c r="Q11" s="15">
        <f t="shared" si="5"/>
        <v>0</v>
      </c>
      <c r="R11" s="27"/>
      <c r="S11" s="15">
        <f t="shared" si="6"/>
        <v>0</v>
      </c>
      <c r="T11" s="27"/>
      <c r="U11" s="15">
        <f t="shared" si="7"/>
        <v>0</v>
      </c>
      <c r="V11" s="27"/>
      <c r="W11" s="15">
        <f t="shared" si="8"/>
        <v>0</v>
      </c>
      <c r="X11" s="27"/>
      <c r="Y11" s="15">
        <f t="shared" si="9"/>
        <v>0</v>
      </c>
      <c r="Z11" s="27"/>
      <c r="AA11" s="15">
        <f t="shared" si="10"/>
        <v>0</v>
      </c>
      <c r="AB11" s="27"/>
      <c r="AC11" s="15">
        <f t="shared" si="11"/>
        <v>0</v>
      </c>
      <c r="AD11" s="27"/>
      <c r="AE11" s="15">
        <f t="shared" si="12"/>
        <v>0</v>
      </c>
      <c r="AF11" s="27"/>
      <c r="AG11" s="15">
        <f t="shared" si="13"/>
        <v>0</v>
      </c>
      <c r="AH11" s="27"/>
      <c r="AI11" s="15">
        <f t="shared" si="14"/>
        <v>0</v>
      </c>
      <c r="AJ11" s="16">
        <f t="shared" si="16"/>
        <v>0</v>
      </c>
    </row>
    <row r="12" spans="1:37" x14ac:dyDescent="0.3">
      <c r="A12" s="13" t="s">
        <v>75</v>
      </c>
      <c r="B12" s="13" t="s">
        <v>74</v>
      </c>
      <c r="C12" s="14">
        <v>35</v>
      </c>
      <c r="D12" s="13"/>
      <c r="E12" s="15">
        <f t="shared" si="0"/>
        <v>0</v>
      </c>
      <c r="F12" s="13"/>
      <c r="G12" s="15">
        <f t="shared" si="1"/>
        <v>0</v>
      </c>
      <c r="H12" s="13"/>
      <c r="I12" s="15">
        <f t="shared" si="2"/>
        <v>0</v>
      </c>
      <c r="J12" s="13"/>
      <c r="K12" s="15">
        <f t="shared" si="3"/>
        <v>0</v>
      </c>
      <c r="L12" s="27"/>
      <c r="M12" s="15">
        <f t="shared" si="15"/>
        <v>0</v>
      </c>
      <c r="N12" s="13"/>
      <c r="O12" s="15">
        <f t="shared" si="4"/>
        <v>0</v>
      </c>
      <c r="P12" s="27"/>
      <c r="Q12" s="15">
        <f t="shared" si="5"/>
        <v>0</v>
      </c>
      <c r="R12" s="27"/>
      <c r="S12" s="15">
        <f t="shared" si="6"/>
        <v>0</v>
      </c>
      <c r="T12" s="27"/>
      <c r="U12" s="15">
        <f t="shared" si="7"/>
        <v>0</v>
      </c>
      <c r="V12" s="27"/>
      <c r="W12" s="15">
        <f t="shared" si="8"/>
        <v>0</v>
      </c>
      <c r="X12" s="27"/>
      <c r="Y12" s="15">
        <f t="shared" si="9"/>
        <v>0</v>
      </c>
      <c r="Z12" s="27"/>
      <c r="AA12" s="15">
        <f t="shared" si="10"/>
        <v>0</v>
      </c>
      <c r="AB12" s="27"/>
      <c r="AC12" s="15">
        <f t="shared" si="11"/>
        <v>0</v>
      </c>
      <c r="AD12" s="27"/>
      <c r="AE12" s="15">
        <f t="shared" si="12"/>
        <v>0</v>
      </c>
      <c r="AF12" s="27"/>
      <c r="AG12" s="15">
        <f t="shared" si="13"/>
        <v>0</v>
      </c>
      <c r="AH12" s="27"/>
      <c r="AI12" s="15">
        <f t="shared" si="14"/>
        <v>0</v>
      </c>
      <c r="AJ12" s="16">
        <f t="shared" si="16"/>
        <v>0</v>
      </c>
      <c r="AK12" t="s">
        <v>76</v>
      </c>
    </row>
    <row r="13" spans="1:37" x14ac:dyDescent="0.3">
      <c r="A13" s="13" t="s">
        <v>77</v>
      </c>
      <c r="B13" s="13" t="s">
        <v>74</v>
      </c>
      <c r="C13" s="14">
        <v>125</v>
      </c>
      <c r="D13" s="13"/>
      <c r="E13" s="15">
        <f t="shared" si="0"/>
        <v>0</v>
      </c>
      <c r="F13" s="13"/>
      <c r="G13" s="15">
        <f t="shared" si="1"/>
        <v>0</v>
      </c>
      <c r="H13" s="13"/>
      <c r="I13" s="15">
        <f t="shared" si="2"/>
        <v>0</v>
      </c>
      <c r="J13" s="13"/>
      <c r="K13" s="15">
        <f t="shared" si="3"/>
        <v>0</v>
      </c>
      <c r="L13" s="27"/>
      <c r="M13" s="15">
        <f t="shared" si="15"/>
        <v>0</v>
      </c>
      <c r="N13" s="13"/>
      <c r="O13" s="15">
        <f t="shared" si="4"/>
        <v>0</v>
      </c>
      <c r="P13" s="27"/>
      <c r="Q13" s="15">
        <f t="shared" si="5"/>
        <v>0</v>
      </c>
      <c r="R13" s="27"/>
      <c r="S13" s="15">
        <f t="shared" si="6"/>
        <v>0</v>
      </c>
      <c r="T13" s="27"/>
      <c r="U13" s="15">
        <f t="shared" si="7"/>
        <v>0</v>
      </c>
      <c r="V13" s="27"/>
      <c r="W13" s="15">
        <f t="shared" si="8"/>
        <v>0</v>
      </c>
      <c r="X13" s="27"/>
      <c r="Y13" s="15">
        <f t="shared" si="9"/>
        <v>0</v>
      </c>
      <c r="Z13" s="27"/>
      <c r="AA13" s="15">
        <f t="shared" si="10"/>
        <v>0</v>
      </c>
      <c r="AB13" s="27"/>
      <c r="AC13" s="15">
        <f t="shared" si="11"/>
        <v>0</v>
      </c>
      <c r="AD13" s="27"/>
      <c r="AE13" s="15">
        <f t="shared" si="12"/>
        <v>0</v>
      </c>
      <c r="AF13" s="27"/>
      <c r="AG13" s="15">
        <f t="shared" si="13"/>
        <v>0</v>
      </c>
      <c r="AH13" s="27"/>
      <c r="AI13" s="15">
        <f t="shared" si="14"/>
        <v>0</v>
      </c>
      <c r="AJ13" s="16">
        <f t="shared" si="16"/>
        <v>0</v>
      </c>
      <c r="AK13" t="s">
        <v>76</v>
      </c>
    </row>
    <row r="14" spans="1:37" x14ac:dyDescent="0.3">
      <c r="A14" s="13" t="s">
        <v>78</v>
      </c>
      <c r="B14" s="13" t="s">
        <v>79</v>
      </c>
      <c r="C14" s="14">
        <v>64</v>
      </c>
      <c r="D14" s="13"/>
      <c r="E14" s="15">
        <f t="shared" si="0"/>
        <v>0</v>
      </c>
      <c r="F14" s="13"/>
      <c r="G14" s="15">
        <f t="shared" si="1"/>
        <v>0</v>
      </c>
      <c r="H14" s="13"/>
      <c r="I14" s="15">
        <f t="shared" si="2"/>
        <v>0</v>
      </c>
      <c r="J14" s="13"/>
      <c r="K14" s="15">
        <f t="shared" si="3"/>
        <v>0</v>
      </c>
      <c r="L14" s="27"/>
      <c r="M14" s="15">
        <f t="shared" si="15"/>
        <v>0</v>
      </c>
      <c r="N14" s="13"/>
      <c r="O14" s="15">
        <f t="shared" si="4"/>
        <v>0</v>
      </c>
      <c r="P14" s="27"/>
      <c r="Q14" s="15">
        <f t="shared" si="5"/>
        <v>0</v>
      </c>
      <c r="R14" s="27"/>
      <c r="S14" s="15">
        <f t="shared" si="6"/>
        <v>0</v>
      </c>
      <c r="T14" s="27"/>
      <c r="U14" s="15">
        <f t="shared" si="7"/>
        <v>0</v>
      </c>
      <c r="V14" s="27"/>
      <c r="W14" s="15">
        <f t="shared" si="8"/>
        <v>0</v>
      </c>
      <c r="X14" s="27"/>
      <c r="Y14" s="15">
        <f t="shared" si="9"/>
        <v>0</v>
      </c>
      <c r="Z14" s="27"/>
      <c r="AA14" s="15">
        <f t="shared" si="10"/>
        <v>0</v>
      </c>
      <c r="AB14" s="27"/>
      <c r="AC14" s="15">
        <f t="shared" si="11"/>
        <v>0</v>
      </c>
      <c r="AD14" s="27"/>
      <c r="AE14" s="15">
        <f t="shared" si="12"/>
        <v>0</v>
      </c>
      <c r="AF14" s="27"/>
      <c r="AG14" s="15">
        <f t="shared" si="13"/>
        <v>0</v>
      </c>
      <c r="AH14" s="27"/>
      <c r="AI14" s="15">
        <f t="shared" si="14"/>
        <v>0</v>
      </c>
      <c r="AJ14" s="16">
        <f t="shared" si="16"/>
        <v>0</v>
      </c>
    </row>
    <row r="15" spans="1:37" x14ac:dyDescent="0.3">
      <c r="A15" s="13" t="s">
        <v>80</v>
      </c>
      <c r="B15" s="13" t="s">
        <v>74</v>
      </c>
      <c r="C15" s="14">
        <v>2.1</v>
      </c>
      <c r="D15" s="13"/>
      <c r="E15" s="15">
        <f t="shared" si="0"/>
        <v>0</v>
      </c>
      <c r="F15" s="13"/>
      <c r="G15" s="15">
        <f t="shared" si="1"/>
        <v>0</v>
      </c>
      <c r="H15" s="13"/>
      <c r="I15" s="15">
        <f t="shared" si="2"/>
        <v>0</v>
      </c>
      <c r="J15" s="13"/>
      <c r="K15" s="15">
        <f t="shared" si="3"/>
        <v>0</v>
      </c>
      <c r="L15" s="27"/>
      <c r="M15" s="15">
        <f t="shared" si="15"/>
        <v>0</v>
      </c>
      <c r="N15" s="13"/>
      <c r="O15" s="15">
        <f t="shared" si="4"/>
        <v>0</v>
      </c>
      <c r="P15" s="27"/>
      <c r="Q15" s="15">
        <f t="shared" si="5"/>
        <v>0</v>
      </c>
      <c r="R15" s="27"/>
      <c r="S15" s="15">
        <f t="shared" si="6"/>
        <v>0</v>
      </c>
      <c r="T15" s="27"/>
      <c r="U15" s="15">
        <f t="shared" si="7"/>
        <v>0</v>
      </c>
      <c r="V15" s="27"/>
      <c r="W15" s="15">
        <f t="shared" si="8"/>
        <v>0</v>
      </c>
      <c r="X15" s="27"/>
      <c r="Y15" s="15">
        <f t="shared" si="9"/>
        <v>0</v>
      </c>
      <c r="Z15" s="27"/>
      <c r="AA15" s="15">
        <f t="shared" si="10"/>
        <v>0</v>
      </c>
      <c r="AB15" s="27"/>
      <c r="AC15" s="15">
        <f t="shared" si="11"/>
        <v>0</v>
      </c>
      <c r="AD15" s="27"/>
      <c r="AE15" s="15">
        <f t="shared" si="12"/>
        <v>0</v>
      </c>
      <c r="AF15" s="27"/>
      <c r="AG15" s="15">
        <f t="shared" si="13"/>
        <v>0</v>
      </c>
      <c r="AH15" s="27"/>
      <c r="AI15" s="15">
        <f t="shared" si="14"/>
        <v>0</v>
      </c>
      <c r="AJ15" s="16">
        <f t="shared" si="16"/>
        <v>0</v>
      </c>
      <c r="AK15" t="s">
        <v>81</v>
      </c>
    </row>
    <row r="16" spans="1:37" x14ac:dyDescent="0.3">
      <c r="A16" s="13" t="s">
        <v>82</v>
      </c>
      <c r="B16" s="13" t="s">
        <v>74</v>
      </c>
      <c r="C16" s="14">
        <v>2.75</v>
      </c>
      <c r="D16" s="13"/>
      <c r="E16" s="15">
        <f t="shared" si="0"/>
        <v>0</v>
      </c>
      <c r="F16" s="13"/>
      <c r="G16" s="15">
        <f t="shared" si="1"/>
        <v>0</v>
      </c>
      <c r="H16" s="13"/>
      <c r="I16" s="15">
        <f t="shared" si="2"/>
        <v>0</v>
      </c>
      <c r="J16" s="13"/>
      <c r="K16" s="15">
        <f t="shared" si="3"/>
        <v>0</v>
      </c>
      <c r="L16" s="27"/>
      <c r="M16" s="15">
        <f t="shared" si="15"/>
        <v>0</v>
      </c>
      <c r="N16" s="13"/>
      <c r="O16" s="15">
        <f t="shared" si="4"/>
        <v>0</v>
      </c>
      <c r="P16" s="27"/>
      <c r="Q16" s="15">
        <f t="shared" si="5"/>
        <v>0</v>
      </c>
      <c r="R16" s="27"/>
      <c r="S16" s="15">
        <f t="shared" si="6"/>
        <v>0</v>
      </c>
      <c r="T16" s="27"/>
      <c r="U16" s="15">
        <f t="shared" si="7"/>
        <v>0</v>
      </c>
      <c r="V16" s="27"/>
      <c r="W16" s="15">
        <f t="shared" si="8"/>
        <v>0</v>
      </c>
      <c r="X16" s="27"/>
      <c r="Y16" s="15">
        <f t="shared" si="9"/>
        <v>0</v>
      </c>
      <c r="Z16" s="27"/>
      <c r="AA16" s="15">
        <f t="shared" si="10"/>
        <v>0</v>
      </c>
      <c r="AB16" s="27"/>
      <c r="AC16" s="15">
        <f t="shared" si="11"/>
        <v>0</v>
      </c>
      <c r="AD16" s="27"/>
      <c r="AE16" s="15">
        <f t="shared" si="12"/>
        <v>0</v>
      </c>
      <c r="AF16" s="27"/>
      <c r="AG16" s="15">
        <f t="shared" si="13"/>
        <v>0</v>
      </c>
      <c r="AH16" s="27"/>
      <c r="AI16" s="15">
        <f t="shared" si="14"/>
        <v>0</v>
      </c>
      <c r="AJ16" s="16">
        <f t="shared" si="16"/>
        <v>0</v>
      </c>
      <c r="AK16" t="s">
        <v>81</v>
      </c>
    </row>
    <row r="17" spans="1:37" x14ac:dyDescent="0.3">
      <c r="A17" s="13" t="s">
        <v>83</v>
      </c>
      <c r="B17" s="13" t="s">
        <v>70</v>
      </c>
      <c r="C17" s="14">
        <v>65.599999999999994</v>
      </c>
      <c r="D17" s="13"/>
      <c r="E17" s="15">
        <f t="shared" si="0"/>
        <v>0</v>
      </c>
      <c r="F17" s="13"/>
      <c r="G17" s="15">
        <f t="shared" si="1"/>
        <v>0</v>
      </c>
      <c r="H17" s="13"/>
      <c r="I17" s="15">
        <f t="shared" si="2"/>
        <v>0</v>
      </c>
      <c r="J17" s="13"/>
      <c r="K17" s="15">
        <f t="shared" si="3"/>
        <v>0</v>
      </c>
      <c r="L17" s="27"/>
      <c r="M17" s="15">
        <f t="shared" si="15"/>
        <v>0</v>
      </c>
      <c r="N17" s="13"/>
      <c r="O17" s="15">
        <f t="shared" si="4"/>
        <v>0</v>
      </c>
      <c r="P17" s="27"/>
      <c r="Q17" s="15">
        <f t="shared" si="5"/>
        <v>0</v>
      </c>
      <c r="R17" s="27"/>
      <c r="S17" s="15">
        <f t="shared" si="6"/>
        <v>0</v>
      </c>
      <c r="T17" s="27"/>
      <c r="U17" s="15">
        <f t="shared" si="7"/>
        <v>0</v>
      </c>
      <c r="V17" s="27"/>
      <c r="W17" s="15">
        <f t="shared" si="8"/>
        <v>0</v>
      </c>
      <c r="X17" s="27"/>
      <c r="Y17" s="15">
        <f t="shared" si="9"/>
        <v>0</v>
      </c>
      <c r="Z17" s="27"/>
      <c r="AA17" s="15">
        <f t="shared" si="10"/>
        <v>0</v>
      </c>
      <c r="AB17" s="27"/>
      <c r="AC17" s="15">
        <f t="shared" si="11"/>
        <v>0</v>
      </c>
      <c r="AD17" s="27"/>
      <c r="AE17" s="15">
        <f t="shared" si="12"/>
        <v>0</v>
      </c>
      <c r="AF17" s="27"/>
      <c r="AG17" s="15">
        <f t="shared" si="13"/>
        <v>0</v>
      </c>
      <c r="AH17" s="27"/>
      <c r="AI17" s="15">
        <f t="shared" si="14"/>
        <v>0</v>
      </c>
      <c r="AJ17" s="16">
        <f t="shared" si="16"/>
        <v>0</v>
      </c>
    </row>
    <row r="18" spans="1:37" x14ac:dyDescent="0.3">
      <c r="A18" s="13" t="s">
        <v>84</v>
      </c>
      <c r="B18" s="13" t="s">
        <v>74</v>
      </c>
      <c r="C18" s="14">
        <v>0.98</v>
      </c>
      <c r="D18" s="13"/>
      <c r="E18" s="15">
        <f t="shared" si="0"/>
        <v>0</v>
      </c>
      <c r="F18" s="13"/>
      <c r="G18" s="15">
        <f t="shared" si="1"/>
        <v>0</v>
      </c>
      <c r="H18" s="13"/>
      <c r="I18" s="15">
        <f t="shared" si="2"/>
        <v>0</v>
      </c>
      <c r="J18" s="13"/>
      <c r="K18" s="15">
        <f t="shared" si="3"/>
        <v>0</v>
      </c>
      <c r="L18" s="27"/>
      <c r="M18" s="15">
        <f t="shared" si="15"/>
        <v>0</v>
      </c>
      <c r="N18" s="13"/>
      <c r="O18" s="15">
        <f t="shared" si="4"/>
        <v>0</v>
      </c>
      <c r="P18" s="27"/>
      <c r="Q18" s="15">
        <f t="shared" si="5"/>
        <v>0</v>
      </c>
      <c r="R18" s="27"/>
      <c r="S18" s="15">
        <f t="shared" si="6"/>
        <v>0</v>
      </c>
      <c r="T18" s="27"/>
      <c r="U18" s="15">
        <f t="shared" si="7"/>
        <v>0</v>
      </c>
      <c r="V18" s="27"/>
      <c r="W18" s="15">
        <f t="shared" si="8"/>
        <v>0</v>
      </c>
      <c r="X18" s="27"/>
      <c r="Y18" s="15">
        <f t="shared" si="9"/>
        <v>0</v>
      </c>
      <c r="Z18" s="27"/>
      <c r="AA18" s="15">
        <f t="shared" si="10"/>
        <v>0</v>
      </c>
      <c r="AB18" s="27"/>
      <c r="AC18" s="15">
        <f t="shared" si="11"/>
        <v>0</v>
      </c>
      <c r="AD18" s="27"/>
      <c r="AE18" s="15">
        <f t="shared" si="12"/>
        <v>0</v>
      </c>
      <c r="AF18" s="27"/>
      <c r="AG18" s="15">
        <f t="shared" si="13"/>
        <v>0</v>
      </c>
      <c r="AH18" s="27"/>
      <c r="AI18" s="15">
        <f t="shared" si="14"/>
        <v>0</v>
      </c>
      <c r="AJ18" s="16">
        <f t="shared" si="16"/>
        <v>0</v>
      </c>
    </row>
    <row r="19" spans="1:37" x14ac:dyDescent="0.3">
      <c r="A19" s="13" t="s">
        <v>85</v>
      </c>
      <c r="B19" s="13" t="s">
        <v>86</v>
      </c>
      <c r="C19" s="14">
        <v>20</v>
      </c>
      <c r="D19" s="13"/>
      <c r="E19" s="15">
        <f t="shared" si="0"/>
        <v>0</v>
      </c>
      <c r="F19" s="13"/>
      <c r="G19" s="15">
        <f t="shared" si="1"/>
        <v>0</v>
      </c>
      <c r="H19" s="13"/>
      <c r="I19" s="15">
        <f t="shared" si="2"/>
        <v>0</v>
      </c>
      <c r="J19" s="13"/>
      <c r="K19" s="15">
        <f t="shared" si="3"/>
        <v>0</v>
      </c>
      <c r="L19" s="27"/>
      <c r="M19" s="15">
        <f t="shared" si="15"/>
        <v>0</v>
      </c>
      <c r="N19" s="13"/>
      <c r="O19" s="15">
        <f t="shared" si="4"/>
        <v>0</v>
      </c>
      <c r="P19" s="27"/>
      <c r="Q19" s="15">
        <f t="shared" si="5"/>
        <v>0</v>
      </c>
      <c r="R19" s="27"/>
      <c r="S19" s="15">
        <f t="shared" si="6"/>
        <v>0</v>
      </c>
      <c r="T19" s="27"/>
      <c r="U19" s="15">
        <f t="shared" si="7"/>
        <v>0</v>
      </c>
      <c r="V19" s="27">
        <v>2</v>
      </c>
      <c r="W19" s="15">
        <f t="shared" si="8"/>
        <v>40</v>
      </c>
      <c r="X19" s="27">
        <v>2</v>
      </c>
      <c r="Y19" s="15">
        <f t="shared" si="9"/>
        <v>40</v>
      </c>
      <c r="Z19" s="27">
        <v>3</v>
      </c>
      <c r="AA19" s="15">
        <f t="shared" si="10"/>
        <v>60</v>
      </c>
      <c r="AB19" s="27">
        <v>2</v>
      </c>
      <c r="AC19" s="15">
        <f t="shared" si="11"/>
        <v>40</v>
      </c>
      <c r="AD19" s="27">
        <v>22</v>
      </c>
      <c r="AE19" s="15">
        <f t="shared" si="12"/>
        <v>440</v>
      </c>
      <c r="AF19" s="27">
        <v>2</v>
      </c>
      <c r="AG19" s="15">
        <f t="shared" si="13"/>
        <v>40</v>
      </c>
      <c r="AH19" s="27"/>
      <c r="AI19" s="15">
        <f t="shared" si="14"/>
        <v>0</v>
      </c>
      <c r="AJ19" s="16">
        <f t="shared" si="16"/>
        <v>33</v>
      </c>
    </row>
    <row r="20" spans="1:37" x14ac:dyDescent="0.3">
      <c r="A20" s="13" t="s">
        <v>87</v>
      </c>
      <c r="B20" s="13" t="s">
        <v>70</v>
      </c>
      <c r="C20" s="14">
        <v>750</v>
      </c>
      <c r="D20" s="13"/>
      <c r="E20" s="15">
        <f t="shared" si="0"/>
        <v>0</v>
      </c>
      <c r="F20" s="13"/>
      <c r="G20" s="15">
        <f t="shared" si="1"/>
        <v>0</v>
      </c>
      <c r="H20" s="13"/>
      <c r="I20" s="15">
        <f t="shared" si="2"/>
        <v>0</v>
      </c>
      <c r="J20" s="13"/>
      <c r="K20" s="15">
        <f t="shared" si="3"/>
        <v>0</v>
      </c>
      <c r="L20" s="27"/>
      <c r="M20" s="15">
        <f t="shared" si="15"/>
        <v>0</v>
      </c>
      <c r="N20" s="13"/>
      <c r="O20" s="15">
        <f t="shared" si="4"/>
        <v>0</v>
      </c>
      <c r="P20" s="27"/>
      <c r="Q20" s="15">
        <f t="shared" si="5"/>
        <v>0</v>
      </c>
      <c r="R20" s="27"/>
      <c r="S20" s="15">
        <f t="shared" si="6"/>
        <v>0</v>
      </c>
      <c r="T20" s="27"/>
      <c r="U20" s="15">
        <f t="shared" si="7"/>
        <v>0</v>
      </c>
      <c r="V20" s="27"/>
      <c r="W20" s="15">
        <f t="shared" si="8"/>
        <v>0</v>
      </c>
      <c r="X20" s="27"/>
      <c r="Y20" s="15">
        <f t="shared" si="9"/>
        <v>0</v>
      </c>
      <c r="Z20" s="27"/>
      <c r="AA20" s="15">
        <f t="shared" si="10"/>
        <v>0</v>
      </c>
      <c r="AB20" s="27"/>
      <c r="AC20" s="15">
        <f t="shared" si="11"/>
        <v>0</v>
      </c>
      <c r="AD20" s="27"/>
      <c r="AE20" s="15">
        <f t="shared" si="12"/>
        <v>0</v>
      </c>
      <c r="AF20" s="27"/>
      <c r="AG20" s="15">
        <f t="shared" si="13"/>
        <v>0</v>
      </c>
      <c r="AH20" s="27"/>
      <c r="AI20" s="15">
        <f t="shared" si="14"/>
        <v>0</v>
      </c>
      <c r="AJ20" s="16">
        <f t="shared" si="16"/>
        <v>0</v>
      </c>
      <c r="AK20" t="s">
        <v>88</v>
      </c>
    </row>
    <row r="21" spans="1:37" x14ac:dyDescent="0.3">
      <c r="A21" s="13" t="s">
        <v>188</v>
      </c>
      <c r="B21" s="13" t="s">
        <v>70</v>
      </c>
      <c r="C21" s="14">
        <v>250</v>
      </c>
      <c r="D21" s="13"/>
      <c r="E21" s="15">
        <f t="shared" si="0"/>
        <v>0</v>
      </c>
      <c r="F21" s="13"/>
      <c r="G21" s="15">
        <f t="shared" si="1"/>
        <v>0</v>
      </c>
      <c r="H21" s="13"/>
      <c r="I21" s="15">
        <f t="shared" si="2"/>
        <v>0</v>
      </c>
      <c r="J21" s="13"/>
      <c r="K21" s="15">
        <f t="shared" si="3"/>
        <v>0</v>
      </c>
      <c r="L21" s="27"/>
      <c r="M21" s="15">
        <f t="shared" si="15"/>
        <v>0</v>
      </c>
      <c r="N21" s="13"/>
      <c r="O21" s="15">
        <f t="shared" si="4"/>
        <v>0</v>
      </c>
      <c r="P21" s="27"/>
      <c r="Q21" s="15">
        <f t="shared" si="5"/>
        <v>0</v>
      </c>
      <c r="R21" s="27"/>
      <c r="S21" s="15">
        <f t="shared" si="6"/>
        <v>0</v>
      </c>
      <c r="T21" s="27"/>
      <c r="U21" s="15">
        <f t="shared" si="7"/>
        <v>0</v>
      </c>
      <c r="V21" s="27"/>
      <c r="W21" s="15">
        <f t="shared" si="8"/>
        <v>0</v>
      </c>
      <c r="X21" s="27"/>
      <c r="Y21" s="15">
        <f t="shared" si="9"/>
        <v>0</v>
      </c>
      <c r="Z21" s="27"/>
      <c r="AA21" s="15">
        <f t="shared" si="10"/>
        <v>0</v>
      </c>
      <c r="AB21" s="27"/>
      <c r="AC21" s="15">
        <f t="shared" si="11"/>
        <v>0</v>
      </c>
      <c r="AD21" s="27"/>
      <c r="AE21" s="15">
        <f t="shared" si="12"/>
        <v>0</v>
      </c>
      <c r="AF21" s="27"/>
      <c r="AG21" s="15">
        <f t="shared" si="13"/>
        <v>0</v>
      </c>
      <c r="AH21" s="27"/>
      <c r="AI21" s="15">
        <f t="shared" si="14"/>
        <v>0</v>
      </c>
      <c r="AJ21" s="16">
        <f t="shared" si="16"/>
        <v>0</v>
      </c>
    </row>
    <row r="22" spans="1:37" x14ac:dyDescent="0.3">
      <c r="A22" s="13" t="s">
        <v>89</v>
      </c>
      <c r="B22" s="13" t="s">
        <v>70</v>
      </c>
      <c r="C22" s="14">
        <v>650</v>
      </c>
      <c r="D22" s="13"/>
      <c r="E22" s="15">
        <f t="shared" si="0"/>
        <v>0</v>
      </c>
      <c r="F22" s="13"/>
      <c r="G22" s="15">
        <f t="shared" si="1"/>
        <v>0</v>
      </c>
      <c r="H22" s="13"/>
      <c r="I22" s="15">
        <f t="shared" si="2"/>
        <v>0</v>
      </c>
      <c r="J22" s="13"/>
      <c r="K22" s="15">
        <f t="shared" si="3"/>
        <v>0</v>
      </c>
      <c r="L22" s="27"/>
      <c r="M22" s="15">
        <f t="shared" si="15"/>
        <v>0</v>
      </c>
      <c r="N22" s="13"/>
      <c r="O22" s="15">
        <f t="shared" si="4"/>
        <v>0</v>
      </c>
      <c r="P22" s="27"/>
      <c r="Q22" s="15">
        <f t="shared" si="5"/>
        <v>0</v>
      </c>
      <c r="R22" s="27"/>
      <c r="S22" s="15">
        <f t="shared" si="6"/>
        <v>0</v>
      </c>
      <c r="T22" s="27"/>
      <c r="U22" s="15">
        <f t="shared" si="7"/>
        <v>0</v>
      </c>
      <c r="V22" s="27"/>
      <c r="W22" s="15">
        <f t="shared" si="8"/>
        <v>0</v>
      </c>
      <c r="X22" s="27"/>
      <c r="Y22" s="15">
        <f t="shared" si="9"/>
        <v>0</v>
      </c>
      <c r="Z22" s="27"/>
      <c r="AA22" s="15">
        <f t="shared" si="10"/>
        <v>0</v>
      </c>
      <c r="AB22" s="27"/>
      <c r="AC22" s="15">
        <f t="shared" si="11"/>
        <v>0</v>
      </c>
      <c r="AD22" s="27"/>
      <c r="AE22" s="15">
        <f t="shared" si="12"/>
        <v>0</v>
      </c>
      <c r="AF22" s="27"/>
      <c r="AG22" s="15">
        <f t="shared" si="13"/>
        <v>0</v>
      </c>
      <c r="AH22" s="27"/>
      <c r="AI22" s="15">
        <f t="shared" si="14"/>
        <v>0</v>
      </c>
      <c r="AJ22" s="16">
        <f t="shared" si="16"/>
        <v>0</v>
      </c>
    </row>
    <row r="23" spans="1:37" x14ac:dyDescent="0.3">
      <c r="A23" s="13" t="s">
        <v>90</v>
      </c>
      <c r="B23" s="13" t="s">
        <v>70</v>
      </c>
      <c r="C23" s="14">
        <v>1750</v>
      </c>
      <c r="D23" s="13"/>
      <c r="E23" s="15">
        <f t="shared" si="0"/>
        <v>0</v>
      </c>
      <c r="F23" s="13"/>
      <c r="G23" s="15">
        <f t="shared" si="1"/>
        <v>0</v>
      </c>
      <c r="H23" s="13"/>
      <c r="I23" s="15">
        <f t="shared" si="2"/>
        <v>0</v>
      </c>
      <c r="J23" s="13"/>
      <c r="K23" s="15">
        <f t="shared" si="3"/>
        <v>0</v>
      </c>
      <c r="L23" s="27"/>
      <c r="M23" s="15">
        <f t="shared" si="15"/>
        <v>0</v>
      </c>
      <c r="N23" s="13"/>
      <c r="O23" s="15">
        <f t="shared" si="4"/>
        <v>0</v>
      </c>
      <c r="P23" s="27"/>
      <c r="Q23" s="15">
        <f t="shared" si="5"/>
        <v>0</v>
      </c>
      <c r="R23" s="27"/>
      <c r="S23" s="15">
        <f t="shared" si="6"/>
        <v>0</v>
      </c>
      <c r="T23" s="27"/>
      <c r="U23" s="15">
        <f t="shared" si="7"/>
        <v>0</v>
      </c>
      <c r="V23" s="27"/>
      <c r="W23" s="15">
        <f t="shared" si="8"/>
        <v>0</v>
      </c>
      <c r="X23" s="27"/>
      <c r="Y23" s="15">
        <f t="shared" si="9"/>
        <v>0</v>
      </c>
      <c r="Z23" s="27"/>
      <c r="AA23" s="15">
        <f t="shared" si="10"/>
        <v>0</v>
      </c>
      <c r="AB23" s="27"/>
      <c r="AC23" s="15">
        <f t="shared" si="11"/>
        <v>0</v>
      </c>
      <c r="AD23" s="27"/>
      <c r="AE23" s="15">
        <f t="shared" si="12"/>
        <v>0</v>
      </c>
      <c r="AF23" s="27"/>
      <c r="AG23" s="15">
        <f t="shared" si="13"/>
        <v>0</v>
      </c>
      <c r="AH23" s="27"/>
      <c r="AI23" s="15">
        <f t="shared" si="14"/>
        <v>0</v>
      </c>
      <c r="AJ23" s="16">
        <f t="shared" si="16"/>
        <v>0</v>
      </c>
    </row>
    <row r="24" spans="1:37" x14ac:dyDescent="0.3">
      <c r="A24" s="13" t="s">
        <v>91</v>
      </c>
      <c r="B24" s="13" t="s">
        <v>74</v>
      </c>
      <c r="C24" s="14">
        <v>1.1499999999999999</v>
      </c>
      <c r="D24" s="13"/>
      <c r="E24" s="15">
        <f t="shared" si="0"/>
        <v>0</v>
      </c>
      <c r="F24" s="13"/>
      <c r="G24" s="15">
        <f t="shared" si="1"/>
        <v>0</v>
      </c>
      <c r="H24" s="13"/>
      <c r="I24" s="15">
        <f t="shared" si="2"/>
        <v>0</v>
      </c>
      <c r="J24" s="13"/>
      <c r="K24" s="15">
        <f t="shared" si="3"/>
        <v>0</v>
      </c>
      <c r="L24" s="27">
        <v>400</v>
      </c>
      <c r="M24" s="15">
        <f t="shared" si="15"/>
        <v>459.99999999999994</v>
      </c>
      <c r="N24" s="13">
        <v>650</v>
      </c>
      <c r="O24" s="15">
        <f t="shared" si="4"/>
        <v>747.49999999999989</v>
      </c>
      <c r="P24" s="27">
        <v>2800</v>
      </c>
      <c r="Q24" s="15">
        <f t="shared" si="5"/>
        <v>3219.9999999999995</v>
      </c>
      <c r="R24" s="27"/>
      <c r="S24" s="15">
        <f t="shared" si="6"/>
        <v>0</v>
      </c>
      <c r="T24" s="27"/>
      <c r="U24" s="15">
        <f t="shared" si="7"/>
        <v>0</v>
      </c>
      <c r="V24" s="27"/>
      <c r="W24" s="15">
        <f t="shared" si="8"/>
        <v>0</v>
      </c>
      <c r="X24" s="27"/>
      <c r="Y24" s="15">
        <f t="shared" si="9"/>
        <v>0</v>
      </c>
      <c r="Z24" s="27"/>
      <c r="AA24" s="15">
        <f t="shared" si="10"/>
        <v>0</v>
      </c>
      <c r="AB24" s="27"/>
      <c r="AC24" s="15">
        <f t="shared" si="11"/>
        <v>0</v>
      </c>
      <c r="AD24" s="27"/>
      <c r="AE24" s="15">
        <f t="shared" si="12"/>
        <v>0</v>
      </c>
      <c r="AF24" s="27"/>
      <c r="AG24" s="15">
        <f t="shared" si="13"/>
        <v>0</v>
      </c>
      <c r="AH24" s="27"/>
      <c r="AI24" s="15">
        <f t="shared" si="14"/>
        <v>0</v>
      </c>
      <c r="AJ24" s="16">
        <f t="shared" si="16"/>
        <v>3850</v>
      </c>
    </row>
    <row r="25" spans="1:37" x14ac:dyDescent="0.3">
      <c r="A25" s="13" t="s">
        <v>92</v>
      </c>
      <c r="B25" s="13" t="s">
        <v>74</v>
      </c>
      <c r="C25" s="14">
        <v>1.5</v>
      </c>
      <c r="D25" s="13"/>
      <c r="E25" s="15">
        <f t="shared" si="0"/>
        <v>0</v>
      </c>
      <c r="F25" s="13"/>
      <c r="G25" s="15">
        <f t="shared" si="1"/>
        <v>0</v>
      </c>
      <c r="H25" s="13"/>
      <c r="I25" s="15">
        <f t="shared" si="2"/>
        <v>0</v>
      </c>
      <c r="J25" s="13"/>
      <c r="K25" s="15">
        <f t="shared" si="3"/>
        <v>0</v>
      </c>
      <c r="L25" s="27"/>
      <c r="M25" s="15">
        <f t="shared" si="15"/>
        <v>0</v>
      </c>
      <c r="N25" s="13"/>
      <c r="O25" s="15">
        <f t="shared" si="4"/>
        <v>0</v>
      </c>
      <c r="P25" s="27"/>
      <c r="Q25" s="15">
        <f t="shared" si="5"/>
        <v>0</v>
      </c>
      <c r="R25" s="27"/>
      <c r="S25" s="15">
        <f t="shared" si="6"/>
        <v>0</v>
      </c>
      <c r="T25" s="27"/>
      <c r="U25" s="15">
        <f t="shared" si="7"/>
        <v>0</v>
      </c>
      <c r="V25" s="27"/>
      <c r="W25" s="15">
        <f t="shared" si="8"/>
        <v>0</v>
      </c>
      <c r="X25" s="27"/>
      <c r="Y25" s="15">
        <f t="shared" si="9"/>
        <v>0</v>
      </c>
      <c r="Z25" s="27"/>
      <c r="AA25" s="15">
        <f t="shared" si="10"/>
        <v>0</v>
      </c>
      <c r="AB25" s="27"/>
      <c r="AC25" s="15">
        <f t="shared" si="11"/>
        <v>0</v>
      </c>
      <c r="AD25" s="27"/>
      <c r="AE25" s="15">
        <f t="shared" si="12"/>
        <v>0</v>
      </c>
      <c r="AF25" s="27"/>
      <c r="AG25" s="15">
        <f t="shared" si="13"/>
        <v>0</v>
      </c>
      <c r="AH25" s="27"/>
      <c r="AI25" s="15">
        <f t="shared" si="14"/>
        <v>0</v>
      </c>
      <c r="AJ25" s="16">
        <f t="shared" si="16"/>
        <v>0</v>
      </c>
    </row>
    <row r="26" spans="1:37" x14ac:dyDescent="0.3">
      <c r="A26" s="13" t="s">
        <v>93</v>
      </c>
      <c r="B26" s="13" t="s">
        <v>74</v>
      </c>
      <c r="C26" s="14">
        <v>2.25</v>
      </c>
      <c r="D26" s="13"/>
      <c r="E26" s="15">
        <f t="shared" si="0"/>
        <v>0</v>
      </c>
      <c r="F26" s="13"/>
      <c r="G26" s="15">
        <f t="shared" si="1"/>
        <v>0</v>
      </c>
      <c r="H26" s="13"/>
      <c r="I26" s="15">
        <f t="shared" si="2"/>
        <v>0</v>
      </c>
      <c r="J26" s="13">
        <v>1050</v>
      </c>
      <c r="K26" s="15">
        <f t="shared" si="3"/>
        <v>2362.5</v>
      </c>
      <c r="L26" s="27"/>
      <c r="M26" s="15">
        <f t="shared" si="15"/>
        <v>0</v>
      </c>
      <c r="N26" s="13"/>
      <c r="O26" s="15">
        <f t="shared" si="4"/>
        <v>0</v>
      </c>
      <c r="P26" s="27"/>
      <c r="Q26" s="15">
        <f t="shared" si="5"/>
        <v>0</v>
      </c>
      <c r="R26" s="27"/>
      <c r="S26" s="15">
        <f t="shared" si="6"/>
        <v>0</v>
      </c>
      <c r="T26" s="27"/>
      <c r="U26" s="15">
        <f t="shared" si="7"/>
        <v>0</v>
      </c>
      <c r="V26" s="27"/>
      <c r="W26" s="15">
        <f t="shared" si="8"/>
        <v>0</v>
      </c>
      <c r="X26" s="27"/>
      <c r="Y26" s="15">
        <f t="shared" si="9"/>
        <v>0</v>
      </c>
      <c r="Z26" s="27"/>
      <c r="AA26" s="15">
        <f t="shared" si="10"/>
        <v>0</v>
      </c>
      <c r="AB26" s="27"/>
      <c r="AC26" s="15">
        <f t="shared" si="11"/>
        <v>0</v>
      </c>
      <c r="AD26" s="27"/>
      <c r="AE26" s="15">
        <f t="shared" si="12"/>
        <v>0</v>
      </c>
      <c r="AF26" s="27"/>
      <c r="AG26" s="15">
        <f t="shared" si="13"/>
        <v>0</v>
      </c>
      <c r="AH26" s="27"/>
      <c r="AI26" s="15">
        <f t="shared" si="14"/>
        <v>0</v>
      </c>
      <c r="AJ26" s="16">
        <f t="shared" si="16"/>
        <v>1050</v>
      </c>
    </row>
    <row r="27" spans="1:37" x14ac:dyDescent="0.3">
      <c r="A27" s="13" t="s">
        <v>94</v>
      </c>
      <c r="B27" s="13" t="s">
        <v>74</v>
      </c>
      <c r="C27" s="14">
        <v>2.25</v>
      </c>
      <c r="D27" s="13"/>
      <c r="E27" s="15">
        <f t="shared" si="0"/>
        <v>0</v>
      </c>
      <c r="F27" s="13"/>
      <c r="G27" s="15">
        <f t="shared" si="1"/>
        <v>0</v>
      </c>
      <c r="H27" s="13"/>
      <c r="I27" s="15">
        <f t="shared" si="2"/>
        <v>0</v>
      </c>
      <c r="J27" s="13"/>
      <c r="K27" s="15">
        <f t="shared" si="3"/>
        <v>0</v>
      </c>
      <c r="L27" s="27"/>
      <c r="M27" s="15">
        <f t="shared" si="15"/>
        <v>0</v>
      </c>
      <c r="N27" s="13"/>
      <c r="O27" s="15">
        <f t="shared" si="4"/>
        <v>0</v>
      </c>
      <c r="P27" s="27"/>
      <c r="Q27" s="15">
        <f t="shared" si="5"/>
        <v>0</v>
      </c>
      <c r="R27" s="27"/>
      <c r="S27" s="15">
        <f t="shared" si="6"/>
        <v>0</v>
      </c>
      <c r="T27" s="27"/>
      <c r="U27" s="15">
        <f t="shared" si="7"/>
        <v>0</v>
      </c>
      <c r="V27" s="27"/>
      <c r="W27" s="15">
        <f t="shared" si="8"/>
        <v>0</v>
      </c>
      <c r="X27" s="27"/>
      <c r="Y27" s="15">
        <f t="shared" si="9"/>
        <v>0</v>
      </c>
      <c r="Z27" s="27"/>
      <c r="AA27" s="15">
        <f t="shared" si="10"/>
        <v>0</v>
      </c>
      <c r="AB27" s="27"/>
      <c r="AC27" s="15">
        <f t="shared" si="11"/>
        <v>0</v>
      </c>
      <c r="AD27" s="27"/>
      <c r="AE27" s="15">
        <f t="shared" si="12"/>
        <v>0</v>
      </c>
      <c r="AF27" s="27"/>
      <c r="AG27" s="15">
        <f t="shared" si="13"/>
        <v>0</v>
      </c>
      <c r="AH27" s="27"/>
      <c r="AI27" s="15">
        <f t="shared" si="14"/>
        <v>0</v>
      </c>
      <c r="AJ27" s="16">
        <f t="shared" si="16"/>
        <v>0</v>
      </c>
    </row>
    <row r="28" spans="1:37" x14ac:dyDescent="0.3">
      <c r="A28" s="13" t="s">
        <v>95</v>
      </c>
      <c r="B28" s="13" t="s">
        <v>74</v>
      </c>
      <c r="C28" s="14">
        <v>2.6</v>
      </c>
      <c r="D28" s="13"/>
      <c r="E28" s="15">
        <f t="shared" si="0"/>
        <v>0</v>
      </c>
      <c r="F28" s="13"/>
      <c r="G28" s="15">
        <f t="shared" si="1"/>
        <v>0</v>
      </c>
      <c r="H28" s="13"/>
      <c r="I28" s="15">
        <f t="shared" si="2"/>
        <v>0</v>
      </c>
      <c r="J28" s="13"/>
      <c r="K28" s="15">
        <f t="shared" si="3"/>
        <v>0</v>
      </c>
      <c r="L28" s="27"/>
      <c r="M28" s="15">
        <f t="shared" si="15"/>
        <v>0</v>
      </c>
      <c r="N28" s="13"/>
      <c r="O28" s="15">
        <f t="shared" si="4"/>
        <v>0</v>
      </c>
      <c r="P28" s="27"/>
      <c r="Q28" s="15">
        <f t="shared" si="5"/>
        <v>0</v>
      </c>
      <c r="R28" s="27"/>
      <c r="S28" s="15">
        <f t="shared" si="6"/>
        <v>0</v>
      </c>
      <c r="T28" s="27"/>
      <c r="U28" s="15">
        <f t="shared" si="7"/>
        <v>0</v>
      </c>
      <c r="V28" s="27"/>
      <c r="W28" s="15">
        <f t="shared" si="8"/>
        <v>0</v>
      </c>
      <c r="X28" s="27"/>
      <c r="Y28" s="15">
        <f t="shared" si="9"/>
        <v>0</v>
      </c>
      <c r="Z28" s="27"/>
      <c r="AA28" s="15">
        <f t="shared" si="10"/>
        <v>0</v>
      </c>
      <c r="AB28" s="27"/>
      <c r="AC28" s="15">
        <f t="shared" si="11"/>
        <v>0</v>
      </c>
      <c r="AD28" s="27"/>
      <c r="AE28" s="15">
        <f t="shared" si="12"/>
        <v>0</v>
      </c>
      <c r="AF28" s="27"/>
      <c r="AG28" s="15">
        <f t="shared" si="13"/>
        <v>0</v>
      </c>
      <c r="AH28" s="27"/>
      <c r="AI28" s="15">
        <f t="shared" si="14"/>
        <v>0</v>
      </c>
      <c r="AJ28" s="16">
        <f t="shared" si="16"/>
        <v>0</v>
      </c>
      <c r="AK28" t="s">
        <v>96</v>
      </c>
    </row>
    <row r="29" spans="1:37" x14ac:dyDescent="0.3">
      <c r="A29" s="13" t="s">
        <v>97</v>
      </c>
      <c r="B29" s="13" t="s">
        <v>74</v>
      </c>
      <c r="C29" s="14">
        <v>2.75</v>
      </c>
      <c r="D29" s="13"/>
      <c r="E29" s="15">
        <f t="shared" si="0"/>
        <v>0</v>
      </c>
      <c r="F29" s="13"/>
      <c r="G29" s="15">
        <f t="shared" si="1"/>
        <v>0</v>
      </c>
      <c r="H29" s="13"/>
      <c r="I29" s="15">
        <f t="shared" si="2"/>
        <v>0</v>
      </c>
      <c r="J29" s="13"/>
      <c r="K29" s="15">
        <f t="shared" si="3"/>
        <v>0</v>
      </c>
      <c r="L29" s="27"/>
      <c r="M29" s="15">
        <f t="shared" si="15"/>
        <v>0</v>
      </c>
      <c r="N29" s="13"/>
      <c r="O29" s="15">
        <f t="shared" si="4"/>
        <v>0</v>
      </c>
      <c r="P29" s="27"/>
      <c r="Q29" s="15">
        <f t="shared" si="5"/>
        <v>0</v>
      </c>
      <c r="R29" s="27"/>
      <c r="S29" s="15">
        <f t="shared" si="6"/>
        <v>0</v>
      </c>
      <c r="T29" s="27"/>
      <c r="U29" s="15">
        <f t="shared" si="7"/>
        <v>0</v>
      </c>
      <c r="V29" s="27"/>
      <c r="W29" s="15">
        <f t="shared" si="8"/>
        <v>0</v>
      </c>
      <c r="X29" s="27"/>
      <c r="Y29" s="15">
        <f t="shared" si="9"/>
        <v>0</v>
      </c>
      <c r="Z29" s="27"/>
      <c r="AA29" s="15">
        <f t="shared" si="10"/>
        <v>0</v>
      </c>
      <c r="AB29" s="27"/>
      <c r="AC29" s="15">
        <f t="shared" si="11"/>
        <v>0</v>
      </c>
      <c r="AD29" s="27"/>
      <c r="AE29" s="15">
        <f t="shared" si="12"/>
        <v>0</v>
      </c>
      <c r="AF29" s="27"/>
      <c r="AG29" s="15">
        <f t="shared" si="13"/>
        <v>0</v>
      </c>
      <c r="AH29" s="27"/>
      <c r="AI29" s="15">
        <f t="shared" si="14"/>
        <v>0</v>
      </c>
      <c r="AJ29" s="16">
        <f t="shared" si="16"/>
        <v>0</v>
      </c>
    </row>
    <row r="30" spans="1:37" x14ac:dyDescent="0.3">
      <c r="A30" s="13" t="s">
        <v>98</v>
      </c>
      <c r="B30" s="13" t="s">
        <v>74</v>
      </c>
      <c r="C30" s="14">
        <v>1.25</v>
      </c>
      <c r="D30" s="13"/>
      <c r="E30" s="15">
        <f t="shared" si="0"/>
        <v>0</v>
      </c>
      <c r="F30" s="13"/>
      <c r="G30" s="15">
        <f t="shared" si="1"/>
        <v>0</v>
      </c>
      <c r="H30" s="13"/>
      <c r="I30" s="15">
        <f t="shared" si="2"/>
        <v>0</v>
      </c>
      <c r="J30" s="13"/>
      <c r="K30" s="15">
        <f t="shared" si="3"/>
        <v>0</v>
      </c>
      <c r="L30" s="27"/>
      <c r="M30" s="15">
        <f t="shared" si="15"/>
        <v>0</v>
      </c>
      <c r="N30" s="13"/>
      <c r="O30" s="15">
        <f t="shared" si="4"/>
        <v>0</v>
      </c>
      <c r="P30" s="27"/>
      <c r="Q30" s="15">
        <f t="shared" si="5"/>
        <v>0</v>
      </c>
      <c r="R30" s="27"/>
      <c r="S30" s="15">
        <f t="shared" si="6"/>
        <v>0</v>
      </c>
      <c r="T30" s="27"/>
      <c r="U30" s="15">
        <f t="shared" si="7"/>
        <v>0</v>
      </c>
      <c r="V30" s="27"/>
      <c r="W30" s="15">
        <f t="shared" si="8"/>
        <v>0</v>
      </c>
      <c r="X30" s="27"/>
      <c r="Y30" s="15">
        <f t="shared" si="9"/>
        <v>0</v>
      </c>
      <c r="Z30" s="27"/>
      <c r="AA30" s="15">
        <f t="shared" si="10"/>
        <v>0</v>
      </c>
      <c r="AB30" s="27"/>
      <c r="AC30" s="15">
        <f t="shared" si="11"/>
        <v>0</v>
      </c>
      <c r="AD30" s="27"/>
      <c r="AE30" s="15">
        <f t="shared" si="12"/>
        <v>0</v>
      </c>
      <c r="AF30" s="27"/>
      <c r="AG30" s="15">
        <f t="shared" si="13"/>
        <v>0</v>
      </c>
      <c r="AH30" s="27"/>
      <c r="AI30" s="15">
        <f t="shared" si="14"/>
        <v>0</v>
      </c>
      <c r="AJ30" s="16">
        <f t="shared" si="16"/>
        <v>0</v>
      </c>
    </row>
    <row r="31" spans="1:37" x14ac:dyDescent="0.3">
      <c r="A31" s="13" t="s">
        <v>99</v>
      </c>
      <c r="B31" s="13" t="s">
        <v>74</v>
      </c>
      <c r="C31" s="14">
        <v>1.4</v>
      </c>
      <c r="D31" s="13"/>
      <c r="E31" s="15">
        <f t="shared" si="0"/>
        <v>0</v>
      </c>
      <c r="F31" s="13"/>
      <c r="G31" s="15">
        <f t="shared" si="1"/>
        <v>0</v>
      </c>
      <c r="H31" s="13"/>
      <c r="I31" s="15">
        <f t="shared" si="2"/>
        <v>0</v>
      </c>
      <c r="J31" s="13"/>
      <c r="K31" s="15">
        <f t="shared" si="3"/>
        <v>0</v>
      </c>
      <c r="L31" s="27"/>
      <c r="M31" s="15">
        <f t="shared" si="15"/>
        <v>0</v>
      </c>
      <c r="N31" s="13"/>
      <c r="O31" s="15">
        <f t="shared" si="4"/>
        <v>0</v>
      </c>
      <c r="P31" s="27"/>
      <c r="Q31" s="15">
        <f t="shared" si="5"/>
        <v>0</v>
      </c>
      <c r="R31" s="27"/>
      <c r="S31" s="15">
        <f t="shared" si="6"/>
        <v>0</v>
      </c>
      <c r="T31" s="27"/>
      <c r="U31" s="15">
        <f t="shared" si="7"/>
        <v>0</v>
      </c>
      <c r="V31" s="27"/>
      <c r="W31" s="15">
        <f t="shared" si="8"/>
        <v>0</v>
      </c>
      <c r="X31" s="27"/>
      <c r="Y31" s="15">
        <f t="shared" si="9"/>
        <v>0</v>
      </c>
      <c r="Z31" s="27"/>
      <c r="AA31" s="15">
        <f t="shared" si="10"/>
        <v>0</v>
      </c>
      <c r="AB31" s="27"/>
      <c r="AC31" s="15">
        <f t="shared" si="11"/>
        <v>0</v>
      </c>
      <c r="AD31" s="27"/>
      <c r="AE31" s="15">
        <f t="shared" si="12"/>
        <v>0</v>
      </c>
      <c r="AF31" s="27"/>
      <c r="AG31" s="15">
        <f t="shared" si="13"/>
        <v>0</v>
      </c>
      <c r="AH31" s="27"/>
      <c r="AI31" s="15">
        <f t="shared" si="14"/>
        <v>0</v>
      </c>
      <c r="AJ31" s="16">
        <f t="shared" si="16"/>
        <v>0</v>
      </c>
    </row>
    <row r="32" spans="1:37" x14ac:dyDescent="0.3">
      <c r="A32" s="13" t="s">
        <v>100</v>
      </c>
      <c r="B32" s="13" t="s">
        <v>101</v>
      </c>
      <c r="C32" s="14">
        <v>1020</v>
      </c>
      <c r="D32" s="13"/>
      <c r="E32" s="15">
        <f t="shared" si="0"/>
        <v>0</v>
      </c>
      <c r="F32" s="13"/>
      <c r="G32" s="15">
        <f t="shared" si="1"/>
        <v>0</v>
      </c>
      <c r="H32" s="13"/>
      <c r="I32" s="15">
        <f t="shared" si="2"/>
        <v>0</v>
      </c>
      <c r="J32" s="13"/>
      <c r="K32" s="15">
        <f t="shared" si="3"/>
        <v>0</v>
      </c>
      <c r="L32" s="27">
        <v>1</v>
      </c>
      <c r="M32" s="15">
        <f t="shared" si="15"/>
        <v>1020</v>
      </c>
      <c r="N32" s="13">
        <v>1</v>
      </c>
      <c r="O32" s="15">
        <f t="shared" si="4"/>
        <v>1020</v>
      </c>
      <c r="P32" s="27"/>
      <c r="Q32" s="15">
        <f t="shared" si="5"/>
        <v>0</v>
      </c>
      <c r="R32" s="27"/>
      <c r="S32" s="15">
        <f t="shared" si="6"/>
        <v>0</v>
      </c>
      <c r="T32" s="27">
        <v>1</v>
      </c>
      <c r="U32" s="15">
        <f t="shared" si="7"/>
        <v>1020</v>
      </c>
      <c r="V32" s="27"/>
      <c r="W32" s="15">
        <f t="shared" si="8"/>
        <v>0</v>
      </c>
      <c r="X32" s="27"/>
      <c r="Y32" s="15">
        <f t="shared" si="9"/>
        <v>0</v>
      </c>
      <c r="Z32" s="27"/>
      <c r="AA32" s="15">
        <f t="shared" si="10"/>
        <v>0</v>
      </c>
      <c r="AB32" s="27"/>
      <c r="AC32" s="15">
        <f t="shared" si="11"/>
        <v>0</v>
      </c>
      <c r="AD32" s="27"/>
      <c r="AE32" s="15">
        <f t="shared" si="12"/>
        <v>0</v>
      </c>
      <c r="AF32" s="27"/>
      <c r="AG32" s="15">
        <f t="shared" si="13"/>
        <v>0</v>
      </c>
      <c r="AH32" s="27"/>
      <c r="AI32" s="15">
        <f t="shared" si="14"/>
        <v>0</v>
      </c>
      <c r="AJ32" s="16">
        <f t="shared" si="16"/>
        <v>3</v>
      </c>
      <c r="AK32" t="s">
        <v>102</v>
      </c>
    </row>
    <row r="33" spans="1:37" x14ac:dyDescent="0.3">
      <c r="A33" s="13" t="s">
        <v>103</v>
      </c>
      <c r="B33" s="13" t="s">
        <v>104</v>
      </c>
      <c r="C33" s="14">
        <v>761</v>
      </c>
      <c r="D33" s="13"/>
      <c r="E33" s="15">
        <f t="shared" si="0"/>
        <v>0</v>
      </c>
      <c r="F33" s="13"/>
      <c r="G33" s="15">
        <f t="shared" si="1"/>
        <v>0</v>
      </c>
      <c r="H33" s="13"/>
      <c r="I33" s="15">
        <f t="shared" si="2"/>
        <v>0</v>
      </c>
      <c r="J33" s="13"/>
      <c r="K33" s="15">
        <f t="shared" si="3"/>
        <v>0</v>
      </c>
      <c r="L33" s="27"/>
      <c r="M33" s="15">
        <f t="shared" si="15"/>
        <v>0</v>
      </c>
      <c r="N33" s="13"/>
      <c r="O33" s="15">
        <f t="shared" si="4"/>
        <v>0</v>
      </c>
      <c r="P33" s="27"/>
      <c r="Q33" s="15">
        <f t="shared" si="5"/>
        <v>0</v>
      </c>
      <c r="R33" s="27"/>
      <c r="S33" s="15">
        <f t="shared" si="6"/>
        <v>0</v>
      </c>
      <c r="T33" s="27"/>
      <c r="U33" s="15">
        <f t="shared" si="7"/>
        <v>0</v>
      </c>
      <c r="V33" s="27"/>
      <c r="W33" s="15">
        <f t="shared" si="8"/>
        <v>0</v>
      </c>
      <c r="X33" s="27"/>
      <c r="Y33" s="15">
        <f t="shared" si="9"/>
        <v>0</v>
      </c>
      <c r="Z33" s="27"/>
      <c r="AA33" s="15">
        <f t="shared" si="10"/>
        <v>0</v>
      </c>
      <c r="AB33" s="27"/>
      <c r="AC33" s="15">
        <f t="shared" si="11"/>
        <v>0</v>
      </c>
      <c r="AD33" s="27"/>
      <c r="AE33" s="15">
        <f t="shared" si="12"/>
        <v>0</v>
      </c>
      <c r="AF33" s="27"/>
      <c r="AG33" s="15">
        <f t="shared" si="13"/>
        <v>0</v>
      </c>
      <c r="AH33" s="27"/>
      <c r="AI33" s="15">
        <f t="shared" si="14"/>
        <v>0</v>
      </c>
      <c r="AJ33" s="16">
        <f t="shared" si="16"/>
        <v>0</v>
      </c>
      <c r="AK33" t="s">
        <v>105</v>
      </c>
    </row>
    <row r="34" spans="1:37" x14ac:dyDescent="0.3">
      <c r="A34" s="13" t="s">
        <v>106</v>
      </c>
      <c r="B34" s="13" t="s">
        <v>107</v>
      </c>
      <c r="C34" s="14">
        <v>125</v>
      </c>
      <c r="D34" s="13"/>
      <c r="E34" s="15">
        <f t="shared" si="0"/>
        <v>0</v>
      </c>
      <c r="F34" s="13"/>
      <c r="G34" s="15">
        <f t="shared" si="1"/>
        <v>0</v>
      </c>
      <c r="H34" s="13"/>
      <c r="I34" s="15">
        <f t="shared" si="2"/>
        <v>0</v>
      </c>
      <c r="J34" s="13"/>
      <c r="K34" s="15">
        <f t="shared" si="3"/>
        <v>0</v>
      </c>
      <c r="L34" s="27"/>
      <c r="M34" s="15">
        <f t="shared" si="15"/>
        <v>0</v>
      </c>
      <c r="N34" s="13"/>
      <c r="O34" s="15">
        <f t="shared" si="4"/>
        <v>0</v>
      </c>
      <c r="P34" s="27"/>
      <c r="Q34" s="15">
        <f t="shared" si="5"/>
        <v>0</v>
      </c>
      <c r="R34" s="27"/>
      <c r="S34" s="15">
        <f t="shared" si="6"/>
        <v>0</v>
      </c>
      <c r="T34" s="27"/>
      <c r="U34" s="15">
        <f t="shared" si="7"/>
        <v>0</v>
      </c>
      <c r="V34" s="27"/>
      <c r="W34" s="15">
        <f t="shared" si="8"/>
        <v>0</v>
      </c>
      <c r="X34" s="27"/>
      <c r="Y34" s="15">
        <f t="shared" si="9"/>
        <v>0</v>
      </c>
      <c r="Z34" s="27"/>
      <c r="AA34" s="15">
        <f t="shared" si="10"/>
        <v>0</v>
      </c>
      <c r="AB34" s="27"/>
      <c r="AC34" s="15">
        <f t="shared" si="11"/>
        <v>0</v>
      </c>
      <c r="AD34" s="27"/>
      <c r="AE34" s="15">
        <f t="shared" si="12"/>
        <v>0</v>
      </c>
      <c r="AF34" s="27"/>
      <c r="AG34" s="15">
        <f t="shared" si="13"/>
        <v>0</v>
      </c>
      <c r="AH34" s="27"/>
      <c r="AI34" s="15">
        <f t="shared" si="14"/>
        <v>0</v>
      </c>
      <c r="AJ34" s="16">
        <f t="shared" si="16"/>
        <v>0</v>
      </c>
      <c r="AK34" t="s">
        <v>108</v>
      </c>
    </row>
    <row r="35" spans="1:37" x14ac:dyDescent="0.3">
      <c r="A35" s="13" t="s">
        <v>109</v>
      </c>
      <c r="B35" s="13" t="s">
        <v>74</v>
      </c>
      <c r="C35" s="14">
        <v>2.65</v>
      </c>
      <c r="D35" s="13"/>
      <c r="E35" s="15">
        <f t="shared" si="0"/>
        <v>0</v>
      </c>
      <c r="F35" s="13"/>
      <c r="G35" s="15">
        <f t="shared" si="1"/>
        <v>0</v>
      </c>
      <c r="H35" s="13"/>
      <c r="I35" s="15">
        <f t="shared" si="2"/>
        <v>0</v>
      </c>
      <c r="J35" s="13"/>
      <c r="K35" s="15">
        <f t="shared" si="3"/>
        <v>0</v>
      </c>
      <c r="L35" s="27"/>
      <c r="M35" s="15">
        <f t="shared" si="15"/>
        <v>0</v>
      </c>
      <c r="N35" s="13"/>
      <c r="O35" s="15">
        <f t="shared" si="4"/>
        <v>0</v>
      </c>
      <c r="P35" s="27"/>
      <c r="Q35" s="15">
        <f t="shared" si="5"/>
        <v>0</v>
      </c>
      <c r="R35" s="27"/>
      <c r="S35" s="15">
        <f t="shared" si="6"/>
        <v>0</v>
      </c>
      <c r="T35" s="27"/>
      <c r="U35" s="15">
        <f t="shared" si="7"/>
        <v>0</v>
      </c>
      <c r="V35" s="27"/>
      <c r="W35" s="15">
        <f t="shared" si="8"/>
        <v>0</v>
      </c>
      <c r="X35" s="27"/>
      <c r="Y35" s="15">
        <f t="shared" si="9"/>
        <v>0</v>
      </c>
      <c r="Z35" s="27"/>
      <c r="AA35" s="15">
        <f t="shared" si="10"/>
        <v>0</v>
      </c>
      <c r="AB35" s="27"/>
      <c r="AC35" s="15">
        <f t="shared" si="11"/>
        <v>0</v>
      </c>
      <c r="AD35" s="27"/>
      <c r="AE35" s="15">
        <f t="shared" si="12"/>
        <v>0</v>
      </c>
      <c r="AF35" s="27"/>
      <c r="AG35" s="15">
        <f t="shared" si="13"/>
        <v>0</v>
      </c>
      <c r="AH35" s="27"/>
      <c r="AI35" s="15">
        <f t="shared" si="14"/>
        <v>0</v>
      </c>
      <c r="AJ35" s="16">
        <f t="shared" si="16"/>
        <v>0</v>
      </c>
    </row>
    <row r="36" spans="1:37" x14ac:dyDescent="0.3">
      <c r="A36" s="13" t="s">
        <v>110</v>
      </c>
      <c r="B36" s="13" t="s">
        <v>74</v>
      </c>
      <c r="C36" s="14">
        <v>0.98</v>
      </c>
      <c r="D36" s="13"/>
      <c r="E36" s="15">
        <f t="shared" si="0"/>
        <v>0</v>
      </c>
      <c r="F36" s="13"/>
      <c r="G36" s="15">
        <f t="shared" si="1"/>
        <v>0</v>
      </c>
      <c r="H36" s="13"/>
      <c r="I36" s="15">
        <f t="shared" si="2"/>
        <v>0</v>
      </c>
      <c r="J36" s="13"/>
      <c r="K36" s="15">
        <f t="shared" si="3"/>
        <v>0</v>
      </c>
      <c r="L36" s="27"/>
      <c r="M36" s="15">
        <f t="shared" si="15"/>
        <v>0</v>
      </c>
      <c r="N36" s="13"/>
      <c r="O36" s="15">
        <f t="shared" si="4"/>
        <v>0</v>
      </c>
      <c r="P36" s="27"/>
      <c r="Q36" s="15">
        <f t="shared" si="5"/>
        <v>0</v>
      </c>
      <c r="R36" s="27"/>
      <c r="S36" s="15">
        <f t="shared" si="6"/>
        <v>0</v>
      </c>
      <c r="T36" s="27"/>
      <c r="U36" s="15">
        <f t="shared" si="7"/>
        <v>0</v>
      </c>
      <c r="V36" s="27"/>
      <c r="W36" s="15">
        <f t="shared" si="8"/>
        <v>0</v>
      </c>
      <c r="X36" s="27"/>
      <c r="Y36" s="15">
        <f t="shared" si="9"/>
        <v>0</v>
      </c>
      <c r="Z36" s="27"/>
      <c r="AA36" s="15">
        <f t="shared" si="10"/>
        <v>0</v>
      </c>
      <c r="AB36" s="27"/>
      <c r="AC36" s="15">
        <f t="shared" si="11"/>
        <v>0</v>
      </c>
      <c r="AD36" s="27"/>
      <c r="AE36" s="15">
        <f t="shared" si="12"/>
        <v>0</v>
      </c>
      <c r="AF36" s="27"/>
      <c r="AG36" s="15">
        <f t="shared" si="13"/>
        <v>0</v>
      </c>
      <c r="AH36" s="27"/>
      <c r="AI36" s="15">
        <f t="shared" si="14"/>
        <v>0</v>
      </c>
      <c r="AJ36" s="16">
        <f t="shared" si="16"/>
        <v>0</v>
      </c>
    </row>
    <row r="37" spans="1:37" x14ac:dyDescent="0.3">
      <c r="A37" s="13" t="s">
        <v>111</v>
      </c>
      <c r="B37" s="13" t="s">
        <v>112</v>
      </c>
      <c r="C37" s="14">
        <v>37</v>
      </c>
      <c r="D37" s="13"/>
      <c r="E37" s="15">
        <f t="shared" si="0"/>
        <v>0</v>
      </c>
      <c r="F37" s="13"/>
      <c r="G37" s="15">
        <f t="shared" si="1"/>
        <v>0</v>
      </c>
      <c r="H37" s="13"/>
      <c r="I37" s="15">
        <f t="shared" si="2"/>
        <v>0</v>
      </c>
      <c r="J37" s="13"/>
      <c r="K37" s="15">
        <f t="shared" si="3"/>
        <v>0</v>
      </c>
      <c r="L37" s="27"/>
      <c r="M37" s="15">
        <f t="shared" si="15"/>
        <v>0</v>
      </c>
      <c r="N37" s="13"/>
      <c r="O37" s="15">
        <f t="shared" si="4"/>
        <v>0</v>
      </c>
      <c r="P37" s="27"/>
      <c r="Q37" s="15">
        <f t="shared" si="5"/>
        <v>0</v>
      </c>
      <c r="R37" s="27"/>
      <c r="S37" s="15">
        <f t="shared" si="6"/>
        <v>0</v>
      </c>
      <c r="T37" s="27"/>
      <c r="U37" s="15">
        <f t="shared" si="7"/>
        <v>0</v>
      </c>
      <c r="V37" s="27"/>
      <c r="W37" s="15">
        <f t="shared" si="8"/>
        <v>0</v>
      </c>
      <c r="X37" s="27"/>
      <c r="Y37" s="15">
        <f t="shared" si="9"/>
        <v>0</v>
      </c>
      <c r="Z37" s="27"/>
      <c r="AA37" s="15">
        <f t="shared" si="10"/>
        <v>0</v>
      </c>
      <c r="AB37" s="27"/>
      <c r="AC37" s="15">
        <f t="shared" si="11"/>
        <v>0</v>
      </c>
      <c r="AD37" s="27"/>
      <c r="AE37" s="15">
        <f t="shared" si="12"/>
        <v>0</v>
      </c>
      <c r="AF37" s="27"/>
      <c r="AG37" s="15">
        <f t="shared" si="13"/>
        <v>0</v>
      </c>
      <c r="AH37" s="27"/>
      <c r="AI37" s="15">
        <f t="shared" si="14"/>
        <v>0</v>
      </c>
      <c r="AJ37" s="16">
        <f t="shared" si="16"/>
        <v>0</v>
      </c>
    </row>
    <row r="38" spans="1:37" x14ac:dyDescent="0.3">
      <c r="A38" s="13" t="s">
        <v>113</v>
      </c>
      <c r="B38" s="13" t="s">
        <v>74</v>
      </c>
      <c r="C38" s="14">
        <v>1.96</v>
      </c>
      <c r="D38" s="13"/>
      <c r="E38" s="15">
        <f t="shared" si="0"/>
        <v>0</v>
      </c>
      <c r="F38" s="13"/>
      <c r="G38" s="15">
        <f t="shared" si="1"/>
        <v>0</v>
      </c>
      <c r="H38" s="13"/>
      <c r="I38" s="15">
        <f t="shared" si="2"/>
        <v>0</v>
      </c>
      <c r="J38" s="13"/>
      <c r="K38" s="15">
        <f t="shared" si="3"/>
        <v>0</v>
      </c>
      <c r="L38" s="27"/>
      <c r="M38" s="15">
        <f t="shared" si="15"/>
        <v>0</v>
      </c>
      <c r="N38" s="13"/>
      <c r="O38" s="15">
        <f t="shared" si="4"/>
        <v>0</v>
      </c>
      <c r="P38" s="27"/>
      <c r="Q38" s="15">
        <f t="shared" si="5"/>
        <v>0</v>
      </c>
      <c r="R38" s="27"/>
      <c r="S38" s="15">
        <f t="shared" si="6"/>
        <v>0</v>
      </c>
      <c r="T38" s="27"/>
      <c r="U38" s="15">
        <f t="shared" si="7"/>
        <v>0</v>
      </c>
      <c r="V38" s="27"/>
      <c r="W38" s="15">
        <f t="shared" si="8"/>
        <v>0</v>
      </c>
      <c r="X38" s="27"/>
      <c r="Y38" s="15">
        <f t="shared" si="9"/>
        <v>0</v>
      </c>
      <c r="Z38" s="27"/>
      <c r="AA38" s="15">
        <f t="shared" si="10"/>
        <v>0</v>
      </c>
      <c r="AB38" s="27"/>
      <c r="AC38" s="15">
        <f t="shared" si="11"/>
        <v>0</v>
      </c>
      <c r="AD38" s="27"/>
      <c r="AE38" s="15">
        <f t="shared" si="12"/>
        <v>0</v>
      </c>
      <c r="AF38" s="27"/>
      <c r="AG38" s="15">
        <f t="shared" si="13"/>
        <v>0</v>
      </c>
      <c r="AH38" s="27"/>
      <c r="AI38" s="15">
        <f t="shared" si="14"/>
        <v>0</v>
      </c>
      <c r="AJ38" s="16">
        <f t="shared" si="16"/>
        <v>0</v>
      </c>
    </row>
    <row r="39" spans="1:37" x14ac:dyDescent="0.3">
      <c r="A39" s="13" t="s">
        <v>114</v>
      </c>
      <c r="B39" s="13" t="s">
        <v>104</v>
      </c>
      <c r="C39" s="14">
        <v>225</v>
      </c>
      <c r="D39" s="13"/>
      <c r="E39" s="15">
        <f t="shared" si="0"/>
        <v>0</v>
      </c>
      <c r="F39" s="13"/>
      <c r="G39" s="15">
        <f t="shared" si="1"/>
        <v>0</v>
      </c>
      <c r="H39" s="13"/>
      <c r="I39" s="15">
        <f t="shared" si="2"/>
        <v>0</v>
      </c>
      <c r="J39" s="13"/>
      <c r="K39" s="15">
        <f t="shared" si="3"/>
        <v>0</v>
      </c>
      <c r="L39" s="27"/>
      <c r="M39" s="15">
        <f t="shared" si="15"/>
        <v>0</v>
      </c>
      <c r="N39" s="13"/>
      <c r="O39" s="15">
        <f t="shared" si="4"/>
        <v>0</v>
      </c>
      <c r="P39" s="27"/>
      <c r="Q39" s="15">
        <f t="shared" si="5"/>
        <v>0</v>
      </c>
      <c r="R39" s="27"/>
      <c r="S39" s="15">
        <f t="shared" si="6"/>
        <v>0</v>
      </c>
      <c r="T39" s="27"/>
      <c r="U39" s="15">
        <f t="shared" si="7"/>
        <v>0</v>
      </c>
      <c r="V39" s="27"/>
      <c r="W39" s="15">
        <f t="shared" si="8"/>
        <v>0</v>
      </c>
      <c r="X39" s="27"/>
      <c r="Y39" s="15">
        <f t="shared" si="9"/>
        <v>0</v>
      </c>
      <c r="Z39" s="27"/>
      <c r="AA39" s="15">
        <f t="shared" si="10"/>
        <v>0</v>
      </c>
      <c r="AB39" s="27"/>
      <c r="AC39" s="15">
        <f t="shared" si="11"/>
        <v>0</v>
      </c>
      <c r="AD39" s="27"/>
      <c r="AE39" s="15">
        <f t="shared" si="12"/>
        <v>0</v>
      </c>
      <c r="AF39" s="27"/>
      <c r="AG39" s="15">
        <f t="shared" si="13"/>
        <v>0</v>
      </c>
      <c r="AH39" s="27"/>
      <c r="AI39" s="15">
        <f t="shared" si="14"/>
        <v>0</v>
      </c>
      <c r="AJ39" s="16">
        <f t="shared" si="16"/>
        <v>0</v>
      </c>
    </row>
    <row r="40" spans="1:37" x14ac:dyDescent="0.3">
      <c r="A40" s="13" t="s">
        <v>115</v>
      </c>
      <c r="B40" s="13" t="s">
        <v>70</v>
      </c>
      <c r="C40" s="77"/>
      <c r="D40" s="13"/>
      <c r="E40" s="15">
        <f t="shared" si="0"/>
        <v>0</v>
      </c>
      <c r="F40" s="13"/>
      <c r="G40" s="15">
        <f t="shared" si="1"/>
        <v>0</v>
      </c>
      <c r="H40" s="13"/>
      <c r="I40" s="15">
        <f t="shared" si="2"/>
        <v>0</v>
      </c>
      <c r="J40" s="13"/>
      <c r="K40" s="15">
        <f t="shared" si="3"/>
        <v>0</v>
      </c>
      <c r="L40" s="27"/>
      <c r="M40" s="15">
        <f t="shared" si="15"/>
        <v>0</v>
      </c>
      <c r="N40" s="13"/>
      <c r="O40" s="15">
        <f t="shared" si="4"/>
        <v>0</v>
      </c>
      <c r="P40" s="27"/>
      <c r="Q40" s="15">
        <f t="shared" si="5"/>
        <v>0</v>
      </c>
      <c r="R40" s="27"/>
      <c r="S40" s="15">
        <f t="shared" si="6"/>
        <v>0</v>
      </c>
      <c r="T40" s="27"/>
      <c r="U40" s="15">
        <f t="shared" si="7"/>
        <v>0</v>
      </c>
      <c r="V40" s="27"/>
      <c r="W40" s="15">
        <f t="shared" si="8"/>
        <v>0</v>
      </c>
      <c r="X40" s="27"/>
      <c r="Y40" s="15">
        <f t="shared" si="9"/>
        <v>0</v>
      </c>
      <c r="Z40" s="27"/>
      <c r="AA40" s="15">
        <f t="shared" si="10"/>
        <v>0</v>
      </c>
      <c r="AB40" s="27"/>
      <c r="AC40" s="15">
        <f t="shared" si="11"/>
        <v>0</v>
      </c>
      <c r="AD40" s="27"/>
      <c r="AE40" s="15">
        <f t="shared" si="12"/>
        <v>0</v>
      </c>
      <c r="AF40" s="27"/>
      <c r="AG40" s="15">
        <f t="shared" si="13"/>
        <v>0</v>
      </c>
      <c r="AH40" s="27"/>
      <c r="AI40" s="15">
        <f t="shared" si="14"/>
        <v>0</v>
      </c>
      <c r="AJ40" s="16">
        <f t="shared" si="16"/>
        <v>0</v>
      </c>
    </row>
    <row r="41" spans="1:37" x14ac:dyDescent="0.3">
      <c r="A41" s="13" t="s">
        <v>116</v>
      </c>
      <c r="B41" s="13" t="s">
        <v>70</v>
      </c>
      <c r="C41" s="14">
        <v>650</v>
      </c>
      <c r="D41" s="13"/>
      <c r="E41" s="15">
        <f t="shared" si="0"/>
        <v>0</v>
      </c>
      <c r="F41" s="13"/>
      <c r="G41" s="15">
        <f t="shared" si="1"/>
        <v>0</v>
      </c>
      <c r="H41" s="13"/>
      <c r="I41" s="15">
        <f t="shared" si="2"/>
        <v>0</v>
      </c>
      <c r="J41" s="13"/>
      <c r="K41" s="15">
        <f t="shared" si="3"/>
        <v>0</v>
      </c>
      <c r="L41" s="27"/>
      <c r="M41" s="15">
        <f t="shared" si="15"/>
        <v>0</v>
      </c>
      <c r="N41" s="13"/>
      <c r="O41" s="15">
        <f t="shared" ref="O41:O72" si="17">N41*C41</f>
        <v>0</v>
      </c>
      <c r="P41" s="27"/>
      <c r="Q41" s="15">
        <f t="shared" ref="Q41:Q72" si="18">P41*C41</f>
        <v>0</v>
      </c>
      <c r="R41" s="27"/>
      <c r="S41" s="15">
        <f t="shared" ref="S41:S72" si="19">R41*C41</f>
        <v>0</v>
      </c>
      <c r="T41" s="27"/>
      <c r="U41" s="15">
        <f t="shared" ref="U41:U72" si="20">T41*C41</f>
        <v>0</v>
      </c>
      <c r="V41" s="27"/>
      <c r="W41" s="15">
        <f t="shared" ref="W41:W72" si="21">V41*C41</f>
        <v>0</v>
      </c>
      <c r="X41" s="27"/>
      <c r="Y41" s="15">
        <f t="shared" ref="Y41:Y72" si="22">X41*C41</f>
        <v>0</v>
      </c>
      <c r="Z41" s="27"/>
      <c r="AA41" s="15">
        <f t="shared" ref="AA41:AA72" si="23">Z41*C41</f>
        <v>0</v>
      </c>
      <c r="AB41" s="27"/>
      <c r="AC41" s="15">
        <f t="shared" ref="AC41:AC72" si="24">AB41*C41</f>
        <v>0</v>
      </c>
      <c r="AD41" s="27"/>
      <c r="AE41" s="15">
        <f t="shared" ref="AE41:AE72" si="25">AD41*C41</f>
        <v>0</v>
      </c>
      <c r="AF41" s="27"/>
      <c r="AG41" s="15">
        <f t="shared" ref="AG41:AG72" si="26">AF41*C41</f>
        <v>0</v>
      </c>
      <c r="AH41" s="27"/>
      <c r="AI41" s="15">
        <f t="shared" ref="AI41:AI72" si="27">AH41*C41</f>
        <v>0</v>
      </c>
      <c r="AJ41" s="16">
        <f t="shared" si="16"/>
        <v>0</v>
      </c>
    </row>
    <row r="42" spans="1:37" x14ac:dyDescent="0.3">
      <c r="A42" s="13" t="s">
        <v>117</v>
      </c>
      <c r="B42" s="13" t="s">
        <v>70</v>
      </c>
      <c r="C42" s="14">
        <v>250</v>
      </c>
      <c r="D42" s="13"/>
      <c r="E42" s="15">
        <f t="shared" si="0"/>
        <v>0</v>
      </c>
      <c r="F42" s="13"/>
      <c r="G42" s="15">
        <f t="shared" si="1"/>
        <v>0</v>
      </c>
      <c r="H42" s="13"/>
      <c r="I42" s="15">
        <f t="shared" si="2"/>
        <v>0</v>
      </c>
      <c r="J42" s="13"/>
      <c r="K42" s="15">
        <f t="shared" si="3"/>
        <v>0</v>
      </c>
      <c r="L42" s="27"/>
      <c r="M42" s="15">
        <f t="shared" si="15"/>
        <v>0</v>
      </c>
      <c r="N42" s="13"/>
      <c r="O42" s="15">
        <f t="shared" si="17"/>
        <v>0</v>
      </c>
      <c r="P42" s="27"/>
      <c r="Q42" s="15">
        <f t="shared" si="18"/>
        <v>0</v>
      </c>
      <c r="R42" s="27"/>
      <c r="S42" s="15">
        <f t="shared" si="19"/>
        <v>0</v>
      </c>
      <c r="T42" s="27"/>
      <c r="U42" s="15">
        <f t="shared" si="20"/>
        <v>0</v>
      </c>
      <c r="V42" s="27"/>
      <c r="W42" s="15">
        <f t="shared" si="21"/>
        <v>0</v>
      </c>
      <c r="X42" s="27"/>
      <c r="Y42" s="15">
        <f t="shared" si="22"/>
        <v>0</v>
      </c>
      <c r="Z42" s="27"/>
      <c r="AA42" s="15">
        <f t="shared" si="23"/>
        <v>0</v>
      </c>
      <c r="AB42" s="27"/>
      <c r="AC42" s="15">
        <f t="shared" si="24"/>
        <v>0</v>
      </c>
      <c r="AD42" s="27"/>
      <c r="AE42" s="15">
        <f t="shared" si="25"/>
        <v>0</v>
      </c>
      <c r="AF42" s="27"/>
      <c r="AG42" s="15">
        <f t="shared" si="26"/>
        <v>0</v>
      </c>
      <c r="AH42" s="27"/>
      <c r="AI42" s="15">
        <f t="shared" si="27"/>
        <v>0</v>
      </c>
      <c r="AJ42" s="16">
        <f t="shared" si="16"/>
        <v>0</v>
      </c>
    </row>
    <row r="43" spans="1:37" x14ac:dyDescent="0.3">
      <c r="A43" s="13" t="s">
        <v>118</v>
      </c>
      <c r="B43" s="13" t="s">
        <v>119</v>
      </c>
      <c r="C43" s="14"/>
      <c r="D43" s="13"/>
      <c r="E43" s="15">
        <f t="shared" si="0"/>
        <v>0</v>
      </c>
      <c r="F43" s="13"/>
      <c r="G43" s="15">
        <f t="shared" si="1"/>
        <v>0</v>
      </c>
      <c r="H43" s="13"/>
      <c r="I43" s="15">
        <f t="shared" si="2"/>
        <v>0</v>
      </c>
      <c r="J43" s="13"/>
      <c r="K43" s="15">
        <f t="shared" si="3"/>
        <v>0</v>
      </c>
      <c r="L43" s="27"/>
      <c r="M43" s="15">
        <f t="shared" si="15"/>
        <v>0</v>
      </c>
      <c r="N43" s="13"/>
      <c r="O43" s="15">
        <f t="shared" si="17"/>
        <v>0</v>
      </c>
      <c r="P43" s="27"/>
      <c r="Q43" s="15">
        <f t="shared" si="18"/>
        <v>0</v>
      </c>
      <c r="R43" s="27"/>
      <c r="S43" s="15">
        <f t="shared" si="19"/>
        <v>0</v>
      </c>
      <c r="T43" s="27"/>
      <c r="U43" s="15">
        <f t="shared" si="20"/>
        <v>0</v>
      </c>
      <c r="V43" s="27"/>
      <c r="W43" s="15">
        <f t="shared" si="21"/>
        <v>0</v>
      </c>
      <c r="X43" s="27"/>
      <c r="Y43" s="15">
        <f t="shared" si="22"/>
        <v>0</v>
      </c>
      <c r="Z43" s="27"/>
      <c r="AA43" s="15">
        <f t="shared" si="23"/>
        <v>0</v>
      </c>
      <c r="AB43" s="27"/>
      <c r="AC43" s="15">
        <f t="shared" si="24"/>
        <v>0</v>
      </c>
      <c r="AD43" s="27"/>
      <c r="AE43" s="15">
        <f t="shared" si="25"/>
        <v>0</v>
      </c>
      <c r="AF43" s="27"/>
      <c r="AG43" s="15">
        <f t="shared" si="26"/>
        <v>0</v>
      </c>
      <c r="AH43" s="27"/>
      <c r="AI43" s="15">
        <f t="shared" si="27"/>
        <v>0</v>
      </c>
      <c r="AJ43" s="16">
        <f t="shared" si="16"/>
        <v>0</v>
      </c>
    </row>
    <row r="44" spans="1:37" x14ac:dyDescent="0.3">
      <c r="A44" s="13" t="s">
        <v>120</v>
      </c>
      <c r="B44" s="13" t="s">
        <v>70</v>
      </c>
      <c r="C44" s="14">
        <v>125</v>
      </c>
      <c r="D44" s="13"/>
      <c r="E44" s="15">
        <f t="shared" si="0"/>
        <v>0</v>
      </c>
      <c r="F44" s="13"/>
      <c r="G44" s="15">
        <f t="shared" si="1"/>
        <v>0</v>
      </c>
      <c r="H44" s="13"/>
      <c r="I44" s="15">
        <f t="shared" si="2"/>
        <v>0</v>
      </c>
      <c r="J44" s="13"/>
      <c r="K44" s="15">
        <f t="shared" si="3"/>
        <v>0</v>
      </c>
      <c r="L44" s="27"/>
      <c r="M44" s="15">
        <f t="shared" si="15"/>
        <v>0</v>
      </c>
      <c r="N44" s="13"/>
      <c r="O44" s="15">
        <f t="shared" si="17"/>
        <v>0</v>
      </c>
      <c r="P44" s="27"/>
      <c r="Q44" s="15">
        <f t="shared" si="18"/>
        <v>0</v>
      </c>
      <c r="R44" s="27"/>
      <c r="S44" s="15">
        <f t="shared" si="19"/>
        <v>0</v>
      </c>
      <c r="T44" s="27"/>
      <c r="U44" s="15">
        <f t="shared" si="20"/>
        <v>0</v>
      </c>
      <c r="V44" s="27"/>
      <c r="W44" s="15">
        <f t="shared" si="21"/>
        <v>0</v>
      </c>
      <c r="X44" s="27"/>
      <c r="Y44" s="15">
        <f t="shared" si="22"/>
        <v>0</v>
      </c>
      <c r="Z44" s="27"/>
      <c r="AA44" s="15">
        <f t="shared" si="23"/>
        <v>0</v>
      </c>
      <c r="AB44" s="27"/>
      <c r="AC44" s="15">
        <f t="shared" si="24"/>
        <v>0</v>
      </c>
      <c r="AD44" s="27"/>
      <c r="AE44" s="15">
        <f t="shared" si="25"/>
        <v>0</v>
      </c>
      <c r="AF44" s="27"/>
      <c r="AG44" s="15">
        <f t="shared" si="26"/>
        <v>0</v>
      </c>
      <c r="AH44" s="27"/>
      <c r="AI44" s="15">
        <f t="shared" si="27"/>
        <v>0</v>
      </c>
      <c r="AJ44" s="16">
        <f t="shared" si="16"/>
        <v>0</v>
      </c>
    </row>
    <row r="45" spans="1:37" x14ac:dyDescent="0.3">
      <c r="A45" s="13" t="s">
        <v>121</v>
      </c>
      <c r="B45" s="13" t="s">
        <v>74</v>
      </c>
      <c r="C45" s="14">
        <v>1.9</v>
      </c>
      <c r="D45" s="13"/>
      <c r="E45" s="15">
        <f t="shared" si="0"/>
        <v>0</v>
      </c>
      <c r="F45" s="13"/>
      <c r="G45" s="15">
        <f t="shared" si="1"/>
        <v>0</v>
      </c>
      <c r="H45" s="13"/>
      <c r="I45" s="15">
        <f t="shared" si="2"/>
        <v>0</v>
      </c>
      <c r="J45" s="13"/>
      <c r="K45" s="15">
        <f t="shared" si="3"/>
        <v>0</v>
      </c>
      <c r="L45" s="27"/>
      <c r="M45" s="15">
        <f t="shared" si="15"/>
        <v>0</v>
      </c>
      <c r="N45" s="13">
        <v>135</v>
      </c>
      <c r="O45" s="15">
        <f t="shared" si="17"/>
        <v>256.5</v>
      </c>
      <c r="P45" s="27"/>
      <c r="Q45" s="15">
        <f t="shared" si="18"/>
        <v>0</v>
      </c>
      <c r="R45" s="27"/>
      <c r="S45" s="15">
        <f t="shared" si="19"/>
        <v>0</v>
      </c>
      <c r="T45" s="27"/>
      <c r="U45" s="15">
        <f t="shared" si="20"/>
        <v>0</v>
      </c>
      <c r="V45" s="27"/>
      <c r="W45" s="15">
        <f t="shared" si="21"/>
        <v>0</v>
      </c>
      <c r="X45" s="27"/>
      <c r="Y45" s="15">
        <f t="shared" si="22"/>
        <v>0</v>
      </c>
      <c r="Z45" s="27"/>
      <c r="AA45" s="15">
        <f t="shared" si="23"/>
        <v>0</v>
      </c>
      <c r="AB45" s="27"/>
      <c r="AC45" s="15">
        <f t="shared" si="24"/>
        <v>0</v>
      </c>
      <c r="AD45" s="27"/>
      <c r="AE45" s="15">
        <f t="shared" si="25"/>
        <v>0</v>
      </c>
      <c r="AF45" s="27"/>
      <c r="AG45" s="15">
        <f t="shared" si="26"/>
        <v>0</v>
      </c>
      <c r="AH45" s="27"/>
      <c r="AI45" s="15">
        <f t="shared" si="27"/>
        <v>0</v>
      </c>
      <c r="AJ45" s="16">
        <f t="shared" si="16"/>
        <v>135</v>
      </c>
    </row>
    <row r="46" spans="1:37" x14ac:dyDescent="0.3">
      <c r="A46" s="13" t="s">
        <v>122</v>
      </c>
      <c r="B46" s="13" t="s">
        <v>70</v>
      </c>
      <c r="C46" s="14">
        <v>190</v>
      </c>
      <c r="D46" s="13"/>
      <c r="E46" s="15">
        <f t="shared" si="0"/>
        <v>0</v>
      </c>
      <c r="F46" s="13"/>
      <c r="G46" s="15">
        <f t="shared" si="1"/>
        <v>0</v>
      </c>
      <c r="H46" s="13">
        <v>6</v>
      </c>
      <c r="I46" s="15">
        <f t="shared" si="2"/>
        <v>1140</v>
      </c>
      <c r="J46" s="13">
        <v>1</v>
      </c>
      <c r="K46" s="15">
        <f t="shared" si="3"/>
        <v>190</v>
      </c>
      <c r="L46" s="27"/>
      <c r="M46" s="15">
        <f t="shared" si="15"/>
        <v>0</v>
      </c>
      <c r="N46" s="13"/>
      <c r="O46" s="15">
        <f t="shared" si="17"/>
        <v>0</v>
      </c>
      <c r="P46" s="27"/>
      <c r="Q46" s="15">
        <f t="shared" si="18"/>
        <v>0</v>
      </c>
      <c r="R46" s="27"/>
      <c r="S46" s="15">
        <f t="shared" si="19"/>
        <v>0</v>
      </c>
      <c r="T46" s="27"/>
      <c r="U46" s="15">
        <f t="shared" si="20"/>
        <v>0</v>
      </c>
      <c r="V46" s="27"/>
      <c r="W46" s="15">
        <f t="shared" si="21"/>
        <v>0</v>
      </c>
      <c r="X46" s="27"/>
      <c r="Y46" s="15">
        <f t="shared" si="22"/>
        <v>0</v>
      </c>
      <c r="Z46" s="27"/>
      <c r="AA46" s="15">
        <f t="shared" si="23"/>
        <v>0</v>
      </c>
      <c r="AB46" s="27"/>
      <c r="AC46" s="15">
        <f t="shared" si="24"/>
        <v>0</v>
      </c>
      <c r="AD46" s="27"/>
      <c r="AE46" s="15">
        <f t="shared" si="25"/>
        <v>0</v>
      </c>
      <c r="AF46" s="27"/>
      <c r="AG46" s="15">
        <f t="shared" si="26"/>
        <v>0</v>
      </c>
      <c r="AH46" s="27"/>
      <c r="AI46" s="15">
        <f t="shared" si="27"/>
        <v>0</v>
      </c>
      <c r="AJ46" s="16">
        <f t="shared" si="16"/>
        <v>7</v>
      </c>
    </row>
    <row r="47" spans="1:37" x14ac:dyDescent="0.3">
      <c r="A47" s="13" t="s">
        <v>123</v>
      </c>
      <c r="B47" s="13" t="s">
        <v>74</v>
      </c>
      <c r="C47" s="14">
        <v>1.25</v>
      </c>
      <c r="D47" s="13"/>
      <c r="E47" s="15">
        <f t="shared" si="0"/>
        <v>0</v>
      </c>
      <c r="F47" s="13"/>
      <c r="G47" s="15">
        <f t="shared" si="1"/>
        <v>0</v>
      </c>
      <c r="H47" s="13">
        <v>363</v>
      </c>
      <c r="I47" s="15">
        <f t="shared" si="2"/>
        <v>453.75</v>
      </c>
      <c r="J47" s="13"/>
      <c r="K47" s="15">
        <f t="shared" si="3"/>
        <v>0</v>
      </c>
      <c r="L47" s="27"/>
      <c r="M47" s="15">
        <f t="shared" si="15"/>
        <v>0</v>
      </c>
      <c r="N47" s="13"/>
      <c r="O47" s="15">
        <f t="shared" si="17"/>
        <v>0</v>
      </c>
      <c r="P47" s="27"/>
      <c r="Q47" s="15">
        <f t="shared" si="18"/>
        <v>0</v>
      </c>
      <c r="R47" s="27"/>
      <c r="S47" s="15">
        <f t="shared" si="19"/>
        <v>0</v>
      </c>
      <c r="T47" s="27"/>
      <c r="U47" s="15">
        <f t="shared" si="20"/>
        <v>0</v>
      </c>
      <c r="V47" s="27"/>
      <c r="W47" s="15">
        <f t="shared" si="21"/>
        <v>0</v>
      </c>
      <c r="X47" s="27"/>
      <c r="Y47" s="15">
        <f t="shared" si="22"/>
        <v>0</v>
      </c>
      <c r="Z47" s="27"/>
      <c r="AA47" s="15">
        <f t="shared" si="23"/>
        <v>0</v>
      </c>
      <c r="AB47" s="27"/>
      <c r="AC47" s="15">
        <f t="shared" si="24"/>
        <v>0</v>
      </c>
      <c r="AD47" s="27"/>
      <c r="AE47" s="15">
        <f t="shared" si="25"/>
        <v>0</v>
      </c>
      <c r="AF47" s="27"/>
      <c r="AG47" s="15">
        <f t="shared" si="26"/>
        <v>0</v>
      </c>
      <c r="AH47" s="27"/>
      <c r="AI47" s="15">
        <f t="shared" si="27"/>
        <v>0</v>
      </c>
      <c r="AJ47" s="16">
        <f t="shared" si="16"/>
        <v>363</v>
      </c>
    </row>
    <row r="48" spans="1:37" x14ac:dyDescent="0.3">
      <c r="A48" s="13" t="s">
        <v>124</v>
      </c>
      <c r="B48" s="13" t="s">
        <v>74</v>
      </c>
      <c r="C48" s="14">
        <v>2.1</v>
      </c>
      <c r="D48" s="13"/>
      <c r="E48" s="15">
        <f t="shared" si="0"/>
        <v>0</v>
      </c>
      <c r="F48" s="13"/>
      <c r="G48" s="15">
        <f t="shared" si="1"/>
        <v>0</v>
      </c>
      <c r="H48" s="13"/>
      <c r="I48" s="15">
        <f t="shared" si="2"/>
        <v>0</v>
      </c>
      <c r="J48" s="13"/>
      <c r="K48" s="15">
        <f t="shared" si="3"/>
        <v>0</v>
      </c>
      <c r="L48" s="27"/>
      <c r="M48" s="15">
        <f t="shared" si="15"/>
        <v>0</v>
      </c>
      <c r="N48" s="13"/>
      <c r="O48" s="15">
        <f t="shared" si="17"/>
        <v>0</v>
      </c>
      <c r="P48" s="27"/>
      <c r="Q48" s="15">
        <f t="shared" si="18"/>
        <v>0</v>
      </c>
      <c r="R48" s="27"/>
      <c r="S48" s="15">
        <f t="shared" si="19"/>
        <v>0</v>
      </c>
      <c r="T48" s="27"/>
      <c r="U48" s="15">
        <f t="shared" si="20"/>
        <v>0</v>
      </c>
      <c r="V48" s="27"/>
      <c r="W48" s="15">
        <f t="shared" si="21"/>
        <v>0</v>
      </c>
      <c r="X48" s="27"/>
      <c r="Y48" s="15">
        <f t="shared" si="22"/>
        <v>0</v>
      </c>
      <c r="Z48" s="27"/>
      <c r="AA48" s="15">
        <f t="shared" si="23"/>
        <v>0</v>
      </c>
      <c r="AB48" s="27"/>
      <c r="AC48" s="15">
        <f t="shared" si="24"/>
        <v>0</v>
      </c>
      <c r="AD48" s="27"/>
      <c r="AE48" s="15">
        <f t="shared" si="25"/>
        <v>0</v>
      </c>
      <c r="AF48" s="27"/>
      <c r="AG48" s="15">
        <f t="shared" si="26"/>
        <v>0</v>
      </c>
      <c r="AH48" s="27"/>
      <c r="AI48" s="15">
        <f t="shared" si="27"/>
        <v>0</v>
      </c>
      <c r="AJ48" s="16">
        <f t="shared" si="16"/>
        <v>0</v>
      </c>
    </row>
    <row r="49" spans="1:37" x14ac:dyDescent="0.3">
      <c r="A49" s="13" t="s">
        <v>125</v>
      </c>
      <c r="B49" s="13" t="s">
        <v>70</v>
      </c>
      <c r="C49" s="14">
        <v>211</v>
      </c>
      <c r="D49" s="13">
        <v>22</v>
      </c>
      <c r="E49" s="15">
        <f t="shared" si="0"/>
        <v>4642</v>
      </c>
      <c r="F49" s="13"/>
      <c r="G49" s="15">
        <f t="shared" si="1"/>
        <v>0</v>
      </c>
      <c r="H49" s="13"/>
      <c r="I49" s="15">
        <f t="shared" si="2"/>
        <v>0</v>
      </c>
      <c r="J49" s="13"/>
      <c r="K49" s="15">
        <f t="shared" si="3"/>
        <v>0</v>
      </c>
      <c r="L49" s="27"/>
      <c r="M49" s="15">
        <f t="shared" si="15"/>
        <v>0</v>
      </c>
      <c r="N49" s="13"/>
      <c r="O49" s="15">
        <f t="shared" si="17"/>
        <v>0</v>
      </c>
      <c r="P49" s="27"/>
      <c r="Q49" s="15">
        <f t="shared" si="18"/>
        <v>0</v>
      </c>
      <c r="R49" s="27"/>
      <c r="S49" s="15">
        <f t="shared" si="19"/>
        <v>0</v>
      </c>
      <c r="T49" s="27"/>
      <c r="U49" s="15">
        <f t="shared" si="20"/>
        <v>0</v>
      </c>
      <c r="V49" s="27"/>
      <c r="W49" s="15">
        <f t="shared" si="21"/>
        <v>0</v>
      </c>
      <c r="X49" s="27"/>
      <c r="Y49" s="15">
        <f t="shared" si="22"/>
        <v>0</v>
      </c>
      <c r="Z49" s="27"/>
      <c r="AA49" s="15">
        <f t="shared" si="23"/>
        <v>0</v>
      </c>
      <c r="AB49" s="27"/>
      <c r="AC49" s="15">
        <f t="shared" si="24"/>
        <v>0</v>
      </c>
      <c r="AD49" s="27"/>
      <c r="AE49" s="15">
        <f t="shared" si="25"/>
        <v>0</v>
      </c>
      <c r="AF49" s="27"/>
      <c r="AG49" s="15">
        <f t="shared" si="26"/>
        <v>0</v>
      </c>
      <c r="AH49" s="27"/>
      <c r="AI49" s="15">
        <f t="shared" si="27"/>
        <v>0</v>
      </c>
      <c r="AJ49" s="16">
        <f t="shared" si="16"/>
        <v>22</v>
      </c>
    </row>
    <row r="50" spans="1:37" ht="30.6" customHeight="1" x14ac:dyDescent="0.3">
      <c r="A50" s="17" t="s">
        <v>126</v>
      </c>
      <c r="B50" s="13" t="s">
        <v>74</v>
      </c>
      <c r="C50" s="14">
        <v>43.56</v>
      </c>
      <c r="D50" s="13"/>
      <c r="E50" s="15">
        <f t="shared" si="0"/>
        <v>0</v>
      </c>
      <c r="F50" s="13"/>
      <c r="G50" s="15">
        <f t="shared" si="1"/>
        <v>0</v>
      </c>
      <c r="H50" s="13"/>
      <c r="I50" s="15">
        <f t="shared" si="2"/>
        <v>0</v>
      </c>
      <c r="J50" s="13"/>
      <c r="K50" s="15">
        <f t="shared" si="3"/>
        <v>0</v>
      </c>
      <c r="L50" s="27"/>
      <c r="M50" s="15">
        <f t="shared" si="15"/>
        <v>0</v>
      </c>
      <c r="N50" s="13"/>
      <c r="O50" s="15">
        <f t="shared" si="17"/>
        <v>0</v>
      </c>
      <c r="P50" s="27"/>
      <c r="Q50" s="15">
        <f t="shared" si="18"/>
        <v>0</v>
      </c>
      <c r="R50" s="27"/>
      <c r="S50" s="15">
        <f t="shared" si="19"/>
        <v>0</v>
      </c>
      <c r="T50" s="27"/>
      <c r="U50" s="15">
        <f t="shared" si="20"/>
        <v>0</v>
      </c>
      <c r="V50" s="27"/>
      <c r="W50" s="15">
        <f t="shared" si="21"/>
        <v>0</v>
      </c>
      <c r="X50" s="27"/>
      <c r="Y50" s="15">
        <f t="shared" si="22"/>
        <v>0</v>
      </c>
      <c r="Z50" s="27"/>
      <c r="AA50" s="15">
        <f t="shared" si="23"/>
        <v>0</v>
      </c>
      <c r="AB50" s="27"/>
      <c r="AC50" s="15">
        <f t="shared" si="24"/>
        <v>0</v>
      </c>
      <c r="AD50" s="27"/>
      <c r="AE50" s="15">
        <f t="shared" si="25"/>
        <v>0</v>
      </c>
      <c r="AF50" s="27"/>
      <c r="AG50" s="15">
        <f t="shared" si="26"/>
        <v>0</v>
      </c>
      <c r="AH50" s="27"/>
      <c r="AI50" s="15">
        <f t="shared" si="27"/>
        <v>0</v>
      </c>
      <c r="AJ50" s="16">
        <f t="shared" si="16"/>
        <v>0</v>
      </c>
    </row>
    <row r="51" spans="1:37" x14ac:dyDescent="0.3">
      <c r="A51" s="13" t="s">
        <v>127</v>
      </c>
      <c r="B51" s="13" t="s">
        <v>119</v>
      </c>
      <c r="C51" s="14"/>
      <c r="D51" s="13"/>
      <c r="E51" s="15">
        <f t="shared" si="0"/>
        <v>0</v>
      </c>
      <c r="F51" s="13"/>
      <c r="G51" s="15">
        <f t="shared" si="1"/>
        <v>0</v>
      </c>
      <c r="H51" s="13"/>
      <c r="I51" s="15">
        <f t="shared" si="2"/>
        <v>0</v>
      </c>
      <c r="J51" s="13"/>
      <c r="K51" s="15">
        <f t="shared" si="3"/>
        <v>0</v>
      </c>
      <c r="L51" s="27"/>
      <c r="M51" s="15">
        <f t="shared" si="15"/>
        <v>0</v>
      </c>
      <c r="N51" s="13"/>
      <c r="O51" s="15">
        <f t="shared" si="17"/>
        <v>0</v>
      </c>
      <c r="P51" s="27"/>
      <c r="Q51" s="15">
        <f t="shared" si="18"/>
        <v>0</v>
      </c>
      <c r="R51" s="27"/>
      <c r="S51" s="15">
        <f t="shared" si="19"/>
        <v>0</v>
      </c>
      <c r="T51" s="27"/>
      <c r="U51" s="15">
        <f t="shared" si="20"/>
        <v>0</v>
      </c>
      <c r="V51" s="27"/>
      <c r="W51" s="15">
        <f t="shared" si="21"/>
        <v>0</v>
      </c>
      <c r="X51" s="27"/>
      <c r="Y51" s="15">
        <f t="shared" si="22"/>
        <v>0</v>
      </c>
      <c r="Z51" s="27"/>
      <c r="AA51" s="15">
        <f t="shared" si="23"/>
        <v>0</v>
      </c>
      <c r="AB51" s="27"/>
      <c r="AC51" s="15">
        <f t="shared" si="24"/>
        <v>0</v>
      </c>
      <c r="AD51" s="27"/>
      <c r="AE51" s="15">
        <f t="shared" si="25"/>
        <v>0</v>
      </c>
      <c r="AF51" s="27"/>
      <c r="AG51" s="15">
        <f t="shared" si="26"/>
        <v>0</v>
      </c>
      <c r="AH51" s="27"/>
      <c r="AI51" s="15">
        <f t="shared" si="27"/>
        <v>0</v>
      </c>
      <c r="AJ51" s="16">
        <f t="shared" si="16"/>
        <v>0</v>
      </c>
    </row>
    <row r="52" spans="1:37" x14ac:dyDescent="0.3">
      <c r="A52" s="13" t="s">
        <v>128</v>
      </c>
      <c r="B52" s="13" t="s">
        <v>129</v>
      </c>
      <c r="C52" s="14">
        <v>15</v>
      </c>
      <c r="D52" s="13"/>
      <c r="E52" s="15">
        <f t="shared" si="0"/>
        <v>0</v>
      </c>
      <c r="F52" s="13"/>
      <c r="G52" s="15">
        <f t="shared" si="1"/>
        <v>0</v>
      </c>
      <c r="H52" s="13"/>
      <c r="I52" s="15">
        <f t="shared" si="2"/>
        <v>0</v>
      </c>
      <c r="J52" s="13"/>
      <c r="K52" s="15">
        <f t="shared" si="3"/>
        <v>0</v>
      </c>
      <c r="L52" s="27"/>
      <c r="M52" s="15">
        <f t="shared" si="15"/>
        <v>0</v>
      </c>
      <c r="N52" s="13"/>
      <c r="O52" s="15">
        <f t="shared" si="17"/>
        <v>0</v>
      </c>
      <c r="P52" s="27"/>
      <c r="Q52" s="15">
        <f t="shared" si="18"/>
        <v>0</v>
      </c>
      <c r="R52" s="27">
        <v>6</v>
      </c>
      <c r="S52" s="15">
        <f t="shared" si="19"/>
        <v>90</v>
      </c>
      <c r="T52" s="27"/>
      <c r="U52" s="15">
        <f t="shared" si="20"/>
        <v>0</v>
      </c>
      <c r="V52" s="27"/>
      <c r="W52" s="15">
        <f t="shared" si="21"/>
        <v>0</v>
      </c>
      <c r="X52" s="27"/>
      <c r="Y52" s="15">
        <f t="shared" si="22"/>
        <v>0</v>
      </c>
      <c r="Z52" s="27"/>
      <c r="AA52" s="15">
        <f t="shared" si="23"/>
        <v>0</v>
      </c>
      <c r="AB52" s="27"/>
      <c r="AC52" s="15">
        <f t="shared" si="24"/>
        <v>0</v>
      </c>
      <c r="AD52" s="27"/>
      <c r="AE52" s="15">
        <f t="shared" si="25"/>
        <v>0</v>
      </c>
      <c r="AF52" s="27"/>
      <c r="AG52" s="15">
        <f t="shared" si="26"/>
        <v>0</v>
      </c>
      <c r="AH52" s="27"/>
      <c r="AI52" s="15">
        <f t="shared" si="27"/>
        <v>0</v>
      </c>
      <c r="AJ52" s="16">
        <f t="shared" si="16"/>
        <v>6</v>
      </c>
    </row>
    <row r="53" spans="1:37" x14ac:dyDescent="0.3">
      <c r="A53" s="13" t="s">
        <v>130</v>
      </c>
      <c r="B53" s="13" t="s">
        <v>74</v>
      </c>
      <c r="C53" s="14">
        <v>1.1499999999999999</v>
      </c>
      <c r="D53" s="13"/>
      <c r="E53" s="15">
        <f t="shared" si="0"/>
        <v>0</v>
      </c>
      <c r="F53" s="13"/>
      <c r="G53" s="15">
        <f t="shared" si="1"/>
        <v>0</v>
      </c>
      <c r="H53" s="13">
        <v>372</v>
      </c>
      <c r="I53" s="15">
        <f t="shared" si="2"/>
        <v>427.79999999999995</v>
      </c>
      <c r="J53" s="13">
        <v>850</v>
      </c>
      <c r="K53" s="15">
        <f t="shared" si="3"/>
        <v>977.49999999999989</v>
      </c>
      <c r="L53" s="27"/>
      <c r="M53" s="15">
        <f t="shared" si="15"/>
        <v>0</v>
      </c>
      <c r="N53" s="13">
        <v>290</v>
      </c>
      <c r="O53" s="15">
        <f t="shared" si="17"/>
        <v>333.5</v>
      </c>
      <c r="P53" s="27"/>
      <c r="Q53" s="15">
        <f t="shared" si="18"/>
        <v>0</v>
      </c>
      <c r="R53" s="27"/>
      <c r="S53" s="15">
        <f t="shared" si="19"/>
        <v>0</v>
      </c>
      <c r="T53" s="27">
        <v>100</v>
      </c>
      <c r="U53" s="15">
        <f t="shared" si="20"/>
        <v>114.99999999999999</v>
      </c>
      <c r="V53" s="27"/>
      <c r="W53" s="15">
        <f t="shared" si="21"/>
        <v>0</v>
      </c>
      <c r="X53" s="27"/>
      <c r="Y53" s="15">
        <f t="shared" si="22"/>
        <v>0</v>
      </c>
      <c r="Z53" s="27"/>
      <c r="AA53" s="15">
        <f t="shared" si="23"/>
        <v>0</v>
      </c>
      <c r="AB53" s="27"/>
      <c r="AC53" s="15">
        <f t="shared" si="24"/>
        <v>0</v>
      </c>
      <c r="AD53" s="27"/>
      <c r="AE53" s="15">
        <f t="shared" si="25"/>
        <v>0</v>
      </c>
      <c r="AF53" s="27"/>
      <c r="AG53" s="15">
        <f t="shared" si="26"/>
        <v>0</v>
      </c>
      <c r="AH53" s="27"/>
      <c r="AI53" s="15">
        <f t="shared" si="27"/>
        <v>0</v>
      </c>
      <c r="AJ53" s="16">
        <f t="shared" si="16"/>
        <v>1612</v>
      </c>
    </row>
    <row r="54" spans="1:37" x14ac:dyDescent="0.3">
      <c r="A54" s="13" t="s">
        <v>131</v>
      </c>
      <c r="B54" s="13" t="s">
        <v>132</v>
      </c>
      <c r="C54" s="14"/>
      <c r="D54" s="13"/>
      <c r="E54" s="15">
        <f t="shared" si="0"/>
        <v>0</v>
      </c>
      <c r="F54" s="13"/>
      <c r="G54" s="15">
        <f t="shared" si="1"/>
        <v>0</v>
      </c>
      <c r="H54" s="13"/>
      <c r="I54" s="15">
        <f t="shared" si="2"/>
        <v>0</v>
      </c>
      <c r="J54" s="13"/>
      <c r="K54" s="15">
        <f t="shared" si="3"/>
        <v>0</v>
      </c>
      <c r="L54" s="27"/>
      <c r="M54" s="15">
        <f t="shared" si="15"/>
        <v>0</v>
      </c>
      <c r="N54" s="13"/>
      <c r="O54" s="15">
        <f t="shared" si="17"/>
        <v>0</v>
      </c>
      <c r="P54" s="27"/>
      <c r="Q54" s="15">
        <f t="shared" si="18"/>
        <v>0</v>
      </c>
      <c r="R54" s="27"/>
      <c r="S54" s="15">
        <f t="shared" si="19"/>
        <v>0</v>
      </c>
      <c r="T54" s="27"/>
      <c r="U54" s="15">
        <f t="shared" si="20"/>
        <v>0</v>
      </c>
      <c r="V54" s="27"/>
      <c r="W54" s="15">
        <f t="shared" si="21"/>
        <v>0</v>
      </c>
      <c r="X54" s="27"/>
      <c r="Y54" s="15">
        <f t="shared" si="22"/>
        <v>0</v>
      </c>
      <c r="Z54" s="27"/>
      <c r="AA54" s="15">
        <f t="shared" si="23"/>
        <v>0</v>
      </c>
      <c r="AB54" s="27"/>
      <c r="AC54" s="15">
        <f t="shared" si="24"/>
        <v>0</v>
      </c>
      <c r="AD54" s="27"/>
      <c r="AE54" s="15">
        <f t="shared" si="25"/>
        <v>0</v>
      </c>
      <c r="AF54" s="27"/>
      <c r="AG54" s="15">
        <f t="shared" si="26"/>
        <v>0</v>
      </c>
      <c r="AH54" s="27"/>
      <c r="AI54" s="15">
        <f t="shared" si="27"/>
        <v>0</v>
      </c>
      <c r="AJ54" s="16">
        <f t="shared" si="16"/>
        <v>0</v>
      </c>
    </row>
    <row r="55" spans="1:37" x14ac:dyDescent="0.3">
      <c r="A55" s="13" t="s">
        <v>133</v>
      </c>
      <c r="B55" s="13" t="s">
        <v>70</v>
      </c>
      <c r="C55" s="14">
        <v>225</v>
      </c>
      <c r="D55" s="13"/>
      <c r="E55" s="15">
        <f t="shared" si="0"/>
        <v>0</v>
      </c>
      <c r="F55" s="13"/>
      <c r="G55" s="15">
        <f t="shared" si="1"/>
        <v>0</v>
      </c>
      <c r="H55" s="13"/>
      <c r="I55" s="15">
        <f t="shared" si="2"/>
        <v>0</v>
      </c>
      <c r="J55" s="13"/>
      <c r="K55" s="15">
        <f t="shared" si="3"/>
        <v>0</v>
      </c>
      <c r="L55" s="27"/>
      <c r="M55" s="15">
        <f t="shared" si="15"/>
        <v>0</v>
      </c>
      <c r="N55" s="13"/>
      <c r="O55" s="15">
        <f t="shared" si="17"/>
        <v>0</v>
      </c>
      <c r="P55" s="27"/>
      <c r="Q55" s="15">
        <f t="shared" si="18"/>
        <v>0</v>
      </c>
      <c r="R55" s="27"/>
      <c r="S55" s="15">
        <f t="shared" si="19"/>
        <v>0</v>
      </c>
      <c r="T55" s="27"/>
      <c r="U55" s="15">
        <f t="shared" si="20"/>
        <v>0</v>
      </c>
      <c r="V55" s="27"/>
      <c r="W55" s="15">
        <f t="shared" si="21"/>
        <v>0</v>
      </c>
      <c r="X55" s="27"/>
      <c r="Y55" s="15">
        <f t="shared" si="22"/>
        <v>0</v>
      </c>
      <c r="Z55" s="27"/>
      <c r="AA55" s="15">
        <f t="shared" si="23"/>
        <v>0</v>
      </c>
      <c r="AB55" s="27"/>
      <c r="AC55" s="15">
        <f t="shared" si="24"/>
        <v>0</v>
      </c>
      <c r="AD55" s="27"/>
      <c r="AE55" s="15">
        <f t="shared" si="25"/>
        <v>0</v>
      </c>
      <c r="AF55" s="27"/>
      <c r="AG55" s="15">
        <f t="shared" si="26"/>
        <v>0</v>
      </c>
      <c r="AH55" s="27"/>
      <c r="AI55" s="15">
        <f t="shared" si="27"/>
        <v>0</v>
      </c>
      <c r="AJ55" s="16">
        <f t="shared" si="16"/>
        <v>0</v>
      </c>
      <c r="AK55" t="s">
        <v>134</v>
      </c>
    </row>
    <row r="56" spans="1:37" x14ac:dyDescent="0.3">
      <c r="A56" s="13" t="s">
        <v>135</v>
      </c>
      <c r="B56" s="13" t="s">
        <v>74</v>
      </c>
      <c r="C56" s="14">
        <v>15</v>
      </c>
      <c r="D56" s="13"/>
      <c r="E56" s="15">
        <f t="shared" si="0"/>
        <v>0</v>
      </c>
      <c r="F56" s="13"/>
      <c r="G56" s="15">
        <f t="shared" si="1"/>
        <v>0</v>
      </c>
      <c r="H56" s="13"/>
      <c r="I56" s="15">
        <f t="shared" si="2"/>
        <v>0</v>
      </c>
      <c r="J56" s="13"/>
      <c r="K56" s="15">
        <f t="shared" si="3"/>
        <v>0</v>
      </c>
      <c r="L56" s="27"/>
      <c r="M56" s="15">
        <f t="shared" si="15"/>
        <v>0</v>
      </c>
      <c r="N56" s="13"/>
      <c r="O56" s="15">
        <f t="shared" si="17"/>
        <v>0</v>
      </c>
      <c r="P56" s="27"/>
      <c r="Q56" s="15">
        <f t="shared" si="18"/>
        <v>0</v>
      </c>
      <c r="R56" s="27"/>
      <c r="S56" s="15">
        <f t="shared" si="19"/>
        <v>0</v>
      </c>
      <c r="T56" s="27"/>
      <c r="U56" s="15">
        <f t="shared" si="20"/>
        <v>0</v>
      </c>
      <c r="V56" s="27"/>
      <c r="W56" s="15">
        <f t="shared" si="21"/>
        <v>0</v>
      </c>
      <c r="X56" s="27"/>
      <c r="Y56" s="15">
        <f t="shared" si="22"/>
        <v>0</v>
      </c>
      <c r="Z56" s="27"/>
      <c r="AA56" s="15">
        <f t="shared" si="23"/>
        <v>0</v>
      </c>
      <c r="AB56" s="27"/>
      <c r="AC56" s="15">
        <f t="shared" si="24"/>
        <v>0</v>
      </c>
      <c r="AD56" s="27"/>
      <c r="AE56" s="15">
        <f t="shared" si="25"/>
        <v>0</v>
      </c>
      <c r="AF56" s="27"/>
      <c r="AG56" s="15">
        <f t="shared" si="26"/>
        <v>0</v>
      </c>
      <c r="AH56" s="27"/>
      <c r="AI56" s="15">
        <f t="shared" si="27"/>
        <v>0</v>
      </c>
      <c r="AJ56" s="16">
        <f t="shared" si="16"/>
        <v>0</v>
      </c>
    </row>
    <row r="57" spans="1:37" x14ac:dyDescent="0.3">
      <c r="A57" s="13" t="s">
        <v>136</v>
      </c>
      <c r="B57" s="13" t="s">
        <v>74</v>
      </c>
      <c r="C57" s="14">
        <v>11</v>
      </c>
      <c r="D57" s="13"/>
      <c r="E57" s="15">
        <f t="shared" si="0"/>
        <v>0</v>
      </c>
      <c r="F57" s="13"/>
      <c r="G57" s="15">
        <f t="shared" si="1"/>
        <v>0</v>
      </c>
      <c r="H57" s="13"/>
      <c r="I57" s="15">
        <f t="shared" si="2"/>
        <v>0</v>
      </c>
      <c r="J57" s="13"/>
      <c r="K57" s="15">
        <f t="shared" si="3"/>
        <v>0</v>
      </c>
      <c r="L57" s="27"/>
      <c r="M57" s="15">
        <f t="shared" si="15"/>
        <v>0</v>
      </c>
      <c r="N57" s="13"/>
      <c r="O57" s="15">
        <f t="shared" si="17"/>
        <v>0</v>
      </c>
      <c r="P57" s="27"/>
      <c r="Q57" s="15">
        <f t="shared" si="18"/>
        <v>0</v>
      </c>
      <c r="R57" s="27"/>
      <c r="S57" s="15">
        <f t="shared" si="19"/>
        <v>0</v>
      </c>
      <c r="T57" s="27"/>
      <c r="U57" s="15">
        <f t="shared" si="20"/>
        <v>0</v>
      </c>
      <c r="V57" s="27"/>
      <c r="W57" s="15">
        <f t="shared" si="21"/>
        <v>0</v>
      </c>
      <c r="X57" s="27"/>
      <c r="Y57" s="15">
        <f t="shared" si="22"/>
        <v>0</v>
      </c>
      <c r="Z57" s="27"/>
      <c r="AA57" s="15">
        <f t="shared" si="23"/>
        <v>0</v>
      </c>
      <c r="AB57" s="27"/>
      <c r="AC57" s="15">
        <f t="shared" si="24"/>
        <v>0</v>
      </c>
      <c r="AD57" s="27"/>
      <c r="AE57" s="15">
        <f t="shared" si="25"/>
        <v>0</v>
      </c>
      <c r="AF57" s="27"/>
      <c r="AG57" s="15">
        <f t="shared" si="26"/>
        <v>0</v>
      </c>
      <c r="AH57" s="27"/>
      <c r="AI57" s="15">
        <f t="shared" si="27"/>
        <v>0</v>
      </c>
      <c r="AJ57" s="16">
        <f t="shared" si="16"/>
        <v>0</v>
      </c>
    </row>
    <row r="58" spans="1:37" x14ac:dyDescent="0.3">
      <c r="A58" s="13" t="s">
        <v>137</v>
      </c>
      <c r="B58" s="13" t="s">
        <v>74</v>
      </c>
      <c r="C58" s="14">
        <v>27</v>
      </c>
      <c r="D58" s="13"/>
      <c r="E58" s="15">
        <f t="shared" si="0"/>
        <v>0</v>
      </c>
      <c r="F58" s="13"/>
      <c r="G58" s="15">
        <f t="shared" si="1"/>
        <v>0</v>
      </c>
      <c r="H58" s="13"/>
      <c r="I58" s="15">
        <f t="shared" si="2"/>
        <v>0</v>
      </c>
      <c r="J58" s="13"/>
      <c r="K58" s="15">
        <f t="shared" si="3"/>
        <v>0</v>
      </c>
      <c r="L58" s="27"/>
      <c r="M58" s="15">
        <f t="shared" si="15"/>
        <v>0</v>
      </c>
      <c r="N58" s="13"/>
      <c r="O58" s="15">
        <f t="shared" si="17"/>
        <v>0</v>
      </c>
      <c r="P58" s="27"/>
      <c r="Q58" s="15">
        <f t="shared" si="18"/>
        <v>0</v>
      </c>
      <c r="R58" s="27"/>
      <c r="S58" s="15">
        <f t="shared" si="19"/>
        <v>0</v>
      </c>
      <c r="T58" s="27"/>
      <c r="U58" s="15">
        <f t="shared" si="20"/>
        <v>0</v>
      </c>
      <c r="V58" s="27"/>
      <c r="W58" s="15">
        <f t="shared" si="21"/>
        <v>0</v>
      </c>
      <c r="X58" s="27"/>
      <c r="Y58" s="15">
        <f t="shared" si="22"/>
        <v>0</v>
      </c>
      <c r="Z58" s="27"/>
      <c r="AA58" s="15">
        <f t="shared" si="23"/>
        <v>0</v>
      </c>
      <c r="AB58" s="27"/>
      <c r="AC58" s="15">
        <f t="shared" si="24"/>
        <v>0</v>
      </c>
      <c r="AD58" s="27"/>
      <c r="AE58" s="15">
        <f t="shared" si="25"/>
        <v>0</v>
      </c>
      <c r="AF58" s="27"/>
      <c r="AG58" s="15">
        <f t="shared" si="26"/>
        <v>0</v>
      </c>
      <c r="AH58" s="27"/>
      <c r="AI58" s="15">
        <f t="shared" si="27"/>
        <v>0</v>
      </c>
      <c r="AJ58" s="16">
        <f t="shared" si="16"/>
        <v>0</v>
      </c>
    </row>
    <row r="59" spans="1:37" x14ac:dyDescent="0.3">
      <c r="A59" s="13" t="s">
        <v>138</v>
      </c>
      <c r="B59" s="13" t="s">
        <v>70</v>
      </c>
      <c r="C59" s="14">
        <v>1450</v>
      </c>
      <c r="D59" s="13"/>
      <c r="E59" s="15">
        <f t="shared" si="0"/>
        <v>0</v>
      </c>
      <c r="F59" s="13"/>
      <c r="G59" s="15">
        <f t="shared" si="1"/>
        <v>0</v>
      </c>
      <c r="H59" s="13"/>
      <c r="I59" s="15">
        <f t="shared" si="2"/>
        <v>0</v>
      </c>
      <c r="J59" s="13"/>
      <c r="K59" s="15">
        <f t="shared" si="3"/>
        <v>0</v>
      </c>
      <c r="L59" s="27"/>
      <c r="M59" s="15">
        <f t="shared" si="15"/>
        <v>0</v>
      </c>
      <c r="N59" s="13"/>
      <c r="O59" s="15">
        <f t="shared" si="17"/>
        <v>0</v>
      </c>
      <c r="P59" s="27"/>
      <c r="Q59" s="15">
        <f t="shared" si="18"/>
        <v>0</v>
      </c>
      <c r="R59" s="27"/>
      <c r="S59" s="15">
        <f t="shared" si="19"/>
        <v>0</v>
      </c>
      <c r="T59" s="27"/>
      <c r="U59" s="15">
        <f t="shared" si="20"/>
        <v>0</v>
      </c>
      <c r="V59" s="27"/>
      <c r="W59" s="15">
        <f t="shared" si="21"/>
        <v>0</v>
      </c>
      <c r="X59" s="27"/>
      <c r="Y59" s="15">
        <f t="shared" si="22"/>
        <v>0</v>
      </c>
      <c r="Z59" s="27"/>
      <c r="AA59" s="15">
        <f t="shared" si="23"/>
        <v>0</v>
      </c>
      <c r="AB59" s="27"/>
      <c r="AC59" s="15">
        <f t="shared" si="24"/>
        <v>0</v>
      </c>
      <c r="AD59" s="27"/>
      <c r="AE59" s="15">
        <f t="shared" si="25"/>
        <v>0</v>
      </c>
      <c r="AF59" s="27"/>
      <c r="AG59" s="15">
        <f t="shared" si="26"/>
        <v>0</v>
      </c>
      <c r="AH59" s="27"/>
      <c r="AI59" s="15">
        <f t="shared" si="27"/>
        <v>0</v>
      </c>
      <c r="AJ59" s="16">
        <f t="shared" si="16"/>
        <v>0</v>
      </c>
    </row>
    <row r="60" spans="1:37" x14ac:dyDescent="0.3">
      <c r="A60" s="13" t="s">
        <v>139</v>
      </c>
      <c r="B60" s="13" t="s">
        <v>70</v>
      </c>
      <c r="C60" s="14">
        <v>2142</v>
      </c>
      <c r="D60" s="13"/>
      <c r="E60" s="15">
        <f t="shared" si="0"/>
        <v>0</v>
      </c>
      <c r="F60" s="13"/>
      <c r="G60" s="15">
        <f t="shared" si="1"/>
        <v>0</v>
      </c>
      <c r="H60" s="13"/>
      <c r="I60" s="15">
        <f t="shared" si="2"/>
        <v>0</v>
      </c>
      <c r="J60" s="13"/>
      <c r="K60" s="15">
        <f t="shared" si="3"/>
        <v>0</v>
      </c>
      <c r="L60" s="27"/>
      <c r="M60" s="15">
        <f t="shared" si="15"/>
        <v>0</v>
      </c>
      <c r="N60" s="13"/>
      <c r="O60" s="15">
        <f t="shared" si="17"/>
        <v>0</v>
      </c>
      <c r="P60" s="27"/>
      <c r="Q60" s="15">
        <f t="shared" si="18"/>
        <v>0</v>
      </c>
      <c r="R60" s="27"/>
      <c r="S60" s="15">
        <f t="shared" si="19"/>
        <v>0</v>
      </c>
      <c r="T60" s="27"/>
      <c r="U60" s="15">
        <f t="shared" si="20"/>
        <v>0</v>
      </c>
      <c r="V60" s="27"/>
      <c r="W60" s="15">
        <f t="shared" si="21"/>
        <v>0</v>
      </c>
      <c r="X60" s="27"/>
      <c r="Y60" s="15">
        <f t="shared" si="22"/>
        <v>0</v>
      </c>
      <c r="Z60" s="27"/>
      <c r="AA60" s="15">
        <f t="shared" si="23"/>
        <v>0</v>
      </c>
      <c r="AB60" s="27"/>
      <c r="AC60" s="15">
        <f t="shared" si="24"/>
        <v>0</v>
      </c>
      <c r="AD60" s="27"/>
      <c r="AE60" s="15">
        <f t="shared" si="25"/>
        <v>0</v>
      </c>
      <c r="AF60" s="27"/>
      <c r="AG60" s="15">
        <f t="shared" si="26"/>
        <v>0</v>
      </c>
      <c r="AH60" s="27"/>
      <c r="AI60" s="15">
        <f t="shared" si="27"/>
        <v>0</v>
      </c>
      <c r="AJ60" s="16">
        <f t="shared" si="16"/>
        <v>0</v>
      </c>
    </row>
    <row r="61" spans="1:37" x14ac:dyDescent="0.3">
      <c r="A61" s="13" t="s">
        <v>140</v>
      </c>
      <c r="B61" s="13" t="s">
        <v>74</v>
      </c>
      <c r="C61" s="14">
        <v>0.12</v>
      </c>
      <c r="D61" s="13"/>
      <c r="E61" s="15">
        <f t="shared" si="0"/>
        <v>0</v>
      </c>
      <c r="F61" s="13"/>
      <c r="G61" s="15">
        <f t="shared" si="1"/>
        <v>0</v>
      </c>
      <c r="H61" s="13"/>
      <c r="I61" s="15">
        <f t="shared" si="2"/>
        <v>0</v>
      </c>
      <c r="J61" s="13"/>
      <c r="K61" s="15">
        <f t="shared" si="3"/>
        <v>0</v>
      </c>
      <c r="L61" s="27"/>
      <c r="M61" s="15">
        <f t="shared" si="15"/>
        <v>0</v>
      </c>
      <c r="N61" s="13"/>
      <c r="O61" s="15">
        <f t="shared" si="17"/>
        <v>0</v>
      </c>
      <c r="P61" s="27"/>
      <c r="Q61" s="15">
        <f t="shared" si="18"/>
        <v>0</v>
      </c>
      <c r="R61" s="27"/>
      <c r="S61" s="15">
        <f t="shared" si="19"/>
        <v>0</v>
      </c>
      <c r="T61" s="27"/>
      <c r="U61" s="15">
        <f t="shared" si="20"/>
        <v>0</v>
      </c>
      <c r="V61" s="27"/>
      <c r="W61" s="15">
        <f t="shared" si="21"/>
        <v>0</v>
      </c>
      <c r="X61" s="27"/>
      <c r="Y61" s="15">
        <f t="shared" si="22"/>
        <v>0</v>
      </c>
      <c r="Z61" s="27"/>
      <c r="AA61" s="15">
        <f t="shared" si="23"/>
        <v>0</v>
      </c>
      <c r="AB61" s="27"/>
      <c r="AC61" s="15">
        <f t="shared" si="24"/>
        <v>0</v>
      </c>
      <c r="AD61" s="27"/>
      <c r="AE61" s="15">
        <f t="shared" si="25"/>
        <v>0</v>
      </c>
      <c r="AF61" s="27"/>
      <c r="AG61" s="15">
        <f t="shared" si="26"/>
        <v>0</v>
      </c>
      <c r="AH61" s="27"/>
      <c r="AI61" s="15">
        <f t="shared" si="27"/>
        <v>0</v>
      </c>
      <c r="AJ61" s="16">
        <f t="shared" si="16"/>
        <v>0</v>
      </c>
    </row>
    <row r="62" spans="1:37" x14ac:dyDescent="0.3">
      <c r="A62" s="13" t="s">
        <v>141</v>
      </c>
      <c r="B62" s="13" t="s">
        <v>74</v>
      </c>
      <c r="C62" s="14">
        <v>2</v>
      </c>
      <c r="D62" s="13"/>
      <c r="E62" s="15">
        <f t="shared" si="0"/>
        <v>0</v>
      </c>
      <c r="F62" s="13"/>
      <c r="G62" s="15">
        <f t="shared" si="1"/>
        <v>0</v>
      </c>
      <c r="H62" s="13"/>
      <c r="I62" s="15">
        <f t="shared" si="2"/>
        <v>0</v>
      </c>
      <c r="J62" s="13"/>
      <c r="K62" s="15">
        <f t="shared" si="3"/>
        <v>0</v>
      </c>
      <c r="L62" s="27"/>
      <c r="M62" s="15">
        <f t="shared" si="15"/>
        <v>0</v>
      </c>
      <c r="N62" s="13"/>
      <c r="O62" s="15">
        <f t="shared" si="17"/>
        <v>0</v>
      </c>
      <c r="P62" s="27"/>
      <c r="Q62" s="15">
        <f t="shared" si="18"/>
        <v>0</v>
      </c>
      <c r="R62" s="27"/>
      <c r="S62" s="15">
        <f t="shared" si="19"/>
        <v>0</v>
      </c>
      <c r="T62" s="27"/>
      <c r="U62" s="15">
        <f t="shared" si="20"/>
        <v>0</v>
      </c>
      <c r="V62" s="27"/>
      <c r="W62" s="15">
        <f t="shared" si="21"/>
        <v>0</v>
      </c>
      <c r="X62" s="27"/>
      <c r="Y62" s="15">
        <f t="shared" si="22"/>
        <v>0</v>
      </c>
      <c r="Z62" s="27"/>
      <c r="AA62" s="15">
        <f t="shared" si="23"/>
        <v>0</v>
      </c>
      <c r="AB62" s="27"/>
      <c r="AC62" s="15">
        <f t="shared" si="24"/>
        <v>0</v>
      </c>
      <c r="AD62" s="27"/>
      <c r="AE62" s="15">
        <f t="shared" si="25"/>
        <v>0</v>
      </c>
      <c r="AF62" s="27"/>
      <c r="AG62" s="15">
        <f t="shared" si="26"/>
        <v>0</v>
      </c>
      <c r="AH62" s="27"/>
      <c r="AI62" s="15">
        <f t="shared" si="27"/>
        <v>0</v>
      </c>
      <c r="AJ62" s="16">
        <f t="shared" si="16"/>
        <v>0</v>
      </c>
    </row>
    <row r="63" spans="1:37" x14ac:dyDescent="0.3">
      <c r="A63" s="13" t="s">
        <v>142</v>
      </c>
      <c r="B63" s="13" t="s">
        <v>74</v>
      </c>
      <c r="C63" s="14">
        <v>1.9</v>
      </c>
      <c r="D63" s="13"/>
      <c r="E63" s="15">
        <f t="shared" si="0"/>
        <v>0</v>
      </c>
      <c r="F63" s="13"/>
      <c r="G63" s="15">
        <f t="shared" si="1"/>
        <v>0</v>
      </c>
      <c r="H63" s="13"/>
      <c r="I63" s="15">
        <f t="shared" si="2"/>
        <v>0</v>
      </c>
      <c r="J63" s="13"/>
      <c r="K63" s="15">
        <f t="shared" si="3"/>
        <v>0</v>
      </c>
      <c r="L63" s="27"/>
      <c r="M63" s="15">
        <f t="shared" si="15"/>
        <v>0</v>
      </c>
      <c r="N63" s="13"/>
      <c r="O63" s="15">
        <f t="shared" si="17"/>
        <v>0</v>
      </c>
      <c r="P63" s="27"/>
      <c r="Q63" s="15">
        <f t="shared" si="18"/>
        <v>0</v>
      </c>
      <c r="R63" s="27"/>
      <c r="S63" s="15">
        <f t="shared" si="19"/>
        <v>0</v>
      </c>
      <c r="T63" s="27"/>
      <c r="U63" s="15">
        <f t="shared" si="20"/>
        <v>0</v>
      </c>
      <c r="V63" s="27"/>
      <c r="W63" s="15">
        <f t="shared" si="21"/>
        <v>0</v>
      </c>
      <c r="X63" s="27"/>
      <c r="Y63" s="15">
        <f t="shared" si="22"/>
        <v>0</v>
      </c>
      <c r="Z63" s="27"/>
      <c r="AA63" s="15">
        <f t="shared" si="23"/>
        <v>0</v>
      </c>
      <c r="AB63" s="27"/>
      <c r="AC63" s="15">
        <f t="shared" si="24"/>
        <v>0</v>
      </c>
      <c r="AD63" s="27"/>
      <c r="AE63" s="15">
        <f t="shared" si="25"/>
        <v>0</v>
      </c>
      <c r="AF63" s="27"/>
      <c r="AG63" s="15">
        <f t="shared" si="26"/>
        <v>0</v>
      </c>
      <c r="AH63" s="27"/>
      <c r="AI63" s="15">
        <f t="shared" si="27"/>
        <v>0</v>
      </c>
      <c r="AJ63" s="16">
        <f t="shared" si="16"/>
        <v>0</v>
      </c>
    </row>
    <row r="64" spans="1:37" x14ac:dyDescent="0.3">
      <c r="A64" s="13" t="s">
        <v>143</v>
      </c>
      <c r="B64" s="13" t="s">
        <v>74</v>
      </c>
      <c r="C64" s="14">
        <v>3</v>
      </c>
      <c r="D64" s="13"/>
      <c r="E64" s="15">
        <f t="shared" si="0"/>
        <v>0</v>
      </c>
      <c r="F64" s="13"/>
      <c r="G64" s="15">
        <f t="shared" si="1"/>
        <v>0</v>
      </c>
      <c r="H64" s="13"/>
      <c r="I64" s="15">
        <f t="shared" si="2"/>
        <v>0</v>
      </c>
      <c r="J64" s="13"/>
      <c r="K64" s="15">
        <f t="shared" si="3"/>
        <v>0</v>
      </c>
      <c r="L64" s="27"/>
      <c r="M64" s="15">
        <f t="shared" si="15"/>
        <v>0</v>
      </c>
      <c r="N64" s="13"/>
      <c r="O64" s="15">
        <f t="shared" si="17"/>
        <v>0</v>
      </c>
      <c r="P64" s="27"/>
      <c r="Q64" s="15">
        <f t="shared" si="18"/>
        <v>0</v>
      </c>
      <c r="R64" s="27"/>
      <c r="S64" s="15">
        <f t="shared" si="19"/>
        <v>0</v>
      </c>
      <c r="T64" s="27"/>
      <c r="U64" s="15">
        <f t="shared" si="20"/>
        <v>0</v>
      </c>
      <c r="V64" s="27"/>
      <c r="W64" s="15">
        <f t="shared" si="21"/>
        <v>0</v>
      </c>
      <c r="X64" s="27"/>
      <c r="Y64" s="15">
        <f t="shared" si="22"/>
        <v>0</v>
      </c>
      <c r="Z64" s="27"/>
      <c r="AA64" s="15">
        <f t="shared" si="23"/>
        <v>0</v>
      </c>
      <c r="AB64" s="27"/>
      <c r="AC64" s="15">
        <f t="shared" si="24"/>
        <v>0</v>
      </c>
      <c r="AD64" s="27"/>
      <c r="AE64" s="15">
        <f t="shared" si="25"/>
        <v>0</v>
      </c>
      <c r="AF64" s="27"/>
      <c r="AG64" s="15">
        <f t="shared" si="26"/>
        <v>0</v>
      </c>
      <c r="AH64" s="27"/>
      <c r="AI64" s="15">
        <f t="shared" si="27"/>
        <v>0</v>
      </c>
      <c r="AJ64" s="16">
        <f t="shared" si="16"/>
        <v>0</v>
      </c>
    </row>
    <row r="65" spans="1:37" x14ac:dyDescent="0.3">
      <c r="A65" s="13" t="s">
        <v>144</v>
      </c>
      <c r="B65" s="13" t="s">
        <v>74</v>
      </c>
      <c r="C65" s="14">
        <v>2</v>
      </c>
      <c r="D65" s="13"/>
      <c r="E65" s="15">
        <f t="shared" si="0"/>
        <v>0</v>
      </c>
      <c r="F65" s="13"/>
      <c r="G65" s="15">
        <f t="shared" si="1"/>
        <v>0</v>
      </c>
      <c r="H65" s="13"/>
      <c r="I65" s="15">
        <f t="shared" si="2"/>
        <v>0</v>
      </c>
      <c r="J65" s="13"/>
      <c r="K65" s="15">
        <f t="shared" si="3"/>
        <v>0</v>
      </c>
      <c r="L65" s="27"/>
      <c r="M65" s="15">
        <f t="shared" si="15"/>
        <v>0</v>
      </c>
      <c r="N65" s="13"/>
      <c r="O65" s="15">
        <f t="shared" si="17"/>
        <v>0</v>
      </c>
      <c r="P65" s="27"/>
      <c r="Q65" s="15">
        <f t="shared" si="18"/>
        <v>0</v>
      </c>
      <c r="R65" s="27"/>
      <c r="S65" s="15">
        <f t="shared" si="19"/>
        <v>0</v>
      </c>
      <c r="T65" s="27"/>
      <c r="U65" s="15">
        <f t="shared" si="20"/>
        <v>0</v>
      </c>
      <c r="V65" s="27"/>
      <c r="W65" s="15">
        <f t="shared" si="21"/>
        <v>0</v>
      </c>
      <c r="X65" s="27"/>
      <c r="Y65" s="15">
        <f t="shared" si="22"/>
        <v>0</v>
      </c>
      <c r="Z65" s="27"/>
      <c r="AA65" s="15">
        <f t="shared" si="23"/>
        <v>0</v>
      </c>
      <c r="AB65" s="27"/>
      <c r="AC65" s="15">
        <f t="shared" si="24"/>
        <v>0</v>
      </c>
      <c r="AD65" s="27"/>
      <c r="AE65" s="15">
        <f t="shared" si="25"/>
        <v>0</v>
      </c>
      <c r="AF65" s="27"/>
      <c r="AG65" s="15">
        <f t="shared" si="26"/>
        <v>0</v>
      </c>
      <c r="AH65" s="27"/>
      <c r="AI65" s="15">
        <f t="shared" si="27"/>
        <v>0</v>
      </c>
      <c r="AJ65" s="16">
        <f t="shared" si="16"/>
        <v>0</v>
      </c>
    </row>
    <row r="66" spans="1:37" x14ac:dyDescent="0.3">
      <c r="A66" s="13" t="s">
        <v>145</v>
      </c>
      <c r="B66" s="13" t="s">
        <v>70</v>
      </c>
      <c r="C66" s="14">
        <v>62.5</v>
      </c>
      <c r="D66" s="13"/>
      <c r="E66" s="15">
        <f t="shared" si="0"/>
        <v>0</v>
      </c>
      <c r="F66" s="13"/>
      <c r="G66" s="15">
        <f t="shared" si="1"/>
        <v>0</v>
      </c>
      <c r="H66" s="13"/>
      <c r="I66" s="15">
        <f t="shared" si="2"/>
        <v>0</v>
      </c>
      <c r="J66" s="13"/>
      <c r="K66" s="15">
        <f t="shared" si="3"/>
        <v>0</v>
      </c>
      <c r="L66" s="27"/>
      <c r="M66" s="15">
        <f t="shared" si="15"/>
        <v>0</v>
      </c>
      <c r="N66" s="13"/>
      <c r="O66" s="15">
        <f t="shared" si="17"/>
        <v>0</v>
      </c>
      <c r="P66" s="27"/>
      <c r="Q66" s="15">
        <f t="shared" si="18"/>
        <v>0</v>
      </c>
      <c r="R66" s="27"/>
      <c r="S66" s="15">
        <f t="shared" si="19"/>
        <v>0</v>
      </c>
      <c r="T66" s="27"/>
      <c r="U66" s="15">
        <f t="shared" si="20"/>
        <v>0</v>
      </c>
      <c r="V66" s="27"/>
      <c r="W66" s="15">
        <f t="shared" si="21"/>
        <v>0</v>
      </c>
      <c r="X66" s="27"/>
      <c r="Y66" s="15">
        <f t="shared" si="22"/>
        <v>0</v>
      </c>
      <c r="Z66" s="27"/>
      <c r="AA66" s="15">
        <f t="shared" si="23"/>
        <v>0</v>
      </c>
      <c r="AB66" s="27"/>
      <c r="AC66" s="15">
        <f t="shared" si="24"/>
        <v>0</v>
      </c>
      <c r="AD66" s="27"/>
      <c r="AE66" s="15">
        <f t="shared" si="25"/>
        <v>0</v>
      </c>
      <c r="AF66" s="27"/>
      <c r="AG66" s="15">
        <f t="shared" si="26"/>
        <v>0</v>
      </c>
      <c r="AH66" s="27"/>
      <c r="AI66" s="15">
        <f t="shared" si="27"/>
        <v>0</v>
      </c>
      <c r="AJ66" s="16">
        <f t="shared" si="16"/>
        <v>0</v>
      </c>
    </row>
    <row r="67" spans="1:37" x14ac:dyDescent="0.3">
      <c r="A67" s="13" t="s">
        <v>146</v>
      </c>
      <c r="B67" s="13" t="s">
        <v>74</v>
      </c>
      <c r="C67" s="14">
        <v>1.1000000000000001</v>
      </c>
      <c r="D67" s="13"/>
      <c r="E67" s="15">
        <f t="shared" si="0"/>
        <v>0</v>
      </c>
      <c r="F67" s="13"/>
      <c r="G67" s="15">
        <f t="shared" si="1"/>
        <v>0</v>
      </c>
      <c r="H67" s="13"/>
      <c r="I67" s="15">
        <f t="shared" si="2"/>
        <v>0</v>
      </c>
      <c r="J67" s="13"/>
      <c r="K67" s="15">
        <f t="shared" si="3"/>
        <v>0</v>
      </c>
      <c r="L67" s="27"/>
      <c r="M67" s="15">
        <f t="shared" si="15"/>
        <v>0</v>
      </c>
      <c r="N67" s="13"/>
      <c r="O67" s="15">
        <f t="shared" si="17"/>
        <v>0</v>
      </c>
      <c r="P67" s="27"/>
      <c r="Q67" s="15">
        <f t="shared" si="18"/>
        <v>0</v>
      </c>
      <c r="R67" s="27"/>
      <c r="S67" s="15">
        <f t="shared" si="19"/>
        <v>0</v>
      </c>
      <c r="T67" s="27"/>
      <c r="U67" s="15">
        <f t="shared" si="20"/>
        <v>0</v>
      </c>
      <c r="V67" s="27"/>
      <c r="W67" s="15">
        <f t="shared" si="21"/>
        <v>0</v>
      </c>
      <c r="X67" s="27"/>
      <c r="Y67" s="15">
        <f t="shared" si="22"/>
        <v>0</v>
      </c>
      <c r="Z67" s="27"/>
      <c r="AA67" s="15">
        <f t="shared" si="23"/>
        <v>0</v>
      </c>
      <c r="AB67" s="27"/>
      <c r="AC67" s="15">
        <f t="shared" si="24"/>
        <v>0</v>
      </c>
      <c r="AD67" s="27"/>
      <c r="AE67" s="15">
        <f t="shared" si="25"/>
        <v>0</v>
      </c>
      <c r="AF67" s="27"/>
      <c r="AG67" s="15">
        <f t="shared" si="26"/>
        <v>0</v>
      </c>
      <c r="AH67" s="27"/>
      <c r="AI67" s="15">
        <f t="shared" si="27"/>
        <v>0</v>
      </c>
      <c r="AJ67" s="16">
        <f t="shared" si="16"/>
        <v>0</v>
      </c>
    </row>
    <row r="68" spans="1:37" x14ac:dyDescent="0.3">
      <c r="A68" s="13" t="s">
        <v>147</v>
      </c>
      <c r="B68" s="13" t="s">
        <v>70</v>
      </c>
      <c r="C68" s="14">
        <v>110</v>
      </c>
      <c r="D68" s="13"/>
      <c r="E68" s="15">
        <f t="shared" si="0"/>
        <v>0</v>
      </c>
      <c r="F68" s="13"/>
      <c r="G68" s="15">
        <f t="shared" si="1"/>
        <v>0</v>
      </c>
      <c r="H68" s="13"/>
      <c r="I68" s="15">
        <f t="shared" si="2"/>
        <v>0</v>
      </c>
      <c r="J68" s="13"/>
      <c r="K68" s="15">
        <f t="shared" si="3"/>
        <v>0</v>
      </c>
      <c r="L68" s="27"/>
      <c r="M68" s="15">
        <f t="shared" si="15"/>
        <v>0</v>
      </c>
      <c r="N68" s="13"/>
      <c r="O68" s="15">
        <f t="shared" si="17"/>
        <v>0</v>
      </c>
      <c r="P68" s="27"/>
      <c r="Q68" s="15">
        <f t="shared" si="18"/>
        <v>0</v>
      </c>
      <c r="R68" s="27"/>
      <c r="S68" s="15">
        <f t="shared" si="19"/>
        <v>0</v>
      </c>
      <c r="T68" s="27"/>
      <c r="U68" s="15">
        <f t="shared" si="20"/>
        <v>0</v>
      </c>
      <c r="V68" s="27"/>
      <c r="W68" s="15">
        <f t="shared" si="21"/>
        <v>0</v>
      </c>
      <c r="X68" s="27"/>
      <c r="Y68" s="15">
        <f t="shared" si="22"/>
        <v>0</v>
      </c>
      <c r="Z68" s="27"/>
      <c r="AA68" s="15">
        <f t="shared" si="23"/>
        <v>0</v>
      </c>
      <c r="AB68" s="27"/>
      <c r="AC68" s="15">
        <f t="shared" si="24"/>
        <v>0</v>
      </c>
      <c r="AD68" s="27"/>
      <c r="AE68" s="15">
        <f t="shared" si="25"/>
        <v>0</v>
      </c>
      <c r="AF68" s="27"/>
      <c r="AG68" s="15">
        <f t="shared" si="26"/>
        <v>0</v>
      </c>
      <c r="AH68" s="27"/>
      <c r="AI68" s="15">
        <f t="shared" si="27"/>
        <v>0</v>
      </c>
      <c r="AJ68" s="16">
        <f t="shared" si="16"/>
        <v>0</v>
      </c>
      <c r="AK68" t="s">
        <v>148</v>
      </c>
    </row>
    <row r="69" spans="1:37" x14ac:dyDescent="0.3">
      <c r="A69" s="13" t="s">
        <v>149</v>
      </c>
      <c r="B69" s="13" t="s">
        <v>74</v>
      </c>
      <c r="C69" s="14">
        <v>5.0999999999999996</v>
      </c>
      <c r="D69" s="13"/>
      <c r="E69" s="15">
        <f t="shared" si="0"/>
        <v>0</v>
      </c>
      <c r="F69" s="13"/>
      <c r="G69" s="15">
        <f t="shared" si="1"/>
        <v>0</v>
      </c>
      <c r="H69" s="13"/>
      <c r="I69" s="15">
        <f t="shared" si="2"/>
        <v>0</v>
      </c>
      <c r="J69" s="13"/>
      <c r="K69" s="15">
        <f t="shared" si="3"/>
        <v>0</v>
      </c>
      <c r="L69" s="27"/>
      <c r="M69" s="15">
        <f t="shared" si="15"/>
        <v>0</v>
      </c>
      <c r="N69" s="13"/>
      <c r="O69" s="15">
        <f t="shared" si="17"/>
        <v>0</v>
      </c>
      <c r="P69" s="27"/>
      <c r="Q69" s="15">
        <f t="shared" si="18"/>
        <v>0</v>
      </c>
      <c r="R69" s="27"/>
      <c r="S69" s="15">
        <f t="shared" si="19"/>
        <v>0</v>
      </c>
      <c r="T69" s="27"/>
      <c r="U69" s="15">
        <f t="shared" si="20"/>
        <v>0</v>
      </c>
      <c r="V69" s="27"/>
      <c r="W69" s="15">
        <f t="shared" si="21"/>
        <v>0</v>
      </c>
      <c r="X69" s="27"/>
      <c r="Y69" s="15">
        <f t="shared" si="22"/>
        <v>0</v>
      </c>
      <c r="Z69" s="27"/>
      <c r="AA69" s="15">
        <f t="shared" si="23"/>
        <v>0</v>
      </c>
      <c r="AB69" s="27"/>
      <c r="AC69" s="15">
        <f t="shared" si="24"/>
        <v>0</v>
      </c>
      <c r="AD69" s="27"/>
      <c r="AE69" s="15">
        <f t="shared" si="25"/>
        <v>0</v>
      </c>
      <c r="AF69" s="27"/>
      <c r="AG69" s="15">
        <f t="shared" si="26"/>
        <v>0</v>
      </c>
      <c r="AH69" s="27"/>
      <c r="AI69" s="15">
        <f t="shared" si="27"/>
        <v>0</v>
      </c>
      <c r="AJ69" s="16">
        <f t="shared" si="16"/>
        <v>0</v>
      </c>
    </row>
    <row r="70" spans="1:37" x14ac:dyDescent="0.3">
      <c r="A70" s="13" t="s">
        <v>150</v>
      </c>
      <c r="B70" s="13" t="s">
        <v>151</v>
      </c>
      <c r="C70" s="14">
        <v>150</v>
      </c>
      <c r="D70" s="13"/>
      <c r="E70" s="15">
        <f t="shared" si="0"/>
        <v>0</v>
      </c>
      <c r="F70" s="13"/>
      <c r="G70" s="15">
        <f t="shared" si="1"/>
        <v>0</v>
      </c>
      <c r="H70" s="13"/>
      <c r="I70" s="15">
        <f t="shared" si="2"/>
        <v>0</v>
      </c>
      <c r="J70" s="13"/>
      <c r="K70" s="15">
        <f t="shared" si="3"/>
        <v>0</v>
      </c>
      <c r="L70" s="27"/>
      <c r="M70" s="15">
        <f t="shared" si="15"/>
        <v>0</v>
      </c>
      <c r="N70" s="13"/>
      <c r="O70" s="15">
        <f t="shared" si="17"/>
        <v>0</v>
      </c>
      <c r="P70" s="27"/>
      <c r="Q70" s="15">
        <f t="shared" si="18"/>
        <v>0</v>
      </c>
      <c r="R70" s="27"/>
      <c r="S70" s="15">
        <f t="shared" si="19"/>
        <v>0</v>
      </c>
      <c r="T70" s="27"/>
      <c r="U70" s="15">
        <f t="shared" si="20"/>
        <v>0</v>
      </c>
      <c r="V70" s="27"/>
      <c r="W70" s="15">
        <f t="shared" si="21"/>
        <v>0</v>
      </c>
      <c r="X70" s="27"/>
      <c r="Y70" s="15">
        <f t="shared" si="22"/>
        <v>0</v>
      </c>
      <c r="Z70" s="27"/>
      <c r="AA70" s="15">
        <f t="shared" si="23"/>
        <v>0</v>
      </c>
      <c r="AB70" s="27"/>
      <c r="AC70" s="15">
        <f t="shared" si="24"/>
        <v>0</v>
      </c>
      <c r="AD70" s="27"/>
      <c r="AE70" s="15">
        <f t="shared" si="25"/>
        <v>0</v>
      </c>
      <c r="AF70" s="27"/>
      <c r="AG70" s="15">
        <f t="shared" si="26"/>
        <v>0</v>
      </c>
      <c r="AH70" s="27"/>
      <c r="AI70" s="15">
        <f t="shared" si="27"/>
        <v>0</v>
      </c>
      <c r="AJ70" s="16">
        <f t="shared" si="16"/>
        <v>0</v>
      </c>
    </row>
    <row r="71" spans="1:37" x14ac:dyDescent="0.3">
      <c r="A71" s="13" t="s">
        <v>152</v>
      </c>
      <c r="B71" s="13" t="s">
        <v>70</v>
      </c>
      <c r="C71" s="14">
        <v>310</v>
      </c>
      <c r="D71" s="13"/>
      <c r="E71" s="15">
        <f t="shared" si="0"/>
        <v>0</v>
      </c>
      <c r="F71" s="13"/>
      <c r="G71" s="15">
        <f t="shared" si="1"/>
        <v>0</v>
      </c>
      <c r="H71" s="13"/>
      <c r="I71" s="15">
        <f t="shared" si="2"/>
        <v>0</v>
      </c>
      <c r="J71" s="13"/>
      <c r="K71" s="15">
        <f t="shared" si="3"/>
        <v>0</v>
      </c>
      <c r="L71" s="27"/>
      <c r="M71" s="15">
        <f t="shared" si="15"/>
        <v>0</v>
      </c>
      <c r="N71" s="13"/>
      <c r="O71" s="15">
        <f t="shared" si="17"/>
        <v>0</v>
      </c>
      <c r="P71" s="27"/>
      <c r="Q71" s="15">
        <f t="shared" si="18"/>
        <v>0</v>
      </c>
      <c r="R71" s="27"/>
      <c r="S71" s="15">
        <f t="shared" si="19"/>
        <v>0</v>
      </c>
      <c r="T71" s="27"/>
      <c r="U71" s="15">
        <f t="shared" si="20"/>
        <v>0</v>
      </c>
      <c r="V71" s="27"/>
      <c r="W71" s="15">
        <f t="shared" si="21"/>
        <v>0</v>
      </c>
      <c r="X71" s="27"/>
      <c r="Y71" s="15">
        <f t="shared" si="22"/>
        <v>0</v>
      </c>
      <c r="Z71" s="27"/>
      <c r="AA71" s="15">
        <f t="shared" si="23"/>
        <v>0</v>
      </c>
      <c r="AB71" s="27"/>
      <c r="AC71" s="15">
        <f t="shared" si="24"/>
        <v>0</v>
      </c>
      <c r="AD71" s="27"/>
      <c r="AE71" s="15">
        <f t="shared" si="25"/>
        <v>0</v>
      </c>
      <c r="AF71" s="27"/>
      <c r="AG71" s="15">
        <f t="shared" si="26"/>
        <v>0</v>
      </c>
      <c r="AH71" s="27"/>
      <c r="AI71" s="15">
        <f t="shared" si="27"/>
        <v>0</v>
      </c>
      <c r="AJ71" s="16">
        <f t="shared" si="16"/>
        <v>0</v>
      </c>
    </row>
    <row r="72" spans="1:37" x14ac:dyDescent="0.3">
      <c r="A72" s="13" t="s">
        <v>153</v>
      </c>
      <c r="B72" s="13" t="s">
        <v>70</v>
      </c>
      <c r="C72" s="14">
        <v>310</v>
      </c>
      <c r="D72" s="13"/>
      <c r="E72" s="15">
        <f t="shared" si="0"/>
        <v>0</v>
      </c>
      <c r="F72" s="13"/>
      <c r="G72" s="15">
        <f t="shared" si="1"/>
        <v>0</v>
      </c>
      <c r="H72" s="13"/>
      <c r="I72" s="15">
        <f t="shared" si="2"/>
        <v>0</v>
      </c>
      <c r="J72" s="13"/>
      <c r="K72" s="15">
        <f t="shared" si="3"/>
        <v>0</v>
      </c>
      <c r="L72" s="27"/>
      <c r="M72" s="15">
        <f t="shared" si="15"/>
        <v>0</v>
      </c>
      <c r="N72" s="13"/>
      <c r="O72" s="15">
        <f t="shared" si="17"/>
        <v>0</v>
      </c>
      <c r="P72" s="27"/>
      <c r="Q72" s="15">
        <f t="shared" si="18"/>
        <v>0</v>
      </c>
      <c r="R72" s="27"/>
      <c r="S72" s="15">
        <f t="shared" si="19"/>
        <v>0</v>
      </c>
      <c r="T72" s="27"/>
      <c r="U72" s="15">
        <f t="shared" si="20"/>
        <v>0</v>
      </c>
      <c r="V72" s="27"/>
      <c r="W72" s="15">
        <f t="shared" si="21"/>
        <v>0</v>
      </c>
      <c r="X72" s="27"/>
      <c r="Y72" s="15">
        <f t="shared" si="22"/>
        <v>0</v>
      </c>
      <c r="Z72" s="27"/>
      <c r="AA72" s="15">
        <f t="shared" si="23"/>
        <v>0</v>
      </c>
      <c r="AB72" s="27"/>
      <c r="AC72" s="15">
        <f t="shared" si="24"/>
        <v>0</v>
      </c>
      <c r="AD72" s="27"/>
      <c r="AE72" s="15">
        <f t="shared" si="25"/>
        <v>0</v>
      </c>
      <c r="AF72" s="27"/>
      <c r="AG72" s="15">
        <f t="shared" si="26"/>
        <v>0</v>
      </c>
      <c r="AH72" s="27"/>
      <c r="AI72" s="15">
        <f t="shared" si="27"/>
        <v>0</v>
      </c>
      <c r="AJ72" s="16">
        <f t="shared" si="16"/>
        <v>0</v>
      </c>
    </row>
    <row r="73" spans="1:37" x14ac:dyDescent="0.3">
      <c r="A73" s="13" t="s">
        <v>154</v>
      </c>
      <c r="B73" s="13" t="s">
        <v>74</v>
      </c>
      <c r="C73" s="14">
        <v>1.85</v>
      </c>
      <c r="D73" s="13">
        <v>600</v>
      </c>
      <c r="E73" s="15">
        <f t="shared" si="0"/>
        <v>1110</v>
      </c>
      <c r="F73" s="13"/>
      <c r="G73" s="15">
        <f t="shared" si="1"/>
        <v>0</v>
      </c>
      <c r="H73" s="13"/>
      <c r="I73" s="15">
        <f t="shared" si="2"/>
        <v>0</v>
      </c>
      <c r="J73" s="13"/>
      <c r="K73" s="15">
        <f t="shared" si="3"/>
        <v>0</v>
      </c>
      <c r="L73" s="27"/>
      <c r="M73" s="15">
        <f t="shared" si="15"/>
        <v>0</v>
      </c>
      <c r="N73" s="13"/>
      <c r="O73" s="15">
        <f t="shared" ref="O73:O104" si="28">N73*C73</f>
        <v>0</v>
      </c>
      <c r="P73" s="27"/>
      <c r="Q73" s="15">
        <f t="shared" ref="Q73:Q104" si="29">P73*C73</f>
        <v>0</v>
      </c>
      <c r="R73" s="27"/>
      <c r="S73" s="15">
        <f t="shared" ref="S73:S104" si="30">R73*C73</f>
        <v>0</v>
      </c>
      <c r="T73" s="27"/>
      <c r="U73" s="15">
        <f t="shared" ref="U73:U104" si="31">T73*C73</f>
        <v>0</v>
      </c>
      <c r="V73" s="27"/>
      <c r="W73" s="15">
        <f t="shared" ref="W73:W104" si="32">V73*C73</f>
        <v>0</v>
      </c>
      <c r="X73" s="27"/>
      <c r="Y73" s="15">
        <f t="shared" ref="Y73:Y104" si="33">X73*C73</f>
        <v>0</v>
      </c>
      <c r="Z73" s="27"/>
      <c r="AA73" s="15">
        <f t="shared" ref="AA73:AA104" si="34">Z73*C73</f>
        <v>0</v>
      </c>
      <c r="AB73" s="27"/>
      <c r="AC73" s="15">
        <f t="shared" ref="AC73:AC104" si="35">AB73*C73</f>
        <v>0</v>
      </c>
      <c r="AD73" s="27"/>
      <c r="AE73" s="15">
        <f t="shared" ref="AE73:AE104" si="36">AD73*C73</f>
        <v>0</v>
      </c>
      <c r="AF73" s="27"/>
      <c r="AG73" s="15">
        <f t="shared" ref="AG73:AG104" si="37">AF73*C73</f>
        <v>0</v>
      </c>
      <c r="AH73" s="27"/>
      <c r="AI73" s="15">
        <f t="shared" ref="AI73:AI104" si="38">AH73*C73</f>
        <v>0</v>
      </c>
      <c r="AJ73" s="16">
        <f t="shared" si="16"/>
        <v>600</v>
      </c>
    </row>
    <row r="74" spans="1:37" x14ac:dyDescent="0.3">
      <c r="A74" s="13" t="s">
        <v>155</v>
      </c>
      <c r="B74" s="13" t="s">
        <v>70</v>
      </c>
      <c r="C74" s="14">
        <v>275</v>
      </c>
      <c r="D74" s="13"/>
      <c r="E74" s="15">
        <f t="shared" ref="E74:E97" si="39">D74*C74</f>
        <v>0</v>
      </c>
      <c r="F74" s="13"/>
      <c r="G74" s="15">
        <f t="shared" ref="G74:G97" si="40">F74*C74</f>
        <v>0</v>
      </c>
      <c r="H74" s="13"/>
      <c r="I74" s="15">
        <f t="shared" ref="I74:I97" si="41">H74*C74</f>
        <v>0</v>
      </c>
      <c r="J74" s="13"/>
      <c r="K74" s="15">
        <f t="shared" ref="K74:K97" si="42">J74*C74</f>
        <v>0</v>
      </c>
      <c r="L74" s="27"/>
      <c r="M74" s="15">
        <f t="shared" ref="M74:M97" si="43">L74*C74</f>
        <v>0</v>
      </c>
      <c r="N74" s="13"/>
      <c r="O74" s="15">
        <f t="shared" si="28"/>
        <v>0</v>
      </c>
      <c r="P74" s="27"/>
      <c r="Q74" s="15">
        <f t="shared" si="29"/>
        <v>0</v>
      </c>
      <c r="R74" s="27"/>
      <c r="S74" s="15">
        <f t="shared" si="30"/>
        <v>0</v>
      </c>
      <c r="T74" s="27">
        <v>4</v>
      </c>
      <c r="U74" s="15">
        <f t="shared" si="31"/>
        <v>1100</v>
      </c>
      <c r="V74" s="27"/>
      <c r="W74" s="15">
        <f t="shared" si="32"/>
        <v>0</v>
      </c>
      <c r="X74" s="27">
        <v>2</v>
      </c>
      <c r="Y74" s="15">
        <f t="shared" si="33"/>
        <v>550</v>
      </c>
      <c r="Z74" s="27">
        <v>1</v>
      </c>
      <c r="AA74" s="15">
        <f t="shared" si="34"/>
        <v>275</v>
      </c>
      <c r="AB74" s="27">
        <v>1</v>
      </c>
      <c r="AC74" s="15">
        <f t="shared" si="35"/>
        <v>275</v>
      </c>
      <c r="AD74" s="27">
        <v>1</v>
      </c>
      <c r="AE74" s="15">
        <f t="shared" si="36"/>
        <v>275</v>
      </c>
      <c r="AF74" s="27"/>
      <c r="AG74" s="15">
        <f t="shared" si="37"/>
        <v>0</v>
      </c>
      <c r="AH74" s="27"/>
      <c r="AI74" s="15">
        <f t="shared" si="38"/>
        <v>0</v>
      </c>
      <c r="AJ74" s="16">
        <f t="shared" ref="AJ74:AJ97" si="44">D74+F74+H74+J74+L74+N74+P74+R74+T74+V74+X74+Z74+AB74+AD74+AF74+AH74</f>
        <v>9</v>
      </c>
    </row>
    <row r="75" spans="1:37" x14ac:dyDescent="0.3">
      <c r="A75" s="13" t="s">
        <v>156</v>
      </c>
      <c r="B75" s="13" t="s">
        <v>70</v>
      </c>
      <c r="C75" s="14">
        <v>195</v>
      </c>
      <c r="D75" s="13"/>
      <c r="E75" s="15">
        <f t="shared" si="39"/>
        <v>0</v>
      </c>
      <c r="F75" s="13"/>
      <c r="G75" s="15">
        <f t="shared" si="40"/>
        <v>0</v>
      </c>
      <c r="H75" s="13"/>
      <c r="I75" s="15">
        <f t="shared" si="41"/>
        <v>0</v>
      </c>
      <c r="J75" s="13"/>
      <c r="K75" s="15">
        <f t="shared" si="42"/>
        <v>0</v>
      </c>
      <c r="L75" s="27"/>
      <c r="M75" s="15">
        <f t="shared" si="43"/>
        <v>0</v>
      </c>
      <c r="N75" s="13"/>
      <c r="O75" s="15">
        <f t="shared" si="28"/>
        <v>0</v>
      </c>
      <c r="P75" s="27"/>
      <c r="Q75" s="15">
        <f t="shared" si="29"/>
        <v>0</v>
      </c>
      <c r="R75" s="27"/>
      <c r="S75" s="15">
        <f t="shared" si="30"/>
        <v>0</v>
      </c>
      <c r="T75" s="27"/>
      <c r="U75" s="15">
        <f t="shared" si="31"/>
        <v>0</v>
      </c>
      <c r="V75" s="27"/>
      <c r="W75" s="15">
        <f t="shared" si="32"/>
        <v>0</v>
      </c>
      <c r="X75" s="27"/>
      <c r="Y75" s="15">
        <f t="shared" si="33"/>
        <v>0</v>
      </c>
      <c r="Z75" s="27"/>
      <c r="AA75" s="15">
        <f t="shared" si="34"/>
        <v>0</v>
      </c>
      <c r="AB75" s="27"/>
      <c r="AC75" s="15">
        <f t="shared" si="35"/>
        <v>0</v>
      </c>
      <c r="AD75" s="27"/>
      <c r="AE75" s="15">
        <f t="shared" si="36"/>
        <v>0</v>
      </c>
      <c r="AF75" s="27"/>
      <c r="AG75" s="15">
        <f t="shared" si="37"/>
        <v>0</v>
      </c>
      <c r="AH75" s="27"/>
      <c r="AI75" s="15">
        <f t="shared" si="38"/>
        <v>0</v>
      </c>
      <c r="AJ75" s="16">
        <f t="shared" si="44"/>
        <v>0</v>
      </c>
      <c r="AK75" t="s">
        <v>157</v>
      </c>
    </row>
    <row r="76" spans="1:37" x14ac:dyDescent="0.3">
      <c r="A76" s="13" t="s">
        <v>158</v>
      </c>
      <c r="B76" s="13" t="s">
        <v>70</v>
      </c>
      <c r="C76" s="14">
        <v>210</v>
      </c>
      <c r="D76" s="13"/>
      <c r="E76" s="15">
        <f t="shared" si="39"/>
        <v>0</v>
      </c>
      <c r="F76" s="13"/>
      <c r="G76" s="15">
        <f t="shared" si="40"/>
        <v>0</v>
      </c>
      <c r="H76" s="13"/>
      <c r="I76" s="15">
        <f t="shared" si="41"/>
        <v>0</v>
      </c>
      <c r="J76" s="13"/>
      <c r="K76" s="15">
        <f t="shared" si="42"/>
        <v>0</v>
      </c>
      <c r="L76" s="27"/>
      <c r="M76" s="15">
        <f t="shared" si="43"/>
        <v>0</v>
      </c>
      <c r="N76" s="13"/>
      <c r="O76" s="15">
        <f t="shared" si="28"/>
        <v>0</v>
      </c>
      <c r="P76" s="27"/>
      <c r="Q76" s="15">
        <f t="shared" si="29"/>
        <v>0</v>
      </c>
      <c r="R76" s="27"/>
      <c r="S76" s="15">
        <f t="shared" si="30"/>
        <v>0</v>
      </c>
      <c r="T76" s="27"/>
      <c r="U76" s="15">
        <f t="shared" si="31"/>
        <v>0</v>
      </c>
      <c r="V76" s="27"/>
      <c r="W76" s="15">
        <f t="shared" si="32"/>
        <v>0</v>
      </c>
      <c r="X76" s="27"/>
      <c r="Y76" s="15">
        <f t="shared" si="33"/>
        <v>0</v>
      </c>
      <c r="Z76" s="27"/>
      <c r="AA76" s="15">
        <f t="shared" si="34"/>
        <v>0</v>
      </c>
      <c r="AB76" s="27"/>
      <c r="AC76" s="15">
        <f t="shared" si="35"/>
        <v>0</v>
      </c>
      <c r="AD76" s="27"/>
      <c r="AE76" s="15">
        <f t="shared" si="36"/>
        <v>0</v>
      </c>
      <c r="AF76" s="27"/>
      <c r="AG76" s="15">
        <f t="shared" si="37"/>
        <v>0</v>
      </c>
      <c r="AH76" s="27"/>
      <c r="AI76" s="15">
        <f t="shared" si="38"/>
        <v>0</v>
      </c>
      <c r="AJ76" s="16">
        <f t="shared" si="44"/>
        <v>0</v>
      </c>
      <c r="AK76" t="s">
        <v>157</v>
      </c>
    </row>
    <row r="77" spans="1:37" x14ac:dyDescent="0.3">
      <c r="A77" s="13" t="s">
        <v>159</v>
      </c>
      <c r="B77" s="13" t="s">
        <v>70</v>
      </c>
      <c r="C77" s="14">
        <v>310</v>
      </c>
      <c r="D77" s="13"/>
      <c r="E77" s="15">
        <f t="shared" si="39"/>
        <v>0</v>
      </c>
      <c r="F77" s="13"/>
      <c r="G77" s="15">
        <f t="shared" si="40"/>
        <v>0</v>
      </c>
      <c r="H77" s="13"/>
      <c r="I77" s="15">
        <f t="shared" si="41"/>
        <v>0</v>
      </c>
      <c r="J77" s="13"/>
      <c r="K77" s="15">
        <f t="shared" si="42"/>
        <v>0</v>
      </c>
      <c r="L77" s="27"/>
      <c r="M77" s="15">
        <f t="shared" si="43"/>
        <v>0</v>
      </c>
      <c r="N77" s="13"/>
      <c r="O77" s="15">
        <f t="shared" si="28"/>
        <v>0</v>
      </c>
      <c r="P77" s="27"/>
      <c r="Q77" s="15">
        <f t="shared" si="29"/>
        <v>0</v>
      </c>
      <c r="R77" s="27"/>
      <c r="S77" s="15">
        <f t="shared" si="30"/>
        <v>0</v>
      </c>
      <c r="T77" s="27"/>
      <c r="U77" s="15">
        <f t="shared" si="31"/>
        <v>0</v>
      </c>
      <c r="V77" s="27"/>
      <c r="W77" s="15">
        <f t="shared" si="32"/>
        <v>0</v>
      </c>
      <c r="X77" s="27"/>
      <c r="Y77" s="15">
        <f t="shared" si="33"/>
        <v>0</v>
      </c>
      <c r="Z77" s="27"/>
      <c r="AA77" s="15">
        <f t="shared" si="34"/>
        <v>0</v>
      </c>
      <c r="AB77" s="27"/>
      <c r="AC77" s="15">
        <f t="shared" si="35"/>
        <v>0</v>
      </c>
      <c r="AD77" s="27">
        <v>1</v>
      </c>
      <c r="AE77" s="15">
        <f t="shared" si="36"/>
        <v>310</v>
      </c>
      <c r="AF77" s="27"/>
      <c r="AG77" s="15">
        <f t="shared" si="37"/>
        <v>0</v>
      </c>
      <c r="AH77" s="27"/>
      <c r="AI77" s="15">
        <f t="shared" si="38"/>
        <v>0</v>
      </c>
      <c r="AJ77" s="16">
        <f t="shared" si="44"/>
        <v>1</v>
      </c>
      <c r="AK77" t="s">
        <v>157</v>
      </c>
    </row>
    <row r="78" spans="1:37" x14ac:dyDescent="0.3">
      <c r="A78" s="13" t="s">
        <v>160</v>
      </c>
      <c r="B78" s="13" t="s">
        <v>70</v>
      </c>
      <c r="C78" s="14">
        <v>455</v>
      </c>
      <c r="D78" s="13"/>
      <c r="E78" s="15">
        <f t="shared" si="39"/>
        <v>0</v>
      </c>
      <c r="F78" s="13"/>
      <c r="G78" s="15">
        <f t="shared" si="40"/>
        <v>0</v>
      </c>
      <c r="H78" s="13"/>
      <c r="I78" s="15">
        <f t="shared" si="41"/>
        <v>0</v>
      </c>
      <c r="J78" s="13"/>
      <c r="K78" s="15">
        <f t="shared" si="42"/>
        <v>0</v>
      </c>
      <c r="L78" s="27"/>
      <c r="M78" s="15">
        <f t="shared" si="43"/>
        <v>0</v>
      </c>
      <c r="N78" s="13"/>
      <c r="O78" s="15">
        <f t="shared" si="28"/>
        <v>0</v>
      </c>
      <c r="P78" s="27"/>
      <c r="Q78" s="15">
        <f t="shared" si="29"/>
        <v>0</v>
      </c>
      <c r="R78" s="27"/>
      <c r="S78" s="15">
        <f t="shared" si="30"/>
        <v>0</v>
      </c>
      <c r="T78" s="27"/>
      <c r="U78" s="15">
        <f t="shared" si="31"/>
        <v>0</v>
      </c>
      <c r="V78" s="27">
        <v>1</v>
      </c>
      <c r="W78" s="15">
        <f t="shared" si="32"/>
        <v>455</v>
      </c>
      <c r="X78" s="27">
        <v>1</v>
      </c>
      <c r="Y78" s="15">
        <f t="shared" si="33"/>
        <v>455</v>
      </c>
      <c r="Z78" s="27"/>
      <c r="AA78" s="15">
        <f t="shared" si="34"/>
        <v>0</v>
      </c>
      <c r="AB78" s="27">
        <v>1</v>
      </c>
      <c r="AC78" s="15">
        <f t="shared" si="35"/>
        <v>455</v>
      </c>
      <c r="AD78" s="27"/>
      <c r="AE78" s="15">
        <f t="shared" si="36"/>
        <v>0</v>
      </c>
      <c r="AF78" s="27"/>
      <c r="AG78" s="15">
        <f t="shared" si="37"/>
        <v>0</v>
      </c>
      <c r="AH78" s="27"/>
      <c r="AI78" s="15">
        <f t="shared" si="38"/>
        <v>0</v>
      </c>
      <c r="AJ78" s="16">
        <f t="shared" si="44"/>
        <v>3</v>
      </c>
      <c r="AK78" t="s">
        <v>157</v>
      </c>
    </row>
    <row r="79" spans="1:37" x14ac:dyDescent="0.3">
      <c r="A79" s="13" t="s">
        <v>161</v>
      </c>
      <c r="B79" s="13" t="s">
        <v>70</v>
      </c>
      <c r="C79" s="14">
        <v>225</v>
      </c>
      <c r="D79" s="13"/>
      <c r="E79" s="15">
        <f t="shared" si="39"/>
        <v>0</v>
      </c>
      <c r="F79" s="13"/>
      <c r="G79" s="15">
        <f t="shared" si="40"/>
        <v>0</v>
      </c>
      <c r="H79" s="13"/>
      <c r="I79" s="15">
        <f t="shared" si="41"/>
        <v>0</v>
      </c>
      <c r="J79" s="13"/>
      <c r="K79" s="15">
        <f t="shared" si="42"/>
        <v>0</v>
      </c>
      <c r="L79" s="27"/>
      <c r="M79" s="15">
        <f t="shared" si="43"/>
        <v>0</v>
      </c>
      <c r="N79" s="13"/>
      <c r="O79" s="15">
        <f t="shared" si="28"/>
        <v>0</v>
      </c>
      <c r="P79" s="27"/>
      <c r="Q79" s="15">
        <f t="shared" si="29"/>
        <v>0</v>
      </c>
      <c r="R79" s="27"/>
      <c r="S79" s="15">
        <f t="shared" si="30"/>
        <v>0</v>
      </c>
      <c r="T79" s="27"/>
      <c r="U79" s="15">
        <f t="shared" si="31"/>
        <v>0</v>
      </c>
      <c r="V79" s="27"/>
      <c r="W79" s="15">
        <f t="shared" si="32"/>
        <v>0</v>
      </c>
      <c r="X79" s="27"/>
      <c r="Y79" s="15">
        <f t="shared" si="33"/>
        <v>0</v>
      </c>
      <c r="Z79" s="27"/>
      <c r="AA79" s="15">
        <f t="shared" si="34"/>
        <v>0</v>
      </c>
      <c r="AB79" s="27"/>
      <c r="AC79" s="15">
        <f t="shared" si="35"/>
        <v>0</v>
      </c>
      <c r="AD79" s="27"/>
      <c r="AE79" s="15">
        <f t="shared" si="36"/>
        <v>0</v>
      </c>
      <c r="AF79" s="27"/>
      <c r="AG79" s="15">
        <f t="shared" si="37"/>
        <v>0</v>
      </c>
      <c r="AH79" s="27"/>
      <c r="AI79" s="15">
        <f t="shared" si="38"/>
        <v>0</v>
      </c>
      <c r="AJ79" s="16">
        <f t="shared" si="44"/>
        <v>0</v>
      </c>
      <c r="AK79" t="s">
        <v>157</v>
      </c>
    </row>
    <row r="80" spans="1:37" x14ac:dyDescent="0.3">
      <c r="A80" s="13" t="s">
        <v>162</v>
      </c>
      <c r="B80" s="13" t="s">
        <v>70</v>
      </c>
      <c r="C80" s="14">
        <v>245</v>
      </c>
      <c r="D80" s="13"/>
      <c r="E80" s="15">
        <f t="shared" si="39"/>
        <v>0</v>
      </c>
      <c r="F80" s="13"/>
      <c r="G80" s="15">
        <f t="shared" si="40"/>
        <v>0</v>
      </c>
      <c r="H80" s="13"/>
      <c r="I80" s="15">
        <f t="shared" si="41"/>
        <v>0</v>
      </c>
      <c r="J80" s="13"/>
      <c r="K80" s="15">
        <f t="shared" si="42"/>
        <v>0</v>
      </c>
      <c r="L80" s="27"/>
      <c r="M80" s="15">
        <f t="shared" si="43"/>
        <v>0</v>
      </c>
      <c r="N80" s="13"/>
      <c r="O80" s="15">
        <f t="shared" si="28"/>
        <v>0</v>
      </c>
      <c r="P80" s="27"/>
      <c r="Q80" s="15">
        <f t="shared" si="29"/>
        <v>0</v>
      </c>
      <c r="R80" s="27"/>
      <c r="S80" s="15">
        <f t="shared" si="30"/>
        <v>0</v>
      </c>
      <c r="T80" s="27"/>
      <c r="U80" s="15">
        <f t="shared" si="31"/>
        <v>0</v>
      </c>
      <c r="V80" s="27"/>
      <c r="W80" s="15">
        <f t="shared" si="32"/>
        <v>0</v>
      </c>
      <c r="X80" s="27"/>
      <c r="Y80" s="15">
        <f t="shared" si="33"/>
        <v>0</v>
      </c>
      <c r="Z80" s="27"/>
      <c r="AA80" s="15">
        <f t="shared" si="34"/>
        <v>0</v>
      </c>
      <c r="AB80" s="27"/>
      <c r="AC80" s="15">
        <f t="shared" si="35"/>
        <v>0</v>
      </c>
      <c r="AD80" s="27"/>
      <c r="AE80" s="15">
        <f t="shared" si="36"/>
        <v>0</v>
      </c>
      <c r="AF80" s="27"/>
      <c r="AG80" s="15">
        <f t="shared" si="37"/>
        <v>0</v>
      </c>
      <c r="AH80" s="27"/>
      <c r="AI80" s="15">
        <f t="shared" si="38"/>
        <v>0</v>
      </c>
      <c r="AJ80" s="16">
        <f t="shared" si="44"/>
        <v>0</v>
      </c>
      <c r="AK80" t="s">
        <v>157</v>
      </c>
    </row>
    <row r="81" spans="1:37" x14ac:dyDescent="0.3">
      <c r="A81" s="13" t="s">
        <v>163</v>
      </c>
      <c r="B81" s="13" t="s">
        <v>70</v>
      </c>
      <c r="C81" s="14">
        <v>355</v>
      </c>
      <c r="D81" s="13"/>
      <c r="E81" s="15">
        <f t="shared" si="39"/>
        <v>0</v>
      </c>
      <c r="F81" s="13"/>
      <c r="G81" s="15">
        <f t="shared" si="40"/>
        <v>0</v>
      </c>
      <c r="H81" s="13"/>
      <c r="I81" s="15">
        <f t="shared" si="41"/>
        <v>0</v>
      </c>
      <c r="J81" s="13"/>
      <c r="K81" s="15">
        <f t="shared" si="42"/>
        <v>0</v>
      </c>
      <c r="L81" s="27"/>
      <c r="M81" s="15">
        <f t="shared" si="43"/>
        <v>0</v>
      </c>
      <c r="N81" s="13"/>
      <c r="O81" s="15">
        <f t="shared" si="28"/>
        <v>0</v>
      </c>
      <c r="P81" s="27"/>
      <c r="Q81" s="15">
        <f t="shared" si="29"/>
        <v>0</v>
      </c>
      <c r="R81" s="27"/>
      <c r="S81" s="15">
        <f t="shared" si="30"/>
        <v>0</v>
      </c>
      <c r="T81" s="27"/>
      <c r="U81" s="15">
        <f t="shared" si="31"/>
        <v>0</v>
      </c>
      <c r="V81" s="27"/>
      <c r="W81" s="15">
        <f t="shared" si="32"/>
        <v>0</v>
      </c>
      <c r="X81" s="27"/>
      <c r="Y81" s="15">
        <f t="shared" si="33"/>
        <v>0</v>
      </c>
      <c r="Z81" s="27"/>
      <c r="AA81" s="15">
        <f t="shared" si="34"/>
        <v>0</v>
      </c>
      <c r="AB81" s="27"/>
      <c r="AC81" s="15">
        <f t="shared" si="35"/>
        <v>0</v>
      </c>
      <c r="AD81" s="27"/>
      <c r="AE81" s="15">
        <f t="shared" si="36"/>
        <v>0</v>
      </c>
      <c r="AF81" s="27"/>
      <c r="AG81" s="15">
        <f t="shared" si="37"/>
        <v>0</v>
      </c>
      <c r="AH81" s="27"/>
      <c r="AI81" s="15">
        <f t="shared" si="38"/>
        <v>0</v>
      </c>
      <c r="AJ81" s="16">
        <f t="shared" si="44"/>
        <v>0</v>
      </c>
      <c r="AK81" t="s">
        <v>157</v>
      </c>
    </row>
    <row r="82" spans="1:37" x14ac:dyDescent="0.3">
      <c r="A82" s="13" t="s">
        <v>164</v>
      </c>
      <c r="B82" s="13" t="s">
        <v>70</v>
      </c>
      <c r="C82" s="14">
        <v>510</v>
      </c>
      <c r="D82" s="13"/>
      <c r="E82" s="15">
        <f t="shared" si="39"/>
        <v>0</v>
      </c>
      <c r="F82" s="13"/>
      <c r="G82" s="15">
        <f t="shared" si="40"/>
        <v>0</v>
      </c>
      <c r="H82" s="13"/>
      <c r="I82" s="15">
        <f t="shared" si="41"/>
        <v>0</v>
      </c>
      <c r="J82" s="13"/>
      <c r="K82" s="15">
        <f t="shared" si="42"/>
        <v>0</v>
      </c>
      <c r="L82" s="27"/>
      <c r="M82" s="15">
        <f t="shared" si="43"/>
        <v>0</v>
      </c>
      <c r="N82" s="13"/>
      <c r="O82" s="15">
        <f t="shared" si="28"/>
        <v>0</v>
      </c>
      <c r="P82" s="27"/>
      <c r="Q82" s="15">
        <f t="shared" si="29"/>
        <v>0</v>
      </c>
      <c r="R82" s="27"/>
      <c r="S82" s="15">
        <f t="shared" si="30"/>
        <v>0</v>
      </c>
      <c r="T82" s="27"/>
      <c r="U82" s="15">
        <f t="shared" si="31"/>
        <v>0</v>
      </c>
      <c r="V82" s="27"/>
      <c r="W82" s="15">
        <f t="shared" si="32"/>
        <v>0</v>
      </c>
      <c r="X82" s="27"/>
      <c r="Y82" s="15">
        <f t="shared" si="33"/>
        <v>0</v>
      </c>
      <c r="Z82" s="27"/>
      <c r="AA82" s="15">
        <f t="shared" si="34"/>
        <v>0</v>
      </c>
      <c r="AB82" s="27"/>
      <c r="AC82" s="15">
        <f t="shared" si="35"/>
        <v>0</v>
      </c>
      <c r="AD82" s="27"/>
      <c r="AE82" s="15">
        <f t="shared" si="36"/>
        <v>0</v>
      </c>
      <c r="AF82" s="27"/>
      <c r="AG82" s="15">
        <f t="shared" si="37"/>
        <v>0</v>
      </c>
      <c r="AH82" s="27"/>
      <c r="AI82" s="15">
        <f t="shared" si="38"/>
        <v>0</v>
      </c>
      <c r="AJ82" s="16">
        <f t="shared" si="44"/>
        <v>0</v>
      </c>
      <c r="AK82" t="s">
        <v>157</v>
      </c>
    </row>
    <row r="83" spans="1:37" x14ac:dyDescent="0.3">
      <c r="A83" s="13" t="s">
        <v>165</v>
      </c>
      <c r="B83" s="13" t="s">
        <v>70</v>
      </c>
      <c r="C83" s="14">
        <v>510</v>
      </c>
      <c r="D83" s="13"/>
      <c r="E83" s="15">
        <f t="shared" si="39"/>
        <v>0</v>
      </c>
      <c r="F83" s="13"/>
      <c r="G83" s="15">
        <f t="shared" si="40"/>
        <v>0</v>
      </c>
      <c r="H83" s="13"/>
      <c r="I83" s="15">
        <f t="shared" si="41"/>
        <v>0</v>
      </c>
      <c r="J83" s="13"/>
      <c r="K83" s="15">
        <f t="shared" si="42"/>
        <v>0</v>
      </c>
      <c r="L83" s="27"/>
      <c r="M83" s="15">
        <f t="shared" si="43"/>
        <v>0</v>
      </c>
      <c r="N83" s="13"/>
      <c r="O83" s="15">
        <f t="shared" si="28"/>
        <v>0</v>
      </c>
      <c r="P83" s="27"/>
      <c r="Q83" s="15">
        <f t="shared" si="29"/>
        <v>0</v>
      </c>
      <c r="R83" s="27"/>
      <c r="S83" s="15">
        <f t="shared" si="30"/>
        <v>0</v>
      </c>
      <c r="T83" s="27"/>
      <c r="U83" s="15">
        <f t="shared" si="31"/>
        <v>0</v>
      </c>
      <c r="V83" s="27"/>
      <c r="W83" s="15">
        <f t="shared" si="32"/>
        <v>0</v>
      </c>
      <c r="X83" s="27"/>
      <c r="Y83" s="15">
        <f t="shared" si="33"/>
        <v>0</v>
      </c>
      <c r="Z83" s="27">
        <v>1</v>
      </c>
      <c r="AA83" s="15">
        <f t="shared" si="34"/>
        <v>510</v>
      </c>
      <c r="AB83" s="27"/>
      <c r="AC83" s="15">
        <f t="shared" si="35"/>
        <v>0</v>
      </c>
      <c r="AD83" s="27"/>
      <c r="AE83" s="15">
        <f t="shared" si="36"/>
        <v>0</v>
      </c>
      <c r="AF83" s="27"/>
      <c r="AG83" s="15">
        <f t="shared" si="37"/>
        <v>0</v>
      </c>
      <c r="AH83" s="27"/>
      <c r="AI83" s="15">
        <f t="shared" si="38"/>
        <v>0</v>
      </c>
      <c r="AJ83" s="16">
        <f t="shared" si="44"/>
        <v>1</v>
      </c>
      <c r="AK83" t="s">
        <v>157</v>
      </c>
    </row>
    <row r="84" spans="1:37" x14ac:dyDescent="0.3">
      <c r="A84" s="13" t="s">
        <v>166</v>
      </c>
      <c r="B84" s="13" t="s">
        <v>167</v>
      </c>
      <c r="C84" s="14">
        <v>28</v>
      </c>
      <c r="D84" s="13"/>
      <c r="E84" s="15">
        <f t="shared" si="39"/>
        <v>0</v>
      </c>
      <c r="F84" s="13"/>
      <c r="G84" s="15">
        <f t="shared" si="40"/>
        <v>0</v>
      </c>
      <c r="H84" s="13"/>
      <c r="I84" s="15">
        <f t="shared" si="41"/>
        <v>0</v>
      </c>
      <c r="J84" s="13"/>
      <c r="K84" s="15">
        <f t="shared" si="42"/>
        <v>0</v>
      </c>
      <c r="L84" s="27"/>
      <c r="M84" s="15">
        <f t="shared" si="43"/>
        <v>0</v>
      </c>
      <c r="N84" s="13"/>
      <c r="O84" s="15">
        <f t="shared" si="28"/>
        <v>0</v>
      </c>
      <c r="P84" s="27"/>
      <c r="Q84" s="15">
        <f t="shared" si="29"/>
        <v>0</v>
      </c>
      <c r="R84" s="27"/>
      <c r="S84" s="15">
        <f t="shared" si="30"/>
        <v>0</v>
      </c>
      <c r="T84" s="27"/>
      <c r="U84" s="15">
        <f t="shared" si="31"/>
        <v>0</v>
      </c>
      <c r="V84" s="27">
        <v>24</v>
      </c>
      <c r="W84" s="15">
        <f t="shared" si="32"/>
        <v>672</v>
      </c>
      <c r="X84" s="27">
        <v>24</v>
      </c>
      <c r="Y84" s="15">
        <f t="shared" si="33"/>
        <v>672</v>
      </c>
      <c r="Z84" s="27"/>
      <c r="AA84" s="15">
        <f t="shared" si="34"/>
        <v>0</v>
      </c>
      <c r="AB84" s="27">
        <v>24</v>
      </c>
      <c r="AC84" s="15">
        <f t="shared" si="35"/>
        <v>672</v>
      </c>
      <c r="AD84" s="27"/>
      <c r="AE84" s="15">
        <f t="shared" si="36"/>
        <v>0</v>
      </c>
      <c r="AF84" s="27">
        <v>18</v>
      </c>
      <c r="AG84" s="15">
        <f t="shared" si="37"/>
        <v>504</v>
      </c>
      <c r="AH84" s="27"/>
      <c r="AI84" s="15">
        <f t="shared" si="38"/>
        <v>0</v>
      </c>
      <c r="AJ84" s="16">
        <f t="shared" si="44"/>
        <v>90</v>
      </c>
    </row>
    <row r="85" spans="1:37" x14ac:dyDescent="0.3">
      <c r="A85" s="13" t="s">
        <v>168</v>
      </c>
      <c r="B85" s="13" t="s">
        <v>169</v>
      </c>
      <c r="C85" s="14">
        <v>70</v>
      </c>
      <c r="D85" s="13"/>
      <c r="E85" s="15">
        <f t="shared" si="39"/>
        <v>0</v>
      </c>
      <c r="F85" s="13"/>
      <c r="G85" s="15">
        <f t="shared" si="40"/>
        <v>0</v>
      </c>
      <c r="H85" s="13"/>
      <c r="I85" s="15">
        <f t="shared" si="41"/>
        <v>0</v>
      </c>
      <c r="J85" s="13"/>
      <c r="K85" s="15">
        <f t="shared" si="42"/>
        <v>0</v>
      </c>
      <c r="L85" s="27"/>
      <c r="M85" s="15">
        <f t="shared" si="43"/>
        <v>0</v>
      </c>
      <c r="N85" s="13"/>
      <c r="O85" s="15">
        <f t="shared" si="28"/>
        <v>0</v>
      </c>
      <c r="P85" s="27"/>
      <c r="Q85" s="15">
        <f t="shared" si="29"/>
        <v>0</v>
      </c>
      <c r="R85" s="27"/>
      <c r="S85" s="15">
        <f t="shared" si="30"/>
        <v>0</v>
      </c>
      <c r="T85" s="27"/>
      <c r="U85" s="15">
        <f t="shared" si="31"/>
        <v>0</v>
      </c>
      <c r="V85" s="27"/>
      <c r="W85" s="15">
        <f t="shared" si="32"/>
        <v>0</v>
      </c>
      <c r="X85" s="27">
        <v>2</v>
      </c>
      <c r="Y85" s="15">
        <f t="shared" si="33"/>
        <v>140</v>
      </c>
      <c r="Z85" s="27">
        <v>3</v>
      </c>
      <c r="AA85" s="15">
        <f t="shared" si="34"/>
        <v>210</v>
      </c>
      <c r="AB85" s="27">
        <v>8</v>
      </c>
      <c r="AC85" s="15">
        <f t="shared" si="35"/>
        <v>560</v>
      </c>
      <c r="AD85" s="27"/>
      <c r="AE85" s="15">
        <f t="shared" si="36"/>
        <v>0</v>
      </c>
      <c r="AF85" s="27">
        <v>5</v>
      </c>
      <c r="AG85" s="15">
        <f t="shared" si="37"/>
        <v>350</v>
      </c>
      <c r="AH85" s="27"/>
      <c r="AI85" s="15">
        <f t="shared" si="38"/>
        <v>0</v>
      </c>
      <c r="AJ85" s="16">
        <f t="shared" si="44"/>
        <v>18</v>
      </c>
    </row>
    <row r="86" spans="1:37" x14ac:dyDescent="0.3">
      <c r="A86" s="13" t="s">
        <v>170</v>
      </c>
      <c r="B86" s="13" t="s">
        <v>70</v>
      </c>
      <c r="C86" s="14">
        <v>155</v>
      </c>
      <c r="D86" s="13"/>
      <c r="E86" s="15">
        <f t="shared" si="39"/>
        <v>0</v>
      </c>
      <c r="F86" s="13"/>
      <c r="G86" s="15">
        <f t="shared" si="40"/>
        <v>0</v>
      </c>
      <c r="H86" s="13"/>
      <c r="I86" s="15">
        <f t="shared" si="41"/>
        <v>0</v>
      </c>
      <c r="J86" s="13"/>
      <c r="K86" s="15">
        <f t="shared" si="42"/>
        <v>0</v>
      </c>
      <c r="L86" s="27"/>
      <c r="M86" s="15">
        <f t="shared" si="43"/>
        <v>0</v>
      </c>
      <c r="N86" s="13"/>
      <c r="O86" s="15">
        <f t="shared" si="28"/>
        <v>0</v>
      </c>
      <c r="P86" s="27"/>
      <c r="Q86" s="15">
        <f t="shared" si="29"/>
        <v>0</v>
      </c>
      <c r="R86" s="27"/>
      <c r="S86" s="15">
        <f t="shared" si="30"/>
        <v>0</v>
      </c>
      <c r="T86" s="27"/>
      <c r="U86" s="15">
        <f t="shared" si="31"/>
        <v>0</v>
      </c>
      <c r="V86" s="27">
        <v>1</v>
      </c>
      <c r="W86" s="15">
        <f t="shared" si="32"/>
        <v>155</v>
      </c>
      <c r="X86" s="27">
        <v>1</v>
      </c>
      <c r="Y86" s="15">
        <f t="shared" si="33"/>
        <v>155</v>
      </c>
      <c r="Z86" s="27">
        <v>1</v>
      </c>
      <c r="AA86" s="15">
        <f t="shared" si="34"/>
        <v>155</v>
      </c>
      <c r="AB86" s="27">
        <v>1</v>
      </c>
      <c r="AC86" s="15">
        <f t="shared" si="35"/>
        <v>155</v>
      </c>
      <c r="AD86" s="27"/>
      <c r="AE86" s="15">
        <f t="shared" si="36"/>
        <v>0</v>
      </c>
      <c r="AF86" s="27">
        <v>2</v>
      </c>
      <c r="AG86" s="15">
        <f t="shared" si="37"/>
        <v>310</v>
      </c>
      <c r="AH86" s="27"/>
      <c r="AI86" s="15">
        <f t="shared" si="38"/>
        <v>0</v>
      </c>
      <c r="AJ86" s="16">
        <f t="shared" si="44"/>
        <v>6</v>
      </c>
    </row>
    <row r="87" spans="1:37" x14ac:dyDescent="0.3">
      <c r="A87" s="13" t="s">
        <v>171</v>
      </c>
      <c r="B87" s="13" t="s">
        <v>167</v>
      </c>
      <c r="C87" s="14">
        <v>28</v>
      </c>
      <c r="D87" s="13"/>
      <c r="E87" s="15">
        <f t="shared" si="39"/>
        <v>0</v>
      </c>
      <c r="F87" s="13"/>
      <c r="G87" s="15">
        <f t="shared" si="40"/>
        <v>0</v>
      </c>
      <c r="H87" s="13"/>
      <c r="I87" s="15">
        <f t="shared" si="41"/>
        <v>0</v>
      </c>
      <c r="J87" s="13"/>
      <c r="K87" s="15">
        <f t="shared" si="42"/>
        <v>0</v>
      </c>
      <c r="L87" s="27"/>
      <c r="M87" s="15">
        <f t="shared" si="43"/>
        <v>0</v>
      </c>
      <c r="N87" s="13"/>
      <c r="O87" s="15">
        <f t="shared" si="28"/>
        <v>0</v>
      </c>
      <c r="P87" s="27"/>
      <c r="Q87" s="15">
        <f t="shared" si="29"/>
        <v>0</v>
      </c>
      <c r="R87" s="27">
        <v>6</v>
      </c>
      <c r="S87" s="15">
        <f t="shared" si="30"/>
        <v>168</v>
      </c>
      <c r="T87" s="27"/>
      <c r="U87" s="15">
        <f t="shared" si="31"/>
        <v>0</v>
      </c>
      <c r="V87" s="27"/>
      <c r="W87" s="15">
        <f t="shared" si="32"/>
        <v>0</v>
      </c>
      <c r="X87" s="27"/>
      <c r="Y87" s="15">
        <f t="shared" si="33"/>
        <v>0</v>
      </c>
      <c r="Z87" s="27"/>
      <c r="AA87" s="15">
        <f t="shared" si="34"/>
        <v>0</v>
      </c>
      <c r="AB87" s="27"/>
      <c r="AC87" s="15">
        <f t="shared" si="35"/>
        <v>0</v>
      </c>
      <c r="AD87" s="27">
        <v>288</v>
      </c>
      <c r="AE87" s="15">
        <f t="shared" si="36"/>
        <v>8064</v>
      </c>
      <c r="AF87" s="27"/>
      <c r="AG87" s="15">
        <f t="shared" si="37"/>
        <v>0</v>
      </c>
      <c r="AH87" s="27"/>
      <c r="AI87" s="15">
        <f t="shared" si="38"/>
        <v>0</v>
      </c>
      <c r="AJ87" s="16">
        <f t="shared" si="44"/>
        <v>294</v>
      </c>
    </row>
    <row r="88" spans="1:37" x14ac:dyDescent="0.3">
      <c r="A88" s="13" t="s">
        <v>172</v>
      </c>
      <c r="B88" s="13" t="s">
        <v>173</v>
      </c>
      <c r="C88" s="14">
        <v>70</v>
      </c>
      <c r="D88" s="13"/>
      <c r="E88" s="15">
        <f t="shared" si="39"/>
        <v>0</v>
      </c>
      <c r="F88" s="13"/>
      <c r="G88" s="15">
        <f t="shared" si="40"/>
        <v>0</v>
      </c>
      <c r="H88" s="13"/>
      <c r="I88" s="15">
        <f t="shared" si="41"/>
        <v>0</v>
      </c>
      <c r="J88" s="13"/>
      <c r="K88" s="15">
        <f t="shared" si="42"/>
        <v>0</v>
      </c>
      <c r="L88" s="27"/>
      <c r="M88" s="15">
        <f t="shared" si="43"/>
        <v>0</v>
      </c>
      <c r="N88" s="13"/>
      <c r="O88" s="15">
        <f t="shared" si="28"/>
        <v>0</v>
      </c>
      <c r="P88" s="27"/>
      <c r="Q88" s="15">
        <f t="shared" si="29"/>
        <v>0</v>
      </c>
      <c r="R88" s="27"/>
      <c r="S88" s="15">
        <f t="shared" si="30"/>
        <v>0</v>
      </c>
      <c r="T88" s="27"/>
      <c r="U88" s="15">
        <f t="shared" si="31"/>
        <v>0</v>
      </c>
      <c r="V88" s="27"/>
      <c r="W88" s="15">
        <f t="shared" si="32"/>
        <v>0</v>
      </c>
      <c r="X88" s="27"/>
      <c r="Y88" s="15">
        <f t="shared" si="33"/>
        <v>0</v>
      </c>
      <c r="Z88" s="27"/>
      <c r="AA88" s="15">
        <f t="shared" si="34"/>
        <v>0</v>
      </c>
      <c r="AB88" s="27"/>
      <c r="AC88" s="15">
        <f t="shared" si="35"/>
        <v>0</v>
      </c>
      <c r="AD88" s="27"/>
      <c r="AE88" s="15">
        <f t="shared" si="36"/>
        <v>0</v>
      </c>
      <c r="AF88" s="27"/>
      <c r="AG88" s="15">
        <f t="shared" si="37"/>
        <v>0</v>
      </c>
      <c r="AH88" s="27"/>
      <c r="AI88" s="15">
        <f t="shared" si="38"/>
        <v>0</v>
      </c>
      <c r="AJ88" s="16">
        <f t="shared" si="44"/>
        <v>0</v>
      </c>
    </row>
    <row r="89" spans="1:37" x14ac:dyDescent="0.3">
      <c r="A89" s="13" t="s">
        <v>174</v>
      </c>
      <c r="B89" s="13" t="s">
        <v>70</v>
      </c>
      <c r="C89" s="14">
        <v>155</v>
      </c>
      <c r="D89" s="13"/>
      <c r="E89" s="15">
        <f t="shared" si="39"/>
        <v>0</v>
      </c>
      <c r="F89" s="13"/>
      <c r="G89" s="15">
        <f t="shared" si="40"/>
        <v>0</v>
      </c>
      <c r="H89" s="13"/>
      <c r="I89" s="15">
        <f t="shared" si="41"/>
        <v>0</v>
      </c>
      <c r="J89" s="13"/>
      <c r="K89" s="15">
        <f t="shared" si="42"/>
        <v>0</v>
      </c>
      <c r="L89" s="27"/>
      <c r="M89" s="15">
        <f t="shared" si="43"/>
        <v>0</v>
      </c>
      <c r="N89" s="13"/>
      <c r="O89" s="15">
        <f t="shared" si="28"/>
        <v>0</v>
      </c>
      <c r="P89" s="27"/>
      <c r="Q89" s="15">
        <f t="shared" si="29"/>
        <v>0</v>
      </c>
      <c r="R89" s="27">
        <v>1</v>
      </c>
      <c r="S89" s="15">
        <f t="shared" si="30"/>
        <v>155</v>
      </c>
      <c r="T89" s="27"/>
      <c r="U89" s="15">
        <f t="shared" si="31"/>
        <v>0</v>
      </c>
      <c r="V89" s="27"/>
      <c r="W89" s="15">
        <f t="shared" si="32"/>
        <v>0</v>
      </c>
      <c r="X89" s="27"/>
      <c r="Y89" s="15">
        <f t="shared" si="33"/>
        <v>0</v>
      </c>
      <c r="Z89" s="27"/>
      <c r="AA89" s="15">
        <f t="shared" si="34"/>
        <v>0</v>
      </c>
      <c r="AB89" s="27"/>
      <c r="AC89" s="15">
        <f t="shared" si="35"/>
        <v>0</v>
      </c>
      <c r="AD89" s="27">
        <v>2</v>
      </c>
      <c r="AE89" s="15">
        <f t="shared" si="36"/>
        <v>310</v>
      </c>
      <c r="AF89" s="27"/>
      <c r="AG89" s="15">
        <f t="shared" si="37"/>
        <v>0</v>
      </c>
      <c r="AH89" s="27"/>
      <c r="AI89" s="15">
        <f t="shared" si="38"/>
        <v>0</v>
      </c>
      <c r="AJ89" s="16">
        <f t="shared" si="44"/>
        <v>3</v>
      </c>
      <c r="AK89" t="s">
        <v>175</v>
      </c>
    </row>
    <row r="90" spans="1:37" x14ac:dyDescent="0.3">
      <c r="A90" s="13" t="s">
        <v>176</v>
      </c>
      <c r="B90" s="13" t="s">
        <v>74</v>
      </c>
      <c r="C90" s="14">
        <v>1.95</v>
      </c>
      <c r="D90" s="13"/>
      <c r="E90" s="15">
        <f t="shared" si="39"/>
        <v>0</v>
      </c>
      <c r="F90" s="13"/>
      <c r="G90" s="15">
        <f t="shared" si="40"/>
        <v>0</v>
      </c>
      <c r="H90" s="13"/>
      <c r="I90" s="15">
        <f t="shared" si="41"/>
        <v>0</v>
      </c>
      <c r="J90" s="13"/>
      <c r="K90" s="15">
        <f t="shared" si="42"/>
        <v>0</v>
      </c>
      <c r="L90" s="27"/>
      <c r="M90" s="15">
        <f t="shared" si="43"/>
        <v>0</v>
      </c>
      <c r="N90" s="13"/>
      <c r="O90" s="15">
        <f t="shared" si="28"/>
        <v>0</v>
      </c>
      <c r="P90" s="27"/>
      <c r="Q90" s="15">
        <f t="shared" si="29"/>
        <v>0</v>
      </c>
      <c r="R90" s="27"/>
      <c r="S90" s="15">
        <f t="shared" si="30"/>
        <v>0</v>
      </c>
      <c r="T90" s="27"/>
      <c r="U90" s="15">
        <f t="shared" si="31"/>
        <v>0</v>
      </c>
      <c r="V90" s="27"/>
      <c r="W90" s="15">
        <f t="shared" si="32"/>
        <v>0</v>
      </c>
      <c r="X90" s="27"/>
      <c r="Y90" s="15">
        <f t="shared" si="33"/>
        <v>0</v>
      </c>
      <c r="Z90" s="27"/>
      <c r="AA90" s="15">
        <f t="shared" si="34"/>
        <v>0</v>
      </c>
      <c r="AB90" s="27"/>
      <c r="AC90" s="15">
        <f t="shared" si="35"/>
        <v>0</v>
      </c>
      <c r="AD90" s="27"/>
      <c r="AE90" s="15">
        <f t="shared" si="36"/>
        <v>0</v>
      </c>
      <c r="AF90" s="27"/>
      <c r="AG90" s="15">
        <f t="shared" si="37"/>
        <v>0</v>
      </c>
      <c r="AH90" s="27"/>
      <c r="AI90" s="15">
        <f t="shared" si="38"/>
        <v>0</v>
      </c>
      <c r="AJ90" s="16">
        <f t="shared" si="44"/>
        <v>0</v>
      </c>
    </row>
    <row r="91" spans="1:37" x14ac:dyDescent="0.3">
      <c r="A91" s="13" t="s">
        <v>177</v>
      </c>
      <c r="B91" s="13" t="s">
        <v>70</v>
      </c>
      <c r="C91" s="14">
        <v>22</v>
      </c>
      <c r="D91" s="13"/>
      <c r="E91" s="15">
        <f t="shared" si="39"/>
        <v>0</v>
      </c>
      <c r="F91" s="13"/>
      <c r="G91" s="15">
        <f t="shared" si="40"/>
        <v>0</v>
      </c>
      <c r="H91" s="13"/>
      <c r="I91" s="15">
        <f t="shared" si="41"/>
        <v>0</v>
      </c>
      <c r="J91" s="13"/>
      <c r="K91" s="15">
        <f t="shared" si="42"/>
        <v>0</v>
      </c>
      <c r="L91" s="27"/>
      <c r="M91" s="15">
        <f t="shared" si="43"/>
        <v>0</v>
      </c>
      <c r="N91" s="13"/>
      <c r="O91" s="15">
        <f t="shared" si="28"/>
        <v>0</v>
      </c>
      <c r="P91" s="27"/>
      <c r="Q91" s="15">
        <f t="shared" si="29"/>
        <v>0</v>
      </c>
      <c r="R91" s="27"/>
      <c r="S91" s="15">
        <f t="shared" si="30"/>
        <v>0</v>
      </c>
      <c r="T91" s="27"/>
      <c r="U91" s="15">
        <f t="shared" si="31"/>
        <v>0</v>
      </c>
      <c r="V91" s="27"/>
      <c r="W91" s="15">
        <f t="shared" si="32"/>
        <v>0</v>
      </c>
      <c r="X91" s="27"/>
      <c r="Y91" s="15">
        <f t="shared" si="33"/>
        <v>0</v>
      </c>
      <c r="Z91" s="27"/>
      <c r="AA91" s="15">
        <f t="shared" si="34"/>
        <v>0</v>
      </c>
      <c r="AB91" s="27"/>
      <c r="AC91" s="15">
        <f t="shared" si="35"/>
        <v>0</v>
      </c>
      <c r="AD91" s="27"/>
      <c r="AE91" s="15">
        <f t="shared" si="36"/>
        <v>0</v>
      </c>
      <c r="AF91" s="27"/>
      <c r="AG91" s="15">
        <f t="shared" si="37"/>
        <v>0</v>
      </c>
      <c r="AH91" s="27"/>
      <c r="AI91" s="15">
        <f t="shared" si="38"/>
        <v>0</v>
      </c>
      <c r="AJ91" s="16">
        <f t="shared" si="44"/>
        <v>0</v>
      </c>
    </row>
    <row r="92" spans="1:37" x14ac:dyDescent="0.3">
      <c r="A92" s="13" t="s">
        <v>178</v>
      </c>
      <c r="B92" s="13" t="s">
        <v>74</v>
      </c>
      <c r="C92" s="14">
        <v>2.75</v>
      </c>
      <c r="D92" s="13"/>
      <c r="E92" s="15">
        <f t="shared" si="39"/>
        <v>0</v>
      </c>
      <c r="F92" s="13">
        <v>2600</v>
      </c>
      <c r="G92" s="15">
        <f t="shared" si="40"/>
        <v>7150</v>
      </c>
      <c r="H92" s="13"/>
      <c r="I92" s="15">
        <f t="shared" si="41"/>
        <v>0</v>
      </c>
      <c r="J92" s="13"/>
      <c r="K92" s="15">
        <f t="shared" si="42"/>
        <v>0</v>
      </c>
      <c r="L92" s="27"/>
      <c r="M92" s="15">
        <f t="shared" si="43"/>
        <v>0</v>
      </c>
      <c r="N92" s="13"/>
      <c r="O92" s="15">
        <f t="shared" si="28"/>
        <v>0</v>
      </c>
      <c r="P92" s="27"/>
      <c r="Q92" s="15">
        <f t="shared" si="29"/>
        <v>0</v>
      </c>
      <c r="R92" s="27"/>
      <c r="S92" s="15">
        <f t="shared" si="30"/>
        <v>0</v>
      </c>
      <c r="T92" s="27"/>
      <c r="U92" s="15">
        <f t="shared" si="31"/>
        <v>0</v>
      </c>
      <c r="V92" s="27"/>
      <c r="W92" s="15">
        <f t="shared" si="32"/>
        <v>0</v>
      </c>
      <c r="X92" s="27"/>
      <c r="Y92" s="15">
        <f t="shared" si="33"/>
        <v>0</v>
      </c>
      <c r="Z92" s="27"/>
      <c r="AA92" s="15">
        <f t="shared" si="34"/>
        <v>0</v>
      </c>
      <c r="AB92" s="27"/>
      <c r="AC92" s="15">
        <f t="shared" si="35"/>
        <v>0</v>
      </c>
      <c r="AD92" s="27"/>
      <c r="AE92" s="15">
        <f t="shared" si="36"/>
        <v>0</v>
      </c>
      <c r="AF92" s="27"/>
      <c r="AG92" s="15">
        <f t="shared" si="37"/>
        <v>0</v>
      </c>
      <c r="AH92" s="27"/>
      <c r="AI92" s="15">
        <f t="shared" si="38"/>
        <v>0</v>
      </c>
      <c r="AJ92" s="16">
        <f t="shared" si="44"/>
        <v>2600</v>
      </c>
    </row>
    <row r="93" spans="1:37" x14ac:dyDescent="0.3">
      <c r="A93" s="13" t="s">
        <v>179</v>
      </c>
      <c r="B93" s="13" t="s">
        <v>70</v>
      </c>
      <c r="C93" s="14">
        <v>565</v>
      </c>
      <c r="D93" s="13"/>
      <c r="E93" s="15">
        <f t="shared" si="39"/>
        <v>0</v>
      </c>
      <c r="F93" s="13"/>
      <c r="G93" s="15">
        <f t="shared" si="40"/>
        <v>0</v>
      </c>
      <c r="H93" s="13"/>
      <c r="I93" s="15">
        <f t="shared" si="41"/>
        <v>0</v>
      </c>
      <c r="J93" s="13"/>
      <c r="K93" s="15">
        <f t="shared" si="42"/>
        <v>0</v>
      </c>
      <c r="L93" s="27">
        <v>1</v>
      </c>
      <c r="M93" s="15">
        <f t="shared" si="43"/>
        <v>565</v>
      </c>
      <c r="N93" s="13">
        <v>1</v>
      </c>
      <c r="O93" s="15">
        <f t="shared" si="28"/>
        <v>565</v>
      </c>
      <c r="P93" s="27"/>
      <c r="Q93" s="15">
        <f t="shared" si="29"/>
        <v>0</v>
      </c>
      <c r="R93" s="27"/>
      <c r="S93" s="15">
        <f t="shared" si="30"/>
        <v>0</v>
      </c>
      <c r="T93" s="27">
        <v>1</v>
      </c>
      <c r="U93" s="15">
        <f t="shared" si="31"/>
        <v>565</v>
      </c>
      <c r="V93" s="27"/>
      <c r="W93" s="15">
        <f t="shared" si="32"/>
        <v>0</v>
      </c>
      <c r="X93" s="27"/>
      <c r="Y93" s="15">
        <f t="shared" si="33"/>
        <v>0</v>
      </c>
      <c r="Z93" s="27"/>
      <c r="AA93" s="15">
        <f t="shared" si="34"/>
        <v>0</v>
      </c>
      <c r="AB93" s="27"/>
      <c r="AC93" s="15">
        <f t="shared" si="35"/>
        <v>0</v>
      </c>
      <c r="AD93" s="27"/>
      <c r="AE93" s="15">
        <f t="shared" si="36"/>
        <v>0</v>
      </c>
      <c r="AF93" s="27"/>
      <c r="AG93" s="15">
        <f t="shared" si="37"/>
        <v>0</v>
      </c>
      <c r="AH93" s="27"/>
      <c r="AI93" s="15">
        <f t="shared" si="38"/>
        <v>0</v>
      </c>
      <c r="AJ93" s="16">
        <f t="shared" si="44"/>
        <v>3</v>
      </c>
    </row>
    <row r="94" spans="1:37" x14ac:dyDescent="0.3">
      <c r="A94" s="13" t="s">
        <v>180</v>
      </c>
      <c r="B94" s="13" t="s">
        <v>74</v>
      </c>
      <c r="C94" s="14">
        <v>3.45</v>
      </c>
      <c r="D94" s="13"/>
      <c r="E94" s="15">
        <f t="shared" si="39"/>
        <v>0</v>
      </c>
      <c r="F94" s="13"/>
      <c r="G94" s="15">
        <f t="shared" si="40"/>
        <v>0</v>
      </c>
      <c r="H94" s="13"/>
      <c r="I94" s="15">
        <f t="shared" si="41"/>
        <v>0</v>
      </c>
      <c r="J94" s="13"/>
      <c r="K94" s="15">
        <f t="shared" si="42"/>
        <v>0</v>
      </c>
      <c r="L94" s="27"/>
      <c r="M94" s="15">
        <f t="shared" si="43"/>
        <v>0</v>
      </c>
      <c r="N94" s="13"/>
      <c r="O94" s="15">
        <f t="shared" si="28"/>
        <v>0</v>
      </c>
      <c r="P94" s="27"/>
      <c r="Q94" s="15">
        <f t="shared" si="29"/>
        <v>0</v>
      </c>
      <c r="R94" s="27"/>
      <c r="S94" s="15">
        <f t="shared" si="30"/>
        <v>0</v>
      </c>
      <c r="T94" s="27"/>
      <c r="U94" s="15">
        <f t="shared" si="31"/>
        <v>0</v>
      </c>
      <c r="V94" s="27"/>
      <c r="W94" s="15">
        <f t="shared" si="32"/>
        <v>0</v>
      </c>
      <c r="X94" s="27"/>
      <c r="Y94" s="15">
        <f t="shared" si="33"/>
        <v>0</v>
      </c>
      <c r="Z94" s="27"/>
      <c r="AA94" s="15">
        <f t="shared" si="34"/>
        <v>0</v>
      </c>
      <c r="AB94" s="27"/>
      <c r="AC94" s="15">
        <f t="shared" si="35"/>
        <v>0</v>
      </c>
      <c r="AD94" s="27"/>
      <c r="AE94" s="15">
        <f t="shared" si="36"/>
        <v>0</v>
      </c>
      <c r="AF94" s="27"/>
      <c r="AG94" s="15">
        <f t="shared" si="37"/>
        <v>0</v>
      </c>
      <c r="AH94" s="27"/>
      <c r="AI94" s="15">
        <f t="shared" si="38"/>
        <v>0</v>
      </c>
      <c r="AJ94" s="16">
        <f t="shared" si="44"/>
        <v>0</v>
      </c>
    </row>
    <row r="95" spans="1:37" x14ac:dyDescent="0.3">
      <c r="A95" s="13" t="s">
        <v>181</v>
      </c>
      <c r="B95" s="13" t="s">
        <v>74</v>
      </c>
      <c r="C95" s="14">
        <v>22</v>
      </c>
      <c r="D95" s="13"/>
      <c r="E95" s="15">
        <f t="shared" si="39"/>
        <v>0</v>
      </c>
      <c r="F95" s="13"/>
      <c r="G95" s="15">
        <f t="shared" si="40"/>
        <v>0</v>
      </c>
      <c r="H95" s="13"/>
      <c r="I95" s="15">
        <f t="shared" si="41"/>
        <v>0</v>
      </c>
      <c r="J95" s="13"/>
      <c r="K95" s="15">
        <f t="shared" si="42"/>
        <v>0</v>
      </c>
      <c r="L95" s="27"/>
      <c r="M95" s="15">
        <f t="shared" si="43"/>
        <v>0</v>
      </c>
      <c r="N95" s="13"/>
      <c r="O95" s="15">
        <f t="shared" si="28"/>
        <v>0</v>
      </c>
      <c r="P95" s="27"/>
      <c r="Q95" s="15">
        <f t="shared" si="29"/>
        <v>0</v>
      </c>
      <c r="R95" s="27"/>
      <c r="S95" s="15">
        <f t="shared" si="30"/>
        <v>0</v>
      </c>
      <c r="T95" s="27"/>
      <c r="U95" s="15">
        <f t="shared" si="31"/>
        <v>0</v>
      </c>
      <c r="V95" s="27"/>
      <c r="W95" s="15">
        <f t="shared" si="32"/>
        <v>0</v>
      </c>
      <c r="X95" s="27"/>
      <c r="Y95" s="15">
        <f t="shared" si="33"/>
        <v>0</v>
      </c>
      <c r="Z95" s="27"/>
      <c r="AA95" s="15">
        <f t="shared" si="34"/>
        <v>0</v>
      </c>
      <c r="AB95" s="27"/>
      <c r="AC95" s="15">
        <f t="shared" si="35"/>
        <v>0</v>
      </c>
      <c r="AD95" s="27"/>
      <c r="AE95" s="15">
        <f t="shared" si="36"/>
        <v>0</v>
      </c>
      <c r="AF95" s="27"/>
      <c r="AG95" s="15">
        <f t="shared" si="37"/>
        <v>0</v>
      </c>
      <c r="AH95" s="27"/>
      <c r="AI95" s="15">
        <f t="shared" si="38"/>
        <v>0</v>
      </c>
      <c r="AJ95" s="16">
        <f t="shared" si="44"/>
        <v>0</v>
      </c>
    </row>
    <row r="96" spans="1:37" x14ac:dyDescent="0.3">
      <c r="A96" s="13" t="s">
        <v>182</v>
      </c>
      <c r="B96" s="13" t="s">
        <v>70</v>
      </c>
      <c r="C96" s="14">
        <v>600</v>
      </c>
      <c r="D96" s="13"/>
      <c r="E96" s="15">
        <f t="shared" si="39"/>
        <v>0</v>
      </c>
      <c r="F96" s="13"/>
      <c r="G96" s="15">
        <f t="shared" si="40"/>
        <v>0</v>
      </c>
      <c r="H96" s="13"/>
      <c r="I96" s="15">
        <f t="shared" si="41"/>
        <v>0</v>
      </c>
      <c r="J96" s="13"/>
      <c r="K96" s="15">
        <f t="shared" si="42"/>
        <v>0</v>
      </c>
      <c r="L96" s="27"/>
      <c r="M96" s="15">
        <f t="shared" si="43"/>
        <v>0</v>
      </c>
      <c r="N96" s="13"/>
      <c r="O96" s="15">
        <f t="shared" si="28"/>
        <v>0</v>
      </c>
      <c r="P96" s="27"/>
      <c r="Q96" s="15">
        <f t="shared" si="29"/>
        <v>0</v>
      </c>
      <c r="R96" s="27"/>
      <c r="S96" s="15">
        <f t="shared" si="30"/>
        <v>0</v>
      </c>
      <c r="T96" s="27"/>
      <c r="U96" s="15">
        <f t="shared" si="31"/>
        <v>0</v>
      </c>
      <c r="V96" s="27"/>
      <c r="W96" s="15">
        <f t="shared" si="32"/>
        <v>0</v>
      </c>
      <c r="X96" s="27"/>
      <c r="Y96" s="15">
        <f t="shared" si="33"/>
        <v>0</v>
      </c>
      <c r="Z96" s="27"/>
      <c r="AA96" s="15">
        <f t="shared" si="34"/>
        <v>0</v>
      </c>
      <c r="AB96" s="27"/>
      <c r="AC96" s="15">
        <f t="shared" si="35"/>
        <v>0</v>
      </c>
      <c r="AD96" s="27"/>
      <c r="AE96" s="15">
        <f t="shared" si="36"/>
        <v>0</v>
      </c>
      <c r="AF96" s="27"/>
      <c r="AG96" s="15">
        <f t="shared" si="37"/>
        <v>0</v>
      </c>
      <c r="AH96" s="27"/>
      <c r="AI96" s="15">
        <f t="shared" si="38"/>
        <v>0</v>
      </c>
      <c r="AJ96" s="16">
        <f t="shared" si="44"/>
        <v>0</v>
      </c>
    </row>
    <row r="97" spans="1:36" x14ac:dyDescent="0.3">
      <c r="A97" s="13" t="s">
        <v>183</v>
      </c>
      <c r="B97" s="13" t="s">
        <v>70</v>
      </c>
      <c r="C97" s="14">
        <f>C96*3</f>
        <v>1800</v>
      </c>
      <c r="D97" s="13"/>
      <c r="E97" s="15">
        <f t="shared" si="39"/>
        <v>0</v>
      </c>
      <c r="F97" s="13"/>
      <c r="G97" s="15">
        <f t="shared" si="40"/>
        <v>0</v>
      </c>
      <c r="H97" s="13"/>
      <c r="I97" s="15">
        <f t="shared" si="41"/>
        <v>0</v>
      </c>
      <c r="J97" s="13"/>
      <c r="K97" s="15">
        <f t="shared" si="42"/>
        <v>0</v>
      </c>
      <c r="L97" s="27"/>
      <c r="M97" s="15">
        <f t="shared" si="43"/>
        <v>0</v>
      </c>
      <c r="N97" s="13"/>
      <c r="O97" s="15">
        <f t="shared" si="28"/>
        <v>0</v>
      </c>
      <c r="P97" s="27"/>
      <c r="Q97" s="15">
        <f t="shared" si="29"/>
        <v>0</v>
      </c>
      <c r="R97" s="27"/>
      <c r="S97" s="15">
        <f t="shared" si="30"/>
        <v>0</v>
      </c>
      <c r="T97" s="27"/>
      <c r="U97" s="15">
        <f t="shared" si="31"/>
        <v>0</v>
      </c>
      <c r="V97" s="27"/>
      <c r="W97" s="15">
        <f t="shared" si="32"/>
        <v>0</v>
      </c>
      <c r="X97" s="27"/>
      <c r="Y97" s="15">
        <f t="shared" si="33"/>
        <v>0</v>
      </c>
      <c r="Z97" s="27"/>
      <c r="AA97" s="15">
        <f t="shared" si="34"/>
        <v>0</v>
      </c>
      <c r="AB97" s="27"/>
      <c r="AC97" s="15">
        <f t="shared" si="35"/>
        <v>0</v>
      </c>
      <c r="AD97" s="27"/>
      <c r="AE97" s="15">
        <f t="shared" si="36"/>
        <v>0</v>
      </c>
      <c r="AF97" s="27"/>
      <c r="AG97" s="15">
        <f t="shared" si="37"/>
        <v>0</v>
      </c>
      <c r="AH97" s="27"/>
      <c r="AI97" s="15">
        <f t="shared" si="38"/>
        <v>0</v>
      </c>
      <c r="AJ97" s="16">
        <f t="shared" si="44"/>
        <v>0</v>
      </c>
    </row>
    <row r="99" spans="1:36" x14ac:dyDescent="0.3">
      <c r="A99" s="18" t="s">
        <v>184</v>
      </c>
      <c r="B99" s="19"/>
      <c r="C99" s="19"/>
      <c r="E99" s="20">
        <f>SUM(E9:E96)</f>
        <v>5752</v>
      </c>
      <c r="F99" s="19"/>
      <c r="G99" s="20">
        <f>SUM(G9:G96)</f>
        <v>7150</v>
      </c>
      <c r="H99" s="19"/>
      <c r="I99" s="20">
        <f>SUM(I9:I96)</f>
        <v>2021.55</v>
      </c>
      <c r="J99" s="19"/>
      <c r="K99" s="20">
        <f>SUM(K9:K96)</f>
        <v>3530</v>
      </c>
      <c r="L99" s="20"/>
      <c r="M99" s="20">
        <f>SUM(M9:M97)</f>
        <v>2045</v>
      </c>
      <c r="N99" s="19"/>
      <c r="O99" s="20">
        <f>SUM(O9:O97)</f>
        <v>3639.5</v>
      </c>
      <c r="P99" s="20"/>
      <c r="Q99" s="20">
        <f>SUM(Q9:Q97)</f>
        <v>3219.9999999999995</v>
      </c>
      <c r="R99" s="20"/>
      <c r="S99" s="20">
        <f>SUM(S9:S97)</f>
        <v>413</v>
      </c>
      <c r="T99" s="20"/>
      <c r="U99" s="20">
        <f>SUM(U9:U97)</f>
        <v>2800</v>
      </c>
      <c r="V99" s="20"/>
      <c r="W99" s="20">
        <f>SUM(W9:W97)</f>
        <v>1322</v>
      </c>
      <c r="X99" s="20"/>
      <c r="Y99" s="20">
        <f>SUM(Y9:Y97)</f>
        <v>2012</v>
      </c>
      <c r="Z99" s="20"/>
      <c r="AA99" s="20">
        <f>SUM(AA9:AA97)</f>
        <v>1210</v>
      </c>
      <c r="AB99" s="20"/>
      <c r="AC99" s="20">
        <f>SUM(AC9:AC97)</f>
        <v>2157</v>
      </c>
      <c r="AD99" s="20"/>
      <c r="AE99" s="20">
        <f>SUM(AE9:AE97)</f>
        <v>9399</v>
      </c>
      <c r="AF99" s="20"/>
      <c r="AG99" s="20">
        <f>SUM(AG9:AG97)</f>
        <v>1204</v>
      </c>
      <c r="AH99" s="20"/>
      <c r="AI99" s="20">
        <f>SUM(AI9:AI97)</f>
        <v>0</v>
      </c>
    </row>
    <row r="100" spans="1:36" x14ac:dyDescent="0.3">
      <c r="A100" s="18" t="s">
        <v>185</v>
      </c>
      <c r="B100" s="20">
        <f>SUM(E99:AI99)</f>
        <v>47875.05</v>
      </c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</row>
  </sheetData>
  <mergeCells count="16">
    <mergeCell ref="P7:Q7"/>
    <mergeCell ref="AF7:AG7"/>
    <mergeCell ref="AH7:AI7"/>
    <mergeCell ref="N7:O7"/>
    <mergeCell ref="D7:E7"/>
    <mergeCell ref="F7:G7"/>
    <mergeCell ref="H7:I7"/>
    <mergeCell ref="J7:K7"/>
    <mergeCell ref="L7:M7"/>
    <mergeCell ref="R7:S7"/>
    <mergeCell ref="T7:U7"/>
    <mergeCell ref="V7:W7"/>
    <mergeCell ref="X7:Y7"/>
    <mergeCell ref="Z7:AA7"/>
    <mergeCell ref="AB7:AC7"/>
    <mergeCell ref="AD7:AE7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91D4E-AA3B-4D18-95B5-036ABF7E0570}">
  <dimension ref="A1:Q100"/>
  <sheetViews>
    <sheetView workbookViewId="0">
      <pane ySplit="8" topLeftCell="A80" activePane="bottomLeft" state="frozen"/>
      <selection pane="bottomLeft" activeCell="B100" sqref="B100"/>
    </sheetView>
  </sheetViews>
  <sheetFormatPr defaultRowHeight="14.4" x14ac:dyDescent="0.3"/>
  <cols>
    <col min="1" max="1" width="55.88671875" bestFit="1" customWidth="1"/>
    <col min="2" max="2" width="11.6640625" bestFit="1" customWidth="1"/>
    <col min="3" max="3" width="11" customWidth="1"/>
    <col min="4" max="4" width="12.6640625" customWidth="1"/>
    <col min="5" max="5" width="10.5546875" customWidth="1"/>
    <col min="6" max="16" width="12.6640625" customWidth="1"/>
    <col min="17" max="17" width="14.6640625" customWidth="1"/>
  </cols>
  <sheetData>
    <row r="1" spans="1:17" ht="18" x14ac:dyDescent="0.35">
      <c r="A1" s="5" t="s">
        <v>0</v>
      </c>
      <c r="B1" s="5" t="s">
        <v>41</v>
      </c>
    </row>
    <row r="2" spans="1:17" ht="18" x14ac:dyDescent="0.35">
      <c r="A2" s="5" t="s">
        <v>56</v>
      </c>
      <c r="B2" s="5" t="s">
        <v>186</v>
      </c>
    </row>
    <row r="3" spans="1:17" ht="18" x14ac:dyDescent="0.35">
      <c r="A3" s="5" t="s">
        <v>58</v>
      </c>
      <c r="B3" s="5" t="s">
        <v>214</v>
      </c>
    </row>
    <row r="4" spans="1:17" ht="18" x14ac:dyDescent="0.35">
      <c r="A4" s="5" t="s">
        <v>60</v>
      </c>
      <c r="B4" s="7">
        <v>5503680</v>
      </c>
    </row>
    <row r="6" spans="1:17" x14ac:dyDescent="0.3">
      <c r="D6" t="s">
        <v>61</v>
      </c>
    </row>
    <row r="7" spans="1:17" x14ac:dyDescent="0.3">
      <c r="D7" s="143">
        <v>44540</v>
      </c>
      <c r="E7" s="145"/>
      <c r="F7" s="143"/>
      <c r="G7" s="145"/>
      <c r="H7" s="143"/>
      <c r="I7" s="145"/>
      <c r="J7" s="143"/>
      <c r="K7" s="145"/>
      <c r="L7" s="143"/>
      <c r="M7" s="145"/>
      <c r="N7" s="143"/>
      <c r="O7" s="145"/>
      <c r="P7" s="8"/>
    </row>
    <row r="8" spans="1:17" x14ac:dyDescent="0.3">
      <c r="A8" s="9" t="s">
        <v>62</v>
      </c>
      <c r="B8" s="10" t="s">
        <v>63</v>
      </c>
      <c r="C8" s="11" t="s">
        <v>64</v>
      </c>
      <c r="D8" s="10" t="s">
        <v>65</v>
      </c>
      <c r="E8" s="10" t="s">
        <v>66</v>
      </c>
      <c r="F8" s="10" t="s">
        <v>65</v>
      </c>
      <c r="G8" s="10" t="s">
        <v>66</v>
      </c>
      <c r="H8" s="10" t="s">
        <v>65</v>
      </c>
      <c r="I8" s="10" t="s">
        <v>66</v>
      </c>
      <c r="J8" s="10" t="s">
        <v>65</v>
      </c>
      <c r="K8" s="10" t="s">
        <v>66</v>
      </c>
      <c r="L8" s="10" t="s">
        <v>65</v>
      </c>
      <c r="M8" s="10" t="s">
        <v>66</v>
      </c>
      <c r="N8" s="10" t="s">
        <v>65</v>
      </c>
      <c r="O8" s="10" t="s">
        <v>66</v>
      </c>
      <c r="P8" s="10" t="s">
        <v>67</v>
      </c>
      <c r="Q8" s="12" t="s">
        <v>68</v>
      </c>
    </row>
    <row r="9" spans="1:17" x14ac:dyDescent="0.3">
      <c r="A9" s="13" t="s">
        <v>69</v>
      </c>
      <c r="B9" s="13" t="s">
        <v>70</v>
      </c>
      <c r="C9" s="14">
        <v>175</v>
      </c>
      <c r="D9" s="13"/>
      <c r="E9" s="15">
        <f t="shared" ref="E9:E73" si="0">D9*C9</f>
        <v>0</v>
      </c>
      <c r="F9" s="13"/>
      <c r="G9" s="15">
        <f t="shared" ref="G9:G73" si="1">F9*C9</f>
        <v>0</v>
      </c>
      <c r="H9" s="13"/>
      <c r="I9" s="15">
        <f t="shared" ref="I9:I73" si="2">H9*C9</f>
        <v>0</v>
      </c>
      <c r="J9" s="13"/>
      <c r="K9" s="15">
        <f t="shared" ref="K9:K73" si="3">J9*C9</f>
        <v>0</v>
      </c>
      <c r="L9" s="13"/>
      <c r="M9" s="15">
        <f t="shared" ref="M9:M73" si="4">L9*C9</f>
        <v>0</v>
      </c>
      <c r="N9" s="13"/>
      <c r="O9" s="15">
        <f t="shared" ref="O9:O73" si="5">N9*C9</f>
        <v>0</v>
      </c>
      <c r="P9" s="16">
        <f>D9+F9+H9+J9+L9+N9</f>
        <v>0</v>
      </c>
      <c r="Q9" t="s">
        <v>71</v>
      </c>
    </row>
    <row r="10" spans="1:17" x14ac:dyDescent="0.3">
      <c r="A10" s="13" t="s">
        <v>72</v>
      </c>
      <c r="B10" s="13" t="s">
        <v>70</v>
      </c>
      <c r="C10" s="14">
        <v>48</v>
      </c>
      <c r="D10" s="13"/>
      <c r="E10" s="15">
        <f t="shared" si="0"/>
        <v>0</v>
      </c>
      <c r="F10" s="13"/>
      <c r="G10" s="15">
        <f t="shared" si="1"/>
        <v>0</v>
      </c>
      <c r="H10" s="13"/>
      <c r="I10" s="15">
        <f t="shared" si="2"/>
        <v>0</v>
      </c>
      <c r="J10" s="13"/>
      <c r="K10" s="15">
        <f t="shared" si="3"/>
        <v>0</v>
      </c>
      <c r="L10" s="13"/>
      <c r="M10" s="15">
        <f t="shared" si="4"/>
        <v>0</v>
      </c>
      <c r="N10" s="13"/>
      <c r="O10" s="15">
        <f t="shared" si="5"/>
        <v>0</v>
      </c>
      <c r="P10" s="16">
        <f t="shared" ref="P10:P74" si="6">D10+F10+H10+J10+L10+N10</f>
        <v>0</v>
      </c>
    </row>
    <row r="11" spans="1:17" x14ac:dyDescent="0.3">
      <c r="A11" s="13" t="s">
        <v>73</v>
      </c>
      <c r="B11" s="13" t="s">
        <v>74</v>
      </c>
      <c r="C11" s="14">
        <v>27</v>
      </c>
      <c r="D11" s="13"/>
      <c r="E11" s="15">
        <f t="shared" si="0"/>
        <v>0</v>
      </c>
      <c r="F11" s="13"/>
      <c r="G11" s="15">
        <f t="shared" si="1"/>
        <v>0</v>
      </c>
      <c r="H11" s="13"/>
      <c r="I11" s="15">
        <f t="shared" si="2"/>
        <v>0</v>
      </c>
      <c r="J11" s="13"/>
      <c r="K11" s="15">
        <f t="shared" si="3"/>
        <v>0</v>
      </c>
      <c r="L11" s="13"/>
      <c r="M11" s="15">
        <f t="shared" si="4"/>
        <v>0</v>
      </c>
      <c r="N11" s="13"/>
      <c r="O11" s="15">
        <f t="shared" si="5"/>
        <v>0</v>
      </c>
      <c r="P11" s="16">
        <f t="shared" si="6"/>
        <v>0</v>
      </c>
    </row>
    <row r="12" spans="1:17" x14ac:dyDescent="0.3">
      <c r="A12" s="13" t="s">
        <v>75</v>
      </c>
      <c r="B12" s="13" t="s">
        <v>74</v>
      </c>
      <c r="C12" s="14">
        <v>35</v>
      </c>
      <c r="D12" s="13"/>
      <c r="E12" s="15">
        <f t="shared" si="0"/>
        <v>0</v>
      </c>
      <c r="F12" s="13"/>
      <c r="G12" s="15">
        <f t="shared" si="1"/>
        <v>0</v>
      </c>
      <c r="H12" s="13"/>
      <c r="I12" s="15">
        <f t="shared" si="2"/>
        <v>0</v>
      </c>
      <c r="J12" s="13"/>
      <c r="K12" s="15">
        <f t="shared" si="3"/>
        <v>0</v>
      </c>
      <c r="L12" s="13"/>
      <c r="M12" s="15">
        <f t="shared" si="4"/>
        <v>0</v>
      </c>
      <c r="N12" s="13"/>
      <c r="O12" s="15">
        <f t="shared" si="5"/>
        <v>0</v>
      </c>
      <c r="P12" s="16">
        <f t="shared" si="6"/>
        <v>0</v>
      </c>
      <c r="Q12" t="s">
        <v>76</v>
      </c>
    </row>
    <row r="13" spans="1:17" x14ac:dyDescent="0.3">
      <c r="A13" s="13" t="s">
        <v>77</v>
      </c>
      <c r="B13" s="13" t="s">
        <v>74</v>
      </c>
      <c r="C13" s="14">
        <v>125</v>
      </c>
      <c r="D13" s="13"/>
      <c r="E13" s="15">
        <f t="shared" si="0"/>
        <v>0</v>
      </c>
      <c r="F13" s="13"/>
      <c r="G13" s="15">
        <f t="shared" si="1"/>
        <v>0</v>
      </c>
      <c r="H13" s="13"/>
      <c r="I13" s="15">
        <f t="shared" si="2"/>
        <v>0</v>
      </c>
      <c r="J13" s="13"/>
      <c r="K13" s="15">
        <f t="shared" si="3"/>
        <v>0</v>
      </c>
      <c r="L13" s="13"/>
      <c r="M13" s="15">
        <f t="shared" si="4"/>
        <v>0</v>
      </c>
      <c r="N13" s="13"/>
      <c r="O13" s="15">
        <f t="shared" si="5"/>
        <v>0</v>
      </c>
      <c r="P13" s="16">
        <f t="shared" si="6"/>
        <v>0</v>
      </c>
      <c r="Q13" t="s">
        <v>76</v>
      </c>
    </row>
    <row r="14" spans="1:17" x14ac:dyDescent="0.3">
      <c r="A14" s="13" t="s">
        <v>78</v>
      </c>
      <c r="B14" s="13" t="s">
        <v>79</v>
      </c>
      <c r="C14" s="14">
        <v>64</v>
      </c>
      <c r="D14" s="13"/>
      <c r="E14" s="15">
        <f t="shared" si="0"/>
        <v>0</v>
      </c>
      <c r="F14" s="13"/>
      <c r="G14" s="15">
        <f t="shared" si="1"/>
        <v>0</v>
      </c>
      <c r="H14" s="13"/>
      <c r="I14" s="15">
        <f t="shared" si="2"/>
        <v>0</v>
      </c>
      <c r="J14" s="13"/>
      <c r="K14" s="15">
        <f t="shared" si="3"/>
        <v>0</v>
      </c>
      <c r="L14" s="13"/>
      <c r="M14" s="15">
        <f t="shared" si="4"/>
        <v>0</v>
      </c>
      <c r="N14" s="13"/>
      <c r="O14" s="15">
        <f t="shared" si="5"/>
        <v>0</v>
      </c>
      <c r="P14" s="16">
        <f t="shared" si="6"/>
        <v>0</v>
      </c>
    </row>
    <row r="15" spans="1:17" x14ac:dyDescent="0.3">
      <c r="A15" s="13" t="s">
        <v>80</v>
      </c>
      <c r="B15" s="13" t="s">
        <v>74</v>
      </c>
      <c r="C15" s="14">
        <v>2.1</v>
      </c>
      <c r="D15" s="13"/>
      <c r="E15" s="15">
        <f t="shared" si="0"/>
        <v>0</v>
      </c>
      <c r="F15" s="13"/>
      <c r="G15" s="15">
        <f t="shared" si="1"/>
        <v>0</v>
      </c>
      <c r="H15" s="13"/>
      <c r="I15" s="15">
        <f t="shared" si="2"/>
        <v>0</v>
      </c>
      <c r="J15" s="13"/>
      <c r="K15" s="15">
        <f t="shared" si="3"/>
        <v>0</v>
      </c>
      <c r="L15" s="13"/>
      <c r="M15" s="15">
        <f t="shared" si="4"/>
        <v>0</v>
      </c>
      <c r="N15" s="13"/>
      <c r="O15" s="15">
        <f t="shared" si="5"/>
        <v>0</v>
      </c>
      <c r="P15" s="16">
        <f t="shared" si="6"/>
        <v>0</v>
      </c>
      <c r="Q15" t="s">
        <v>81</v>
      </c>
    </row>
    <row r="16" spans="1:17" x14ac:dyDescent="0.3">
      <c r="A16" s="13" t="s">
        <v>82</v>
      </c>
      <c r="B16" s="13" t="s">
        <v>74</v>
      </c>
      <c r="C16" s="14">
        <v>2.75</v>
      </c>
      <c r="D16" s="13"/>
      <c r="E16" s="15">
        <f t="shared" si="0"/>
        <v>0</v>
      </c>
      <c r="F16" s="13"/>
      <c r="G16" s="15">
        <f t="shared" si="1"/>
        <v>0</v>
      </c>
      <c r="H16" s="13"/>
      <c r="I16" s="15">
        <f t="shared" si="2"/>
        <v>0</v>
      </c>
      <c r="J16" s="13"/>
      <c r="K16" s="15">
        <f t="shared" si="3"/>
        <v>0</v>
      </c>
      <c r="L16" s="13"/>
      <c r="M16" s="15">
        <f t="shared" si="4"/>
        <v>0</v>
      </c>
      <c r="N16" s="13"/>
      <c r="O16" s="15">
        <f t="shared" si="5"/>
        <v>0</v>
      </c>
      <c r="P16" s="16">
        <f t="shared" si="6"/>
        <v>0</v>
      </c>
      <c r="Q16" t="s">
        <v>81</v>
      </c>
    </row>
    <row r="17" spans="1:17" x14ac:dyDescent="0.3">
      <c r="A17" s="13" t="s">
        <v>83</v>
      </c>
      <c r="B17" s="13" t="s">
        <v>70</v>
      </c>
      <c r="C17" s="14">
        <v>65.599999999999994</v>
      </c>
      <c r="D17" s="13"/>
      <c r="E17" s="15">
        <f t="shared" si="0"/>
        <v>0</v>
      </c>
      <c r="F17" s="13"/>
      <c r="G17" s="15">
        <f t="shared" si="1"/>
        <v>0</v>
      </c>
      <c r="H17" s="13"/>
      <c r="I17" s="15">
        <f t="shared" si="2"/>
        <v>0</v>
      </c>
      <c r="J17" s="13"/>
      <c r="K17" s="15">
        <f t="shared" si="3"/>
        <v>0</v>
      </c>
      <c r="L17" s="13"/>
      <c r="M17" s="15">
        <f t="shared" si="4"/>
        <v>0</v>
      </c>
      <c r="N17" s="13"/>
      <c r="O17" s="15">
        <f t="shared" si="5"/>
        <v>0</v>
      </c>
      <c r="P17" s="16">
        <f t="shared" si="6"/>
        <v>0</v>
      </c>
    </row>
    <row r="18" spans="1:17" x14ac:dyDescent="0.3">
      <c r="A18" s="13" t="s">
        <v>84</v>
      </c>
      <c r="B18" s="13" t="s">
        <v>74</v>
      </c>
      <c r="C18" s="14">
        <v>0.98</v>
      </c>
      <c r="D18" s="13"/>
      <c r="E18" s="15">
        <f t="shared" si="0"/>
        <v>0</v>
      </c>
      <c r="F18" s="13"/>
      <c r="G18" s="15">
        <f t="shared" si="1"/>
        <v>0</v>
      </c>
      <c r="H18" s="13"/>
      <c r="I18" s="15">
        <f t="shared" si="2"/>
        <v>0</v>
      </c>
      <c r="J18" s="13"/>
      <c r="K18" s="15">
        <f t="shared" si="3"/>
        <v>0</v>
      </c>
      <c r="L18" s="13"/>
      <c r="M18" s="15">
        <f t="shared" si="4"/>
        <v>0</v>
      </c>
      <c r="N18" s="13"/>
      <c r="O18" s="15">
        <f t="shared" si="5"/>
        <v>0</v>
      </c>
      <c r="P18" s="16">
        <f t="shared" si="6"/>
        <v>0</v>
      </c>
    </row>
    <row r="19" spans="1:17" x14ac:dyDescent="0.3">
      <c r="A19" s="13" t="s">
        <v>85</v>
      </c>
      <c r="B19" s="13" t="s">
        <v>86</v>
      </c>
      <c r="C19" s="14">
        <v>20</v>
      </c>
      <c r="D19" s="13"/>
      <c r="E19" s="15">
        <f t="shared" si="0"/>
        <v>0</v>
      </c>
      <c r="F19" s="13"/>
      <c r="G19" s="15">
        <f t="shared" si="1"/>
        <v>0</v>
      </c>
      <c r="H19" s="13"/>
      <c r="I19" s="15">
        <f t="shared" si="2"/>
        <v>0</v>
      </c>
      <c r="J19" s="13"/>
      <c r="K19" s="15">
        <f t="shared" si="3"/>
        <v>0</v>
      </c>
      <c r="L19" s="13"/>
      <c r="M19" s="15">
        <f t="shared" si="4"/>
        <v>0</v>
      </c>
      <c r="N19" s="13"/>
      <c r="O19" s="15">
        <f t="shared" si="5"/>
        <v>0</v>
      </c>
      <c r="P19" s="16">
        <f t="shared" si="6"/>
        <v>0</v>
      </c>
    </row>
    <row r="20" spans="1:17" x14ac:dyDescent="0.3">
      <c r="A20" s="13" t="s">
        <v>87</v>
      </c>
      <c r="B20" s="13" t="s">
        <v>70</v>
      </c>
      <c r="C20" s="14">
        <v>750</v>
      </c>
      <c r="D20" s="13"/>
      <c r="E20" s="15">
        <f t="shared" si="0"/>
        <v>0</v>
      </c>
      <c r="F20" s="13"/>
      <c r="G20" s="15">
        <f t="shared" si="1"/>
        <v>0</v>
      </c>
      <c r="H20" s="13"/>
      <c r="I20" s="15">
        <f t="shared" si="2"/>
        <v>0</v>
      </c>
      <c r="J20" s="13"/>
      <c r="K20" s="15">
        <f t="shared" si="3"/>
        <v>0</v>
      </c>
      <c r="L20" s="13"/>
      <c r="M20" s="15">
        <f t="shared" si="4"/>
        <v>0</v>
      </c>
      <c r="N20" s="13"/>
      <c r="O20" s="15">
        <f t="shared" si="5"/>
        <v>0</v>
      </c>
      <c r="P20" s="16">
        <f t="shared" si="6"/>
        <v>0</v>
      </c>
      <c r="Q20" t="s">
        <v>88</v>
      </c>
    </row>
    <row r="21" spans="1:17" x14ac:dyDescent="0.3">
      <c r="A21" s="13" t="s">
        <v>188</v>
      </c>
      <c r="B21" s="13" t="s">
        <v>70</v>
      </c>
      <c r="C21" s="14">
        <v>250</v>
      </c>
      <c r="D21" s="13"/>
      <c r="E21" s="15">
        <f t="shared" si="0"/>
        <v>0</v>
      </c>
      <c r="F21" s="13"/>
      <c r="G21" s="15">
        <f t="shared" si="1"/>
        <v>0</v>
      </c>
      <c r="H21" s="13"/>
      <c r="I21" s="15">
        <f t="shared" si="2"/>
        <v>0</v>
      </c>
      <c r="J21" s="13"/>
      <c r="K21" s="15">
        <f t="shared" si="3"/>
        <v>0</v>
      </c>
      <c r="L21" s="13"/>
      <c r="M21" s="15">
        <f t="shared" si="4"/>
        <v>0</v>
      </c>
      <c r="N21" s="13"/>
      <c r="O21" s="15">
        <f t="shared" si="5"/>
        <v>0</v>
      </c>
      <c r="P21" s="16"/>
    </row>
    <row r="22" spans="1:17" x14ac:dyDescent="0.3">
      <c r="A22" s="13" t="s">
        <v>89</v>
      </c>
      <c r="B22" s="13" t="s">
        <v>70</v>
      </c>
      <c r="C22" s="14">
        <v>650</v>
      </c>
      <c r="D22" s="13"/>
      <c r="E22" s="15">
        <f t="shared" si="0"/>
        <v>0</v>
      </c>
      <c r="F22" s="13"/>
      <c r="G22" s="15">
        <f t="shared" si="1"/>
        <v>0</v>
      </c>
      <c r="H22" s="13"/>
      <c r="I22" s="15">
        <f t="shared" si="2"/>
        <v>0</v>
      </c>
      <c r="J22" s="13"/>
      <c r="K22" s="15">
        <f t="shared" si="3"/>
        <v>0</v>
      </c>
      <c r="L22" s="13"/>
      <c r="M22" s="15">
        <f t="shared" si="4"/>
        <v>0</v>
      </c>
      <c r="N22" s="13"/>
      <c r="O22" s="15">
        <f t="shared" si="5"/>
        <v>0</v>
      </c>
      <c r="P22" s="16">
        <f t="shared" si="6"/>
        <v>0</v>
      </c>
    </row>
    <row r="23" spans="1:17" x14ac:dyDescent="0.3">
      <c r="A23" s="13" t="s">
        <v>90</v>
      </c>
      <c r="B23" s="13" t="s">
        <v>70</v>
      </c>
      <c r="C23" s="14">
        <v>1750</v>
      </c>
      <c r="D23" s="13"/>
      <c r="E23" s="15">
        <f t="shared" si="0"/>
        <v>0</v>
      </c>
      <c r="F23" s="13"/>
      <c r="G23" s="15">
        <f t="shared" si="1"/>
        <v>0</v>
      </c>
      <c r="H23" s="13"/>
      <c r="I23" s="15">
        <f t="shared" si="2"/>
        <v>0</v>
      </c>
      <c r="J23" s="13"/>
      <c r="K23" s="15">
        <f t="shared" si="3"/>
        <v>0</v>
      </c>
      <c r="L23" s="13"/>
      <c r="M23" s="15">
        <f t="shared" si="4"/>
        <v>0</v>
      </c>
      <c r="N23" s="13"/>
      <c r="O23" s="15">
        <f t="shared" si="5"/>
        <v>0</v>
      </c>
      <c r="P23" s="16">
        <f t="shared" si="6"/>
        <v>0</v>
      </c>
    </row>
    <row r="24" spans="1:17" x14ac:dyDescent="0.3">
      <c r="A24" s="13" t="s">
        <v>91</v>
      </c>
      <c r="B24" s="13" t="s">
        <v>74</v>
      </c>
      <c r="C24" s="14">
        <v>1.1499999999999999</v>
      </c>
      <c r="D24" s="13"/>
      <c r="E24" s="15">
        <f t="shared" si="0"/>
        <v>0</v>
      </c>
      <c r="F24" s="13"/>
      <c r="G24" s="15">
        <f t="shared" si="1"/>
        <v>0</v>
      </c>
      <c r="H24" s="13"/>
      <c r="I24" s="15">
        <f t="shared" si="2"/>
        <v>0</v>
      </c>
      <c r="J24" s="13"/>
      <c r="K24" s="15">
        <f t="shared" si="3"/>
        <v>0</v>
      </c>
      <c r="L24" s="13"/>
      <c r="M24" s="15">
        <f t="shared" si="4"/>
        <v>0</v>
      </c>
      <c r="N24" s="13"/>
      <c r="O24" s="15">
        <f t="shared" si="5"/>
        <v>0</v>
      </c>
      <c r="P24" s="16">
        <f t="shared" si="6"/>
        <v>0</v>
      </c>
    </row>
    <row r="25" spans="1:17" x14ac:dyDescent="0.3">
      <c r="A25" s="13" t="s">
        <v>92</v>
      </c>
      <c r="B25" s="13" t="s">
        <v>74</v>
      </c>
      <c r="C25" s="14">
        <v>1.5</v>
      </c>
      <c r="D25" s="13"/>
      <c r="E25" s="15">
        <f t="shared" si="0"/>
        <v>0</v>
      </c>
      <c r="F25" s="13"/>
      <c r="G25" s="15">
        <f t="shared" si="1"/>
        <v>0</v>
      </c>
      <c r="H25" s="13"/>
      <c r="I25" s="15">
        <f t="shared" si="2"/>
        <v>0</v>
      </c>
      <c r="J25" s="13"/>
      <c r="K25" s="15">
        <f t="shared" si="3"/>
        <v>0</v>
      </c>
      <c r="L25" s="13"/>
      <c r="M25" s="15">
        <f t="shared" si="4"/>
        <v>0</v>
      </c>
      <c r="N25" s="13"/>
      <c r="O25" s="15">
        <f t="shared" si="5"/>
        <v>0</v>
      </c>
      <c r="P25" s="16">
        <f t="shared" si="6"/>
        <v>0</v>
      </c>
    </row>
    <row r="26" spans="1:17" x14ac:dyDescent="0.3">
      <c r="A26" s="13" t="s">
        <v>93</v>
      </c>
      <c r="B26" s="13" t="s">
        <v>74</v>
      </c>
      <c r="C26" s="14">
        <v>2.25</v>
      </c>
      <c r="D26" s="13"/>
      <c r="E26" s="15">
        <f t="shared" si="0"/>
        <v>0</v>
      </c>
      <c r="F26" s="13"/>
      <c r="G26" s="15">
        <f t="shared" si="1"/>
        <v>0</v>
      </c>
      <c r="H26" s="13"/>
      <c r="I26" s="15">
        <f t="shared" si="2"/>
        <v>0</v>
      </c>
      <c r="J26" s="13"/>
      <c r="K26" s="15">
        <f t="shared" si="3"/>
        <v>0</v>
      </c>
      <c r="L26" s="13"/>
      <c r="M26" s="15">
        <f t="shared" si="4"/>
        <v>0</v>
      </c>
      <c r="N26" s="13"/>
      <c r="O26" s="15">
        <f t="shared" si="5"/>
        <v>0</v>
      </c>
      <c r="P26" s="16">
        <f t="shared" si="6"/>
        <v>0</v>
      </c>
    </row>
    <row r="27" spans="1:17" x14ac:dyDescent="0.3">
      <c r="A27" s="13" t="s">
        <v>94</v>
      </c>
      <c r="B27" s="13" t="s">
        <v>74</v>
      </c>
      <c r="C27" s="14">
        <v>2.25</v>
      </c>
      <c r="D27" s="13"/>
      <c r="E27" s="15">
        <f t="shared" si="0"/>
        <v>0</v>
      </c>
      <c r="F27" s="13"/>
      <c r="G27" s="15">
        <f t="shared" si="1"/>
        <v>0</v>
      </c>
      <c r="H27" s="13"/>
      <c r="I27" s="15">
        <f t="shared" si="2"/>
        <v>0</v>
      </c>
      <c r="J27" s="13"/>
      <c r="K27" s="15">
        <f t="shared" si="3"/>
        <v>0</v>
      </c>
      <c r="L27" s="13"/>
      <c r="M27" s="15">
        <f t="shared" si="4"/>
        <v>0</v>
      </c>
      <c r="N27" s="13"/>
      <c r="O27" s="15">
        <f t="shared" si="5"/>
        <v>0</v>
      </c>
      <c r="P27" s="16">
        <f t="shared" si="6"/>
        <v>0</v>
      </c>
    </row>
    <row r="28" spans="1:17" x14ac:dyDescent="0.3">
      <c r="A28" s="13" t="s">
        <v>95</v>
      </c>
      <c r="B28" s="13" t="s">
        <v>74</v>
      </c>
      <c r="C28" s="14">
        <v>2.6</v>
      </c>
      <c r="D28" s="13">
        <v>50</v>
      </c>
      <c r="E28" s="15">
        <f t="shared" si="0"/>
        <v>130</v>
      </c>
      <c r="F28" s="13"/>
      <c r="G28" s="15">
        <f t="shared" si="1"/>
        <v>0</v>
      </c>
      <c r="H28" s="13"/>
      <c r="I28" s="15">
        <f t="shared" si="2"/>
        <v>0</v>
      </c>
      <c r="J28" s="13"/>
      <c r="K28" s="15">
        <f t="shared" si="3"/>
        <v>0</v>
      </c>
      <c r="L28" s="13"/>
      <c r="M28" s="15">
        <f t="shared" si="4"/>
        <v>0</v>
      </c>
      <c r="N28" s="13"/>
      <c r="O28" s="15">
        <f t="shared" si="5"/>
        <v>0</v>
      </c>
      <c r="P28" s="16">
        <f t="shared" si="6"/>
        <v>50</v>
      </c>
      <c r="Q28" t="s">
        <v>96</v>
      </c>
    </row>
    <row r="29" spans="1:17" x14ac:dyDescent="0.3">
      <c r="A29" s="13" t="s">
        <v>97</v>
      </c>
      <c r="B29" s="13" t="s">
        <v>74</v>
      </c>
      <c r="C29" s="14">
        <v>2.75</v>
      </c>
      <c r="D29" s="13"/>
      <c r="E29" s="15">
        <f t="shared" si="0"/>
        <v>0</v>
      </c>
      <c r="F29" s="13"/>
      <c r="G29" s="15">
        <f t="shared" si="1"/>
        <v>0</v>
      </c>
      <c r="H29" s="13"/>
      <c r="I29" s="15">
        <f t="shared" si="2"/>
        <v>0</v>
      </c>
      <c r="J29" s="13"/>
      <c r="K29" s="15">
        <f t="shared" si="3"/>
        <v>0</v>
      </c>
      <c r="L29" s="13"/>
      <c r="M29" s="15">
        <f t="shared" si="4"/>
        <v>0</v>
      </c>
      <c r="N29" s="13"/>
      <c r="O29" s="15">
        <f t="shared" si="5"/>
        <v>0</v>
      </c>
      <c r="P29" s="16">
        <f t="shared" si="6"/>
        <v>0</v>
      </c>
    </row>
    <row r="30" spans="1:17" x14ac:dyDescent="0.3">
      <c r="A30" s="13" t="s">
        <v>98</v>
      </c>
      <c r="B30" s="13" t="s">
        <v>74</v>
      </c>
      <c r="C30" s="14">
        <v>1.25</v>
      </c>
      <c r="D30" s="13"/>
      <c r="E30" s="15">
        <f t="shared" si="0"/>
        <v>0</v>
      </c>
      <c r="F30" s="13"/>
      <c r="G30" s="15">
        <f t="shared" si="1"/>
        <v>0</v>
      </c>
      <c r="H30" s="13"/>
      <c r="I30" s="15">
        <f t="shared" si="2"/>
        <v>0</v>
      </c>
      <c r="J30" s="13"/>
      <c r="K30" s="15">
        <f t="shared" si="3"/>
        <v>0</v>
      </c>
      <c r="L30" s="13"/>
      <c r="M30" s="15">
        <f t="shared" si="4"/>
        <v>0</v>
      </c>
      <c r="N30" s="13"/>
      <c r="O30" s="15">
        <f t="shared" si="5"/>
        <v>0</v>
      </c>
      <c r="P30" s="16">
        <f t="shared" si="6"/>
        <v>0</v>
      </c>
    </row>
    <row r="31" spans="1:17" x14ac:dyDescent="0.3">
      <c r="A31" s="13" t="s">
        <v>99</v>
      </c>
      <c r="B31" s="13" t="s">
        <v>74</v>
      </c>
      <c r="C31" s="14">
        <v>1.4</v>
      </c>
      <c r="D31" s="13"/>
      <c r="E31" s="15">
        <f t="shared" si="0"/>
        <v>0</v>
      </c>
      <c r="F31" s="13"/>
      <c r="G31" s="15">
        <f t="shared" si="1"/>
        <v>0</v>
      </c>
      <c r="H31" s="13"/>
      <c r="I31" s="15">
        <f t="shared" si="2"/>
        <v>0</v>
      </c>
      <c r="J31" s="13"/>
      <c r="K31" s="15">
        <f t="shared" si="3"/>
        <v>0</v>
      </c>
      <c r="L31" s="13"/>
      <c r="M31" s="15">
        <f t="shared" si="4"/>
        <v>0</v>
      </c>
      <c r="N31" s="13"/>
      <c r="O31" s="15">
        <f t="shared" si="5"/>
        <v>0</v>
      </c>
      <c r="P31" s="16">
        <f t="shared" si="6"/>
        <v>0</v>
      </c>
    </row>
    <row r="32" spans="1:17" x14ac:dyDescent="0.3">
      <c r="A32" s="13" t="s">
        <v>100</v>
      </c>
      <c r="B32" s="13" t="s">
        <v>101</v>
      </c>
      <c r="C32" s="14">
        <v>1020</v>
      </c>
      <c r="D32" s="13"/>
      <c r="E32" s="15">
        <f t="shared" si="0"/>
        <v>0</v>
      </c>
      <c r="F32" s="13"/>
      <c r="G32" s="15">
        <f t="shared" si="1"/>
        <v>0</v>
      </c>
      <c r="H32" s="13"/>
      <c r="I32" s="15">
        <f t="shared" si="2"/>
        <v>0</v>
      </c>
      <c r="J32" s="13"/>
      <c r="K32" s="15">
        <f t="shared" si="3"/>
        <v>0</v>
      </c>
      <c r="L32" s="13"/>
      <c r="M32" s="15">
        <f t="shared" si="4"/>
        <v>0</v>
      </c>
      <c r="N32" s="13"/>
      <c r="O32" s="15">
        <f t="shared" si="5"/>
        <v>0</v>
      </c>
      <c r="P32" s="16">
        <f t="shared" si="6"/>
        <v>0</v>
      </c>
      <c r="Q32" t="s">
        <v>102</v>
      </c>
    </row>
    <row r="33" spans="1:17" x14ac:dyDescent="0.3">
      <c r="A33" s="13" t="s">
        <v>103</v>
      </c>
      <c r="B33" s="13" t="s">
        <v>104</v>
      </c>
      <c r="C33" s="14">
        <v>761</v>
      </c>
      <c r="D33" s="13"/>
      <c r="E33" s="15">
        <f t="shared" si="0"/>
        <v>0</v>
      </c>
      <c r="F33" s="13"/>
      <c r="G33" s="15">
        <f t="shared" si="1"/>
        <v>0</v>
      </c>
      <c r="H33" s="13"/>
      <c r="I33" s="15">
        <f t="shared" si="2"/>
        <v>0</v>
      </c>
      <c r="J33" s="13"/>
      <c r="K33" s="15">
        <f t="shared" si="3"/>
        <v>0</v>
      </c>
      <c r="L33" s="13"/>
      <c r="M33" s="15">
        <f t="shared" si="4"/>
        <v>0</v>
      </c>
      <c r="N33" s="13"/>
      <c r="O33" s="15">
        <f t="shared" si="5"/>
        <v>0</v>
      </c>
      <c r="P33" s="16">
        <f t="shared" si="6"/>
        <v>0</v>
      </c>
      <c r="Q33" t="s">
        <v>105</v>
      </c>
    </row>
    <row r="34" spans="1:17" x14ac:dyDescent="0.3">
      <c r="A34" s="13" t="s">
        <v>106</v>
      </c>
      <c r="B34" s="13" t="s">
        <v>107</v>
      </c>
      <c r="C34" s="14">
        <v>125</v>
      </c>
      <c r="D34" s="13"/>
      <c r="E34" s="15">
        <f t="shared" si="0"/>
        <v>0</v>
      </c>
      <c r="F34" s="13"/>
      <c r="G34" s="15">
        <f t="shared" si="1"/>
        <v>0</v>
      </c>
      <c r="H34" s="13"/>
      <c r="I34" s="15">
        <f t="shared" si="2"/>
        <v>0</v>
      </c>
      <c r="J34" s="13"/>
      <c r="K34" s="15">
        <f t="shared" si="3"/>
        <v>0</v>
      </c>
      <c r="L34" s="13"/>
      <c r="M34" s="15">
        <f t="shared" si="4"/>
        <v>0</v>
      </c>
      <c r="N34" s="13"/>
      <c r="O34" s="15">
        <f t="shared" si="5"/>
        <v>0</v>
      </c>
      <c r="P34" s="16">
        <f t="shared" si="6"/>
        <v>0</v>
      </c>
      <c r="Q34" t="s">
        <v>108</v>
      </c>
    </row>
    <row r="35" spans="1:17" x14ac:dyDescent="0.3">
      <c r="A35" s="13" t="s">
        <v>109</v>
      </c>
      <c r="B35" s="13" t="s">
        <v>74</v>
      </c>
      <c r="C35" s="14">
        <v>2.65</v>
      </c>
      <c r="D35" s="13"/>
      <c r="E35" s="15">
        <f t="shared" si="0"/>
        <v>0</v>
      </c>
      <c r="F35" s="13"/>
      <c r="G35" s="15">
        <f t="shared" si="1"/>
        <v>0</v>
      </c>
      <c r="H35" s="13"/>
      <c r="I35" s="15">
        <f t="shared" si="2"/>
        <v>0</v>
      </c>
      <c r="J35" s="13"/>
      <c r="K35" s="15">
        <f t="shared" si="3"/>
        <v>0</v>
      </c>
      <c r="L35" s="13"/>
      <c r="M35" s="15">
        <f t="shared" si="4"/>
        <v>0</v>
      </c>
      <c r="N35" s="13"/>
      <c r="O35" s="15">
        <f t="shared" si="5"/>
        <v>0</v>
      </c>
      <c r="P35" s="16">
        <f t="shared" si="6"/>
        <v>0</v>
      </c>
    </row>
    <row r="36" spans="1:17" x14ac:dyDescent="0.3">
      <c r="A36" s="13" t="s">
        <v>110</v>
      </c>
      <c r="B36" s="13" t="s">
        <v>74</v>
      </c>
      <c r="C36" s="14">
        <v>0.98</v>
      </c>
      <c r="D36" s="13"/>
      <c r="E36" s="15">
        <f t="shared" si="0"/>
        <v>0</v>
      </c>
      <c r="F36" s="13"/>
      <c r="G36" s="15">
        <f t="shared" si="1"/>
        <v>0</v>
      </c>
      <c r="H36" s="13"/>
      <c r="I36" s="15">
        <f t="shared" si="2"/>
        <v>0</v>
      </c>
      <c r="J36" s="13"/>
      <c r="K36" s="15">
        <f t="shared" si="3"/>
        <v>0</v>
      </c>
      <c r="L36" s="13"/>
      <c r="M36" s="15">
        <f t="shared" si="4"/>
        <v>0</v>
      </c>
      <c r="N36" s="13"/>
      <c r="O36" s="15">
        <f t="shared" si="5"/>
        <v>0</v>
      </c>
      <c r="P36" s="16">
        <f t="shared" si="6"/>
        <v>0</v>
      </c>
    </row>
    <row r="37" spans="1:17" x14ac:dyDescent="0.3">
      <c r="A37" s="13" t="s">
        <v>111</v>
      </c>
      <c r="B37" s="13" t="s">
        <v>112</v>
      </c>
      <c r="C37" s="14">
        <v>37</v>
      </c>
      <c r="D37" s="13"/>
      <c r="E37" s="15">
        <f t="shared" si="0"/>
        <v>0</v>
      </c>
      <c r="F37" s="13"/>
      <c r="G37" s="15">
        <f t="shared" si="1"/>
        <v>0</v>
      </c>
      <c r="H37" s="13"/>
      <c r="I37" s="15">
        <f t="shared" si="2"/>
        <v>0</v>
      </c>
      <c r="J37" s="13"/>
      <c r="K37" s="15">
        <f t="shared" si="3"/>
        <v>0</v>
      </c>
      <c r="L37" s="13"/>
      <c r="M37" s="15">
        <f t="shared" si="4"/>
        <v>0</v>
      </c>
      <c r="N37" s="13"/>
      <c r="O37" s="15">
        <f t="shared" si="5"/>
        <v>0</v>
      </c>
      <c r="P37" s="16">
        <f t="shared" si="6"/>
        <v>0</v>
      </c>
    </row>
    <row r="38" spans="1:17" x14ac:dyDescent="0.3">
      <c r="A38" s="13" t="s">
        <v>113</v>
      </c>
      <c r="B38" s="13" t="s">
        <v>74</v>
      </c>
      <c r="C38" s="14">
        <v>1.96</v>
      </c>
      <c r="D38" s="13"/>
      <c r="E38" s="15">
        <f t="shared" si="0"/>
        <v>0</v>
      </c>
      <c r="F38" s="13"/>
      <c r="G38" s="15">
        <f t="shared" si="1"/>
        <v>0</v>
      </c>
      <c r="H38" s="13"/>
      <c r="I38" s="15">
        <f t="shared" si="2"/>
        <v>0</v>
      </c>
      <c r="J38" s="13"/>
      <c r="K38" s="15">
        <f t="shared" si="3"/>
        <v>0</v>
      </c>
      <c r="L38" s="13"/>
      <c r="M38" s="15">
        <f t="shared" si="4"/>
        <v>0</v>
      </c>
      <c r="N38" s="13"/>
      <c r="O38" s="15">
        <f t="shared" si="5"/>
        <v>0</v>
      </c>
      <c r="P38" s="16">
        <f t="shared" si="6"/>
        <v>0</v>
      </c>
    </row>
    <row r="39" spans="1:17" x14ac:dyDescent="0.3">
      <c r="A39" s="13" t="s">
        <v>114</v>
      </c>
      <c r="B39" s="13" t="s">
        <v>104</v>
      </c>
      <c r="C39" s="14">
        <v>225</v>
      </c>
      <c r="D39" s="13"/>
      <c r="E39" s="15">
        <f t="shared" si="0"/>
        <v>0</v>
      </c>
      <c r="F39" s="13"/>
      <c r="G39" s="15">
        <f t="shared" si="1"/>
        <v>0</v>
      </c>
      <c r="H39" s="13"/>
      <c r="I39" s="15">
        <f t="shared" si="2"/>
        <v>0</v>
      </c>
      <c r="J39" s="13"/>
      <c r="K39" s="15">
        <f t="shared" si="3"/>
        <v>0</v>
      </c>
      <c r="L39" s="13"/>
      <c r="M39" s="15">
        <f t="shared" si="4"/>
        <v>0</v>
      </c>
      <c r="N39" s="13"/>
      <c r="O39" s="15">
        <f t="shared" si="5"/>
        <v>0</v>
      </c>
      <c r="P39" s="16">
        <f t="shared" si="6"/>
        <v>0</v>
      </c>
    </row>
    <row r="40" spans="1:17" x14ac:dyDescent="0.3">
      <c r="A40" s="13" t="s">
        <v>115</v>
      </c>
      <c r="B40" s="13" t="s">
        <v>70</v>
      </c>
      <c r="C40" s="14"/>
      <c r="D40" s="13"/>
      <c r="E40" s="15">
        <f t="shared" si="0"/>
        <v>0</v>
      </c>
      <c r="F40" s="13"/>
      <c r="G40" s="15">
        <f t="shared" si="1"/>
        <v>0</v>
      </c>
      <c r="H40" s="13"/>
      <c r="I40" s="15">
        <f t="shared" si="2"/>
        <v>0</v>
      </c>
      <c r="J40" s="13"/>
      <c r="K40" s="15">
        <f t="shared" si="3"/>
        <v>0</v>
      </c>
      <c r="L40" s="13"/>
      <c r="M40" s="15">
        <f t="shared" si="4"/>
        <v>0</v>
      </c>
      <c r="N40" s="13"/>
      <c r="O40" s="15">
        <f t="shared" si="5"/>
        <v>0</v>
      </c>
      <c r="P40" s="16">
        <f t="shared" si="6"/>
        <v>0</v>
      </c>
    </row>
    <row r="41" spans="1:17" x14ac:dyDescent="0.3">
      <c r="A41" s="13" t="s">
        <v>116</v>
      </c>
      <c r="B41" s="13" t="s">
        <v>70</v>
      </c>
      <c r="C41" s="14">
        <v>650</v>
      </c>
      <c r="D41" s="13"/>
      <c r="E41" s="15">
        <f t="shared" si="0"/>
        <v>0</v>
      </c>
      <c r="F41" s="13"/>
      <c r="G41" s="15">
        <f t="shared" si="1"/>
        <v>0</v>
      </c>
      <c r="H41" s="13"/>
      <c r="I41" s="15">
        <f t="shared" si="2"/>
        <v>0</v>
      </c>
      <c r="J41" s="13"/>
      <c r="K41" s="15">
        <f t="shared" si="3"/>
        <v>0</v>
      </c>
      <c r="L41" s="13"/>
      <c r="M41" s="15">
        <f t="shared" si="4"/>
        <v>0</v>
      </c>
      <c r="N41" s="13"/>
      <c r="O41" s="15">
        <f t="shared" si="5"/>
        <v>0</v>
      </c>
      <c r="P41" s="16">
        <f t="shared" si="6"/>
        <v>0</v>
      </c>
    </row>
    <row r="42" spans="1:17" x14ac:dyDescent="0.3">
      <c r="A42" s="13" t="s">
        <v>117</v>
      </c>
      <c r="B42" s="13" t="s">
        <v>70</v>
      </c>
      <c r="C42" s="14">
        <v>250</v>
      </c>
      <c r="D42" s="13"/>
      <c r="E42" s="15">
        <f t="shared" si="0"/>
        <v>0</v>
      </c>
      <c r="F42" s="13"/>
      <c r="G42" s="15">
        <f t="shared" si="1"/>
        <v>0</v>
      </c>
      <c r="H42" s="13"/>
      <c r="I42" s="15">
        <f t="shared" si="2"/>
        <v>0</v>
      </c>
      <c r="J42" s="13"/>
      <c r="K42" s="15">
        <f t="shared" si="3"/>
        <v>0</v>
      </c>
      <c r="L42" s="13"/>
      <c r="M42" s="15">
        <f t="shared" si="4"/>
        <v>0</v>
      </c>
      <c r="N42" s="13"/>
      <c r="O42" s="15">
        <f t="shared" si="5"/>
        <v>0</v>
      </c>
      <c r="P42" s="16">
        <f t="shared" si="6"/>
        <v>0</v>
      </c>
    </row>
    <row r="43" spans="1:17" x14ac:dyDescent="0.3">
      <c r="A43" s="13" t="s">
        <v>118</v>
      </c>
      <c r="B43" s="13" t="s">
        <v>119</v>
      </c>
      <c r="C43" s="14"/>
      <c r="D43" s="13"/>
      <c r="E43" s="15">
        <f t="shared" si="0"/>
        <v>0</v>
      </c>
      <c r="F43" s="13"/>
      <c r="G43" s="15">
        <f t="shared" si="1"/>
        <v>0</v>
      </c>
      <c r="H43" s="13"/>
      <c r="I43" s="15">
        <f t="shared" si="2"/>
        <v>0</v>
      </c>
      <c r="J43" s="13"/>
      <c r="K43" s="15">
        <f t="shared" si="3"/>
        <v>0</v>
      </c>
      <c r="L43" s="13"/>
      <c r="M43" s="15">
        <f t="shared" si="4"/>
        <v>0</v>
      </c>
      <c r="N43" s="13"/>
      <c r="O43" s="15">
        <f t="shared" si="5"/>
        <v>0</v>
      </c>
      <c r="P43" s="16">
        <f t="shared" si="6"/>
        <v>0</v>
      </c>
    </row>
    <row r="44" spans="1:17" x14ac:dyDescent="0.3">
      <c r="A44" s="13" t="s">
        <v>120</v>
      </c>
      <c r="B44" s="13" t="s">
        <v>70</v>
      </c>
      <c r="C44" s="14">
        <v>125</v>
      </c>
      <c r="D44" s="13"/>
      <c r="E44" s="15">
        <f t="shared" si="0"/>
        <v>0</v>
      </c>
      <c r="F44" s="13"/>
      <c r="G44" s="15">
        <f t="shared" si="1"/>
        <v>0</v>
      </c>
      <c r="H44" s="13"/>
      <c r="I44" s="15">
        <f t="shared" si="2"/>
        <v>0</v>
      </c>
      <c r="J44" s="13"/>
      <c r="K44" s="15">
        <f t="shared" si="3"/>
        <v>0</v>
      </c>
      <c r="L44" s="13"/>
      <c r="M44" s="15">
        <f t="shared" si="4"/>
        <v>0</v>
      </c>
      <c r="N44" s="13"/>
      <c r="O44" s="15">
        <f t="shared" si="5"/>
        <v>0</v>
      </c>
      <c r="P44" s="16">
        <f t="shared" si="6"/>
        <v>0</v>
      </c>
    </row>
    <row r="45" spans="1:17" x14ac:dyDescent="0.3">
      <c r="A45" s="13" t="s">
        <v>121</v>
      </c>
      <c r="B45" s="13" t="s">
        <v>74</v>
      </c>
      <c r="C45" s="14">
        <v>1.9</v>
      </c>
      <c r="D45" s="13"/>
      <c r="E45" s="15">
        <f t="shared" si="0"/>
        <v>0</v>
      </c>
      <c r="F45" s="13"/>
      <c r="G45" s="15">
        <f t="shared" si="1"/>
        <v>0</v>
      </c>
      <c r="H45" s="13"/>
      <c r="I45" s="15">
        <f t="shared" si="2"/>
        <v>0</v>
      </c>
      <c r="J45" s="13"/>
      <c r="K45" s="15">
        <f t="shared" si="3"/>
        <v>0</v>
      </c>
      <c r="L45" s="13"/>
      <c r="M45" s="15">
        <f t="shared" si="4"/>
        <v>0</v>
      </c>
      <c r="N45" s="13"/>
      <c r="O45" s="15">
        <f t="shared" si="5"/>
        <v>0</v>
      </c>
      <c r="P45" s="16">
        <f t="shared" si="6"/>
        <v>0</v>
      </c>
    </row>
    <row r="46" spans="1:17" x14ac:dyDescent="0.3">
      <c r="A46" s="13" t="s">
        <v>122</v>
      </c>
      <c r="B46" s="13" t="s">
        <v>70</v>
      </c>
      <c r="C46" s="14">
        <v>190</v>
      </c>
      <c r="D46" s="13"/>
      <c r="E46" s="15">
        <f t="shared" si="0"/>
        <v>0</v>
      </c>
      <c r="F46" s="13"/>
      <c r="G46" s="15">
        <f t="shared" si="1"/>
        <v>0</v>
      </c>
      <c r="H46" s="13"/>
      <c r="I46" s="15">
        <f t="shared" si="2"/>
        <v>0</v>
      </c>
      <c r="J46" s="13"/>
      <c r="K46" s="15">
        <f t="shared" si="3"/>
        <v>0</v>
      </c>
      <c r="L46" s="13"/>
      <c r="M46" s="15">
        <f t="shared" si="4"/>
        <v>0</v>
      </c>
      <c r="N46" s="13"/>
      <c r="O46" s="15">
        <f t="shared" si="5"/>
        <v>0</v>
      </c>
      <c r="P46" s="16">
        <f t="shared" si="6"/>
        <v>0</v>
      </c>
    </row>
    <row r="47" spans="1:17" x14ac:dyDescent="0.3">
      <c r="A47" s="13" t="s">
        <v>123</v>
      </c>
      <c r="B47" s="13" t="s">
        <v>74</v>
      </c>
      <c r="C47" s="14">
        <v>1.25</v>
      </c>
      <c r="D47" s="13"/>
      <c r="E47" s="15">
        <f t="shared" si="0"/>
        <v>0</v>
      </c>
      <c r="F47" s="13"/>
      <c r="G47" s="15">
        <f t="shared" si="1"/>
        <v>0</v>
      </c>
      <c r="H47" s="13"/>
      <c r="I47" s="15">
        <f t="shared" si="2"/>
        <v>0</v>
      </c>
      <c r="J47" s="13"/>
      <c r="K47" s="15">
        <f t="shared" si="3"/>
        <v>0</v>
      </c>
      <c r="L47" s="13"/>
      <c r="M47" s="15">
        <f t="shared" si="4"/>
        <v>0</v>
      </c>
      <c r="N47" s="13"/>
      <c r="O47" s="15">
        <f t="shared" si="5"/>
        <v>0</v>
      </c>
      <c r="P47" s="16">
        <f t="shared" si="6"/>
        <v>0</v>
      </c>
    </row>
    <row r="48" spans="1:17" x14ac:dyDescent="0.3">
      <c r="A48" s="13" t="s">
        <v>124</v>
      </c>
      <c r="B48" s="13" t="s">
        <v>74</v>
      </c>
      <c r="C48" s="14">
        <v>2.1</v>
      </c>
      <c r="D48" s="13"/>
      <c r="E48" s="15">
        <f t="shared" si="0"/>
        <v>0</v>
      </c>
      <c r="F48" s="13"/>
      <c r="G48" s="15">
        <f t="shared" si="1"/>
        <v>0</v>
      </c>
      <c r="H48" s="13"/>
      <c r="I48" s="15">
        <f t="shared" si="2"/>
        <v>0</v>
      </c>
      <c r="J48" s="13"/>
      <c r="K48" s="15">
        <f t="shared" si="3"/>
        <v>0</v>
      </c>
      <c r="L48" s="13"/>
      <c r="M48" s="15">
        <f t="shared" si="4"/>
        <v>0</v>
      </c>
      <c r="N48" s="13"/>
      <c r="O48" s="15">
        <f t="shared" si="5"/>
        <v>0</v>
      </c>
      <c r="P48" s="16">
        <f t="shared" si="6"/>
        <v>0</v>
      </c>
    </row>
    <row r="49" spans="1:17" x14ac:dyDescent="0.3">
      <c r="A49" s="13" t="s">
        <v>125</v>
      </c>
      <c r="B49" s="13" t="s">
        <v>70</v>
      </c>
      <c r="C49" s="14">
        <v>211</v>
      </c>
      <c r="D49" s="13"/>
      <c r="E49" s="15">
        <f t="shared" si="0"/>
        <v>0</v>
      </c>
      <c r="F49" s="13"/>
      <c r="G49" s="15">
        <f t="shared" si="1"/>
        <v>0</v>
      </c>
      <c r="H49" s="13"/>
      <c r="I49" s="15">
        <f t="shared" si="2"/>
        <v>0</v>
      </c>
      <c r="J49" s="13"/>
      <c r="K49" s="15">
        <f t="shared" si="3"/>
        <v>0</v>
      </c>
      <c r="L49" s="13"/>
      <c r="M49" s="15">
        <f t="shared" si="4"/>
        <v>0</v>
      </c>
      <c r="N49" s="13"/>
      <c r="O49" s="15">
        <f t="shared" si="5"/>
        <v>0</v>
      </c>
      <c r="P49" s="16">
        <f t="shared" si="6"/>
        <v>0</v>
      </c>
    </row>
    <row r="50" spans="1:17" ht="30.6" customHeight="1" x14ac:dyDescent="0.3">
      <c r="A50" s="17" t="s">
        <v>126</v>
      </c>
      <c r="B50" s="13" t="s">
        <v>74</v>
      </c>
      <c r="C50" s="14">
        <v>43.56</v>
      </c>
      <c r="D50" s="13"/>
      <c r="E50" s="15">
        <f t="shared" si="0"/>
        <v>0</v>
      </c>
      <c r="F50" s="13"/>
      <c r="G50" s="15">
        <f t="shared" si="1"/>
        <v>0</v>
      </c>
      <c r="H50" s="13"/>
      <c r="I50" s="15">
        <f t="shared" si="2"/>
        <v>0</v>
      </c>
      <c r="J50" s="13"/>
      <c r="K50" s="15">
        <f t="shared" si="3"/>
        <v>0</v>
      </c>
      <c r="L50" s="13"/>
      <c r="M50" s="15">
        <f t="shared" si="4"/>
        <v>0</v>
      </c>
      <c r="N50" s="13"/>
      <c r="O50" s="15">
        <f t="shared" si="5"/>
        <v>0</v>
      </c>
      <c r="P50" s="16">
        <f t="shared" si="6"/>
        <v>0</v>
      </c>
    </row>
    <row r="51" spans="1:17" x14ac:dyDescent="0.3">
      <c r="A51" s="13" t="s">
        <v>127</v>
      </c>
      <c r="B51" s="13" t="s">
        <v>119</v>
      </c>
      <c r="C51" s="14"/>
      <c r="D51" s="13"/>
      <c r="E51" s="15">
        <f t="shared" si="0"/>
        <v>0</v>
      </c>
      <c r="F51" s="13"/>
      <c r="G51" s="15">
        <f t="shared" si="1"/>
        <v>0</v>
      </c>
      <c r="H51" s="13"/>
      <c r="I51" s="15">
        <f t="shared" si="2"/>
        <v>0</v>
      </c>
      <c r="J51" s="13"/>
      <c r="K51" s="15">
        <f t="shared" si="3"/>
        <v>0</v>
      </c>
      <c r="L51" s="13"/>
      <c r="M51" s="15">
        <f t="shared" si="4"/>
        <v>0</v>
      </c>
      <c r="N51" s="13"/>
      <c r="O51" s="15">
        <f t="shared" si="5"/>
        <v>0</v>
      </c>
      <c r="P51" s="16">
        <f t="shared" si="6"/>
        <v>0</v>
      </c>
    </row>
    <row r="52" spans="1:17" x14ac:dyDescent="0.3">
      <c r="A52" s="13" t="s">
        <v>128</v>
      </c>
      <c r="B52" s="13" t="s">
        <v>129</v>
      </c>
      <c r="C52" s="14">
        <v>15</v>
      </c>
      <c r="D52" s="13">
        <v>90</v>
      </c>
      <c r="E52" s="15">
        <f t="shared" si="0"/>
        <v>1350</v>
      </c>
      <c r="F52" s="13"/>
      <c r="G52" s="15">
        <f t="shared" si="1"/>
        <v>0</v>
      </c>
      <c r="H52" s="13"/>
      <c r="I52" s="15">
        <f t="shared" si="2"/>
        <v>0</v>
      </c>
      <c r="J52" s="13"/>
      <c r="K52" s="15">
        <f t="shared" si="3"/>
        <v>0</v>
      </c>
      <c r="L52" s="13"/>
      <c r="M52" s="15">
        <f t="shared" si="4"/>
        <v>0</v>
      </c>
      <c r="N52" s="13"/>
      <c r="O52" s="15">
        <f t="shared" si="5"/>
        <v>0</v>
      </c>
      <c r="P52" s="16">
        <f t="shared" si="6"/>
        <v>90</v>
      </c>
    </row>
    <row r="53" spans="1:17" x14ac:dyDescent="0.3">
      <c r="A53" s="13" t="s">
        <v>130</v>
      </c>
      <c r="B53" s="13" t="s">
        <v>74</v>
      </c>
      <c r="C53" s="14">
        <v>1.1499999999999999</v>
      </c>
      <c r="D53" s="13"/>
      <c r="E53" s="15">
        <f t="shared" si="0"/>
        <v>0</v>
      </c>
      <c r="F53" s="13"/>
      <c r="G53" s="15">
        <f t="shared" si="1"/>
        <v>0</v>
      </c>
      <c r="H53" s="13"/>
      <c r="I53" s="15">
        <f t="shared" si="2"/>
        <v>0</v>
      </c>
      <c r="J53" s="13"/>
      <c r="K53" s="15">
        <f t="shared" si="3"/>
        <v>0</v>
      </c>
      <c r="L53" s="13"/>
      <c r="M53" s="15">
        <f t="shared" si="4"/>
        <v>0</v>
      </c>
      <c r="N53" s="13"/>
      <c r="O53" s="15">
        <f t="shared" si="5"/>
        <v>0</v>
      </c>
      <c r="P53" s="16">
        <f t="shared" si="6"/>
        <v>0</v>
      </c>
    </row>
    <row r="54" spans="1:17" x14ac:dyDescent="0.3">
      <c r="A54" s="13" t="s">
        <v>131</v>
      </c>
      <c r="B54" s="13" t="s">
        <v>132</v>
      </c>
      <c r="C54" s="14"/>
      <c r="D54" s="13"/>
      <c r="E54" s="15">
        <f t="shared" si="0"/>
        <v>0</v>
      </c>
      <c r="F54" s="13"/>
      <c r="G54" s="15">
        <f t="shared" si="1"/>
        <v>0</v>
      </c>
      <c r="H54" s="13"/>
      <c r="I54" s="15">
        <f t="shared" si="2"/>
        <v>0</v>
      </c>
      <c r="J54" s="13"/>
      <c r="K54" s="15">
        <f t="shared" si="3"/>
        <v>0</v>
      </c>
      <c r="L54" s="13"/>
      <c r="M54" s="15">
        <f t="shared" si="4"/>
        <v>0</v>
      </c>
      <c r="N54" s="13"/>
      <c r="O54" s="15">
        <f t="shared" si="5"/>
        <v>0</v>
      </c>
      <c r="P54" s="16">
        <f t="shared" si="6"/>
        <v>0</v>
      </c>
    </row>
    <row r="55" spans="1:17" x14ac:dyDescent="0.3">
      <c r="A55" s="13" t="s">
        <v>133</v>
      </c>
      <c r="B55" s="13" t="s">
        <v>70</v>
      </c>
      <c r="C55" s="14">
        <v>225</v>
      </c>
      <c r="D55" s="13"/>
      <c r="E55" s="15">
        <f t="shared" si="0"/>
        <v>0</v>
      </c>
      <c r="F55" s="13"/>
      <c r="G55" s="15">
        <f t="shared" si="1"/>
        <v>0</v>
      </c>
      <c r="H55" s="13"/>
      <c r="I55" s="15">
        <f t="shared" si="2"/>
        <v>0</v>
      </c>
      <c r="J55" s="13"/>
      <c r="K55" s="15">
        <f t="shared" si="3"/>
        <v>0</v>
      </c>
      <c r="L55" s="13"/>
      <c r="M55" s="15">
        <f t="shared" si="4"/>
        <v>0</v>
      </c>
      <c r="N55" s="13"/>
      <c r="O55" s="15">
        <f t="shared" si="5"/>
        <v>0</v>
      </c>
      <c r="P55" s="16">
        <f t="shared" si="6"/>
        <v>0</v>
      </c>
      <c r="Q55" t="s">
        <v>134</v>
      </c>
    </row>
    <row r="56" spans="1:17" x14ac:dyDescent="0.3">
      <c r="A56" s="13" t="s">
        <v>135</v>
      </c>
      <c r="B56" s="13" t="s">
        <v>74</v>
      </c>
      <c r="C56" s="14">
        <v>15</v>
      </c>
      <c r="D56" s="13"/>
      <c r="E56" s="15">
        <f t="shared" si="0"/>
        <v>0</v>
      </c>
      <c r="F56" s="13"/>
      <c r="G56" s="15">
        <f t="shared" si="1"/>
        <v>0</v>
      </c>
      <c r="H56" s="13"/>
      <c r="I56" s="15">
        <f t="shared" si="2"/>
        <v>0</v>
      </c>
      <c r="J56" s="13"/>
      <c r="K56" s="15">
        <f t="shared" si="3"/>
        <v>0</v>
      </c>
      <c r="L56" s="13"/>
      <c r="M56" s="15">
        <f t="shared" si="4"/>
        <v>0</v>
      </c>
      <c r="N56" s="13"/>
      <c r="O56" s="15">
        <f t="shared" si="5"/>
        <v>0</v>
      </c>
      <c r="P56" s="16">
        <f t="shared" si="6"/>
        <v>0</v>
      </c>
    </row>
    <row r="57" spans="1:17" x14ac:dyDescent="0.3">
      <c r="A57" s="13" t="s">
        <v>136</v>
      </c>
      <c r="B57" s="13" t="s">
        <v>74</v>
      </c>
      <c r="C57" s="14">
        <v>11</v>
      </c>
      <c r="D57" s="13"/>
      <c r="E57" s="15">
        <f t="shared" si="0"/>
        <v>0</v>
      </c>
      <c r="F57" s="13"/>
      <c r="G57" s="15">
        <f t="shared" si="1"/>
        <v>0</v>
      </c>
      <c r="H57" s="13"/>
      <c r="I57" s="15">
        <f t="shared" si="2"/>
        <v>0</v>
      </c>
      <c r="J57" s="13"/>
      <c r="K57" s="15">
        <f t="shared" si="3"/>
        <v>0</v>
      </c>
      <c r="L57" s="13"/>
      <c r="M57" s="15">
        <f t="shared" si="4"/>
        <v>0</v>
      </c>
      <c r="N57" s="13"/>
      <c r="O57" s="15">
        <f t="shared" si="5"/>
        <v>0</v>
      </c>
      <c r="P57" s="16">
        <f t="shared" si="6"/>
        <v>0</v>
      </c>
    </row>
    <row r="58" spans="1:17" x14ac:dyDescent="0.3">
      <c r="A58" s="13" t="s">
        <v>137</v>
      </c>
      <c r="B58" s="13" t="s">
        <v>74</v>
      </c>
      <c r="C58" s="14">
        <v>27</v>
      </c>
      <c r="D58" s="13"/>
      <c r="E58" s="15">
        <f t="shared" si="0"/>
        <v>0</v>
      </c>
      <c r="F58" s="13"/>
      <c r="G58" s="15">
        <f t="shared" si="1"/>
        <v>0</v>
      </c>
      <c r="H58" s="13"/>
      <c r="I58" s="15">
        <f t="shared" si="2"/>
        <v>0</v>
      </c>
      <c r="J58" s="13"/>
      <c r="K58" s="15">
        <f t="shared" si="3"/>
        <v>0</v>
      </c>
      <c r="L58" s="13"/>
      <c r="M58" s="15">
        <f t="shared" si="4"/>
        <v>0</v>
      </c>
      <c r="N58" s="13"/>
      <c r="O58" s="15">
        <f t="shared" si="5"/>
        <v>0</v>
      </c>
      <c r="P58" s="16">
        <f t="shared" si="6"/>
        <v>0</v>
      </c>
    </row>
    <row r="59" spans="1:17" x14ac:dyDescent="0.3">
      <c r="A59" s="13" t="s">
        <v>138</v>
      </c>
      <c r="B59" s="13" t="s">
        <v>70</v>
      </c>
      <c r="C59" s="14">
        <v>1450</v>
      </c>
      <c r="D59" s="13"/>
      <c r="E59" s="15">
        <f t="shared" si="0"/>
        <v>0</v>
      </c>
      <c r="F59" s="13"/>
      <c r="G59" s="15">
        <f t="shared" si="1"/>
        <v>0</v>
      </c>
      <c r="H59" s="13"/>
      <c r="I59" s="15">
        <f t="shared" si="2"/>
        <v>0</v>
      </c>
      <c r="J59" s="13"/>
      <c r="K59" s="15">
        <f t="shared" si="3"/>
        <v>0</v>
      </c>
      <c r="L59" s="13"/>
      <c r="M59" s="15">
        <f t="shared" si="4"/>
        <v>0</v>
      </c>
      <c r="N59" s="13"/>
      <c r="O59" s="15">
        <f t="shared" si="5"/>
        <v>0</v>
      </c>
      <c r="P59" s="16">
        <f t="shared" si="6"/>
        <v>0</v>
      </c>
    </row>
    <row r="60" spans="1:17" x14ac:dyDescent="0.3">
      <c r="A60" s="13" t="s">
        <v>139</v>
      </c>
      <c r="B60" s="13" t="s">
        <v>70</v>
      </c>
      <c r="C60" s="14">
        <v>2142</v>
      </c>
      <c r="D60" s="13"/>
      <c r="E60" s="15">
        <f t="shared" si="0"/>
        <v>0</v>
      </c>
      <c r="F60" s="13"/>
      <c r="G60" s="15">
        <f t="shared" si="1"/>
        <v>0</v>
      </c>
      <c r="H60" s="13"/>
      <c r="I60" s="15">
        <f t="shared" si="2"/>
        <v>0</v>
      </c>
      <c r="J60" s="13"/>
      <c r="K60" s="15">
        <f t="shared" si="3"/>
        <v>0</v>
      </c>
      <c r="L60" s="13"/>
      <c r="M60" s="15">
        <f t="shared" si="4"/>
        <v>0</v>
      </c>
      <c r="N60" s="13"/>
      <c r="O60" s="15">
        <f t="shared" si="5"/>
        <v>0</v>
      </c>
      <c r="P60" s="16">
        <f t="shared" si="6"/>
        <v>0</v>
      </c>
    </row>
    <row r="61" spans="1:17" x14ac:dyDescent="0.3">
      <c r="A61" s="13" t="s">
        <v>140</v>
      </c>
      <c r="B61" s="13" t="s">
        <v>74</v>
      </c>
      <c r="C61" s="14">
        <v>0.12</v>
      </c>
      <c r="D61" s="13"/>
      <c r="E61" s="15">
        <f t="shared" si="0"/>
        <v>0</v>
      </c>
      <c r="F61" s="13"/>
      <c r="G61" s="15">
        <f t="shared" si="1"/>
        <v>0</v>
      </c>
      <c r="H61" s="13"/>
      <c r="I61" s="15">
        <f t="shared" si="2"/>
        <v>0</v>
      </c>
      <c r="J61" s="13"/>
      <c r="K61" s="15">
        <f t="shared" si="3"/>
        <v>0</v>
      </c>
      <c r="L61" s="13"/>
      <c r="M61" s="15">
        <f t="shared" si="4"/>
        <v>0</v>
      </c>
      <c r="N61" s="13"/>
      <c r="O61" s="15">
        <f t="shared" si="5"/>
        <v>0</v>
      </c>
      <c r="P61" s="16">
        <f t="shared" si="6"/>
        <v>0</v>
      </c>
    </row>
    <row r="62" spans="1:17" x14ac:dyDescent="0.3">
      <c r="A62" s="13" t="s">
        <v>141</v>
      </c>
      <c r="B62" s="13" t="s">
        <v>74</v>
      </c>
      <c r="C62" s="14">
        <v>2</v>
      </c>
      <c r="D62" s="13"/>
      <c r="E62" s="15">
        <f t="shared" si="0"/>
        <v>0</v>
      </c>
      <c r="F62" s="13"/>
      <c r="G62" s="15">
        <f t="shared" si="1"/>
        <v>0</v>
      </c>
      <c r="H62" s="13"/>
      <c r="I62" s="15">
        <f t="shared" si="2"/>
        <v>0</v>
      </c>
      <c r="J62" s="13"/>
      <c r="K62" s="15">
        <f t="shared" si="3"/>
        <v>0</v>
      </c>
      <c r="L62" s="13"/>
      <c r="M62" s="15">
        <f t="shared" si="4"/>
        <v>0</v>
      </c>
      <c r="N62" s="13"/>
      <c r="O62" s="15">
        <f t="shared" si="5"/>
        <v>0</v>
      </c>
      <c r="P62" s="16">
        <f t="shared" si="6"/>
        <v>0</v>
      </c>
    </row>
    <row r="63" spans="1:17" x14ac:dyDescent="0.3">
      <c r="A63" s="13" t="s">
        <v>142</v>
      </c>
      <c r="B63" s="13" t="s">
        <v>74</v>
      </c>
      <c r="C63" s="14">
        <v>1.9</v>
      </c>
      <c r="D63" s="13"/>
      <c r="E63" s="15">
        <f t="shared" si="0"/>
        <v>0</v>
      </c>
      <c r="F63" s="13"/>
      <c r="G63" s="15">
        <f t="shared" si="1"/>
        <v>0</v>
      </c>
      <c r="H63" s="13"/>
      <c r="I63" s="15">
        <f t="shared" si="2"/>
        <v>0</v>
      </c>
      <c r="J63" s="13"/>
      <c r="K63" s="15">
        <f t="shared" si="3"/>
        <v>0</v>
      </c>
      <c r="L63" s="13"/>
      <c r="M63" s="15">
        <f t="shared" si="4"/>
        <v>0</v>
      </c>
      <c r="N63" s="13"/>
      <c r="O63" s="15">
        <f t="shared" si="5"/>
        <v>0</v>
      </c>
      <c r="P63" s="16">
        <f t="shared" si="6"/>
        <v>0</v>
      </c>
    </row>
    <row r="64" spans="1:17" x14ac:dyDescent="0.3">
      <c r="A64" s="13" t="s">
        <v>143</v>
      </c>
      <c r="B64" s="13" t="s">
        <v>74</v>
      </c>
      <c r="C64" s="14">
        <v>3</v>
      </c>
      <c r="D64" s="13"/>
      <c r="E64" s="15">
        <f t="shared" si="0"/>
        <v>0</v>
      </c>
      <c r="F64" s="13"/>
      <c r="G64" s="15">
        <f t="shared" si="1"/>
        <v>0</v>
      </c>
      <c r="H64" s="13"/>
      <c r="I64" s="15">
        <f t="shared" si="2"/>
        <v>0</v>
      </c>
      <c r="J64" s="13"/>
      <c r="K64" s="15">
        <f t="shared" si="3"/>
        <v>0</v>
      </c>
      <c r="L64" s="13"/>
      <c r="M64" s="15">
        <f t="shared" si="4"/>
        <v>0</v>
      </c>
      <c r="N64" s="13"/>
      <c r="O64" s="15">
        <f t="shared" si="5"/>
        <v>0</v>
      </c>
      <c r="P64" s="16">
        <f t="shared" si="6"/>
        <v>0</v>
      </c>
    </row>
    <row r="65" spans="1:17" x14ac:dyDescent="0.3">
      <c r="A65" s="13" t="s">
        <v>144</v>
      </c>
      <c r="B65" s="13" t="s">
        <v>74</v>
      </c>
      <c r="C65" s="14">
        <v>2</v>
      </c>
      <c r="D65" s="13"/>
      <c r="E65" s="15">
        <f t="shared" si="0"/>
        <v>0</v>
      </c>
      <c r="F65" s="13"/>
      <c r="G65" s="15">
        <f t="shared" si="1"/>
        <v>0</v>
      </c>
      <c r="H65" s="13"/>
      <c r="I65" s="15">
        <f t="shared" si="2"/>
        <v>0</v>
      </c>
      <c r="J65" s="13"/>
      <c r="K65" s="15">
        <f t="shared" si="3"/>
        <v>0</v>
      </c>
      <c r="L65" s="13"/>
      <c r="M65" s="15">
        <f t="shared" si="4"/>
        <v>0</v>
      </c>
      <c r="N65" s="13"/>
      <c r="O65" s="15">
        <f t="shared" si="5"/>
        <v>0</v>
      </c>
      <c r="P65" s="16">
        <f t="shared" si="6"/>
        <v>0</v>
      </c>
    </row>
    <row r="66" spans="1:17" x14ac:dyDescent="0.3">
      <c r="A66" s="13" t="s">
        <v>145</v>
      </c>
      <c r="B66" s="13" t="s">
        <v>70</v>
      </c>
      <c r="C66" s="14">
        <v>62.5</v>
      </c>
      <c r="D66" s="13"/>
      <c r="E66" s="15">
        <f t="shared" si="0"/>
        <v>0</v>
      </c>
      <c r="F66" s="13"/>
      <c r="G66" s="15">
        <f t="shared" si="1"/>
        <v>0</v>
      </c>
      <c r="H66" s="13"/>
      <c r="I66" s="15">
        <f t="shared" si="2"/>
        <v>0</v>
      </c>
      <c r="J66" s="13"/>
      <c r="K66" s="15">
        <f t="shared" si="3"/>
        <v>0</v>
      </c>
      <c r="L66" s="13"/>
      <c r="M66" s="15">
        <f t="shared" si="4"/>
        <v>0</v>
      </c>
      <c r="N66" s="13"/>
      <c r="O66" s="15">
        <f t="shared" si="5"/>
        <v>0</v>
      </c>
      <c r="P66" s="16">
        <f t="shared" si="6"/>
        <v>0</v>
      </c>
    </row>
    <row r="67" spans="1:17" x14ac:dyDescent="0.3">
      <c r="A67" s="13" t="s">
        <v>146</v>
      </c>
      <c r="B67" s="13" t="s">
        <v>74</v>
      </c>
      <c r="C67" s="14">
        <v>1.1000000000000001</v>
      </c>
      <c r="D67" s="13"/>
      <c r="E67" s="15">
        <f t="shared" si="0"/>
        <v>0</v>
      </c>
      <c r="F67" s="13"/>
      <c r="G67" s="15">
        <f t="shared" si="1"/>
        <v>0</v>
      </c>
      <c r="H67" s="13"/>
      <c r="I67" s="15">
        <f t="shared" si="2"/>
        <v>0</v>
      </c>
      <c r="J67" s="13"/>
      <c r="K67" s="15">
        <f t="shared" si="3"/>
        <v>0</v>
      </c>
      <c r="L67" s="13"/>
      <c r="M67" s="15">
        <f t="shared" si="4"/>
        <v>0</v>
      </c>
      <c r="N67" s="13"/>
      <c r="O67" s="15">
        <f t="shared" si="5"/>
        <v>0</v>
      </c>
      <c r="P67" s="16">
        <f t="shared" si="6"/>
        <v>0</v>
      </c>
    </row>
    <row r="68" spans="1:17" x14ac:dyDescent="0.3">
      <c r="A68" s="13" t="s">
        <v>147</v>
      </c>
      <c r="B68" s="13" t="s">
        <v>70</v>
      </c>
      <c r="C68" s="14">
        <v>110</v>
      </c>
      <c r="D68" s="13"/>
      <c r="E68" s="15">
        <f t="shared" si="0"/>
        <v>0</v>
      </c>
      <c r="F68" s="13"/>
      <c r="G68" s="15">
        <f t="shared" si="1"/>
        <v>0</v>
      </c>
      <c r="H68" s="13"/>
      <c r="I68" s="15">
        <f t="shared" si="2"/>
        <v>0</v>
      </c>
      <c r="J68" s="13"/>
      <c r="K68" s="15">
        <f t="shared" si="3"/>
        <v>0</v>
      </c>
      <c r="L68" s="13"/>
      <c r="M68" s="15">
        <f t="shared" si="4"/>
        <v>0</v>
      </c>
      <c r="N68" s="13"/>
      <c r="O68" s="15">
        <f t="shared" si="5"/>
        <v>0</v>
      </c>
      <c r="P68" s="16">
        <f t="shared" si="6"/>
        <v>0</v>
      </c>
      <c r="Q68" t="s">
        <v>148</v>
      </c>
    </row>
    <row r="69" spans="1:17" x14ac:dyDescent="0.3">
      <c r="A69" s="13" t="s">
        <v>149</v>
      </c>
      <c r="B69" s="13" t="s">
        <v>74</v>
      </c>
      <c r="C69" s="14">
        <v>5.0999999999999996</v>
      </c>
      <c r="D69" s="13"/>
      <c r="E69" s="15">
        <f t="shared" si="0"/>
        <v>0</v>
      </c>
      <c r="F69" s="13"/>
      <c r="G69" s="15">
        <f t="shared" si="1"/>
        <v>0</v>
      </c>
      <c r="H69" s="13"/>
      <c r="I69" s="15">
        <f t="shared" si="2"/>
        <v>0</v>
      </c>
      <c r="J69" s="13"/>
      <c r="K69" s="15">
        <f t="shared" si="3"/>
        <v>0</v>
      </c>
      <c r="L69" s="13"/>
      <c r="M69" s="15">
        <f t="shared" si="4"/>
        <v>0</v>
      </c>
      <c r="N69" s="13"/>
      <c r="O69" s="15">
        <f t="shared" si="5"/>
        <v>0</v>
      </c>
      <c r="P69" s="16">
        <f t="shared" si="6"/>
        <v>0</v>
      </c>
    </row>
    <row r="70" spans="1:17" x14ac:dyDescent="0.3">
      <c r="A70" s="13" t="s">
        <v>150</v>
      </c>
      <c r="B70" s="13" t="s">
        <v>151</v>
      </c>
      <c r="C70" s="14">
        <v>150</v>
      </c>
      <c r="D70" s="13"/>
      <c r="E70" s="15">
        <f t="shared" si="0"/>
        <v>0</v>
      </c>
      <c r="F70" s="13"/>
      <c r="G70" s="15">
        <f t="shared" si="1"/>
        <v>0</v>
      </c>
      <c r="H70" s="13"/>
      <c r="I70" s="15">
        <f t="shared" si="2"/>
        <v>0</v>
      </c>
      <c r="J70" s="13"/>
      <c r="K70" s="15">
        <f t="shared" si="3"/>
        <v>0</v>
      </c>
      <c r="L70" s="13"/>
      <c r="M70" s="15">
        <f t="shared" si="4"/>
        <v>0</v>
      </c>
      <c r="N70" s="13"/>
      <c r="O70" s="15">
        <f t="shared" si="5"/>
        <v>0</v>
      </c>
      <c r="P70" s="16">
        <f t="shared" si="6"/>
        <v>0</v>
      </c>
    </row>
    <row r="71" spans="1:17" x14ac:dyDescent="0.3">
      <c r="A71" s="13" t="s">
        <v>152</v>
      </c>
      <c r="B71" s="13" t="s">
        <v>70</v>
      </c>
      <c r="C71" s="14">
        <v>310</v>
      </c>
      <c r="D71" s="13"/>
      <c r="E71" s="15">
        <f t="shared" si="0"/>
        <v>0</v>
      </c>
      <c r="F71" s="13"/>
      <c r="G71" s="15">
        <f t="shared" si="1"/>
        <v>0</v>
      </c>
      <c r="H71" s="13"/>
      <c r="I71" s="15">
        <f t="shared" si="2"/>
        <v>0</v>
      </c>
      <c r="J71" s="13"/>
      <c r="K71" s="15">
        <f t="shared" si="3"/>
        <v>0</v>
      </c>
      <c r="L71" s="13"/>
      <c r="M71" s="15">
        <f t="shared" si="4"/>
        <v>0</v>
      </c>
      <c r="N71" s="13"/>
      <c r="O71" s="15">
        <f t="shared" si="5"/>
        <v>0</v>
      </c>
      <c r="P71" s="16">
        <f t="shared" si="6"/>
        <v>0</v>
      </c>
    </row>
    <row r="72" spans="1:17" x14ac:dyDescent="0.3">
      <c r="A72" s="13" t="s">
        <v>153</v>
      </c>
      <c r="B72" s="13" t="s">
        <v>70</v>
      </c>
      <c r="C72" s="14">
        <v>310</v>
      </c>
      <c r="D72" s="13"/>
      <c r="E72" s="15">
        <f t="shared" si="0"/>
        <v>0</v>
      </c>
      <c r="F72" s="13"/>
      <c r="G72" s="15">
        <f t="shared" si="1"/>
        <v>0</v>
      </c>
      <c r="H72" s="13"/>
      <c r="I72" s="15">
        <f t="shared" si="2"/>
        <v>0</v>
      </c>
      <c r="J72" s="13"/>
      <c r="K72" s="15">
        <f t="shared" si="3"/>
        <v>0</v>
      </c>
      <c r="L72" s="13"/>
      <c r="M72" s="15">
        <f t="shared" si="4"/>
        <v>0</v>
      </c>
      <c r="N72" s="13"/>
      <c r="O72" s="15">
        <f t="shared" si="5"/>
        <v>0</v>
      </c>
      <c r="P72" s="16">
        <f t="shared" si="6"/>
        <v>0</v>
      </c>
    </row>
    <row r="73" spans="1:17" x14ac:dyDescent="0.3">
      <c r="A73" s="13" t="s">
        <v>154</v>
      </c>
      <c r="B73" s="13" t="s">
        <v>74</v>
      </c>
      <c r="C73" s="14">
        <v>1.85</v>
      </c>
      <c r="D73" s="13"/>
      <c r="E73" s="15">
        <f t="shared" si="0"/>
        <v>0</v>
      </c>
      <c r="F73" s="13"/>
      <c r="G73" s="15">
        <f t="shared" si="1"/>
        <v>0</v>
      </c>
      <c r="H73" s="13"/>
      <c r="I73" s="15">
        <f t="shared" si="2"/>
        <v>0</v>
      </c>
      <c r="J73" s="13"/>
      <c r="K73" s="15">
        <f t="shared" si="3"/>
        <v>0</v>
      </c>
      <c r="L73" s="13"/>
      <c r="M73" s="15">
        <f t="shared" si="4"/>
        <v>0</v>
      </c>
      <c r="N73" s="13"/>
      <c r="O73" s="15">
        <f t="shared" si="5"/>
        <v>0</v>
      </c>
      <c r="P73" s="16">
        <f t="shared" si="6"/>
        <v>0</v>
      </c>
    </row>
    <row r="74" spans="1:17" x14ac:dyDescent="0.3">
      <c r="A74" s="13" t="s">
        <v>155</v>
      </c>
      <c r="B74" s="13" t="s">
        <v>70</v>
      </c>
      <c r="C74" s="14">
        <v>275</v>
      </c>
      <c r="D74" s="13"/>
      <c r="E74" s="15">
        <f t="shared" ref="E74:E97" si="7">D74*C74</f>
        <v>0</v>
      </c>
      <c r="F74" s="13"/>
      <c r="G74" s="15">
        <f t="shared" ref="G74:G97" si="8">F74*C74</f>
        <v>0</v>
      </c>
      <c r="H74" s="13"/>
      <c r="I74" s="15">
        <f t="shared" ref="I74:I97" si="9">H74*C74</f>
        <v>0</v>
      </c>
      <c r="J74" s="13"/>
      <c r="K74" s="15">
        <f t="shared" ref="K74:K97" si="10">J74*C74</f>
        <v>0</v>
      </c>
      <c r="L74" s="13"/>
      <c r="M74" s="15">
        <f t="shared" ref="M74:M97" si="11">L74*C74</f>
        <v>0</v>
      </c>
      <c r="N74" s="13"/>
      <c r="O74" s="15">
        <f t="shared" ref="O74:O97" si="12">N74*C74</f>
        <v>0</v>
      </c>
      <c r="P74" s="16">
        <f t="shared" si="6"/>
        <v>0</v>
      </c>
    </row>
    <row r="75" spans="1:17" x14ac:dyDescent="0.3">
      <c r="A75" s="13" t="s">
        <v>156</v>
      </c>
      <c r="B75" s="13" t="s">
        <v>70</v>
      </c>
      <c r="C75" s="14">
        <v>195</v>
      </c>
      <c r="D75" s="13"/>
      <c r="E75" s="15">
        <f t="shared" si="7"/>
        <v>0</v>
      </c>
      <c r="F75" s="13"/>
      <c r="G75" s="15">
        <f t="shared" si="8"/>
        <v>0</v>
      </c>
      <c r="H75" s="13"/>
      <c r="I75" s="15">
        <f t="shared" si="9"/>
        <v>0</v>
      </c>
      <c r="J75" s="13"/>
      <c r="K75" s="15">
        <f t="shared" si="10"/>
        <v>0</v>
      </c>
      <c r="L75" s="13"/>
      <c r="M75" s="15">
        <f t="shared" si="11"/>
        <v>0</v>
      </c>
      <c r="N75" s="13"/>
      <c r="O75" s="15">
        <f t="shared" si="12"/>
        <v>0</v>
      </c>
      <c r="P75" s="16">
        <f t="shared" ref="P75:P97" si="13">D75+F75+H75+J75+L75+N75</f>
        <v>0</v>
      </c>
      <c r="Q75" t="s">
        <v>157</v>
      </c>
    </row>
    <row r="76" spans="1:17" x14ac:dyDescent="0.3">
      <c r="A76" s="13" t="s">
        <v>158</v>
      </c>
      <c r="B76" s="13" t="s">
        <v>70</v>
      </c>
      <c r="C76" s="14">
        <v>210</v>
      </c>
      <c r="D76" s="13"/>
      <c r="E76" s="15">
        <f t="shared" si="7"/>
        <v>0</v>
      </c>
      <c r="F76" s="13"/>
      <c r="G76" s="15">
        <f t="shared" si="8"/>
        <v>0</v>
      </c>
      <c r="H76" s="13"/>
      <c r="I76" s="15">
        <f t="shared" si="9"/>
        <v>0</v>
      </c>
      <c r="J76" s="13"/>
      <c r="K76" s="15">
        <f t="shared" si="10"/>
        <v>0</v>
      </c>
      <c r="L76" s="13"/>
      <c r="M76" s="15">
        <f t="shared" si="11"/>
        <v>0</v>
      </c>
      <c r="N76" s="13"/>
      <c r="O76" s="15">
        <f t="shared" si="12"/>
        <v>0</v>
      </c>
      <c r="P76" s="16">
        <f t="shared" si="13"/>
        <v>0</v>
      </c>
      <c r="Q76" t="s">
        <v>157</v>
      </c>
    </row>
    <row r="77" spans="1:17" x14ac:dyDescent="0.3">
      <c r="A77" s="13" t="s">
        <v>159</v>
      </c>
      <c r="B77" s="13" t="s">
        <v>70</v>
      </c>
      <c r="C77" s="14">
        <v>310</v>
      </c>
      <c r="D77" s="13"/>
      <c r="E77" s="15">
        <f t="shared" si="7"/>
        <v>0</v>
      </c>
      <c r="F77" s="13"/>
      <c r="G77" s="15">
        <f t="shared" si="8"/>
        <v>0</v>
      </c>
      <c r="H77" s="13"/>
      <c r="I77" s="15">
        <f t="shared" si="9"/>
        <v>0</v>
      </c>
      <c r="J77" s="13"/>
      <c r="K77" s="15">
        <f t="shared" si="10"/>
        <v>0</v>
      </c>
      <c r="L77" s="13"/>
      <c r="M77" s="15">
        <f t="shared" si="11"/>
        <v>0</v>
      </c>
      <c r="N77" s="13"/>
      <c r="O77" s="15">
        <f t="shared" si="12"/>
        <v>0</v>
      </c>
      <c r="P77" s="16">
        <f t="shared" si="13"/>
        <v>0</v>
      </c>
      <c r="Q77" t="s">
        <v>157</v>
      </c>
    </row>
    <row r="78" spans="1:17" x14ac:dyDescent="0.3">
      <c r="A78" s="13" t="s">
        <v>160</v>
      </c>
      <c r="B78" s="13" t="s">
        <v>70</v>
      </c>
      <c r="C78" s="14">
        <v>455</v>
      </c>
      <c r="D78" s="13"/>
      <c r="E78" s="15">
        <f t="shared" si="7"/>
        <v>0</v>
      </c>
      <c r="F78" s="13"/>
      <c r="G78" s="15">
        <f t="shared" si="8"/>
        <v>0</v>
      </c>
      <c r="H78" s="13"/>
      <c r="I78" s="15">
        <f t="shared" si="9"/>
        <v>0</v>
      </c>
      <c r="J78" s="13"/>
      <c r="K78" s="15">
        <f t="shared" si="10"/>
        <v>0</v>
      </c>
      <c r="L78" s="13"/>
      <c r="M78" s="15">
        <f t="shared" si="11"/>
        <v>0</v>
      </c>
      <c r="N78" s="13"/>
      <c r="O78" s="15">
        <f t="shared" si="12"/>
        <v>0</v>
      </c>
      <c r="P78" s="16">
        <f t="shared" si="13"/>
        <v>0</v>
      </c>
      <c r="Q78" t="s">
        <v>157</v>
      </c>
    </row>
    <row r="79" spans="1:17" x14ac:dyDescent="0.3">
      <c r="A79" s="13" t="s">
        <v>161</v>
      </c>
      <c r="B79" s="13" t="s">
        <v>70</v>
      </c>
      <c r="C79" s="14">
        <v>225</v>
      </c>
      <c r="D79" s="13"/>
      <c r="E79" s="15">
        <f t="shared" si="7"/>
        <v>0</v>
      </c>
      <c r="F79" s="13"/>
      <c r="G79" s="15">
        <f t="shared" si="8"/>
        <v>0</v>
      </c>
      <c r="H79" s="13"/>
      <c r="I79" s="15">
        <f t="shared" si="9"/>
        <v>0</v>
      </c>
      <c r="J79" s="13"/>
      <c r="K79" s="15">
        <f t="shared" si="10"/>
        <v>0</v>
      </c>
      <c r="L79" s="13"/>
      <c r="M79" s="15">
        <f t="shared" si="11"/>
        <v>0</v>
      </c>
      <c r="N79" s="13"/>
      <c r="O79" s="15">
        <f t="shared" si="12"/>
        <v>0</v>
      </c>
      <c r="P79" s="16">
        <f t="shared" si="13"/>
        <v>0</v>
      </c>
      <c r="Q79" t="s">
        <v>157</v>
      </c>
    </row>
    <row r="80" spans="1:17" x14ac:dyDescent="0.3">
      <c r="A80" s="13" t="s">
        <v>162</v>
      </c>
      <c r="B80" s="13" t="s">
        <v>70</v>
      </c>
      <c r="C80" s="14">
        <v>245</v>
      </c>
      <c r="D80" s="13"/>
      <c r="E80" s="15">
        <f t="shared" si="7"/>
        <v>0</v>
      </c>
      <c r="F80" s="13"/>
      <c r="G80" s="15">
        <f t="shared" si="8"/>
        <v>0</v>
      </c>
      <c r="H80" s="13"/>
      <c r="I80" s="15">
        <f t="shared" si="9"/>
        <v>0</v>
      </c>
      <c r="J80" s="13"/>
      <c r="K80" s="15">
        <f t="shared" si="10"/>
        <v>0</v>
      </c>
      <c r="L80" s="13"/>
      <c r="M80" s="15">
        <f t="shared" si="11"/>
        <v>0</v>
      </c>
      <c r="N80" s="13"/>
      <c r="O80" s="15">
        <f t="shared" si="12"/>
        <v>0</v>
      </c>
      <c r="P80" s="16">
        <f t="shared" si="13"/>
        <v>0</v>
      </c>
      <c r="Q80" t="s">
        <v>157</v>
      </c>
    </row>
    <row r="81" spans="1:17" x14ac:dyDescent="0.3">
      <c r="A81" s="13" t="s">
        <v>163</v>
      </c>
      <c r="B81" s="13" t="s">
        <v>70</v>
      </c>
      <c r="C81" s="14">
        <v>355</v>
      </c>
      <c r="D81" s="13"/>
      <c r="E81" s="15">
        <f t="shared" si="7"/>
        <v>0</v>
      </c>
      <c r="F81" s="13"/>
      <c r="G81" s="15">
        <f t="shared" si="8"/>
        <v>0</v>
      </c>
      <c r="H81" s="13"/>
      <c r="I81" s="15">
        <f t="shared" si="9"/>
        <v>0</v>
      </c>
      <c r="J81" s="13"/>
      <c r="K81" s="15">
        <f t="shared" si="10"/>
        <v>0</v>
      </c>
      <c r="L81" s="13"/>
      <c r="M81" s="15">
        <f t="shared" si="11"/>
        <v>0</v>
      </c>
      <c r="N81" s="13"/>
      <c r="O81" s="15">
        <f t="shared" si="12"/>
        <v>0</v>
      </c>
      <c r="P81" s="16">
        <f t="shared" si="13"/>
        <v>0</v>
      </c>
      <c r="Q81" t="s">
        <v>157</v>
      </c>
    </row>
    <row r="82" spans="1:17" x14ac:dyDescent="0.3">
      <c r="A82" s="13" t="s">
        <v>164</v>
      </c>
      <c r="B82" s="13" t="s">
        <v>70</v>
      </c>
      <c r="C82" s="14">
        <v>510</v>
      </c>
      <c r="D82" s="13"/>
      <c r="E82" s="15">
        <f t="shared" si="7"/>
        <v>0</v>
      </c>
      <c r="F82" s="13"/>
      <c r="G82" s="15">
        <f t="shared" si="8"/>
        <v>0</v>
      </c>
      <c r="H82" s="13"/>
      <c r="I82" s="15">
        <f t="shared" si="9"/>
        <v>0</v>
      </c>
      <c r="J82" s="13"/>
      <c r="K82" s="15">
        <f t="shared" si="10"/>
        <v>0</v>
      </c>
      <c r="L82" s="13"/>
      <c r="M82" s="15">
        <f t="shared" si="11"/>
        <v>0</v>
      </c>
      <c r="N82" s="13"/>
      <c r="O82" s="15">
        <f t="shared" si="12"/>
        <v>0</v>
      </c>
      <c r="P82" s="16">
        <f t="shared" si="13"/>
        <v>0</v>
      </c>
      <c r="Q82" t="s">
        <v>157</v>
      </c>
    </row>
    <row r="83" spans="1:17" x14ac:dyDescent="0.3">
      <c r="A83" s="13" t="s">
        <v>165</v>
      </c>
      <c r="B83" s="13" t="s">
        <v>70</v>
      </c>
      <c r="C83" s="14">
        <v>510</v>
      </c>
      <c r="D83" s="13">
        <v>1</v>
      </c>
      <c r="E83" s="15">
        <f t="shared" si="7"/>
        <v>510</v>
      </c>
      <c r="F83" s="13"/>
      <c r="G83" s="15">
        <f t="shared" si="8"/>
        <v>0</v>
      </c>
      <c r="H83" s="13"/>
      <c r="I83" s="15">
        <f t="shared" si="9"/>
        <v>0</v>
      </c>
      <c r="J83" s="13"/>
      <c r="K83" s="15">
        <f t="shared" si="10"/>
        <v>0</v>
      </c>
      <c r="L83" s="13"/>
      <c r="M83" s="15">
        <f t="shared" si="11"/>
        <v>0</v>
      </c>
      <c r="N83" s="13"/>
      <c r="O83" s="15">
        <f t="shared" si="12"/>
        <v>0</v>
      </c>
      <c r="P83" s="16">
        <f t="shared" si="13"/>
        <v>1</v>
      </c>
      <c r="Q83" t="s">
        <v>157</v>
      </c>
    </row>
    <row r="84" spans="1:17" x14ac:dyDescent="0.3">
      <c r="A84" s="13" t="s">
        <v>166</v>
      </c>
      <c r="B84" s="13" t="s">
        <v>167</v>
      </c>
      <c r="C84" s="14">
        <v>28</v>
      </c>
      <c r="D84" s="13"/>
      <c r="E84" s="15">
        <f t="shared" si="7"/>
        <v>0</v>
      </c>
      <c r="F84" s="13"/>
      <c r="G84" s="15">
        <f t="shared" si="8"/>
        <v>0</v>
      </c>
      <c r="H84" s="13"/>
      <c r="I84" s="15">
        <f t="shared" si="9"/>
        <v>0</v>
      </c>
      <c r="J84" s="13"/>
      <c r="K84" s="15">
        <f t="shared" si="10"/>
        <v>0</v>
      </c>
      <c r="L84" s="13"/>
      <c r="M84" s="15">
        <f t="shared" si="11"/>
        <v>0</v>
      </c>
      <c r="N84" s="13"/>
      <c r="O84" s="15">
        <f t="shared" si="12"/>
        <v>0</v>
      </c>
      <c r="P84" s="16">
        <f t="shared" si="13"/>
        <v>0</v>
      </c>
    </row>
    <row r="85" spans="1:17" x14ac:dyDescent="0.3">
      <c r="A85" s="13" t="s">
        <v>168</v>
      </c>
      <c r="B85" s="13" t="s">
        <v>169</v>
      </c>
      <c r="C85" s="14">
        <v>70</v>
      </c>
      <c r="D85" s="13"/>
      <c r="E85" s="15">
        <f t="shared" si="7"/>
        <v>0</v>
      </c>
      <c r="F85" s="13"/>
      <c r="G85" s="15">
        <f t="shared" si="8"/>
        <v>0</v>
      </c>
      <c r="H85" s="13"/>
      <c r="I85" s="15">
        <f t="shared" si="9"/>
        <v>0</v>
      </c>
      <c r="J85" s="13"/>
      <c r="K85" s="15">
        <f t="shared" si="10"/>
        <v>0</v>
      </c>
      <c r="L85" s="13"/>
      <c r="M85" s="15">
        <f t="shared" si="11"/>
        <v>0</v>
      </c>
      <c r="N85" s="13"/>
      <c r="O85" s="15">
        <f t="shared" si="12"/>
        <v>0</v>
      </c>
      <c r="P85" s="16">
        <f t="shared" si="13"/>
        <v>0</v>
      </c>
    </row>
    <row r="86" spans="1:17" x14ac:dyDescent="0.3">
      <c r="A86" s="13" t="s">
        <v>170</v>
      </c>
      <c r="B86" s="13" t="s">
        <v>70</v>
      </c>
      <c r="C86" s="14">
        <v>155</v>
      </c>
      <c r="D86" s="13"/>
      <c r="E86" s="15">
        <f t="shared" si="7"/>
        <v>0</v>
      </c>
      <c r="F86" s="13"/>
      <c r="G86" s="15">
        <f t="shared" si="8"/>
        <v>0</v>
      </c>
      <c r="H86" s="13"/>
      <c r="I86" s="15">
        <f t="shared" si="9"/>
        <v>0</v>
      </c>
      <c r="J86" s="13"/>
      <c r="K86" s="15">
        <f t="shared" si="10"/>
        <v>0</v>
      </c>
      <c r="L86" s="13"/>
      <c r="M86" s="15">
        <f t="shared" si="11"/>
        <v>0</v>
      </c>
      <c r="N86" s="13"/>
      <c r="O86" s="15">
        <f t="shared" si="12"/>
        <v>0</v>
      </c>
      <c r="P86" s="16">
        <f t="shared" si="13"/>
        <v>0</v>
      </c>
    </row>
    <row r="87" spans="1:17" x14ac:dyDescent="0.3">
      <c r="A87" s="13" t="s">
        <v>171</v>
      </c>
      <c r="B87" s="13" t="s">
        <v>167</v>
      </c>
      <c r="C87" s="14">
        <v>28</v>
      </c>
      <c r="D87" s="13"/>
      <c r="E87" s="15">
        <f t="shared" si="7"/>
        <v>0</v>
      </c>
      <c r="F87" s="13"/>
      <c r="G87" s="15">
        <f t="shared" si="8"/>
        <v>0</v>
      </c>
      <c r="H87" s="13"/>
      <c r="I87" s="15">
        <f t="shared" si="9"/>
        <v>0</v>
      </c>
      <c r="J87" s="13"/>
      <c r="K87" s="15">
        <f t="shared" si="10"/>
        <v>0</v>
      </c>
      <c r="L87" s="13"/>
      <c r="M87" s="15">
        <f t="shared" si="11"/>
        <v>0</v>
      </c>
      <c r="N87" s="13"/>
      <c r="O87" s="15">
        <f t="shared" si="12"/>
        <v>0</v>
      </c>
      <c r="P87" s="16">
        <f t="shared" si="13"/>
        <v>0</v>
      </c>
    </row>
    <row r="88" spans="1:17" x14ac:dyDescent="0.3">
      <c r="A88" s="13" t="s">
        <v>172</v>
      </c>
      <c r="B88" s="13" t="s">
        <v>173</v>
      </c>
      <c r="C88" s="14">
        <v>70</v>
      </c>
      <c r="D88" s="13">
        <v>12</v>
      </c>
      <c r="E88" s="15">
        <f t="shared" si="7"/>
        <v>840</v>
      </c>
      <c r="F88" s="13"/>
      <c r="G88" s="15">
        <f t="shared" si="8"/>
        <v>0</v>
      </c>
      <c r="H88" s="13"/>
      <c r="I88" s="15">
        <f t="shared" si="9"/>
        <v>0</v>
      </c>
      <c r="J88" s="13"/>
      <c r="K88" s="15">
        <f t="shared" si="10"/>
        <v>0</v>
      </c>
      <c r="L88" s="13"/>
      <c r="M88" s="15">
        <f t="shared" si="11"/>
        <v>0</v>
      </c>
      <c r="N88" s="13"/>
      <c r="O88" s="15">
        <f t="shared" si="12"/>
        <v>0</v>
      </c>
      <c r="P88" s="16">
        <f t="shared" si="13"/>
        <v>12</v>
      </c>
    </row>
    <row r="89" spans="1:17" x14ac:dyDescent="0.3">
      <c r="A89" s="13" t="s">
        <v>174</v>
      </c>
      <c r="B89" s="13" t="s">
        <v>70</v>
      </c>
      <c r="C89" s="14">
        <v>155</v>
      </c>
      <c r="D89" s="13">
        <v>1</v>
      </c>
      <c r="E89" s="15">
        <f t="shared" si="7"/>
        <v>155</v>
      </c>
      <c r="F89" s="13"/>
      <c r="G89" s="15">
        <f t="shared" si="8"/>
        <v>0</v>
      </c>
      <c r="H89" s="13"/>
      <c r="I89" s="15">
        <f t="shared" si="9"/>
        <v>0</v>
      </c>
      <c r="J89" s="13"/>
      <c r="K89" s="15">
        <f t="shared" si="10"/>
        <v>0</v>
      </c>
      <c r="L89" s="13"/>
      <c r="M89" s="15">
        <f t="shared" si="11"/>
        <v>0</v>
      </c>
      <c r="N89" s="13"/>
      <c r="O89" s="15">
        <f t="shared" si="12"/>
        <v>0</v>
      </c>
      <c r="P89" s="16">
        <f t="shared" si="13"/>
        <v>1</v>
      </c>
      <c r="Q89" t="s">
        <v>175</v>
      </c>
    </row>
    <row r="90" spans="1:17" x14ac:dyDescent="0.3">
      <c r="A90" s="13" t="s">
        <v>176</v>
      </c>
      <c r="B90" s="13" t="s">
        <v>74</v>
      </c>
      <c r="C90" s="14">
        <v>1.95</v>
      </c>
      <c r="D90" s="13"/>
      <c r="E90" s="15">
        <f t="shared" si="7"/>
        <v>0</v>
      </c>
      <c r="F90" s="13"/>
      <c r="G90" s="15">
        <f t="shared" si="8"/>
        <v>0</v>
      </c>
      <c r="H90" s="13"/>
      <c r="I90" s="15">
        <f t="shared" si="9"/>
        <v>0</v>
      </c>
      <c r="J90" s="13"/>
      <c r="K90" s="15">
        <f t="shared" si="10"/>
        <v>0</v>
      </c>
      <c r="L90" s="13"/>
      <c r="M90" s="15">
        <f t="shared" si="11"/>
        <v>0</v>
      </c>
      <c r="N90" s="13"/>
      <c r="O90" s="15">
        <f t="shared" si="12"/>
        <v>0</v>
      </c>
      <c r="P90" s="16">
        <f t="shared" si="13"/>
        <v>0</v>
      </c>
    </row>
    <row r="91" spans="1:17" x14ac:dyDescent="0.3">
      <c r="A91" s="13" t="s">
        <v>177</v>
      </c>
      <c r="B91" s="13" t="s">
        <v>70</v>
      </c>
      <c r="C91" s="14">
        <v>22</v>
      </c>
      <c r="D91" s="13"/>
      <c r="E91" s="15">
        <f t="shared" si="7"/>
        <v>0</v>
      </c>
      <c r="F91" s="13"/>
      <c r="G91" s="15">
        <f t="shared" si="8"/>
        <v>0</v>
      </c>
      <c r="H91" s="13"/>
      <c r="I91" s="15">
        <f t="shared" si="9"/>
        <v>0</v>
      </c>
      <c r="J91" s="13"/>
      <c r="K91" s="15">
        <f t="shared" si="10"/>
        <v>0</v>
      </c>
      <c r="L91" s="13"/>
      <c r="M91" s="15">
        <f t="shared" si="11"/>
        <v>0</v>
      </c>
      <c r="N91" s="13"/>
      <c r="O91" s="15">
        <f t="shared" si="12"/>
        <v>0</v>
      </c>
      <c r="P91" s="16">
        <f t="shared" si="13"/>
        <v>0</v>
      </c>
    </row>
    <row r="92" spans="1:17" x14ac:dyDescent="0.3">
      <c r="A92" s="13" t="s">
        <v>178</v>
      </c>
      <c r="B92" s="13" t="s">
        <v>74</v>
      </c>
      <c r="C92" s="14">
        <v>2.75</v>
      </c>
      <c r="D92" s="13"/>
      <c r="E92" s="15">
        <f t="shared" si="7"/>
        <v>0</v>
      </c>
      <c r="F92" s="13"/>
      <c r="G92" s="15">
        <f t="shared" si="8"/>
        <v>0</v>
      </c>
      <c r="H92" s="13"/>
      <c r="I92" s="15">
        <f t="shared" si="9"/>
        <v>0</v>
      </c>
      <c r="J92" s="13"/>
      <c r="K92" s="15">
        <f t="shared" si="10"/>
        <v>0</v>
      </c>
      <c r="L92" s="13"/>
      <c r="M92" s="15">
        <f t="shared" si="11"/>
        <v>0</v>
      </c>
      <c r="N92" s="13"/>
      <c r="O92" s="15">
        <f t="shared" si="12"/>
        <v>0</v>
      </c>
      <c r="P92" s="16">
        <f t="shared" si="13"/>
        <v>0</v>
      </c>
    </row>
    <row r="93" spans="1:17" x14ac:dyDescent="0.3">
      <c r="A93" s="13" t="s">
        <v>179</v>
      </c>
      <c r="B93" s="13" t="s">
        <v>70</v>
      </c>
      <c r="C93" s="14">
        <v>565</v>
      </c>
      <c r="D93" s="13"/>
      <c r="E93" s="15">
        <f t="shared" si="7"/>
        <v>0</v>
      </c>
      <c r="F93" s="13"/>
      <c r="G93" s="15">
        <f t="shared" si="8"/>
        <v>0</v>
      </c>
      <c r="H93" s="13"/>
      <c r="I93" s="15">
        <f t="shared" si="9"/>
        <v>0</v>
      </c>
      <c r="J93" s="13"/>
      <c r="K93" s="15">
        <f t="shared" si="10"/>
        <v>0</v>
      </c>
      <c r="L93" s="13"/>
      <c r="M93" s="15">
        <f t="shared" si="11"/>
        <v>0</v>
      </c>
      <c r="N93" s="13"/>
      <c r="O93" s="15">
        <f t="shared" si="12"/>
        <v>0</v>
      </c>
      <c r="P93" s="16">
        <f t="shared" si="13"/>
        <v>0</v>
      </c>
    </row>
    <row r="94" spans="1:17" x14ac:dyDescent="0.3">
      <c r="A94" s="13" t="s">
        <v>180</v>
      </c>
      <c r="B94" s="13" t="s">
        <v>74</v>
      </c>
      <c r="C94" s="14">
        <v>3.45</v>
      </c>
      <c r="D94" s="13"/>
      <c r="E94" s="15">
        <f t="shared" si="7"/>
        <v>0</v>
      </c>
      <c r="F94" s="13"/>
      <c r="G94" s="15">
        <f t="shared" si="8"/>
        <v>0</v>
      </c>
      <c r="H94" s="13"/>
      <c r="I94" s="15">
        <f t="shared" si="9"/>
        <v>0</v>
      </c>
      <c r="J94" s="13"/>
      <c r="K94" s="15">
        <f t="shared" si="10"/>
        <v>0</v>
      </c>
      <c r="L94" s="13"/>
      <c r="M94" s="15">
        <f t="shared" si="11"/>
        <v>0</v>
      </c>
      <c r="N94" s="13"/>
      <c r="O94" s="15">
        <f t="shared" si="12"/>
        <v>0</v>
      </c>
      <c r="P94" s="16">
        <f t="shared" si="13"/>
        <v>0</v>
      </c>
    </row>
    <row r="95" spans="1:17" x14ac:dyDescent="0.3">
      <c r="A95" s="13" t="s">
        <v>181</v>
      </c>
      <c r="B95" s="13" t="s">
        <v>74</v>
      </c>
      <c r="C95" s="14">
        <v>22</v>
      </c>
      <c r="D95" s="13"/>
      <c r="E95" s="15">
        <f t="shared" si="7"/>
        <v>0</v>
      </c>
      <c r="F95" s="13"/>
      <c r="G95" s="15">
        <f t="shared" si="8"/>
        <v>0</v>
      </c>
      <c r="H95" s="13"/>
      <c r="I95" s="15">
        <f t="shared" si="9"/>
        <v>0</v>
      </c>
      <c r="J95" s="13"/>
      <c r="K95" s="15">
        <f t="shared" si="10"/>
        <v>0</v>
      </c>
      <c r="L95" s="13"/>
      <c r="M95" s="15">
        <f t="shared" si="11"/>
        <v>0</v>
      </c>
      <c r="N95" s="13"/>
      <c r="O95" s="15">
        <f t="shared" si="12"/>
        <v>0</v>
      </c>
      <c r="P95" s="16">
        <f t="shared" si="13"/>
        <v>0</v>
      </c>
    </row>
    <row r="96" spans="1:17" x14ac:dyDescent="0.3">
      <c r="A96" s="13" t="s">
        <v>182</v>
      </c>
      <c r="B96" s="13" t="s">
        <v>70</v>
      </c>
      <c r="C96" s="14">
        <v>600</v>
      </c>
      <c r="D96" s="13"/>
      <c r="E96" s="15">
        <f t="shared" si="7"/>
        <v>0</v>
      </c>
      <c r="F96" s="13"/>
      <c r="G96" s="15">
        <f t="shared" si="8"/>
        <v>0</v>
      </c>
      <c r="H96" s="13"/>
      <c r="I96" s="15">
        <f t="shared" si="9"/>
        <v>0</v>
      </c>
      <c r="J96" s="13"/>
      <c r="K96" s="15">
        <f t="shared" si="10"/>
        <v>0</v>
      </c>
      <c r="L96" s="13"/>
      <c r="M96" s="15">
        <f t="shared" si="11"/>
        <v>0</v>
      </c>
      <c r="N96" s="13"/>
      <c r="O96" s="15">
        <f t="shared" si="12"/>
        <v>0</v>
      </c>
      <c r="P96" s="16">
        <f t="shared" si="13"/>
        <v>0</v>
      </c>
    </row>
    <row r="97" spans="1:16" x14ac:dyDescent="0.3">
      <c r="A97" s="13" t="s">
        <v>183</v>
      </c>
      <c r="B97" s="13" t="s">
        <v>70</v>
      </c>
      <c r="C97" s="14">
        <f>C96*3</f>
        <v>1800</v>
      </c>
      <c r="D97" s="13"/>
      <c r="E97" s="15">
        <f t="shared" si="7"/>
        <v>0</v>
      </c>
      <c r="F97" s="13"/>
      <c r="G97" s="15">
        <f t="shared" si="8"/>
        <v>0</v>
      </c>
      <c r="H97" s="13"/>
      <c r="I97" s="15">
        <f t="shared" si="9"/>
        <v>0</v>
      </c>
      <c r="J97" s="13"/>
      <c r="K97" s="15">
        <f t="shared" si="10"/>
        <v>0</v>
      </c>
      <c r="L97" s="13"/>
      <c r="M97" s="15">
        <f t="shared" si="11"/>
        <v>0</v>
      </c>
      <c r="N97" s="13"/>
      <c r="O97" s="15">
        <f t="shared" si="12"/>
        <v>0</v>
      </c>
      <c r="P97" s="16">
        <f t="shared" si="13"/>
        <v>0</v>
      </c>
    </row>
    <row r="99" spans="1:16" x14ac:dyDescent="0.3">
      <c r="A99" s="18" t="s">
        <v>184</v>
      </c>
      <c r="B99" s="19"/>
      <c r="C99" s="19"/>
      <c r="E99" s="20">
        <f>SUM(E9:E96)</f>
        <v>2985</v>
      </c>
      <c r="F99" s="19"/>
      <c r="G99" s="20">
        <f>SUM(G9:G96)</f>
        <v>0</v>
      </c>
      <c r="H99" s="19"/>
      <c r="I99" s="20">
        <f>SUM(I9:I96)</f>
        <v>0</v>
      </c>
      <c r="J99" s="19"/>
      <c r="K99" s="20">
        <f>SUM(K9:K96)</f>
        <v>0</v>
      </c>
      <c r="L99" s="19"/>
      <c r="M99" s="20">
        <f>SUM(M9:M96)</f>
        <v>0</v>
      </c>
      <c r="N99" s="19"/>
      <c r="O99" s="20">
        <f>SUM(O9:O96)</f>
        <v>0</v>
      </c>
    </row>
    <row r="100" spans="1:16" x14ac:dyDescent="0.3">
      <c r="A100" s="18" t="s">
        <v>185</v>
      </c>
      <c r="B100" s="20">
        <f>SUM(E99:O99)</f>
        <v>2985</v>
      </c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</row>
  </sheetData>
  <mergeCells count="6">
    <mergeCell ref="N7:O7"/>
    <mergeCell ref="D7:E7"/>
    <mergeCell ref="F7:G7"/>
    <mergeCell ref="H7:I7"/>
    <mergeCell ref="J7:K7"/>
    <mergeCell ref="L7:M7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70F07C-46D1-448C-8BDC-E01662FF31BE}">
  <dimension ref="A1:Q100"/>
  <sheetViews>
    <sheetView workbookViewId="0">
      <pane ySplit="8" topLeftCell="A81" activePane="bottomLeft" state="frozen"/>
      <selection pane="bottomLeft" activeCell="B100" sqref="B100"/>
    </sheetView>
  </sheetViews>
  <sheetFormatPr defaultRowHeight="14.4" x14ac:dyDescent="0.3"/>
  <cols>
    <col min="1" max="1" width="55.88671875" bestFit="1" customWidth="1"/>
    <col min="2" max="2" width="11.6640625" bestFit="1" customWidth="1"/>
    <col min="3" max="3" width="11" customWidth="1"/>
    <col min="4" max="4" width="12.6640625" customWidth="1"/>
    <col min="5" max="5" width="10.5546875" customWidth="1"/>
    <col min="6" max="16" width="12.6640625" customWidth="1"/>
    <col min="17" max="17" width="14.6640625" customWidth="1"/>
  </cols>
  <sheetData>
    <row r="1" spans="1:17" ht="18" x14ac:dyDescent="0.35">
      <c r="A1" s="5" t="s">
        <v>0</v>
      </c>
      <c r="B1" s="5" t="s">
        <v>42</v>
      </c>
    </row>
    <row r="2" spans="1:17" ht="18" x14ac:dyDescent="0.35">
      <c r="A2" s="5" t="s">
        <v>56</v>
      </c>
      <c r="B2" s="5" t="s">
        <v>57</v>
      </c>
    </row>
    <row r="3" spans="1:17" ht="18" x14ac:dyDescent="0.35">
      <c r="A3" s="5" t="s">
        <v>58</v>
      </c>
      <c r="B3" s="5" t="s">
        <v>206</v>
      </c>
    </row>
    <row r="4" spans="1:17" ht="18" x14ac:dyDescent="0.35">
      <c r="A4" s="5" t="s">
        <v>60</v>
      </c>
      <c r="B4" s="7">
        <v>5507921</v>
      </c>
    </row>
    <row r="6" spans="1:17" x14ac:dyDescent="0.3">
      <c r="D6" t="s">
        <v>61</v>
      </c>
    </row>
    <row r="7" spans="1:17" x14ac:dyDescent="0.3">
      <c r="D7" s="143">
        <v>44551</v>
      </c>
      <c r="E7" s="145"/>
      <c r="F7" s="143">
        <v>44552</v>
      </c>
      <c r="G7" s="145"/>
      <c r="H7" s="143">
        <v>44553</v>
      </c>
      <c r="I7" s="145"/>
      <c r="J7" s="160">
        <v>44564</v>
      </c>
      <c r="K7" s="161"/>
      <c r="L7" s="143"/>
      <c r="M7" s="145"/>
      <c r="N7" s="143"/>
      <c r="O7" s="145"/>
      <c r="P7" s="8"/>
    </row>
    <row r="8" spans="1:17" x14ac:dyDescent="0.3">
      <c r="A8" s="9" t="s">
        <v>62</v>
      </c>
      <c r="B8" s="10" t="s">
        <v>63</v>
      </c>
      <c r="C8" s="11" t="s">
        <v>64</v>
      </c>
      <c r="D8" s="10" t="s">
        <v>65</v>
      </c>
      <c r="E8" s="10" t="s">
        <v>66</v>
      </c>
      <c r="F8" s="10" t="s">
        <v>65</v>
      </c>
      <c r="G8" s="10" t="s">
        <v>66</v>
      </c>
      <c r="H8" s="10" t="s">
        <v>65</v>
      </c>
      <c r="I8" s="10" t="s">
        <v>66</v>
      </c>
      <c r="J8" s="10" t="s">
        <v>65</v>
      </c>
      <c r="K8" s="10" t="s">
        <v>66</v>
      </c>
      <c r="L8" s="10" t="s">
        <v>65</v>
      </c>
      <c r="M8" s="10" t="s">
        <v>66</v>
      </c>
      <c r="N8" s="10" t="s">
        <v>65</v>
      </c>
      <c r="O8" s="10" t="s">
        <v>66</v>
      </c>
      <c r="P8" s="10" t="s">
        <v>67</v>
      </c>
      <c r="Q8" s="12" t="s">
        <v>68</v>
      </c>
    </row>
    <row r="9" spans="1:17" x14ac:dyDescent="0.3">
      <c r="A9" s="13" t="s">
        <v>69</v>
      </c>
      <c r="B9" s="13" t="s">
        <v>70</v>
      </c>
      <c r="C9" s="14">
        <v>175</v>
      </c>
      <c r="D9" s="13">
        <v>2</v>
      </c>
      <c r="E9" s="15">
        <f t="shared" ref="E9:E73" si="0">D9*C9</f>
        <v>350</v>
      </c>
      <c r="F9" s="13"/>
      <c r="G9" s="15">
        <f t="shared" ref="G9:G73" si="1">F9*C9</f>
        <v>0</v>
      </c>
      <c r="H9" s="13">
        <v>2</v>
      </c>
      <c r="I9" s="15">
        <f t="shared" ref="I9:I73" si="2">H9*C9</f>
        <v>350</v>
      </c>
      <c r="J9" s="13"/>
      <c r="K9" s="15">
        <f t="shared" ref="K9:K73" si="3">J9*C9</f>
        <v>0</v>
      </c>
      <c r="L9" s="13"/>
      <c r="M9" s="15">
        <f t="shared" ref="M9:M73" si="4">L9*C9</f>
        <v>0</v>
      </c>
      <c r="N9" s="13"/>
      <c r="O9" s="15">
        <f t="shared" ref="O9:O73" si="5">N9*C9</f>
        <v>0</v>
      </c>
      <c r="P9" s="16">
        <f>D9+F9+H9+J9+L9+N9</f>
        <v>4</v>
      </c>
      <c r="Q9" t="s">
        <v>71</v>
      </c>
    </row>
    <row r="10" spans="1:17" x14ac:dyDescent="0.3">
      <c r="A10" s="13" t="s">
        <v>72</v>
      </c>
      <c r="B10" s="13" t="s">
        <v>70</v>
      </c>
      <c r="C10" s="14">
        <v>48</v>
      </c>
      <c r="D10" s="13"/>
      <c r="E10" s="15">
        <f t="shared" si="0"/>
        <v>0</v>
      </c>
      <c r="F10" s="13"/>
      <c r="G10" s="15">
        <f t="shared" si="1"/>
        <v>0</v>
      </c>
      <c r="H10" s="13"/>
      <c r="I10" s="15">
        <f t="shared" si="2"/>
        <v>0</v>
      </c>
      <c r="J10" s="13"/>
      <c r="K10" s="15">
        <f t="shared" si="3"/>
        <v>0</v>
      </c>
      <c r="L10" s="13"/>
      <c r="M10" s="15">
        <f t="shared" si="4"/>
        <v>0</v>
      </c>
      <c r="N10" s="13"/>
      <c r="O10" s="15">
        <f t="shared" si="5"/>
        <v>0</v>
      </c>
      <c r="P10" s="16">
        <f t="shared" ref="P10:P74" si="6">D10+F10+H10+J10+L10+N10</f>
        <v>0</v>
      </c>
    </row>
    <row r="11" spans="1:17" x14ac:dyDescent="0.3">
      <c r="A11" s="13" t="s">
        <v>73</v>
      </c>
      <c r="B11" s="13" t="s">
        <v>74</v>
      </c>
      <c r="C11" s="14">
        <v>27</v>
      </c>
      <c r="D11" s="13"/>
      <c r="E11" s="15">
        <f t="shared" si="0"/>
        <v>0</v>
      </c>
      <c r="F11" s="13"/>
      <c r="G11" s="15">
        <f t="shared" si="1"/>
        <v>0</v>
      </c>
      <c r="H11" s="13"/>
      <c r="I11" s="15">
        <f t="shared" si="2"/>
        <v>0</v>
      </c>
      <c r="J11" s="13"/>
      <c r="K11" s="15">
        <f t="shared" si="3"/>
        <v>0</v>
      </c>
      <c r="L11" s="13"/>
      <c r="M11" s="15">
        <f t="shared" si="4"/>
        <v>0</v>
      </c>
      <c r="N11" s="13"/>
      <c r="O11" s="15">
        <f t="shared" si="5"/>
        <v>0</v>
      </c>
      <c r="P11" s="16">
        <f t="shared" si="6"/>
        <v>0</v>
      </c>
    </row>
    <row r="12" spans="1:17" x14ac:dyDescent="0.3">
      <c r="A12" s="13" t="s">
        <v>75</v>
      </c>
      <c r="B12" s="13" t="s">
        <v>74</v>
      </c>
      <c r="C12" s="14">
        <v>35</v>
      </c>
      <c r="D12" s="13"/>
      <c r="E12" s="15">
        <f t="shared" si="0"/>
        <v>0</v>
      </c>
      <c r="F12" s="13"/>
      <c r="G12" s="15">
        <f t="shared" si="1"/>
        <v>0</v>
      </c>
      <c r="H12" s="13"/>
      <c r="I12" s="15">
        <f t="shared" si="2"/>
        <v>0</v>
      </c>
      <c r="J12" s="13"/>
      <c r="K12" s="15">
        <f t="shared" si="3"/>
        <v>0</v>
      </c>
      <c r="L12" s="13"/>
      <c r="M12" s="15">
        <f t="shared" si="4"/>
        <v>0</v>
      </c>
      <c r="N12" s="13"/>
      <c r="O12" s="15">
        <f t="shared" si="5"/>
        <v>0</v>
      </c>
      <c r="P12" s="16">
        <f t="shared" si="6"/>
        <v>0</v>
      </c>
      <c r="Q12" t="s">
        <v>76</v>
      </c>
    </row>
    <row r="13" spans="1:17" x14ac:dyDescent="0.3">
      <c r="A13" s="13" t="s">
        <v>77</v>
      </c>
      <c r="B13" s="13" t="s">
        <v>74</v>
      </c>
      <c r="C13" s="14">
        <v>125</v>
      </c>
      <c r="D13" s="13"/>
      <c r="E13" s="15">
        <f t="shared" si="0"/>
        <v>0</v>
      </c>
      <c r="F13" s="13"/>
      <c r="G13" s="15">
        <f t="shared" si="1"/>
        <v>0</v>
      </c>
      <c r="H13" s="13"/>
      <c r="I13" s="15">
        <f t="shared" si="2"/>
        <v>0</v>
      </c>
      <c r="J13" s="13"/>
      <c r="K13" s="15">
        <f t="shared" si="3"/>
        <v>0</v>
      </c>
      <c r="L13" s="13"/>
      <c r="M13" s="15">
        <f t="shared" si="4"/>
        <v>0</v>
      </c>
      <c r="N13" s="13"/>
      <c r="O13" s="15">
        <f t="shared" si="5"/>
        <v>0</v>
      </c>
      <c r="P13" s="16">
        <f t="shared" si="6"/>
        <v>0</v>
      </c>
      <c r="Q13" t="s">
        <v>76</v>
      </c>
    </row>
    <row r="14" spans="1:17" x14ac:dyDescent="0.3">
      <c r="A14" s="13" t="s">
        <v>78</v>
      </c>
      <c r="B14" s="13" t="s">
        <v>79</v>
      </c>
      <c r="C14" s="14">
        <v>64</v>
      </c>
      <c r="D14" s="13"/>
      <c r="E14" s="15">
        <f t="shared" si="0"/>
        <v>0</v>
      </c>
      <c r="F14" s="13"/>
      <c r="G14" s="15">
        <f t="shared" si="1"/>
        <v>0</v>
      </c>
      <c r="H14" s="13"/>
      <c r="I14" s="15">
        <f t="shared" si="2"/>
        <v>0</v>
      </c>
      <c r="J14" s="13"/>
      <c r="K14" s="15">
        <f t="shared" si="3"/>
        <v>0</v>
      </c>
      <c r="L14" s="13"/>
      <c r="M14" s="15">
        <f t="shared" si="4"/>
        <v>0</v>
      </c>
      <c r="N14" s="13"/>
      <c r="O14" s="15">
        <f t="shared" si="5"/>
        <v>0</v>
      </c>
      <c r="P14" s="16">
        <f t="shared" si="6"/>
        <v>0</v>
      </c>
    </row>
    <row r="15" spans="1:17" x14ac:dyDescent="0.3">
      <c r="A15" s="13" t="s">
        <v>80</v>
      </c>
      <c r="B15" s="13" t="s">
        <v>74</v>
      </c>
      <c r="C15" s="14">
        <v>2.1</v>
      </c>
      <c r="D15" s="13"/>
      <c r="E15" s="15">
        <f t="shared" si="0"/>
        <v>0</v>
      </c>
      <c r="F15" s="13"/>
      <c r="G15" s="15">
        <f t="shared" si="1"/>
        <v>0</v>
      </c>
      <c r="H15" s="13"/>
      <c r="I15" s="15">
        <f t="shared" si="2"/>
        <v>0</v>
      </c>
      <c r="J15" s="13"/>
      <c r="K15" s="15">
        <f t="shared" si="3"/>
        <v>0</v>
      </c>
      <c r="L15" s="13"/>
      <c r="M15" s="15">
        <f t="shared" si="4"/>
        <v>0</v>
      </c>
      <c r="N15" s="13"/>
      <c r="O15" s="15">
        <f t="shared" si="5"/>
        <v>0</v>
      </c>
      <c r="P15" s="16">
        <f t="shared" si="6"/>
        <v>0</v>
      </c>
      <c r="Q15" t="s">
        <v>81</v>
      </c>
    </row>
    <row r="16" spans="1:17" x14ac:dyDescent="0.3">
      <c r="A16" s="13" t="s">
        <v>82</v>
      </c>
      <c r="B16" s="13" t="s">
        <v>74</v>
      </c>
      <c r="C16" s="14">
        <v>2.75</v>
      </c>
      <c r="D16" s="13"/>
      <c r="E16" s="15">
        <f t="shared" si="0"/>
        <v>0</v>
      </c>
      <c r="F16" s="13"/>
      <c r="G16" s="15">
        <f t="shared" si="1"/>
        <v>0</v>
      </c>
      <c r="H16" s="13"/>
      <c r="I16" s="15">
        <f t="shared" si="2"/>
        <v>0</v>
      </c>
      <c r="J16" s="13"/>
      <c r="K16" s="15">
        <f t="shared" si="3"/>
        <v>0</v>
      </c>
      <c r="L16" s="13"/>
      <c r="M16" s="15">
        <f t="shared" si="4"/>
        <v>0</v>
      </c>
      <c r="N16" s="13"/>
      <c r="O16" s="15">
        <f t="shared" si="5"/>
        <v>0</v>
      </c>
      <c r="P16" s="16">
        <f t="shared" si="6"/>
        <v>0</v>
      </c>
      <c r="Q16" t="s">
        <v>81</v>
      </c>
    </row>
    <row r="17" spans="1:17" x14ac:dyDescent="0.3">
      <c r="A17" s="13" t="s">
        <v>83</v>
      </c>
      <c r="B17" s="13" t="s">
        <v>70</v>
      </c>
      <c r="C17" s="14">
        <v>65.599999999999994</v>
      </c>
      <c r="D17" s="13"/>
      <c r="E17" s="15">
        <f t="shared" si="0"/>
        <v>0</v>
      </c>
      <c r="F17" s="13"/>
      <c r="G17" s="15">
        <f t="shared" si="1"/>
        <v>0</v>
      </c>
      <c r="H17" s="13"/>
      <c r="I17" s="15">
        <f t="shared" si="2"/>
        <v>0</v>
      </c>
      <c r="J17" s="13"/>
      <c r="K17" s="15">
        <f t="shared" si="3"/>
        <v>0</v>
      </c>
      <c r="L17" s="13"/>
      <c r="M17" s="15">
        <f t="shared" si="4"/>
        <v>0</v>
      </c>
      <c r="N17" s="13"/>
      <c r="O17" s="15">
        <f t="shared" si="5"/>
        <v>0</v>
      </c>
      <c r="P17" s="16">
        <f t="shared" si="6"/>
        <v>0</v>
      </c>
    </row>
    <row r="18" spans="1:17" x14ac:dyDescent="0.3">
      <c r="A18" s="13" t="s">
        <v>84</v>
      </c>
      <c r="B18" s="13" t="s">
        <v>74</v>
      </c>
      <c r="C18" s="14">
        <v>0.98</v>
      </c>
      <c r="D18" s="13"/>
      <c r="E18" s="15">
        <f t="shared" si="0"/>
        <v>0</v>
      </c>
      <c r="F18" s="13"/>
      <c r="G18" s="15">
        <f t="shared" si="1"/>
        <v>0</v>
      </c>
      <c r="H18" s="13"/>
      <c r="I18" s="15">
        <f t="shared" si="2"/>
        <v>0</v>
      </c>
      <c r="J18" s="13"/>
      <c r="K18" s="15">
        <f t="shared" si="3"/>
        <v>0</v>
      </c>
      <c r="L18" s="13"/>
      <c r="M18" s="15">
        <f t="shared" si="4"/>
        <v>0</v>
      </c>
      <c r="N18" s="13"/>
      <c r="O18" s="15">
        <f t="shared" si="5"/>
        <v>0</v>
      </c>
      <c r="P18" s="16">
        <f t="shared" si="6"/>
        <v>0</v>
      </c>
    </row>
    <row r="19" spans="1:17" x14ac:dyDescent="0.3">
      <c r="A19" s="13" t="s">
        <v>85</v>
      </c>
      <c r="B19" s="13" t="s">
        <v>86</v>
      </c>
      <c r="C19" s="14">
        <v>20</v>
      </c>
      <c r="D19" s="13"/>
      <c r="E19" s="15">
        <f t="shared" si="0"/>
        <v>0</v>
      </c>
      <c r="F19" s="13"/>
      <c r="G19" s="15">
        <f t="shared" si="1"/>
        <v>0</v>
      </c>
      <c r="H19" s="13"/>
      <c r="I19" s="15">
        <f t="shared" si="2"/>
        <v>0</v>
      </c>
      <c r="J19" s="13"/>
      <c r="K19" s="15">
        <f t="shared" si="3"/>
        <v>0</v>
      </c>
      <c r="L19" s="13"/>
      <c r="M19" s="15">
        <f t="shared" si="4"/>
        <v>0</v>
      </c>
      <c r="N19" s="13"/>
      <c r="O19" s="15">
        <f t="shared" si="5"/>
        <v>0</v>
      </c>
      <c r="P19" s="16">
        <f t="shared" si="6"/>
        <v>0</v>
      </c>
    </row>
    <row r="20" spans="1:17" x14ac:dyDescent="0.3">
      <c r="A20" s="13" t="s">
        <v>87</v>
      </c>
      <c r="B20" s="13" t="s">
        <v>70</v>
      </c>
      <c r="C20" s="14">
        <v>750</v>
      </c>
      <c r="D20" s="13"/>
      <c r="E20" s="15">
        <f t="shared" si="0"/>
        <v>0</v>
      </c>
      <c r="F20" s="13"/>
      <c r="G20" s="15">
        <f t="shared" si="1"/>
        <v>0</v>
      </c>
      <c r="H20" s="13"/>
      <c r="I20" s="15">
        <f t="shared" si="2"/>
        <v>0</v>
      </c>
      <c r="J20" s="13"/>
      <c r="K20" s="15">
        <f t="shared" si="3"/>
        <v>0</v>
      </c>
      <c r="L20" s="13"/>
      <c r="M20" s="15">
        <f t="shared" si="4"/>
        <v>0</v>
      </c>
      <c r="N20" s="13"/>
      <c r="O20" s="15">
        <f t="shared" si="5"/>
        <v>0</v>
      </c>
      <c r="P20" s="16">
        <f t="shared" si="6"/>
        <v>0</v>
      </c>
      <c r="Q20" t="s">
        <v>88</v>
      </c>
    </row>
    <row r="21" spans="1:17" x14ac:dyDescent="0.3">
      <c r="A21" s="13" t="s">
        <v>188</v>
      </c>
      <c r="B21" s="13" t="s">
        <v>70</v>
      </c>
      <c r="C21" s="14">
        <v>250</v>
      </c>
      <c r="D21" s="13"/>
      <c r="E21" s="15">
        <f t="shared" si="0"/>
        <v>0</v>
      </c>
      <c r="F21" s="13"/>
      <c r="G21" s="15">
        <f t="shared" si="1"/>
        <v>0</v>
      </c>
      <c r="H21" s="13"/>
      <c r="I21" s="15">
        <f t="shared" si="2"/>
        <v>0</v>
      </c>
      <c r="J21" s="13"/>
      <c r="K21" s="15">
        <f t="shared" si="3"/>
        <v>0</v>
      </c>
      <c r="L21" s="13"/>
      <c r="M21" s="15">
        <f t="shared" si="4"/>
        <v>0</v>
      </c>
      <c r="N21" s="13"/>
      <c r="O21" s="15">
        <f t="shared" si="5"/>
        <v>0</v>
      </c>
      <c r="P21" s="16"/>
    </row>
    <row r="22" spans="1:17" x14ac:dyDescent="0.3">
      <c r="A22" s="13" t="s">
        <v>89</v>
      </c>
      <c r="B22" s="13" t="s">
        <v>70</v>
      </c>
      <c r="C22" s="14">
        <v>650</v>
      </c>
      <c r="D22" s="13"/>
      <c r="E22" s="15">
        <f t="shared" si="0"/>
        <v>0</v>
      </c>
      <c r="F22" s="13"/>
      <c r="G22" s="15">
        <f t="shared" si="1"/>
        <v>0</v>
      </c>
      <c r="H22" s="13"/>
      <c r="I22" s="15">
        <f t="shared" si="2"/>
        <v>0</v>
      </c>
      <c r="J22" s="13"/>
      <c r="K22" s="15">
        <f t="shared" si="3"/>
        <v>0</v>
      </c>
      <c r="L22" s="13"/>
      <c r="M22" s="15">
        <f t="shared" si="4"/>
        <v>0</v>
      </c>
      <c r="N22" s="13"/>
      <c r="O22" s="15">
        <f t="shared" si="5"/>
        <v>0</v>
      </c>
      <c r="P22" s="16">
        <f t="shared" si="6"/>
        <v>0</v>
      </c>
    </row>
    <row r="23" spans="1:17" x14ac:dyDescent="0.3">
      <c r="A23" s="13" t="s">
        <v>90</v>
      </c>
      <c r="B23" s="13" t="s">
        <v>70</v>
      </c>
      <c r="C23" s="14">
        <v>1750</v>
      </c>
      <c r="D23" s="13"/>
      <c r="E23" s="15">
        <f t="shared" si="0"/>
        <v>0</v>
      </c>
      <c r="F23" s="13"/>
      <c r="G23" s="15">
        <f t="shared" si="1"/>
        <v>0</v>
      </c>
      <c r="H23" s="13"/>
      <c r="I23" s="15">
        <f t="shared" si="2"/>
        <v>0</v>
      </c>
      <c r="J23" s="13"/>
      <c r="K23" s="15">
        <f t="shared" si="3"/>
        <v>0</v>
      </c>
      <c r="L23" s="13"/>
      <c r="M23" s="15">
        <f t="shared" si="4"/>
        <v>0</v>
      </c>
      <c r="N23" s="13"/>
      <c r="O23" s="15">
        <f t="shared" si="5"/>
        <v>0</v>
      </c>
      <c r="P23" s="16">
        <f t="shared" si="6"/>
        <v>0</v>
      </c>
    </row>
    <row r="24" spans="1:17" x14ac:dyDescent="0.3">
      <c r="A24" s="13" t="s">
        <v>91</v>
      </c>
      <c r="B24" s="13" t="s">
        <v>74</v>
      </c>
      <c r="C24" s="14">
        <v>1.1499999999999999</v>
      </c>
      <c r="D24" s="13"/>
      <c r="E24" s="15">
        <f t="shared" si="0"/>
        <v>0</v>
      </c>
      <c r="F24" s="13">
        <v>600</v>
      </c>
      <c r="G24" s="15">
        <f t="shared" si="1"/>
        <v>690</v>
      </c>
      <c r="H24" s="13">
        <v>1000</v>
      </c>
      <c r="I24" s="15">
        <f t="shared" si="2"/>
        <v>1150</v>
      </c>
      <c r="J24" s="13"/>
      <c r="K24" s="15">
        <f t="shared" si="3"/>
        <v>0</v>
      </c>
      <c r="L24" s="13"/>
      <c r="M24" s="15">
        <f t="shared" si="4"/>
        <v>0</v>
      </c>
      <c r="N24" s="13"/>
      <c r="O24" s="15">
        <f t="shared" si="5"/>
        <v>0</v>
      </c>
      <c r="P24" s="16">
        <f t="shared" si="6"/>
        <v>1600</v>
      </c>
    </row>
    <row r="25" spans="1:17" x14ac:dyDescent="0.3">
      <c r="A25" s="13" t="s">
        <v>92</v>
      </c>
      <c r="B25" s="13" t="s">
        <v>74</v>
      </c>
      <c r="C25" s="14">
        <v>1.5</v>
      </c>
      <c r="D25" s="13"/>
      <c r="E25" s="15">
        <f t="shared" si="0"/>
        <v>0</v>
      </c>
      <c r="F25" s="13"/>
      <c r="G25" s="15">
        <f t="shared" si="1"/>
        <v>0</v>
      </c>
      <c r="H25" s="13"/>
      <c r="I25" s="15">
        <f t="shared" si="2"/>
        <v>0</v>
      </c>
      <c r="J25" s="13"/>
      <c r="K25" s="15">
        <f t="shared" si="3"/>
        <v>0</v>
      </c>
      <c r="L25" s="13"/>
      <c r="M25" s="15">
        <f t="shared" si="4"/>
        <v>0</v>
      </c>
      <c r="N25" s="13"/>
      <c r="O25" s="15">
        <f t="shared" si="5"/>
        <v>0</v>
      </c>
      <c r="P25" s="16">
        <f t="shared" si="6"/>
        <v>0</v>
      </c>
    </row>
    <row r="26" spans="1:17" x14ac:dyDescent="0.3">
      <c r="A26" s="13" t="s">
        <v>93</v>
      </c>
      <c r="B26" s="13" t="s">
        <v>74</v>
      </c>
      <c r="C26" s="14">
        <v>2.25</v>
      </c>
      <c r="D26" s="13">
        <v>1000</v>
      </c>
      <c r="E26" s="15">
        <f t="shared" si="0"/>
        <v>2250</v>
      </c>
      <c r="F26" s="13"/>
      <c r="G26" s="15">
        <f t="shared" si="1"/>
        <v>0</v>
      </c>
      <c r="H26" s="13"/>
      <c r="I26" s="15">
        <f t="shared" si="2"/>
        <v>0</v>
      </c>
      <c r="J26" s="13"/>
      <c r="K26" s="15">
        <f t="shared" si="3"/>
        <v>0</v>
      </c>
      <c r="L26" s="13"/>
      <c r="M26" s="15">
        <f t="shared" si="4"/>
        <v>0</v>
      </c>
      <c r="N26" s="13"/>
      <c r="O26" s="15">
        <f t="shared" si="5"/>
        <v>0</v>
      </c>
      <c r="P26" s="16">
        <f t="shared" si="6"/>
        <v>1000</v>
      </c>
    </row>
    <row r="27" spans="1:17" x14ac:dyDescent="0.3">
      <c r="A27" s="13" t="s">
        <v>94</v>
      </c>
      <c r="B27" s="13" t="s">
        <v>74</v>
      </c>
      <c r="C27" s="14">
        <v>2.25</v>
      </c>
      <c r="D27" s="13"/>
      <c r="E27" s="15">
        <f t="shared" si="0"/>
        <v>0</v>
      </c>
      <c r="F27" s="13"/>
      <c r="G27" s="15">
        <f t="shared" si="1"/>
        <v>0</v>
      </c>
      <c r="H27" s="13"/>
      <c r="I27" s="15">
        <f t="shared" si="2"/>
        <v>0</v>
      </c>
      <c r="J27" s="13"/>
      <c r="K27" s="15">
        <f t="shared" si="3"/>
        <v>0</v>
      </c>
      <c r="L27" s="13"/>
      <c r="M27" s="15">
        <f t="shared" si="4"/>
        <v>0</v>
      </c>
      <c r="N27" s="13"/>
      <c r="O27" s="15">
        <f t="shared" si="5"/>
        <v>0</v>
      </c>
      <c r="P27" s="16">
        <f t="shared" si="6"/>
        <v>0</v>
      </c>
    </row>
    <row r="28" spans="1:17" x14ac:dyDescent="0.3">
      <c r="A28" s="13" t="s">
        <v>95</v>
      </c>
      <c r="B28" s="13" t="s">
        <v>74</v>
      </c>
      <c r="C28" s="14">
        <v>2.6</v>
      </c>
      <c r="D28" s="13"/>
      <c r="E28" s="15">
        <f t="shared" si="0"/>
        <v>0</v>
      </c>
      <c r="F28" s="13"/>
      <c r="G28" s="15">
        <f t="shared" si="1"/>
        <v>0</v>
      </c>
      <c r="H28" s="13"/>
      <c r="I28" s="15">
        <f t="shared" si="2"/>
        <v>0</v>
      </c>
      <c r="J28" s="13"/>
      <c r="K28" s="15">
        <f t="shared" si="3"/>
        <v>0</v>
      </c>
      <c r="L28" s="13"/>
      <c r="M28" s="15">
        <f t="shared" si="4"/>
        <v>0</v>
      </c>
      <c r="N28" s="13"/>
      <c r="O28" s="15">
        <f t="shared" si="5"/>
        <v>0</v>
      </c>
      <c r="P28" s="16">
        <f t="shared" si="6"/>
        <v>0</v>
      </c>
      <c r="Q28" t="s">
        <v>96</v>
      </c>
    </row>
    <row r="29" spans="1:17" x14ac:dyDescent="0.3">
      <c r="A29" s="13" t="s">
        <v>97</v>
      </c>
      <c r="B29" s="13" t="s">
        <v>74</v>
      </c>
      <c r="C29" s="14">
        <v>2.75</v>
      </c>
      <c r="D29" s="13"/>
      <c r="E29" s="15">
        <f t="shared" si="0"/>
        <v>0</v>
      </c>
      <c r="F29" s="13"/>
      <c r="G29" s="15">
        <f t="shared" si="1"/>
        <v>0</v>
      </c>
      <c r="H29" s="13"/>
      <c r="I29" s="15">
        <f t="shared" si="2"/>
        <v>0</v>
      </c>
      <c r="J29" s="13"/>
      <c r="K29" s="15">
        <f t="shared" si="3"/>
        <v>0</v>
      </c>
      <c r="L29" s="13"/>
      <c r="M29" s="15">
        <f t="shared" si="4"/>
        <v>0</v>
      </c>
      <c r="N29" s="13"/>
      <c r="O29" s="15">
        <f t="shared" si="5"/>
        <v>0</v>
      </c>
      <c r="P29" s="16">
        <f t="shared" si="6"/>
        <v>0</v>
      </c>
    </row>
    <row r="30" spans="1:17" x14ac:dyDescent="0.3">
      <c r="A30" s="13" t="s">
        <v>98</v>
      </c>
      <c r="B30" s="13" t="s">
        <v>74</v>
      </c>
      <c r="C30" s="14">
        <v>1.25</v>
      </c>
      <c r="D30" s="13"/>
      <c r="E30" s="15">
        <f t="shared" si="0"/>
        <v>0</v>
      </c>
      <c r="F30" s="13"/>
      <c r="G30" s="15">
        <f t="shared" si="1"/>
        <v>0</v>
      </c>
      <c r="H30" s="13"/>
      <c r="I30" s="15">
        <f t="shared" si="2"/>
        <v>0</v>
      </c>
      <c r="J30" s="13"/>
      <c r="K30" s="15">
        <f t="shared" si="3"/>
        <v>0</v>
      </c>
      <c r="L30" s="13"/>
      <c r="M30" s="15">
        <f t="shared" si="4"/>
        <v>0</v>
      </c>
      <c r="N30" s="13"/>
      <c r="O30" s="15">
        <f t="shared" si="5"/>
        <v>0</v>
      </c>
      <c r="P30" s="16">
        <f t="shared" si="6"/>
        <v>0</v>
      </c>
    </row>
    <row r="31" spans="1:17" x14ac:dyDescent="0.3">
      <c r="A31" s="13" t="s">
        <v>99</v>
      </c>
      <c r="B31" s="13" t="s">
        <v>74</v>
      </c>
      <c r="C31" s="14">
        <v>1.4</v>
      </c>
      <c r="D31" s="13"/>
      <c r="E31" s="15">
        <f t="shared" si="0"/>
        <v>0</v>
      </c>
      <c r="F31" s="13"/>
      <c r="G31" s="15">
        <f t="shared" si="1"/>
        <v>0</v>
      </c>
      <c r="H31" s="13"/>
      <c r="I31" s="15">
        <f t="shared" si="2"/>
        <v>0</v>
      </c>
      <c r="J31" s="13"/>
      <c r="K31" s="15">
        <f t="shared" si="3"/>
        <v>0</v>
      </c>
      <c r="L31" s="13"/>
      <c r="M31" s="15">
        <f t="shared" si="4"/>
        <v>0</v>
      </c>
      <c r="N31" s="13"/>
      <c r="O31" s="15">
        <f t="shared" si="5"/>
        <v>0</v>
      </c>
      <c r="P31" s="16">
        <f t="shared" si="6"/>
        <v>0</v>
      </c>
    </row>
    <row r="32" spans="1:17" x14ac:dyDescent="0.3">
      <c r="A32" s="13" t="s">
        <v>100</v>
      </c>
      <c r="B32" s="13" t="s">
        <v>101</v>
      </c>
      <c r="C32" s="14">
        <v>1020</v>
      </c>
      <c r="D32" s="13"/>
      <c r="E32" s="15">
        <f t="shared" si="0"/>
        <v>0</v>
      </c>
      <c r="F32" s="13"/>
      <c r="G32" s="15">
        <f t="shared" si="1"/>
        <v>0</v>
      </c>
      <c r="H32" s="13"/>
      <c r="I32" s="15">
        <f t="shared" si="2"/>
        <v>0</v>
      </c>
      <c r="J32" s="13"/>
      <c r="K32" s="15">
        <f t="shared" si="3"/>
        <v>0</v>
      </c>
      <c r="L32" s="13"/>
      <c r="M32" s="15">
        <f t="shared" si="4"/>
        <v>0</v>
      </c>
      <c r="N32" s="13"/>
      <c r="O32" s="15">
        <f t="shared" si="5"/>
        <v>0</v>
      </c>
      <c r="P32" s="16">
        <f t="shared" si="6"/>
        <v>0</v>
      </c>
      <c r="Q32" t="s">
        <v>102</v>
      </c>
    </row>
    <row r="33" spans="1:17" x14ac:dyDescent="0.3">
      <c r="A33" s="13" t="s">
        <v>103</v>
      </c>
      <c r="B33" s="13" t="s">
        <v>104</v>
      </c>
      <c r="C33" s="14">
        <v>761</v>
      </c>
      <c r="D33" s="13"/>
      <c r="E33" s="15">
        <f t="shared" si="0"/>
        <v>0</v>
      </c>
      <c r="F33" s="13"/>
      <c r="G33" s="15">
        <f t="shared" si="1"/>
        <v>0</v>
      </c>
      <c r="H33" s="13"/>
      <c r="I33" s="15">
        <f t="shared" si="2"/>
        <v>0</v>
      </c>
      <c r="J33" s="13"/>
      <c r="K33" s="15">
        <f t="shared" si="3"/>
        <v>0</v>
      </c>
      <c r="L33" s="13"/>
      <c r="M33" s="15">
        <f t="shared" si="4"/>
        <v>0</v>
      </c>
      <c r="N33" s="13"/>
      <c r="O33" s="15">
        <f t="shared" si="5"/>
        <v>0</v>
      </c>
      <c r="P33" s="16">
        <f t="shared" si="6"/>
        <v>0</v>
      </c>
      <c r="Q33" t="s">
        <v>105</v>
      </c>
    </row>
    <row r="34" spans="1:17" x14ac:dyDescent="0.3">
      <c r="A34" s="13" t="s">
        <v>106</v>
      </c>
      <c r="B34" s="13" t="s">
        <v>107</v>
      </c>
      <c r="C34" s="14">
        <v>125</v>
      </c>
      <c r="D34" s="13"/>
      <c r="E34" s="15">
        <f t="shared" si="0"/>
        <v>0</v>
      </c>
      <c r="F34" s="13"/>
      <c r="G34" s="15">
        <f t="shared" si="1"/>
        <v>0</v>
      </c>
      <c r="H34" s="13"/>
      <c r="I34" s="15">
        <f t="shared" si="2"/>
        <v>0</v>
      </c>
      <c r="J34" s="13"/>
      <c r="K34" s="15">
        <f t="shared" si="3"/>
        <v>0</v>
      </c>
      <c r="L34" s="13"/>
      <c r="M34" s="15">
        <f t="shared" si="4"/>
        <v>0</v>
      </c>
      <c r="N34" s="13"/>
      <c r="O34" s="15">
        <f t="shared" si="5"/>
        <v>0</v>
      </c>
      <c r="P34" s="16">
        <f t="shared" si="6"/>
        <v>0</v>
      </c>
      <c r="Q34" t="s">
        <v>108</v>
      </c>
    </row>
    <row r="35" spans="1:17" x14ac:dyDescent="0.3">
      <c r="A35" s="13" t="s">
        <v>109</v>
      </c>
      <c r="B35" s="13" t="s">
        <v>74</v>
      </c>
      <c r="C35" s="14">
        <v>2.65</v>
      </c>
      <c r="D35" s="13"/>
      <c r="E35" s="15">
        <f t="shared" si="0"/>
        <v>0</v>
      </c>
      <c r="F35" s="13"/>
      <c r="G35" s="15">
        <f t="shared" si="1"/>
        <v>0</v>
      </c>
      <c r="H35" s="13"/>
      <c r="I35" s="15">
        <f t="shared" si="2"/>
        <v>0</v>
      </c>
      <c r="J35" s="13"/>
      <c r="K35" s="15">
        <f t="shared" si="3"/>
        <v>0</v>
      </c>
      <c r="L35" s="13"/>
      <c r="M35" s="15">
        <f t="shared" si="4"/>
        <v>0</v>
      </c>
      <c r="N35" s="13"/>
      <c r="O35" s="15">
        <f t="shared" si="5"/>
        <v>0</v>
      </c>
      <c r="P35" s="16">
        <f t="shared" si="6"/>
        <v>0</v>
      </c>
    </row>
    <row r="36" spans="1:17" x14ac:dyDescent="0.3">
      <c r="A36" s="13" t="s">
        <v>110</v>
      </c>
      <c r="B36" s="13" t="s">
        <v>74</v>
      </c>
      <c r="C36" s="14">
        <v>0.98</v>
      </c>
      <c r="D36" s="13"/>
      <c r="E36" s="15">
        <f t="shared" si="0"/>
        <v>0</v>
      </c>
      <c r="F36" s="13"/>
      <c r="G36" s="15">
        <f t="shared" si="1"/>
        <v>0</v>
      </c>
      <c r="H36" s="13"/>
      <c r="I36" s="15">
        <f t="shared" si="2"/>
        <v>0</v>
      </c>
      <c r="J36" s="13"/>
      <c r="K36" s="15">
        <f t="shared" si="3"/>
        <v>0</v>
      </c>
      <c r="L36" s="13"/>
      <c r="M36" s="15">
        <f t="shared" si="4"/>
        <v>0</v>
      </c>
      <c r="N36" s="13"/>
      <c r="O36" s="15">
        <f t="shared" si="5"/>
        <v>0</v>
      </c>
      <c r="P36" s="16">
        <f t="shared" si="6"/>
        <v>0</v>
      </c>
    </row>
    <row r="37" spans="1:17" x14ac:dyDescent="0.3">
      <c r="A37" s="13" t="s">
        <v>111</v>
      </c>
      <c r="B37" s="13" t="s">
        <v>112</v>
      </c>
      <c r="C37" s="14">
        <v>37</v>
      </c>
      <c r="D37" s="13"/>
      <c r="E37" s="15">
        <f t="shared" si="0"/>
        <v>0</v>
      </c>
      <c r="F37" s="13"/>
      <c r="G37" s="15">
        <f t="shared" si="1"/>
        <v>0</v>
      </c>
      <c r="H37" s="13"/>
      <c r="I37" s="15">
        <f t="shared" si="2"/>
        <v>0</v>
      </c>
      <c r="J37" s="13"/>
      <c r="K37" s="15">
        <f t="shared" si="3"/>
        <v>0</v>
      </c>
      <c r="L37" s="13"/>
      <c r="M37" s="15">
        <f t="shared" si="4"/>
        <v>0</v>
      </c>
      <c r="N37" s="13"/>
      <c r="O37" s="15">
        <f t="shared" si="5"/>
        <v>0</v>
      </c>
      <c r="P37" s="16">
        <f t="shared" si="6"/>
        <v>0</v>
      </c>
    </row>
    <row r="38" spans="1:17" x14ac:dyDescent="0.3">
      <c r="A38" s="13" t="s">
        <v>113</v>
      </c>
      <c r="B38" s="13" t="s">
        <v>74</v>
      </c>
      <c r="C38" s="14">
        <v>1.96</v>
      </c>
      <c r="D38" s="13"/>
      <c r="E38" s="15">
        <f t="shared" si="0"/>
        <v>0</v>
      </c>
      <c r="F38" s="13"/>
      <c r="G38" s="15">
        <f t="shared" si="1"/>
        <v>0</v>
      </c>
      <c r="H38" s="13"/>
      <c r="I38" s="15">
        <f t="shared" si="2"/>
        <v>0</v>
      </c>
      <c r="J38" s="13"/>
      <c r="K38" s="15">
        <f t="shared" si="3"/>
        <v>0</v>
      </c>
      <c r="L38" s="13"/>
      <c r="M38" s="15">
        <f t="shared" si="4"/>
        <v>0</v>
      </c>
      <c r="N38" s="13"/>
      <c r="O38" s="15">
        <f t="shared" si="5"/>
        <v>0</v>
      </c>
      <c r="P38" s="16">
        <f t="shared" si="6"/>
        <v>0</v>
      </c>
    </row>
    <row r="39" spans="1:17" x14ac:dyDescent="0.3">
      <c r="A39" s="13" t="s">
        <v>114</v>
      </c>
      <c r="B39" s="13" t="s">
        <v>104</v>
      </c>
      <c r="C39" s="14">
        <v>225</v>
      </c>
      <c r="D39" s="13"/>
      <c r="E39" s="15">
        <f t="shared" si="0"/>
        <v>0</v>
      </c>
      <c r="F39" s="13"/>
      <c r="G39" s="15">
        <f t="shared" si="1"/>
        <v>0</v>
      </c>
      <c r="H39" s="13"/>
      <c r="I39" s="15">
        <f t="shared" si="2"/>
        <v>0</v>
      </c>
      <c r="J39" s="13"/>
      <c r="K39" s="15">
        <f t="shared" si="3"/>
        <v>0</v>
      </c>
      <c r="L39" s="13"/>
      <c r="M39" s="15">
        <f t="shared" si="4"/>
        <v>0</v>
      </c>
      <c r="N39" s="13"/>
      <c r="O39" s="15">
        <f t="shared" si="5"/>
        <v>0</v>
      </c>
      <c r="P39" s="16">
        <f t="shared" si="6"/>
        <v>0</v>
      </c>
    </row>
    <row r="40" spans="1:17" x14ac:dyDescent="0.3">
      <c r="A40" s="13" t="s">
        <v>115</v>
      </c>
      <c r="B40" s="13" t="s">
        <v>70</v>
      </c>
      <c r="C40" s="14"/>
      <c r="D40" s="13"/>
      <c r="E40" s="15">
        <f t="shared" si="0"/>
        <v>0</v>
      </c>
      <c r="F40" s="13"/>
      <c r="G40" s="15">
        <f t="shared" si="1"/>
        <v>0</v>
      </c>
      <c r="H40" s="13"/>
      <c r="I40" s="15">
        <f t="shared" si="2"/>
        <v>0</v>
      </c>
      <c r="J40" s="13"/>
      <c r="K40" s="15">
        <f t="shared" si="3"/>
        <v>0</v>
      </c>
      <c r="L40" s="13"/>
      <c r="M40" s="15">
        <f t="shared" si="4"/>
        <v>0</v>
      </c>
      <c r="N40" s="13"/>
      <c r="O40" s="15">
        <f t="shared" si="5"/>
        <v>0</v>
      </c>
      <c r="P40" s="16">
        <f t="shared" si="6"/>
        <v>0</v>
      </c>
    </row>
    <row r="41" spans="1:17" x14ac:dyDescent="0.3">
      <c r="A41" s="13" t="s">
        <v>116</v>
      </c>
      <c r="B41" s="13" t="s">
        <v>70</v>
      </c>
      <c r="C41" s="14">
        <v>650</v>
      </c>
      <c r="D41" s="13"/>
      <c r="E41" s="15">
        <f t="shared" si="0"/>
        <v>0</v>
      </c>
      <c r="F41" s="13"/>
      <c r="G41" s="15">
        <f t="shared" si="1"/>
        <v>0</v>
      </c>
      <c r="H41" s="13"/>
      <c r="I41" s="15">
        <f t="shared" si="2"/>
        <v>0</v>
      </c>
      <c r="J41" s="13"/>
      <c r="K41" s="15">
        <f t="shared" si="3"/>
        <v>0</v>
      </c>
      <c r="L41" s="13"/>
      <c r="M41" s="15">
        <f t="shared" si="4"/>
        <v>0</v>
      </c>
      <c r="N41" s="13"/>
      <c r="O41" s="15">
        <f t="shared" si="5"/>
        <v>0</v>
      </c>
      <c r="P41" s="16">
        <f t="shared" si="6"/>
        <v>0</v>
      </c>
    </row>
    <row r="42" spans="1:17" x14ac:dyDescent="0.3">
      <c r="A42" s="13" t="s">
        <v>117</v>
      </c>
      <c r="B42" s="13" t="s">
        <v>70</v>
      </c>
      <c r="C42" s="14">
        <v>250</v>
      </c>
      <c r="D42" s="13"/>
      <c r="E42" s="15">
        <f t="shared" si="0"/>
        <v>0</v>
      </c>
      <c r="F42" s="13"/>
      <c r="G42" s="15">
        <f t="shared" si="1"/>
        <v>0</v>
      </c>
      <c r="H42" s="13"/>
      <c r="I42" s="15">
        <f t="shared" si="2"/>
        <v>0</v>
      </c>
      <c r="J42" s="13"/>
      <c r="K42" s="15">
        <f t="shared" si="3"/>
        <v>0</v>
      </c>
      <c r="L42" s="13"/>
      <c r="M42" s="15">
        <f t="shared" si="4"/>
        <v>0</v>
      </c>
      <c r="N42" s="13"/>
      <c r="O42" s="15">
        <f t="shared" si="5"/>
        <v>0</v>
      </c>
      <c r="P42" s="16">
        <f t="shared" si="6"/>
        <v>0</v>
      </c>
    </row>
    <row r="43" spans="1:17" x14ac:dyDescent="0.3">
      <c r="A43" s="13" t="s">
        <v>118</v>
      </c>
      <c r="B43" s="13" t="s">
        <v>119</v>
      </c>
      <c r="C43" s="14"/>
      <c r="D43" s="13"/>
      <c r="E43" s="15">
        <f t="shared" si="0"/>
        <v>0</v>
      </c>
      <c r="F43" s="13"/>
      <c r="G43" s="15">
        <f t="shared" si="1"/>
        <v>0</v>
      </c>
      <c r="H43" s="13"/>
      <c r="I43" s="15">
        <f t="shared" si="2"/>
        <v>0</v>
      </c>
      <c r="J43" s="13"/>
      <c r="K43" s="15">
        <f t="shared" si="3"/>
        <v>0</v>
      </c>
      <c r="L43" s="13"/>
      <c r="M43" s="15">
        <f t="shared" si="4"/>
        <v>0</v>
      </c>
      <c r="N43" s="13"/>
      <c r="O43" s="15">
        <f t="shared" si="5"/>
        <v>0</v>
      </c>
      <c r="P43" s="16">
        <f t="shared" si="6"/>
        <v>0</v>
      </c>
    </row>
    <row r="44" spans="1:17" x14ac:dyDescent="0.3">
      <c r="A44" s="13" t="s">
        <v>120</v>
      </c>
      <c r="B44" s="13" t="s">
        <v>70</v>
      </c>
      <c r="C44" s="14">
        <v>125</v>
      </c>
      <c r="D44" s="13"/>
      <c r="E44" s="15">
        <f t="shared" si="0"/>
        <v>0</v>
      </c>
      <c r="F44" s="13"/>
      <c r="G44" s="15">
        <f t="shared" si="1"/>
        <v>0</v>
      </c>
      <c r="H44" s="13"/>
      <c r="I44" s="15">
        <f t="shared" si="2"/>
        <v>0</v>
      </c>
      <c r="J44" s="13"/>
      <c r="K44" s="15">
        <f t="shared" si="3"/>
        <v>0</v>
      </c>
      <c r="L44" s="13"/>
      <c r="M44" s="15">
        <f t="shared" si="4"/>
        <v>0</v>
      </c>
      <c r="N44" s="13"/>
      <c r="O44" s="15">
        <f t="shared" si="5"/>
        <v>0</v>
      </c>
      <c r="P44" s="16">
        <f t="shared" si="6"/>
        <v>0</v>
      </c>
    </row>
    <row r="45" spans="1:17" x14ac:dyDescent="0.3">
      <c r="A45" s="13" t="s">
        <v>121</v>
      </c>
      <c r="B45" s="13" t="s">
        <v>74</v>
      </c>
      <c r="C45" s="14">
        <v>1.9</v>
      </c>
      <c r="D45" s="13"/>
      <c r="E45" s="15">
        <f t="shared" si="0"/>
        <v>0</v>
      </c>
      <c r="F45" s="13"/>
      <c r="G45" s="15">
        <f t="shared" si="1"/>
        <v>0</v>
      </c>
      <c r="H45" s="13"/>
      <c r="I45" s="15">
        <f t="shared" si="2"/>
        <v>0</v>
      </c>
      <c r="J45" s="13"/>
      <c r="K45" s="15">
        <f t="shared" si="3"/>
        <v>0</v>
      </c>
      <c r="L45" s="13"/>
      <c r="M45" s="15">
        <f t="shared" si="4"/>
        <v>0</v>
      </c>
      <c r="N45" s="13"/>
      <c r="O45" s="15">
        <f t="shared" si="5"/>
        <v>0</v>
      </c>
      <c r="P45" s="16">
        <f t="shared" si="6"/>
        <v>0</v>
      </c>
    </row>
    <row r="46" spans="1:17" x14ac:dyDescent="0.3">
      <c r="A46" s="13" t="s">
        <v>122</v>
      </c>
      <c r="B46" s="13" t="s">
        <v>70</v>
      </c>
      <c r="C46" s="14">
        <v>190</v>
      </c>
      <c r="D46" s="13"/>
      <c r="E46" s="15">
        <f t="shared" si="0"/>
        <v>0</v>
      </c>
      <c r="F46" s="13"/>
      <c r="G46" s="15">
        <f t="shared" si="1"/>
        <v>0</v>
      </c>
      <c r="H46" s="13"/>
      <c r="I46" s="15">
        <f t="shared" si="2"/>
        <v>0</v>
      </c>
      <c r="J46" s="13"/>
      <c r="K46" s="15">
        <f t="shared" si="3"/>
        <v>0</v>
      </c>
      <c r="L46" s="13"/>
      <c r="M46" s="15">
        <f t="shared" si="4"/>
        <v>0</v>
      </c>
      <c r="N46" s="13"/>
      <c r="O46" s="15">
        <f t="shared" si="5"/>
        <v>0</v>
      </c>
      <c r="P46" s="16">
        <f t="shared" si="6"/>
        <v>0</v>
      </c>
    </row>
    <row r="47" spans="1:17" x14ac:dyDescent="0.3">
      <c r="A47" s="13" t="s">
        <v>123</v>
      </c>
      <c r="B47" s="13" t="s">
        <v>74</v>
      </c>
      <c r="C47" s="14">
        <v>1.25</v>
      </c>
      <c r="D47" s="13"/>
      <c r="E47" s="15">
        <f t="shared" si="0"/>
        <v>0</v>
      </c>
      <c r="F47" s="13"/>
      <c r="G47" s="15">
        <f t="shared" si="1"/>
        <v>0</v>
      </c>
      <c r="H47" s="13"/>
      <c r="I47" s="15">
        <f t="shared" si="2"/>
        <v>0</v>
      </c>
      <c r="J47" s="13"/>
      <c r="K47" s="15">
        <f t="shared" si="3"/>
        <v>0</v>
      </c>
      <c r="L47" s="13"/>
      <c r="M47" s="15">
        <f t="shared" si="4"/>
        <v>0</v>
      </c>
      <c r="N47" s="13"/>
      <c r="O47" s="15">
        <f t="shared" si="5"/>
        <v>0</v>
      </c>
      <c r="P47" s="16">
        <f t="shared" si="6"/>
        <v>0</v>
      </c>
    </row>
    <row r="48" spans="1:17" x14ac:dyDescent="0.3">
      <c r="A48" s="13" t="s">
        <v>124</v>
      </c>
      <c r="B48" s="13" t="s">
        <v>74</v>
      </c>
      <c r="C48" s="14">
        <v>2.1</v>
      </c>
      <c r="D48" s="13"/>
      <c r="E48" s="15">
        <f t="shared" si="0"/>
        <v>0</v>
      </c>
      <c r="F48" s="13"/>
      <c r="G48" s="15">
        <f t="shared" si="1"/>
        <v>0</v>
      </c>
      <c r="H48" s="13"/>
      <c r="I48" s="15">
        <f t="shared" si="2"/>
        <v>0</v>
      </c>
      <c r="J48" s="13"/>
      <c r="K48" s="15">
        <f t="shared" si="3"/>
        <v>0</v>
      </c>
      <c r="L48" s="13"/>
      <c r="M48" s="15">
        <f t="shared" si="4"/>
        <v>0</v>
      </c>
      <c r="N48" s="13"/>
      <c r="O48" s="15">
        <f t="shared" si="5"/>
        <v>0</v>
      </c>
      <c r="P48" s="16">
        <f t="shared" si="6"/>
        <v>0</v>
      </c>
    </row>
    <row r="49" spans="1:17" x14ac:dyDescent="0.3">
      <c r="A49" s="13" t="s">
        <v>125</v>
      </c>
      <c r="B49" s="13" t="s">
        <v>70</v>
      </c>
      <c r="C49" s="14">
        <v>211</v>
      </c>
      <c r="D49" s="13"/>
      <c r="E49" s="15">
        <f t="shared" si="0"/>
        <v>0</v>
      </c>
      <c r="F49" s="13"/>
      <c r="G49" s="15">
        <f t="shared" si="1"/>
        <v>0</v>
      </c>
      <c r="H49" s="13"/>
      <c r="I49" s="15">
        <f t="shared" si="2"/>
        <v>0</v>
      </c>
      <c r="J49" s="13"/>
      <c r="K49" s="15">
        <f t="shared" si="3"/>
        <v>0</v>
      </c>
      <c r="L49" s="13"/>
      <c r="M49" s="15">
        <f t="shared" si="4"/>
        <v>0</v>
      </c>
      <c r="N49" s="13"/>
      <c r="O49" s="15">
        <f t="shared" si="5"/>
        <v>0</v>
      </c>
      <c r="P49" s="16">
        <f t="shared" si="6"/>
        <v>0</v>
      </c>
    </row>
    <row r="50" spans="1:17" ht="30.6" customHeight="1" x14ac:dyDescent="0.3">
      <c r="A50" s="17" t="s">
        <v>126</v>
      </c>
      <c r="B50" s="13" t="s">
        <v>74</v>
      </c>
      <c r="C50" s="14">
        <v>43.56</v>
      </c>
      <c r="D50" s="13"/>
      <c r="E50" s="15">
        <f t="shared" si="0"/>
        <v>0</v>
      </c>
      <c r="F50" s="13"/>
      <c r="G50" s="15">
        <f t="shared" si="1"/>
        <v>0</v>
      </c>
      <c r="H50" s="13"/>
      <c r="I50" s="15">
        <f t="shared" si="2"/>
        <v>0</v>
      </c>
      <c r="J50" s="13"/>
      <c r="K50" s="15">
        <f t="shared" si="3"/>
        <v>0</v>
      </c>
      <c r="L50" s="13"/>
      <c r="M50" s="15">
        <f t="shared" si="4"/>
        <v>0</v>
      </c>
      <c r="N50" s="13"/>
      <c r="O50" s="15">
        <f t="shared" si="5"/>
        <v>0</v>
      </c>
      <c r="P50" s="16">
        <f t="shared" si="6"/>
        <v>0</v>
      </c>
    </row>
    <row r="51" spans="1:17" x14ac:dyDescent="0.3">
      <c r="A51" s="13" t="s">
        <v>127</v>
      </c>
      <c r="B51" s="13" t="s">
        <v>119</v>
      </c>
      <c r="C51" s="14"/>
      <c r="D51" s="13"/>
      <c r="E51" s="15">
        <f t="shared" si="0"/>
        <v>0</v>
      </c>
      <c r="F51" s="13"/>
      <c r="G51" s="15">
        <f t="shared" si="1"/>
        <v>0</v>
      </c>
      <c r="H51" s="13"/>
      <c r="I51" s="15">
        <f t="shared" si="2"/>
        <v>0</v>
      </c>
      <c r="J51" s="13"/>
      <c r="K51" s="15">
        <f t="shared" si="3"/>
        <v>0</v>
      </c>
      <c r="L51" s="13"/>
      <c r="M51" s="15">
        <f t="shared" si="4"/>
        <v>0</v>
      </c>
      <c r="N51" s="13"/>
      <c r="O51" s="15">
        <f t="shared" si="5"/>
        <v>0</v>
      </c>
      <c r="P51" s="16">
        <f t="shared" si="6"/>
        <v>0</v>
      </c>
    </row>
    <row r="52" spans="1:17" x14ac:dyDescent="0.3">
      <c r="A52" s="13" t="s">
        <v>128</v>
      </c>
      <c r="B52" s="13" t="s">
        <v>129</v>
      </c>
      <c r="C52" s="14">
        <v>15</v>
      </c>
      <c r="D52" s="13"/>
      <c r="E52" s="15">
        <f t="shared" si="0"/>
        <v>0</v>
      </c>
      <c r="F52" s="13"/>
      <c r="G52" s="15">
        <f t="shared" si="1"/>
        <v>0</v>
      </c>
      <c r="H52" s="13"/>
      <c r="I52" s="15">
        <f t="shared" si="2"/>
        <v>0</v>
      </c>
      <c r="J52" s="13"/>
      <c r="K52" s="15">
        <f t="shared" si="3"/>
        <v>0</v>
      </c>
      <c r="L52" s="13"/>
      <c r="M52" s="15">
        <f t="shared" si="4"/>
        <v>0</v>
      </c>
      <c r="N52" s="13"/>
      <c r="O52" s="15">
        <f t="shared" si="5"/>
        <v>0</v>
      </c>
      <c r="P52" s="16">
        <f t="shared" si="6"/>
        <v>0</v>
      </c>
    </row>
    <row r="53" spans="1:17" x14ac:dyDescent="0.3">
      <c r="A53" s="13" t="s">
        <v>130</v>
      </c>
      <c r="B53" s="13" t="s">
        <v>74</v>
      </c>
      <c r="C53" s="14">
        <v>1.1499999999999999</v>
      </c>
      <c r="D53" s="13"/>
      <c r="E53" s="15">
        <f t="shared" si="0"/>
        <v>0</v>
      </c>
      <c r="F53" s="13">
        <v>400</v>
      </c>
      <c r="G53" s="15">
        <f t="shared" si="1"/>
        <v>459.99999999999994</v>
      </c>
      <c r="H53" s="13"/>
      <c r="I53" s="15">
        <f t="shared" si="2"/>
        <v>0</v>
      </c>
      <c r="J53" s="13"/>
      <c r="K53" s="15">
        <f t="shared" si="3"/>
        <v>0</v>
      </c>
      <c r="L53" s="13"/>
      <c r="M53" s="15">
        <f t="shared" si="4"/>
        <v>0</v>
      </c>
      <c r="N53" s="13"/>
      <c r="O53" s="15">
        <f t="shared" si="5"/>
        <v>0</v>
      </c>
      <c r="P53" s="16">
        <f t="shared" si="6"/>
        <v>400</v>
      </c>
    </row>
    <row r="54" spans="1:17" x14ac:dyDescent="0.3">
      <c r="A54" s="13" t="s">
        <v>131</v>
      </c>
      <c r="B54" s="13" t="s">
        <v>132</v>
      </c>
      <c r="C54" s="14"/>
      <c r="D54" s="13"/>
      <c r="E54" s="15">
        <f t="shared" si="0"/>
        <v>0</v>
      </c>
      <c r="F54" s="13"/>
      <c r="G54" s="15">
        <f t="shared" si="1"/>
        <v>0</v>
      </c>
      <c r="H54" s="13"/>
      <c r="I54" s="15">
        <f t="shared" si="2"/>
        <v>0</v>
      </c>
      <c r="J54" s="13"/>
      <c r="K54" s="15">
        <f t="shared" si="3"/>
        <v>0</v>
      </c>
      <c r="L54" s="13"/>
      <c r="M54" s="15">
        <f t="shared" si="4"/>
        <v>0</v>
      </c>
      <c r="N54" s="13"/>
      <c r="O54" s="15">
        <f t="shared" si="5"/>
        <v>0</v>
      </c>
      <c r="P54" s="16">
        <f t="shared" si="6"/>
        <v>0</v>
      </c>
    </row>
    <row r="55" spans="1:17" x14ac:dyDescent="0.3">
      <c r="A55" s="13" t="s">
        <v>133</v>
      </c>
      <c r="B55" s="13" t="s">
        <v>70</v>
      </c>
      <c r="C55" s="14">
        <v>225</v>
      </c>
      <c r="D55" s="13"/>
      <c r="E55" s="15">
        <f t="shared" si="0"/>
        <v>0</v>
      </c>
      <c r="F55" s="13"/>
      <c r="G55" s="15">
        <f t="shared" si="1"/>
        <v>0</v>
      </c>
      <c r="H55" s="13"/>
      <c r="I55" s="15">
        <f t="shared" si="2"/>
        <v>0</v>
      </c>
      <c r="J55" s="13"/>
      <c r="K55" s="15">
        <f t="shared" si="3"/>
        <v>0</v>
      </c>
      <c r="L55" s="13"/>
      <c r="M55" s="15">
        <f t="shared" si="4"/>
        <v>0</v>
      </c>
      <c r="N55" s="13"/>
      <c r="O55" s="15">
        <f t="shared" si="5"/>
        <v>0</v>
      </c>
      <c r="P55" s="16">
        <f t="shared" si="6"/>
        <v>0</v>
      </c>
      <c r="Q55" t="s">
        <v>134</v>
      </c>
    </row>
    <row r="56" spans="1:17" x14ac:dyDescent="0.3">
      <c r="A56" s="13" t="s">
        <v>135</v>
      </c>
      <c r="B56" s="13" t="s">
        <v>74</v>
      </c>
      <c r="C56" s="14">
        <v>15</v>
      </c>
      <c r="D56" s="13"/>
      <c r="E56" s="15">
        <f t="shared" si="0"/>
        <v>0</v>
      </c>
      <c r="F56" s="13"/>
      <c r="G56" s="15">
        <f t="shared" si="1"/>
        <v>0</v>
      </c>
      <c r="H56" s="13"/>
      <c r="I56" s="15">
        <f t="shared" si="2"/>
        <v>0</v>
      </c>
      <c r="J56" s="13"/>
      <c r="K56" s="15">
        <f t="shared" si="3"/>
        <v>0</v>
      </c>
      <c r="L56" s="13"/>
      <c r="M56" s="15">
        <f t="shared" si="4"/>
        <v>0</v>
      </c>
      <c r="N56" s="13"/>
      <c r="O56" s="15">
        <f t="shared" si="5"/>
        <v>0</v>
      </c>
      <c r="P56" s="16">
        <f t="shared" si="6"/>
        <v>0</v>
      </c>
    </row>
    <row r="57" spans="1:17" x14ac:dyDescent="0.3">
      <c r="A57" s="13" t="s">
        <v>136</v>
      </c>
      <c r="B57" s="13" t="s">
        <v>74</v>
      </c>
      <c r="C57" s="14">
        <v>11</v>
      </c>
      <c r="D57" s="13"/>
      <c r="E57" s="15">
        <f t="shared" si="0"/>
        <v>0</v>
      </c>
      <c r="F57" s="13"/>
      <c r="G57" s="15">
        <f t="shared" si="1"/>
        <v>0</v>
      </c>
      <c r="H57" s="13"/>
      <c r="I57" s="15">
        <f t="shared" si="2"/>
        <v>0</v>
      </c>
      <c r="J57" s="13"/>
      <c r="K57" s="15">
        <f t="shared" si="3"/>
        <v>0</v>
      </c>
      <c r="L57" s="13"/>
      <c r="M57" s="15">
        <f t="shared" si="4"/>
        <v>0</v>
      </c>
      <c r="N57" s="13"/>
      <c r="O57" s="15">
        <f t="shared" si="5"/>
        <v>0</v>
      </c>
      <c r="P57" s="16">
        <f t="shared" si="6"/>
        <v>0</v>
      </c>
    </row>
    <row r="58" spans="1:17" x14ac:dyDescent="0.3">
      <c r="A58" s="13" t="s">
        <v>137</v>
      </c>
      <c r="B58" s="13" t="s">
        <v>74</v>
      </c>
      <c r="C58" s="14">
        <v>27</v>
      </c>
      <c r="D58" s="13"/>
      <c r="E58" s="15">
        <f t="shared" si="0"/>
        <v>0</v>
      </c>
      <c r="F58" s="13"/>
      <c r="G58" s="15">
        <f t="shared" si="1"/>
        <v>0</v>
      </c>
      <c r="H58" s="13"/>
      <c r="I58" s="15">
        <f t="shared" si="2"/>
        <v>0</v>
      </c>
      <c r="J58" s="13"/>
      <c r="K58" s="15">
        <f t="shared" si="3"/>
        <v>0</v>
      </c>
      <c r="L58" s="13"/>
      <c r="M58" s="15">
        <f t="shared" si="4"/>
        <v>0</v>
      </c>
      <c r="N58" s="13"/>
      <c r="O58" s="15">
        <f t="shared" si="5"/>
        <v>0</v>
      </c>
      <c r="P58" s="16">
        <f t="shared" si="6"/>
        <v>0</v>
      </c>
    </row>
    <row r="59" spans="1:17" x14ac:dyDescent="0.3">
      <c r="A59" s="13" t="s">
        <v>138</v>
      </c>
      <c r="B59" s="13" t="s">
        <v>70</v>
      </c>
      <c r="C59" s="14">
        <v>1450</v>
      </c>
      <c r="D59" s="13"/>
      <c r="E59" s="15">
        <f t="shared" si="0"/>
        <v>0</v>
      </c>
      <c r="F59" s="13"/>
      <c r="G59" s="15">
        <f t="shared" si="1"/>
        <v>0</v>
      </c>
      <c r="H59" s="13"/>
      <c r="I59" s="15">
        <f t="shared" si="2"/>
        <v>0</v>
      </c>
      <c r="J59" s="13"/>
      <c r="K59" s="15">
        <f t="shared" si="3"/>
        <v>0</v>
      </c>
      <c r="L59" s="13"/>
      <c r="M59" s="15">
        <f t="shared" si="4"/>
        <v>0</v>
      </c>
      <c r="N59" s="13"/>
      <c r="O59" s="15">
        <f t="shared" si="5"/>
        <v>0</v>
      </c>
      <c r="P59" s="16">
        <f t="shared" si="6"/>
        <v>0</v>
      </c>
    </row>
    <row r="60" spans="1:17" x14ac:dyDescent="0.3">
      <c r="A60" s="13" t="s">
        <v>139</v>
      </c>
      <c r="B60" s="13" t="s">
        <v>70</v>
      </c>
      <c r="C60" s="14">
        <v>2142</v>
      </c>
      <c r="D60" s="13"/>
      <c r="E60" s="15">
        <f t="shared" si="0"/>
        <v>0</v>
      </c>
      <c r="F60" s="13"/>
      <c r="G60" s="15">
        <f t="shared" si="1"/>
        <v>0</v>
      </c>
      <c r="H60" s="13"/>
      <c r="I60" s="15">
        <f t="shared" si="2"/>
        <v>0</v>
      </c>
      <c r="J60" s="13"/>
      <c r="K60" s="15">
        <f t="shared" si="3"/>
        <v>0</v>
      </c>
      <c r="L60" s="13"/>
      <c r="M60" s="15">
        <f t="shared" si="4"/>
        <v>0</v>
      </c>
      <c r="N60" s="13"/>
      <c r="O60" s="15">
        <f t="shared" si="5"/>
        <v>0</v>
      </c>
      <c r="P60" s="16">
        <f t="shared" si="6"/>
        <v>0</v>
      </c>
    </row>
    <row r="61" spans="1:17" x14ac:dyDescent="0.3">
      <c r="A61" s="13" t="s">
        <v>140</v>
      </c>
      <c r="B61" s="13" t="s">
        <v>74</v>
      </c>
      <c r="C61" s="14">
        <v>0.12</v>
      </c>
      <c r="D61" s="13"/>
      <c r="E61" s="15">
        <f t="shared" si="0"/>
        <v>0</v>
      </c>
      <c r="F61" s="13"/>
      <c r="G61" s="15">
        <f t="shared" si="1"/>
        <v>0</v>
      </c>
      <c r="H61" s="13"/>
      <c r="I61" s="15">
        <f t="shared" si="2"/>
        <v>0</v>
      </c>
      <c r="J61" s="13"/>
      <c r="K61" s="15">
        <f t="shared" si="3"/>
        <v>0</v>
      </c>
      <c r="L61" s="13"/>
      <c r="M61" s="15">
        <f t="shared" si="4"/>
        <v>0</v>
      </c>
      <c r="N61" s="13"/>
      <c r="O61" s="15">
        <f t="shared" si="5"/>
        <v>0</v>
      </c>
      <c r="P61" s="16">
        <f t="shared" si="6"/>
        <v>0</v>
      </c>
    </row>
    <row r="62" spans="1:17" x14ac:dyDescent="0.3">
      <c r="A62" s="13" t="s">
        <v>141</v>
      </c>
      <c r="B62" s="13" t="s">
        <v>74</v>
      </c>
      <c r="C62" s="14">
        <v>2</v>
      </c>
      <c r="D62" s="13"/>
      <c r="E62" s="15">
        <f t="shared" si="0"/>
        <v>0</v>
      </c>
      <c r="F62" s="13"/>
      <c r="G62" s="15">
        <f t="shared" si="1"/>
        <v>0</v>
      </c>
      <c r="H62" s="13"/>
      <c r="I62" s="15">
        <f t="shared" si="2"/>
        <v>0</v>
      </c>
      <c r="J62" s="13"/>
      <c r="K62" s="15">
        <f t="shared" si="3"/>
        <v>0</v>
      </c>
      <c r="L62" s="13"/>
      <c r="M62" s="15">
        <f t="shared" si="4"/>
        <v>0</v>
      </c>
      <c r="N62" s="13"/>
      <c r="O62" s="15">
        <f t="shared" si="5"/>
        <v>0</v>
      </c>
      <c r="P62" s="16">
        <f t="shared" si="6"/>
        <v>0</v>
      </c>
    </row>
    <row r="63" spans="1:17" x14ac:dyDescent="0.3">
      <c r="A63" s="13" t="s">
        <v>142</v>
      </c>
      <c r="B63" s="13" t="s">
        <v>74</v>
      </c>
      <c r="C63" s="14">
        <v>1.9</v>
      </c>
      <c r="D63" s="13"/>
      <c r="E63" s="15">
        <f t="shared" si="0"/>
        <v>0</v>
      </c>
      <c r="F63" s="13"/>
      <c r="G63" s="15">
        <f t="shared" si="1"/>
        <v>0</v>
      </c>
      <c r="H63" s="13"/>
      <c r="I63" s="15">
        <f t="shared" si="2"/>
        <v>0</v>
      </c>
      <c r="J63" s="13"/>
      <c r="K63" s="15">
        <f t="shared" si="3"/>
        <v>0</v>
      </c>
      <c r="L63" s="13"/>
      <c r="M63" s="15">
        <f t="shared" si="4"/>
        <v>0</v>
      </c>
      <c r="N63" s="13"/>
      <c r="O63" s="15">
        <f t="shared" si="5"/>
        <v>0</v>
      </c>
      <c r="P63" s="16">
        <f t="shared" si="6"/>
        <v>0</v>
      </c>
    </row>
    <row r="64" spans="1:17" x14ac:dyDescent="0.3">
      <c r="A64" s="13" t="s">
        <v>143</v>
      </c>
      <c r="B64" s="13" t="s">
        <v>74</v>
      </c>
      <c r="C64" s="14">
        <v>3</v>
      </c>
      <c r="D64" s="13"/>
      <c r="E64" s="15">
        <f t="shared" si="0"/>
        <v>0</v>
      </c>
      <c r="F64" s="13"/>
      <c r="G64" s="15">
        <f t="shared" si="1"/>
        <v>0</v>
      </c>
      <c r="H64" s="13"/>
      <c r="I64" s="15">
        <f t="shared" si="2"/>
        <v>0</v>
      </c>
      <c r="J64" s="13"/>
      <c r="K64" s="15">
        <f t="shared" si="3"/>
        <v>0</v>
      </c>
      <c r="L64" s="13"/>
      <c r="M64" s="15">
        <f t="shared" si="4"/>
        <v>0</v>
      </c>
      <c r="N64" s="13"/>
      <c r="O64" s="15">
        <f t="shared" si="5"/>
        <v>0</v>
      </c>
      <c r="P64" s="16">
        <f t="shared" si="6"/>
        <v>0</v>
      </c>
    </row>
    <row r="65" spans="1:17" x14ac:dyDescent="0.3">
      <c r="A65" s="13" t="s">
        <v>144</v>
      </c>
      <c r="B65" s="13" t="s">
        <v>74</v>
      </c>
      <c r="C65" s="14">
        <v>2</v>
      </c>
      <c r="D65" s="13"/>
      <c r="E65" s="15">
        <f t="shared" si="0"/>
        <v>0</v>
      </c>
      <c r="F65" s="13"/>
      <c r="G65" s="15">
        <f t="shared" si="1"/>
        <v>0</v>
      </c>
      <c r="H65" s="13"/>
      <c r="I65" s="15">
        <f t="shared" si="2"/>
        <v>0</v>
      </c>
      <c r="J65" s="13"/>
      <c r="K65" s="15">
        <f t="shared" si="3"/>
        <v>0</v>
      </c>
      <c r="L65" s="13"/>
      <c r="M65" s="15">
        <f t="shared" si="4"/>
        <v>0</v>
      </c>
      <c r="N65" s="13"/>
      <c r="O65" s="15">
        <f t="shared" si="5"/>
        <v>0</v>
      </c>
      <c r="P65" s="16">
        <f t="shared" si="6"/>
        <v>0</v>
      </c>
    </row>
    <row r="66" spans="1:17" x14ac:dyDescent="0.3">
      <c r="A66" s="13" t="s">
        <v>145</v>
      </c>
      <c r="B66" s="13" t="s">
        <v>70</v>
      </c>
      <c r="C66" s="14">
        <v>62.5</v>
      </c>
      <c r="D66" s="13"/>
      <c r="E66" s="15">
        <f t="shared" si="0"/>
        <v>0</v>
      </c>
      <c r="F66" s="13"/>
      <c r="G66" s="15">
        <f t="shared" si="1"/>
        <v>0</v>
      </c>
      <c r="H66" s="13"/>
      <c r="I66" s="15">
        <f t="shared" si="2"/>
        <v>0</v>
      </c>
      <c r="J66" s="13"/>
      <c r="K66" s="15">
        <f t="shared" si="3"/>
        <v>0</v>
      </c>
      <c r="L66" s="13"/>
      <c r="M66" s="15">
        <f t="shared" si="4"/>
        <v>0</v>
      </c>
      <c r="N66" s="13"/>
      <c r="O66" s="15">
        <f t="shared" si="5"/>
        <v>0</v>
      </c>
      <c r="P66" s="16">
        <f t="shared" si="6"/>
        <v>0</v>
      </c>
    </row>
    <row r="67" spans="1:17" x14ac:dyDescent="0.3">
      <c r="A67" s="13" t="s">
        <v>146</v>
      </c>
      <c r="B67" s="13" t="s">
        <v>74</v>
      </c>
      <c r="C67" s="14">
        <v>1.1000000000000001</v>
      </c>
      <c r="D67" s="13"/>
      <c r="E67" s="15">
        <f t="shared" si="0"/>
        <v>0</v>
      </c>
      <c r="F67" s="13"/>
      <c r="G67" s="15">
        <f t="shared" si="1"/>
        <v>0</v>
      </c>
      <c r="H67" s="13"/>
      <c r="I67" s="15">
        <f t="shared" si="2"/>
        <v>0</v>
      </c>
      <c r="J67" s="13"/>
      <c r="K67" s="15">
        <f t="shared" si="3"/>
        <v>0</v>
      </c>
      <c r="L67" s="13"/>
      <c r="M67" s="15">
        <f t="shared" si="4"/>
        <v>0</v>
      </c>
      <c r="N67" s="13"/>
      <c r="O67" s="15">
        <f t="shared" si="5"/>
        <v>0</v>
      </c>
      <c r="P67" s="16">
        <f t="shared" si="6"/>
        <v>0</v>
      </c>
    </row>
    <row r="68" spans="1:17" x14ac:dyDescent="0.3">
      <c r="A68" s="13" t="s">
        <v>147</v>
      </c>
      <c r="B68" s="13" t="s">
        <v>70</v>
      </c>
      <c r="C68" s="14">
        <v>110</v>
      </c>
      <c r="D68" s="13"/>
      <c r="E68" s="15">
        <f t="shared" si="0"/>
        <v>0</v>
      </c>
      <c r="F68" s="13"/>
      <c r="G68" s="15">
        <f t="shared" si="1"/>
        <v>0</v>
      </c>
      <c r="H68" s="13"/>
      <c r="I68" s="15">
        <f t="shared" si="2"/>
        <v>0</v>
      </c>
      <c r="J68" s="13"/>
      <c r="K68" s="15">
        <f t="shared" si="3"/>
        <v>0</v>
      </c>
      <c r="L68" s="13"/>
      <c r="M68" s="15">
        <f t="shared" si="4"/>
        <v>0</v>
      </c>
      <c r="N68" s="13"/>
      <c r="O68" s="15">
        <f t="shared" si="5"/>
        <v>0</v>
      </c>
      <c r="P68" s="16">
        <f t="shared" si="6"/>
        <v>0</v>
      </c>
      <c r="Q68" t="s">
        <v>148</v>
      </c>
    </row>
    <row r="69" spans="1:17" x14ac:dyDescent="0.3">
      <c r="A69" s="13" t="s">
        <v>149</v>
      </c>
      <c r="B69" s="13" t="s">
        <v>74</v>
      </c>
      <c r="C69" s="14">
        <v>5.0999999999999996</v>
      </c>
      <c r="D69" s="13"/>
      <c r="E69" s="15">
        <f t="shared" si="0"/>
        <v>0</v>
      </c>
      <c r="F69" s="13"/>
      <c r="G69" s="15">
        <f t="shared" si="1"/>
        <v>0</v>
      </c>
      <c r="H69" s="13"/>
      <c r="I69" s="15">
        <f t="shared" si="2"/>
        <v>0</v>
      </c>
      <c r="J69" s="13"/>
      <c r="K69" s="15">
        <f t="shared" si="3"/>
        <v>0</v>
      </c>
      <c r="L69" s="13"/>
      <c r="M69" s="15">
        <f t="shared" si="4"/>
        <v>0</v>
      </c>
      <c r="N69" s="13"/>
      <c r="O69" s="15">
        <f t="shared" si="5"/>
        <v>0</v>
      </c>
      <c r="P69" s="16">
        <f t="shared" si="6"/>
        <v>0</v>
      </c>
    </row>
    <row r="70" spans="1:17" x14ac:dyDescent="0.3">
      <c r="A70" s="13" t="s">
        <v>150</v>
      </c>
      <c r="B70" s="13" t="s">
        <v>151</v>
      </c>
      <c r="C70" s="14">
        <v>150</v>
      </c>
      <c r="D70" s="13"/>
      <c r="E70" s="15">
        <f t="shared" si="0"/>
        <v>0</v>
      </c>
      <c r="F70" s="13"/>
      <c r="G70" s="15">
        <f t="shared" si="1"/>
        <v>0</v>
      </c>
      <c r="H70" s="13"/>
      <c r="I70" s="15">
        <f t="shared" si="2"/>
        <v>0</v>
      </c>
      <c r="J70" s="13"/>
      <c r="K70" s="15">
        <f t="shared" si="3"/>
        <v>0</v>
      </c>
      <c r="L70" s="13"/>
      <c r="M70" s="15">
        <f t="shared" si="4"/>
        <v>0</v>
      </c>
      <c r="N70" s="13"/>
      <c r="O70" s="15">
        <f t="shared" si="5"/>
        <v>0</v>
      </c>
      <c r="P70" s="16">
        <f t="shared" si="6"/>
        <v>0</v>
      </c>
    </row>
    <row r="71" spans="1:17" x14ac:dyDescent="0.3">
      <c r="A71" s="13" t="s">
        <v>152</v>
      </c>
      <c r="B71" s="13" t="s">
        <v>70</v>
      </c>
      <c r="C71" s="14">
        <v>310</v>
      </c>
      <c r="D71" s="13"/>
      <c r="E71" s="15">
        <f t="shared" si="0"/>
        <v>0</v>
      </c>
      <c r="F71" s="13"/>
      <c r="G71" s="15">
        <f t="shared" si="1"/>
        <v>0</v>
      </c>
      <c r="H71" s="13"/>
      <c r="I71" s="15">
        <f t="shared" si="2"/>
        <v>0</v>
      </c>
      <c r="J71" s="13"/>
      <c r="K71" s="15">
        <f t="shared" si="3"/>
        <v>0</v>
      </c>
      <c r="L71" s="13"/>
      <c r="M71" s="15">
        <f t="shared" si="4"/>
        <v>0</v>
      </c>
      <c r="N71" s="13"/>
      <c r="O71" s="15">
        <f t="shared" si="5"/>
        <v>0</v>
      </c>
      <c r="P71" s="16">
        <f t="shared" si="6"/>
        <v>0</v>
      </c>
    </row>
    <row r="72" spans="1:17" x14ac:dyDescent="0.3">
      <c r="A72" s="13" t="s">
        <v>153</v>
      </c>
      <c r="B72" s="13" t="s">
        <v>70</v>
      </c>
      <c r="C72" s="14">
        <v>310</v>
      </c>
      <c r="D72" s="13"/>
      <c r="E72" s="15">
        <f t="shared" si="0"/>
        <v>0</v>
      </c>
      <c r="F72" s="13"/>
      <c r="G72" s="15">
        <f t="shared" si="1"/>
        <v>0</v>
      </c>
      <c r="H72" s="13"/>
      <c r="I72" s="15">
        <f t="shared" si="2"/>
        <v>0</v>
      </c>
      <c r="J72" s="13"/>
      <c r="K72" s="15">
        <f t="shared" si="3"/>
        <v>0</v>
      </c>
      <c r="L72" s="13"/>
      <c r="M72" s="15">
        <f t="shared" si="4"/>
        <v>0</v>
      </c>
      <c r="N72" s="13"/>
      <c r="O72" s="15">
        <f t="shared" si="5"/>
        <v>0</v>
      </c>
      <c r="P72" s="16">
        <f t="shared" si="6"/>
        <v>0</v>
      </c>
    </row>
    <row r="73" spans="1:17" x14ac:dyDescent="0.3">
      <c r="A73" s="13" t="s">
        <v>154</v>
      </c>
      <c r="B73" s="13" t="s">
        <v>74</v>
      </c>
      <c r="C73" s="14">
        <v>1.85</v>
      </c>
      <c r="D73" s="13">
        <v>500</v>
      </c>
      <c r="E73" s="15">
        <f t="shared" si="0"/>
        <v>925</v>
      </c>
      <c r="F73" s="13"/>
      <c r="G73" s="15">
        <f t="shared" si="1"/>
        <v>0</v>
      </c>
      <c r="H73" s="13">
        <v>150</v>
      </c>
      <c r="I73" s="15">
        <f t="shared" si="2"/>
        <v>277.5</v>
      </c>
      <c r="J73" s="13"/>
      <c r="K73" s="15">
        <f t="shared" si="3"/>
        <v>0</v>
      </c>
      <c r="L73" s="13"/>
      <c r="M73" s="15">
        <f t="shared" si="4"/>
        <v>0</v>
      </c>
      <c r="N73" s="13"/>
      <c r="O73" s="15">
        <f t="shared" si="5"/>
        <v>0</v>
      </c>
      <c r="P73" s="16">
        <f t="shared" si="6"/>
        <v>650</v>
      </c>
    </row>
    <row r="74" spans="1:17" x14ac:dyDescent="0.3">
      <c r="A74" s="13" t="s">
        <v>155</v>
      </c>
      <c r="B74" s="13" t="s">
        <v>70</v>
      </c>
      <c r="C74" s="14">
        <v>275</v>
      </c>
      <c r="D74" s="13"/>
      <c r="E74" s="15">
        <f t="shared" ref="E74:E97" si="7">D74*C74</f>
        <v>0</v>
      </c>
      <c r="F74" s="13"/>
      <c r="G74" s="15">
        <f t="shared" ref="G74:G97" si="8">F74*C74</f>
        <v>0</v>
      </c>
      <c r="H74" s="13"/>
      <c r="I74" s="15">
        <f t="shared" ref="I74:I97" si="9">H74*C74</f>
        <v>0</v>
      </c>
      <c r="J74" s="13"/>
      <c r="K74" s="15">
        <f t="shared" ref="K74:K97" si="10">J74*C74</f>
        <v>0</v>
      </c>
      <c r="L74" s="13"/>
      <c r="M74" s="15">
        <f t="shared" ref="M74:M97" si="11">L74*C74</f>
        <v>0</v>
      </c>
      <c r="N74" s="13"/>
      <c r="O74" s="15">
        <f t="shared" ref="O74:O97" si="12">N74*C74</f>
        <v>0</v>
      </c>
      <c r="P74" s="16">
        <f t="shared" si="6"/>
        <v>0</v>
      </c>
    </row>
    <row r="75" spans="1:17" x14ac:dyDescent="0.3">
      <c r="A75" s="13" t="s">
        <v>156</v>
      </c>
      <c r="B75" s="13" t="s">
        <v>70</v>
      </c>
      <c r="C75" s="14">
        <v>195</v>
      </c>
      <c r="D75" s="13"/>
      <c r="E75" s="15">
        <f t="shared" si="7"/>
        <v>0</v>
      </c>
      <c r="F75" s="13"/>
      <c r="G75" s="15">
        <f t="shared" si="8"/>
        <v>0</v>
      </c>
      <c r="H75" s="13"/>
      <c r="I75" s="15">
        <f t="shared" si="9"/>
        <v>0</v>
      </c>
      <c r="J75" s="13"/>
      <c r="K75" s="15">
        <f t="shared" si="10"/>
        <v>0</v>
      </c>
      <c r="L75" s="13"/>
      <c r="M75" s="15">
        <f t="shared" si="11"/>
        <v>0</v>
      </c>
      <c r="N75" s="13"/>
      <c r="O75" s="15">
        <f t="shared" si="12"/>
        <v>0</v>
      </c>
      <c r="P75" s="16">
        <f t="shared" ref="P75:P97" si="13">D75+F75+H75+J75+L75+N75</f>
        <v>0</v>
      </c>
      <c r="Q75" t="s">
        <v>157</v>
      </c>
    </row>
    <row r="76" spans="1:17" x14ac:dyDescent="0.3">
      <c r="A76" s="13" t="s">
        <v>158</v>
      </c>
      <c r="B76" s="13" t="s">
        <v>70</v>
      </c>
      <c r="C76" s="14">
        <v>210</v>
      </c>
      <c r="D76" s="13"/>
      <c r="E76" s="15">
        <f t="shared" si="7"/>
        <v>0</v>
      </c>
      <c r="F76" s="13"/>
      <c r="G76" s="15">
        <f t="shared" si="8"/>
        <v>0</v>
      </c>
      <c r="H76" s="13"/>
      <c r="I76" s="15">
        <f t="shared" si="9"/>
        <v>0</v>
      </c>
      <c r="J76" s="13"/>
      <c r="K76" s="15">
        <f t="shared" si="10"/>
        <v>0</v>
      </c>
      <c r="L76" s="13"/>
      <c r="M76" s="15">
        <f t="shared" si="11"/>
        <v>0</v>
      </c>
      <c r="N76" s="13"/>
      <c r="O76" s="15">
        <f t="shared" si="12"/>
        <v>0</v>
      </c>
      <c r="P76" s="16">
        <f t="shared" si="13"/>
        <v>0</v>
      </c>
      <c r="Q76" t="s">
        <v>157</v>
      </c>
    </row>
    <row r="77" spans="1:17" x14ac:dyDescent="0.3">
      <c r="A77" s="13" t="s">
        <v>159</v>
      </c>
      <c r="B77" s="13" t="s">
        <v>70</v>
      </c>
      <c r="C77" s="14">
        <v>310</v>
      </c>
      <c r="D77" s="13"/>
      <c r="E77" s="15">
        <f t="shared" si="7"/>
        <v>0</v>
      </c>
      <c r="F77" s="13"/>
      <c r="G77" s="15">
        <f t="shared" si="8"/>
        <v>0</v>
      </c>
      <c r="H77" s="13"/>
      <c r="I77" s="15">
        <f t="shared" si="9"/>
        <v>0</v>
      </c>
      <c r="J77" s="13"/>
      <c r="K77" s="15">
        <f t="shared" si="10"/>
        <v>0</v>
      </c>
      <c r="L77" s="13"/>
      <c r="M77" s="15">
        <f t="shared" si="11"/>
        <v>0</v>
      </c>
      <c r="N77" s="13"/>
      <c r="O77" s="15">
        <f t="shared" si="12"/>
        <v>0</v>
      </c>
      <c r="P77" s="16">
        <f t="shared" si="13"/>
        <v>0</v>
      </c>
      <c r="Q77" t="s">
        <v>157</v>
      </c>
    </row>
    <row r="78" spans="1:17" x14ac:dyDescent="0.3">
      <c r="A78" s="13" t="s">
        <v>160</v>
      </c>
      <c r="B78" s="13" t="s">
        <v>70</v>
      </c>
      <c r="C78" s="14">
        <v>455</v>
      </c>
      <c r="D78" s="13"/>
      <c r="E78" s="15">
        <f t="shared" si="7"/>
        <v>0</v>
      </c>
      <c r="F78" s="13"/>
      <c r="G78" s="15">
        <f t="shared" si="8"/>
        <v>0</v>
      </c>
      <c r="H78" s="13"/>
      <c r="I78" s="15">
        <f t="shared" si="9"/>
        <v>0</v>
      </c>
      <c r="J78" s="13">
        <v>1</v>
      </c>
      <c r="K78" s="15">
        <f t="shared" si="10"/>
        <v>455</v>
      </c>
      <c r="L78" s="13"/>
      <c r="M78" s="15">
        <f t="shared" si="11"/>
        <v>0</v>
      </c>
      <c r="N78" s="13"/>
      <c r="O78" s="15">
        <f t="shared" si="12"/>
        <v>0</v>
      </c>
      <c r="P78" s="16">
        <f t="shared" si="13"/>
        <v>1</v>
      </c>
      <c r="Q78" t="s">
        <v>157</v>
      </c>
    </row>
    <row r="79" spans="1:17" x14ac:dyDescent="0.3">
      <c r="A79" s="13" t="s">
        <v>161</v>
      </c>
      <c r="B79" s="13" t="s">
        <v>70</v>
      </c>
      <c r="C79" s="14">
        <v>225</v>
      </c>
      <c r="D79" s="13"/>
      <c r="E79" s="15">
        <f t="shared" si="7"/>
        <v>0</v>
      </c>
      <c r="F79" s="13"/>
      <c r="G79" s="15">
        <f t="shared" si="8"/>
        <v>0</v>
      </c>
      <c r="H79" s="13"/>
      <c r="I79" s="15">
        <f t="shared" si="9"/>
        <v>0</v>
      </c>
      <c r="J79" s="13"/>
      <c r="K79" s="15">
        <f t="shared" si="10"/>
        <v>0</v>
      </c>
      <c r="L79" s="13"/>
      <c r="M79" s="15">
        <f t="shared" si="11"/>
        <v>0</v>
      </c>
      <c r="N79" s="13"/>
      <c r="O79" s="15">
        <f t="shared" si="12"/>
        <v>0</v>
      </c>
      <c r="P79" s="16">
        <f t="shared" si="13"/>
        <v>0</v>
      </c>
      <c r="Q79" t="s">
        <v>157</v>
      </c>
    </row>
    <row r="80" spans="1:17" x14ac:dyDescent="0.3">
      <c r="A80" s="13" t="s">
        <v>162</v>
      </c>
      <c r="B80" s="13" t="s">
        <v>70</v>
      </c>
      <c r="C80" s="14">
        <v>245</v>
      </c>
      <c r="D80" s="13"/>
      <c r="E80" s="15">
        <f t="shared" si="7"/>
        <v>0</v>
      </c>
      <c r="F80" s="13"/>
      <c r="G80" s="15">
        <f t="shared" si="8"/>
        <v>0</v>
      </c>
      <c r="H80" s="13"/>
      <c r="I80" s="15">
        <f t="shared" si="9"/>
        <v>0</v>
      </c>
      <c r="J80" s="13"/>
      <c r="K80" s="15">
        <f t="shared" si="10"/>
        <v>0</v>
      </c>
      <c r="L80" s="13"/>
      <c r="M80" s="15">
        <f t="shared" si="11"/>
        <v>0</v>
      </c>
      <c r="N80" s="13"/>
      <c r="O80" s="15">
        <f t="shared" si="12"/>
        <v>0</v>
      </c>
      <c r="P80" s="16">
        <f t="shared" si="13"/>
        <v>0</v>
      </c>
      <c r="Q80" t="s">
        <v>157</v>
      </c>
    </row>
    <row r="81" spans="1:17" x14ac:dyDescent="0.3">
      <c r="A81" s="13" t="s">
        <v>163</v>
      </c>
      <c r="B81" s="13" t="s">
        <v>70</v>
      </c>
      <c r="C81" s="14">
        <v>355</v>
      </c>
      <c r="D81" s="13"/>
      <c r="E81" s="15">
        <f t="shared" si="7"/>
        <v>0</v>
      </c>
      <c r="F81" s="13"/>
      <c r="G81" s="15">
        <f t="shared" si="8"/>
        <v>0</v>
      </c>
      <c r="H81" s="13"/>
      <c r="I81" s="15">
        <f t="shared" si="9"/>
        <v>0</v>
      </c>
      <c r="J81" s="13"/>
      <c r="K81" s="15">
        <f t="shared" si="10"/>
        <v>0</v>
      </c>
      <c r="L81" s="13"/>
      <c r="M81" s="15">
        <f t="shared" si="11"/>
        <v>0</v>
      </c>
      <c r="N81" s="13"/>
      <c r="O81" s="15">
        <f t="shared" si="12"/>
        <v>0</v>
      </c>
      <c r="P81" s="16">
        <f t="shared" si="13"/>
        <v>0</v>
      </c>
      <c r="Q81" t="s">
        <v>157</v>
      </c>
    </row>
    <row r="82" spans="1:17" x14ac:dyDescent="0.3">
      <c r="A82" s="13" t="s">
        <v>164</v>
      </c>
      <c r="B82" s="13" t="s">
        <v>70</v>
      </c>
      <c r="C82" s="14">
        <v>510</v>
      </c>
      <c r="D82" s="13"/>
      <c r="E82" s="15">
        <f t="shared" si="7"/>
        <v>0</v>
      </c>
      <c r="F82" s="13"/>
      <c r="G82" s="15">
        <f t="shared" si="8"/>
        <v>0</v>
      </c>
      <c r="H82" s="13"/>
      <c r="I82" s="15">
        <f t="shared" si="9"/>
        <v>0</v>
      </c>
      <c r="J82" s="13"/>
      <c r="K82" s="15">
        <f t="shared" si="10"/>
        <v>0</v>
      </c>
      <c r="L82" s="13"/>
      <c r="M82" s="15">
        <f t="shared" si="11"/>
        <v>0</v>
      </c>
      <c r="N82" s="13"/>
      <c r="O82" s="15">
        <f t="shared" si="12"/>
        <v>0</v>
      </c>
      <c r="P82" s="16">
        <f t="shared" si="13"/>
        <v>0</v>
      </c>
      <c r="Q82" t="s">
        <v>157</v>
      </c>
    </row>
    <row r="83" spans="1:17" x14ac:dyDescent="0.3">
      <c r="A83" s="13" t="s">
        <v>165</v>
      </c>
      <c r="B83" s="13" t="s">
        <v>70</v>
      </c>
      <c r="C83" s="14">
        <v>510</v>
      </c>
      <c r="D83" s="13"/>
      <c r="E83" s="15">
        <f t="shared" si="7"/>
        <v>0</v>
      </c>
      <c r="F83" s="13"/>
      <c r="G83" s="15">
        <f t="shared" si="8"/>
        <v>0</v>
      </c>
      <c r="H83" s="13"/>
      <c r="I83" s="15">
        <f t="shared" si="9"/>
        <v>0</v>
      </c>
      <c r="J83" s="13"/>
      <c r="K83" s="15">
        <f t="shared" si="10"/>
        <v>0</v>
      </c>
      <c r="L83" s="13"/>
      <c r="M83" s="15">
        <f t="shared" si="11"/>
        <v>0</v>
      </c>
      <c r="N83" s="13"/>
      <c r="O83" s="15">
        <f t="shared" si="12"/>
        <v>0</v>
      </c>
      <c r="P83" s="16">
        <f t="shared" si="13"/>
        <v>0</v>
      </c>
      <c r="Q83" t="s">
        <v>157</v>
      </c>
    </row>
    <row r="84" spans="1:17" x14ac:dyDescent="0.3">
      <c r="A84" s="13" t="s">
        <v>166</v>
      </c>
      <c r="B84" s="13" t="s">
        <v>167</v>
      </c>
      <c r="C84" s="14">
        <v>28</v>
      </c>
      <c r="D84" s="13"/>
      <c r="E84" s="15">
        <f t="shared" si="7"/>
        <v>0</v>
      </c>
      <c r="F84" s="13"/>
      <c r="G84" s="15">
        <f t="shared" si="8"/>
        <v>0</v>
      </c>
      <c r="H84" s="13"/>
      <c r="I84" s="15">
        <f t="shared" si="9"/>
        <v>0</v>
      </c>
      <c r="J84" s="13">
        <v>9</v>
      </c>
      <c r="K84" s="15">
        <f t="shared" si="10"/>
        <v>252</v>
      </c>
      <c r="L84" s="13"/>
      <c r="M84" s="15">
        <f t="shared" si="11"/>
        <v>0</v>
      </c>
      <c r="N84" s="13"/>
      <c r="O84" s="15">
        <f t="shared" si="12"/>
        <v>0</v>
      </c>
      <c r="P84" s="16">
        <f t="shared" si="13"/>
        <v>9</v>
      </c>
    </row>
    <row r="85" spans="1:17" x14ac:dyDescent="0.3">
      <c r="A85" s="13" t="s">
        <v>168</v>
      </c>
      <c r="B85" s="13" t="s">
        <v>169</v>
      </c>
      <c r="C85" s="14">
        <v>70</v>
      </c>
      <c r="D85" s="13"/>
      <c r="E85" s="15">
        <f t="shared" si="7"/>
        <v>0</v>
      </c>
      <c r="F85" s="13"/>
      <c r="G85" s="15">
        <f t="shared" si="8"/>
        <v>0</v>
      </c>
      <c r="H85" s="13"/>
      <c r="I85" s="15">
        <f t="shared" si="9"/>
        <v>0</v>
      </c>
      <c r="J85" s="13"/>
      <c r="K85" s="15">
        <f t="shared" si="10"/>
        <v>0</v>
      </c>
      <c r="L85" s="13"/>
      <c r="M85" s="15">
        <f t="shared" si="11"/>
        <v>0</v>
      </c>
      <c r="N85" s="13"/>
      <c r="O85" s="15">
        <f t="shared" si="12"/>
        <v>0</v>
      </c>
      <c r="P85" s="16">
        <f t="shared" si="13"/>
        <v>0</v>
      </c>
    </row>
    <row r="86" spans="1:17" x14ac:dyDescent="0.3">
      <c r="A86" s="13" t="s">
        <v>170</v>
      </c>
      <c r="B86" s="13" t="s">
        <v>70</v>
      </c>
      <c r="C86" s="14">
        <v>155</v>
      </c>
      <c r="D86" s="13"/>
      <c r="E86" s="15">
        <f t="shared" si="7"/>
        <v>0</v>
      </c>
      <c r="F86" s="13"/>
      <c r="G86" s="15">
        <f t="shared" si="8"/>
        <v>0</v>
      </c>
      <c r="H86" s="13"/>
      <c r="I86" s="15">
        <f t="shared" si="9"/>
        <v>0</v>
      </c>
      <c r="J86" s="13">
        <v>1</v>
      </c>
      <c r="K86" s="15">
        <f t="shared" si="10"/>
        <v>155</v>
      </c>
      <c r="L86" s="13"/>
      <c r="M86" s="15">
        <f t="shared" si="11"/>
        <v>0</v>
      </c>
      <c r="N86" s="13"/>
      <c r="O86" s="15">
        <f t="shared" si="12"/>
        <v>0</v>
      </c>
      <c r="P86" s="16">
        <f t="shared" si="13"/>
        <v>1</v>
      </c>
    </row>
    <row r="87" spans="1:17" x14ac:dyDescent="0.3">
      <c r="A87" s="13" t="s">
        <v>171</v>
      </c>
      <c r="B87" s="13" t="s">
        <v>167</v>
      </c>
      <c r="C87" s="14">
        <v>28</v>
      </c>
      <c r="D87" s="13"/>
      <c r="E87" s="15">
        <f t="shared" si="7"/>
        <v>0</v>
      </c>
      <c r="F87" s="13"/>
      <c r="G87" s="15">
        <f t="shared" si="8"/>
        <v>0</v>
      </c>
      <c r="H87" s="13"/>
      <c r="I87" s="15">
        <f t="shared" si="9"/>
        <v>0</v>
      </c>
      <c r="J87" s="13"/>
      <c r="K87" s="15">
        <f t="shared" si="10"/>
        <v>0</v>
      </c>
      <c r="L87" s="13"/>
      <c r="M87" s="15">
        <f t="shared" si="11"/>
        <v>0</v>
      </c>
      <c r="N87" s="13"/>
      <c r="O87" s="15">
        <f t="shared" si="12"/>
        <v>0</v>
      </c>
      <c r="P87" s="16">
        <f t="shared" si="13"/>
        <v>0</v>
      </c>
    </row>
    <row r="88" spans="1:17" x14ac:dyDescent="0.3">
      <c r="A88" s="13" t="s">
        <v>172</v>
      </c>
      <c r="B88" s="13" t="s">
        <v>173</v>
      </c>
      <c r="C88" s="14">
        <v>70</v>
      </c>
      <c r="D88" s="13"/>
      <c r="E88" s="15">
        <f t="shared" si="7"/>
        <v>0</v>
      </c>
      <c r="F88" s="13"/>
      <c r="G88" s="15">
        <f t="shared" si="8"/>
        <v>0</v>
      </c>
      <c r="H88" s="13"/>
      <c r="I88" s="15">
        <f t="shared" si="9"/>
        <v>0</v>
      </c>
      <c r="J88" s="13"/>
      <c r="K88" s="15">
        <f t="shared" si="10"/>
        <v>0</v>
      </c>
      <c r="L88" s="13"/>
      <c r="M88" s="15">
        <f t="shared" si="11"/>
        <v>0</v>
      </c>
      <c r="N88" s="13"/>
      <c r="O88" s="15">
        <f t="shared" si="12"/>
        <v>0</v>
      </c>
      <c r="P88" s="16">
        <f t="shared" si="13"/>
        <v>0</v>
      </c>
    </row>
    <row r="89" spans="1:17" x14ac:dyDescent="0.3">
      <c r="A89" s="13" t="s">
        <v>174</v>
      </c>
      <c r="B89" s="13" t="s">
        <v>70</v>
      </c>
      <c r="C89" s="14">
        <v>155</v>
      </c>
      <c r="D89" s="13"/>
      <c r="E89" s="15">
        <f t="shared" si="7"/>
        <v>0</v>
      </c>
      <c r="F89" s="13"/>
      <c r="G89" s="15">
        <f t="shared" si="8"/>
        <v>0</v>
      </c>
      <c r="H89" s="13"/>
      <c r="I89" s="15">
        <f t="shared" si="9"/>
        <v>0</v>
      </c>
      <c r="J89" s="13"/>
      <c r="K89" s="15">
        <f t="shared" si="10"/>
        <v>0</v>
      </c>
      <c r="L89" s="13"/>
      <c r="M89" s="15">
        <f t="shared" si="11"/>
        <v>0</v>
      </c>
      <c r="N89" s="13"/>
      <c r="O89" s="15">
        <f t="shared" si="12"/>
        <v>0</v>
      </c>
      <c r="P89" s="16">
        <f t="shared" si="13"/>
        <v>0</v>
      </c>
      <c r="Q89" t="s">
        <v>175</v>
      </c>
    </row>
    <row r="90" spans="1:17" x14ac:dyDescent="0.3">
      <c r="A90" s="13" t="s">
        <v>176</v>
      </c>
      <c r="B90" s="13" t="s">
        <v>74</v>
      </c>
      <c r="C90" s="14">
        <v>1.95</v>
      </c>
      <c r="D90" s="13"/>
      <c r="E90" s="15">
        <f t="shared" si="7"/>
        <v>0</v>
      </c>
      <c r="F90" s="13"/>
      <c r="G90" s="15">
        <f t="shared" si="8"/>
        <v>0</v>
      </c>
      <c r="H90" s="13"/>
      <c r="I90" s="15">
        <f t="shared" si="9"/>
        <v>0</v>
      </c>
      <c r="J90" s="13"/>
      <c r="K90" s="15">
        <f t="shared" si="10"/>
        <v>0</v>
      </c>
      <c r="L90" s="13"/>
      <c r="M90" s="15">
        <f t="shared" si="11"/>
        <v>0</v>
      </c>
      <c r="N90" s="13"/>
      <c r="O90" s="15">
        <f t="shared" si="12"/>
        <v>0</v>
      </c>
      <c r="P90" s="16">
        <f t="shared" si="13"/>
        <v>0</v>
      </c>
    </row>
    <row r="91" spans="1:17" x14ac:dyDescent="0.3">
      <c r="A91" s="13" t="s">
        <v>177</v>
      </c>
      <c r="B91" s="13" t="s">
        <v>70</v>
      </c>
      <c r="C91" s="14">
        <v>22</v>
      </c>
      <c r="D91" s="13"/>
      <c r="E91" s="15">
        <f t="shared" si="7"/>
        <v>0</v>
      </c>
      <c r="F91" s="13"/>
      <c r="G91" s="15">
        <f t="shared" si="8"/>
        <v>0</v>
      </c>
      <c r="H91" s="13"/>
      <c r="I91" s="15">
        <f t="shared" si="9"/>
        <v>0</v>
      </c>
      <c r="J91" s="13"/>
      <c r="K91" s="15">
        <f t="shared" si="10"/>
        <v>0</v>
      </c>
      <c r="L91" s="13"/>
      <c r="M91" s="15">
        <f t="shared" si="11"/>
        <v>0</v>
      </c>
      <c r="N91" s="13"/>
      <c r="O91" s="15">
        <f t="shared" si="12"/>
        <v>0</v>
      </c>
      <c r="P91" s="16">
        <f t="shared" si="13"/>
        <v>0</v>
      </c>
    </row>
    <row r="92" spans="1:17" x14ac:dyDescent="0.3">
      <c r="A92" s="13" t="s">
        <v>178</v>
      </c>
      <c r="B92" s="13" t="s">
        <v>74</v>
      </c>
      <c r="C92" s="14">
        <v>2.75</v>
      </c>
      <c r="D92" s="13"/>
      <c r="E92" s="15">
        <f t="shared" si="7"/>
        <v>0</v>
      </c>
      <c r="F92" s="13"/>
      <c r="G92" s="15">
        <f t="shared" si="8"/>
        <v>0</v>
      </c>
      <c r="H92" s="13"/>
      <c r="I92" s="15">
        <f t="shared" si="9"/>
        <v>0</v>
      </c>
      <c r="J92" s="13"/>
      <c r="K92" s="15">
        <f t="shared" si="10"/>
        <v>0</v>
      </c>
      <c r="L92" s="13"/>
      <c r="M92" s="15">
        <f t="shared" si="11"/>
        <v>0</v>
      </c>
      <c r="N92" s="13"/>
      <c r="O92" s="15">
        <f t="shared" si="12"/>
        <v>0</v>
      </c>
      <c r="P92" s="16">
        <f t="shared" si="13"/>
        <v>0</v>
      </c>
    </row>
    <row r="93" spans="1:17" x14ac:dyDescent="0.3">
      <c r="A93" s="13" t="s">
        <v>179</v>
      </c>
      <c r="B93" s="13" t="s">
        <v>70</v>
      </c>
      <c r="C93" s="14">
        <v>565</v>
      </c>
      <c r="D93" s="13"/>
      <c r="E93" s="15">
        <f t="shared" si="7"/>
        <v>0</v>
      </c>
      <c r="F93" s="13"/>
      <c r="G93" s="15">
        <f t="shared" si="8"/>
        <v>0</v>
      </c>
      <c r="H93" s="13"/>
      <c r="I93" s="15">
        <f t="shared" si="9"/>
        <v>0</v>
      </c>
      <c r="J93" s="13"/>
      <c r="K93" s="15">
        <f t="shared" si="10"/>
        <v>0</v>
      </c>
      <c r="L93" s="13"/>
      <c r="M93" s="15">
        <f t="shared" si="11"/>
        <v>0</v>
      </c>
      <c r="N93" s="13"/>
      <c r="O93" s="15">
        <f t="shared" si="12"/>
        <v>0</v>
      </c>
      <c r="P93" s="16">
        <f t="shared" si="13"/>
        <v>0</v>
      </c>
    </row>
    <row r="94" spans="1:17" x14ac:dyDescent="0.3">
      <c r="A94" s="13" t="s">
        <v>180</v>
      </c>
      <c r="B94" s="13" t="s">
        <v>74</v>
      </c>
      <c r="C94" s="14">
        <v>3.45</v>
      </c>
      <c r="D94" s="13"/>
      <c r="E94" s="15">
        <f t="shared" si="7"/>
        <v>0</v>
      </c>
      <c r="F94" s="13"/>
      <c r="G94" s="15">
        <f t="shared" si="8"/>
        <v>0</v>
      </c>
      <c r="H94" s="13"/>
      <c r="I94" s="15">
        <f t="shared" si="9"/>
        <v>0</v>
      </c>
      <c r="J94" s="13"/>
      <c r="K94" s="15">
        <f t="shared" si="10"/>
        <v>0</v>
      </c>
      <c r="L94" s="13"/>
      <c r="M94" s="15">
        <f t="shared" si="11"/>
        <v>0</v>
      </c>
      <c r="N94" s="13"/>
      <c r="O94" s="15">
        <f t="shared" si="12"/>
        <v>0</v>
      </c>
      <c r="P94" s="16">
        <f t="shared" si="13"/>
        <v>0</v>
      </c>
    </row>
    <row r="95" spans="1:17" x14ac:dyDescent="0.3">
      <c r="A95" s="13" t="s">
        <v>181</v>
      </c>
      <c r="B95" s="13" t="s">
        <v>74</v>
      </c>
      <c r="C95" s="14">
        <v>22</v>
      </c>
      <c r="D95" s="13"/>
      <c r="E95" s="15">
        <f t="shared" si="7"/>
        <v>0</v>
      </c>
      <c r="F95" s="13"/>
      <c r="G95" s="15">
        <f t="shared" si="8"/>
        <v>0</v>
      </c>
      <c r="H95" s="13"/>
      <c r="I95" s="15">
        <f t="shared" si="9"/>
        <v>0</v>
      </c>
      <c r="J95" s="13"/>
      <c r="K95" s="15">
        <f t="shared" si="10"/>
        <v>0</v>
      </c>
      <c r="L95" s="13"/>
      <c r="M95" s="15">
        <f t="shared" si="11"/>
        <v>0</v>
      </c>
      <c r="N95" s="13"/>
      <c r="O95" s="15">
        <f t="shared" si="12"/>
        <v>0</v>
      </c>
      <c r="P95" s="16">
        <f t="shared" si="13"/>
        <v>0</v>
      </c>
    </row>
    <row r="96" spans="1:17" x14ac:dyDescent="0.3">
      <c r="A96" s="13" t="s">
        <v>182</v>
      </c>
      <c r="B96" s="13" t="s">
        <v>70</v>
      </c>
      <c r="C96" s="14">
        <v>600</v>
      </c>
      <c r="D96" s="13"/>
      <c r="E96" s="15">
        <f t="shared" si="7"/>
        <v>0</v>
      </c>
      <c r="F96" s="13"/>
      <c r="G96" s="15">
        <f t="shared" si="8"/>
        <v>0</v>
      </c>
      <c r="H96" s="13"/>
      <c r="I96" s="15">
        <f t="shared" si="9"/>
        <v>0</v>
      </c>
      <c r="J96" s="13"/>
      <c r="K96" s="15">
        <f t="shared" si="10"/>
        <v>0</v>
      </c>
      <c r="L96" s="13"/>
      <c r="M96" s="15">
        <f t="shared" si="11"/>
        <v>0</v>
      </c>
      <c r="N96" s="13"/>
      <c r="O96" s="15">
        <f t="shared" si="12"/>
        <v>0</v>
      </c>
      <c r="P96" s="16">
        <f t="shared" si="13"/>
        <v>0</v>
      </c>
    </row>
    <row r="97" spans="1:16" x14ac:dyDescent="0.3">
      <c r="A97" s="13" t="s">
        <v>183</v>
      </c>
      <c r="B97" s="13" t="s">
        <v>70</v>
      </c>
      <c r="C97" s="14">
        <f>C96*3</f>
        <v>1800</v>
      </c>
      <c r="D97" s="13"/>
      <c r="E97" s="15">
        <f t="shared" si="7"/>
        <v>0</v>
      </c>
      <c r="F97" s="13"/>
      <c r="G97" s="15">
        <f t="shared" si="8"/>
        <v>0</v>
      </c>
      <c r="H97" s="13"/>
      <c r="I97" s="15">
        <f t="shared" si="9"/>
        <v>0</v>
      </c>
      <c r="J97" s="13"/>
      <c r="K97" s="15">
        <f t="shared" si="10"/>
        <v>0</v>
      </c>
      <c r="L97" s="13"/>
      <c r="M97" s="15">
        <f t="shared" si="11"/>
        <v>0</v>
      </c>
      <c r="N97" s="13"/>
      <c r="O97" s="15">
        <f t="shared" si="12"/>
        <v>0</v>
      </c>
      <c r="P97" s="16">
        <f t="shared" si="13"/>
        <v>0</v>
      </c>
    </row>
    <row r="99" spans="1:16" x14ac:dyDescent="0.3">
      <c r="A99" s="18" t="s">
        <v>184</v>
      </c>
      <c r="B99" s="19"/>
      <c r="C99" s="19"/>
      <c r="E99" s="20">
        <f>SUM(E9:E97)</f>
        <v>3525</v>
      </c>
      <c r="F99" s="19"/>
      <c r="G99" s="20">
        <f>SUM(G9:G97)</f>
        <v>1150</v>
      </c>
      <c r="H99" s="19"/>
      <c r="I99" s="20">
        <f>SUM(I9:I97)</f>
        <v>1777.5</v>
      </c>
      <c r="J99" s="19"/>
      <c r="K99" s="20">
        <f>SUM(K9:K97)</f>
        <v>862</v>
      </c>
      <c r="L99" s="19"/>
      <c r="M99" s="20">
        <f>SUM(M9:M97)</f>
        <v>0</v>
      </c>
      <c r="N99" s="19"/>
      <c r="O99" s="20">
        <f>SUM(O9:O97)</f>
        <v>0</v>
      </c>
    </row>
    <row r="100" spans="1:16" x14ac:dyDescent="0.3">
      <c r="A100" s="18" t="s">
        <v>185</v>
      </c>
      <c r="B100" s="20">
        <f>SUM(E99:O99)</f>
        <v>7314.5</v>
      </c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</row>
  </sheetData>
  <mergeCells count="6">
    <mergeCell ref="N7:O7"/>
    <mergeCell ref="D7:E7"/>
    <mergeCell ref="F7:G7"/>
    <mergeCell ref="H7:I7"/>
    <mergeCell ref="J7:K7"/>
    <mergeCell ref="L7:M7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2C097-0143-4DD2-A10A-D6492C4C8FF6}">
  <dimension ref="A1:Q100"/>
  <sheetViews>
    <sheetView workbookViewId="0">
      <pane ySplit="8" topLeftCell="A86" activePane="bottomLeft" state="frozen"/>
      <selection pane="bottomLeft" activeCell="B100" sqref="B100"/>
    </sheetView>
  </sheetViews>
  <sheetFormatPr defaultRowHeight="14.4" x14ac:dyDescent="0.3"/>
  <cols>
    <col min="1" max="1" width="55.88671875" bestFit="1" customWidth="1"/>
    <col min="2" max="2" width="11.6640625" bestFit="1" customWidth="1"/>
    <col min="3" max="3" width="11" customWidth="1"/>
    <col min="4" max="4" width="12.6640625" customWidth="1"/>
    <col min="5" max="5" width="10.5546875" customWidth="1"/>
    <col min="6" max="16" width="12.6640625" customWidth="1"/>
    <col min="17" max="17" width="14.6640625" customWidth="1"/>
  </cols>
  <sheetData>
    <row r="1" spans="1:17" ht="18" x14ac:dyDescent="0.35">
      <c r="A1" s="5" t="s">
        <v>0</v>
      </c>
      <c r="B1" s="5" t="s">
        <v>43</v>
      </c>
    </row>
    <row r="2" spans="1:17" ht="18" x14ac:dyDescent="0.35">
      <c r="A2" s="5" t="s">
        <v>56</v>
      </c>
      <c r="B2" s="5" t="s">
        <v>186</v>
      </c>
    </row>
    <row r="3" spans="1:17" ht="18" x14ac:dyDescent="0.35">
      <c r="A3" s="5" t="s">
        <v>58</v>
      </c>
      <c r="B3" s="5" t="s">
        <v>206</v>
      </c>
    </row>
    <row r="4" spans="1:17" ht="18" x14ac:dyDescent="0.35">
      <c r="A4" s="5" t="s">
        <v>60</v>
      </c>
      <c r="B4" s="7">
        <v>5509853</v>
      </c>
    </row>
    <row r="6" spans="1:17" x14ac:dyDescent="0.3">
      <c r="D6" t="s">
        <v>61</v>
      </c>
    </row>
    <row r="7" spans="1:17" x14ac:dyDescent="0.3">
      <c r="D7" s="143">
        <v>44552</v>
      </c>
      <c r="E7" s="145"/>
      <c r="F7" s="143">
        <v>44553</v>
      </c>
      <c r="G7" s="145"/>
      <c r="H7" s="143"/>
      <c r="I7" s="145"/>
      <c r="J7" s="143"/>
      <c r="K7" s="145"/>
      <c r="L7" s="143"/>
      <c r="M7" s="145"/>
      <c r="N7" s="143"/>
      <c r="O7" s="145"/>
      <c r="P7" s="8"/>
    </row>
    <row r="8" spans="1:17" x14ac:dyDescent="0.3">
      <c r="A8" s="9" t="s">
        <v>62</v>
      </c>
      <c r="B8" s="10" t="s">
        <v>63</v>
      </c>
      <c r="C8" s="11" t="s">
        <v>64</v>
      </c>
      <c r="D8" s="10" t="s">
        <v>65</v>
      </c>
      <c r="E8" s="10" t="s">
        <v>66</v>
      </c>
      <c r="F8" s="10" t="s">
        <v>65</v>
      </c>
      <c r="G8" s="10" t="s">
        <v>66</v>
      </c>
      <c r="H8" s="10" t="s">
        <v>65</v>
      </c>
      <c r="I8" s="10" t="s">
        <v>66</v>
      </c>
      <c r="J8" s="10" t="s">
        <v>65</v>
      </c>
      <c r="K8" s="10" t="s">
        <v>66</v>
      </c>
      <c r="L8" s="10" t="s">
        <v>65</v>
      </c>
      <c r="M8" s="10" t="s">
        <v>66</v>
      </c>
      <c r="N8" s="10" t="s">
        <v>65</v>
      </c>
      <c r="O8" s="10" t="s">
        <v>66</v>
      </c>
      <c r="P8" s="10" t="s">
        <v>67</v>
      </c>
      <c r="Q8" s="12" t="s">
        <v>68</v>
      </c>
    </row>
    <row r="9" spans="1:17" x14ac:dyDescent="0.3">
      <c r="A9" s="13" t="s">
        <v>69</v>
      </c>
      <c r="B9" s="13" t="s">
        <v>70</v>
      </c>
      <c r="C9" s="14">
        <v>175</v>
      </c>
      <c r="D9" s="13"/>
      <c r="E9" s="15">
        <f t="shared" ref="E9:E73" si="0">D9*C9</f>
        <v>0</v>
      </c>
      <c r="F9" s="13"/>
      <c r="G9" s="15">
        <f t="shared" ref="G9:G73" si="1">F9*C9</f>
        <v>0</v>
      </c>
      <c r="H9" s="13"/>
      <c r="I9" s="15">
        <f t="shared" ref="I9:I73" si="2">H9*C9</f>
        <v>0</v>
      </c>
      <c r="J9" s="13"/>
      <c r="K9" s="15">
        <f t="shared" ref="K9:K73" si="3">J9*C9</f>
        <v>0</v>
      </c>
      <c r="L9" s="13"/>
      <c r="M9" s="15">
        <f t="shared" ref="M9:M73" si="4">L9*C9</f>
        <v>0</v>
      </c>
      <c r="N9" s="13"/>
      <c r="O9" s="15">
        <f t="shared" ref="O9:O73" si="5">N9*C9</f>
        <v>0</v>
      </c>
      <c r="P9" s="16">
        <f>D9+F9+H9+J9+L9+N9</f>
        <v>0</v>
      </c>
      <c r="Q9" t="s">
        <v>71</v>
      </c>
    </row>
    <row r="10" spans="1:17" x14ac:dyDescent="0.3">
      <c r="A10" s="13" t="s">
        <v>72</v>
      </c>
      <c r="B10" s="13" t="s">
        <v>70</v>
      </c>
      <c r="C10" s="14">
        <v>48</v>
      </c>
      <c r="D10" s="13"/>
      <c r="E10" s="15">
        <f t="shared" si="0"/>
        <v>0</v>
      </c>
      <c r="F10" s="13"/>
      <c r="G10" s="15">
        <f t="shared" si="1"/>
        <v>0</v>
      </c>
      <c r="H10" s="13"/>
      <c r="I10" s="15">
        <f t="shared" si="2"/>
        <v>0</v>
      </c>
      <c r="J10" s="13"/>
      <c r="K10" s="15">
        <f t="shared" si="3"/>
        <v>0</v>
      </c>
      <c r="L10" s="13"/>
      <c r="M10" s="15">
        <f t="shared" si="4"/>
        <v>0</v>
      </c>
      <c r="N10" s="13"/>
      <c r="O10" s="15">
        <f t="shared" si="5"/>
        <v>0</v>
      </c>
      <c r="P10" s="16">
        <f t="shared" ref="P10:P74" si="6">D10+F10+H10+J10+L10+N10</f>
        <v>0</v>
      </c>
    </row>
    <row r="11" spans="1:17" x14ac:dyDescent="0.3">
      <c r="A11" s="13" t="s">
        <v>73</v>
      </c>
      <c r="B11" s="13" t="s">
        <v>74</v>
      </c>
      <c r="C11" s="14">
        <v>27</v>
      </c>
      <c r="D11" s="13"/>
      <c r="E11" s="15">
        <f t="shared" si="0"/>
        <v>0</v>
      </c>
      <c r="F11" s="13"/>
      <c r="G11" s="15">
        <f t="shared" si="1"/>
        <v>0</v>
      </c>
      <c r="H11" s="13"/>
      <c r="I11" s="15">
        <f t="shared" si="2"/>
        <v>0</v>
      </c>
      <c r="J11" s="13"/>
      <c r="K11" s="15">
        <f t="shared" si="3"/>
        <v>0</v>
      </c>
      <c r="L11" s="13"/>
      <c r="M11" s="15">
        <f t="shared" si="4"/>
        <v>0</v>
      </c>
      <c r="N11" s="13"/>
      <c r="O11" s="15">
        <f t="shared" si="5"/>
        <v>0</v>
      </c>
      <c r="P11" s="16">
        <f t="shared" si="6"/>
        <v>0</v>
      </c>
    </row>
    <row r="12" spans="1:17" x14ac:dyDescent="0.3">
      <c r="A12" s="13" t="s">
        <v>75</v>
      </c>
      <c r="B12" s="13" t="s">
        <v>74</v>
      </c>
      <c r="C12" s="14">
        <v>35</v>
      </c>
      <c r="D12" s="13"/>
      <c r="E12" s="15">
        <f t="shared" si="0"/>
        <v>0</v>
      </c>
      <c r="F12" s="13"/>
      <c r="G12" s="15">
        <f t="shared" si="1"/>
        <v>0</v>
      </c>
      <c r="H12" s="13"/>
      <c r="I12" s="15">
        <f t="shared" si="2"/>
        <v>0</v>
      </c>
      <c r="J12" s="13"/>
      <c r="K12" s="15">
        <f t="shared" si="3"/>
        <v>0</v>
      </c>
      <c r="L12" s="13"/>
      <c r="M12" s="15">
        <f t="shared" si="4"/>
        <v>0</v>
      </c>
      <c r="N12" s="13"/>
      <c r="O12" s="15">
        <f t="shared" si="5"/>
        <v>0</v>
      </c>
      <c r="P12" s="16">
        <f t="shared" si="6"/>
        <v>0</v>
      </c>
      <c r="Q12" t="s">
        <v>76</v>
      </c>
    </row>
    <row r="13" spans="1:17" x14ac:dyDescent="0.3">
      <c r="A13" s="13" t="s">
        <v>77</v>
      </c>
      <c r="B13" s="13" t="s">
        <v>74</v>
      </c>
      <c r="C13" s="14">
        <v>125</v>
      </c>
      <c r="D13" s="13"/>
      <c r="E13" s="15">
        <f t="shared" si="0"/>
        <v>0</v>
      </c>
      <c r="F13" s="13"/>
      <c r="G13" s="15">
        <f t="shared" si="1"/>
        <v>0</v>
      </c>
      <c r="H13" s="13"/>
      <c r="I13" s="15">
        <f t="shared" si="2"/>
        <v>0</v>
      </c>
      <c r="J13" s="13"/>
      <c r="K13" s="15">
        <f t="shared" si="3"/>
        <v>0</v>
      </c>
      <c r="L13" s="13"/>
      <c r="M13" s="15">
        <f t="shared" si="4"/>
        <v>0</v>
      </c>
      <c r="N13" s="13"/>
      <c r="O13" s="15">
        <f t="shared" si="5"/>
        <v>0</v>
      </c>
      <c r="P13" s="16">
        <f t="shared" si="6"/>
        <v>0</v>
      </c>
      <c r="Q13" t="s">
        <v>76</v>
      </c>
    </row>
    <row r="14" spans="1:17" x14ac:dyDescent="0.3">
      <c r="A14" s="13" t="s">
        <v>78</v>
      </c>
      <c r="B14" s="13" t="s">
        <v>79</v>
      </c>
      <c r="C14" s="14">
        <v>64</v>
      </c>
      <c r="D14" s="13"/>
      <c r="E14" s="15">
        <f t="shared" si="0"/>
        <v>0</v>
      </c>
      <c r="F14" s="13"/>
      <c r="G14" s="15">
        <f t="shared" si="1"/>
        <v>0</v>
      </c>
      <c r="H14" s="13"/>
      <c r="I14" s="15">
        <f t="shared" si="2"/>
        <v>0</v>
      </c>
      <c r="J14" s="13"/>
      <c r="K14" s="15">
        <f t="shared" si="3"/>
        <v>0</v>
      </c>
      <c r="L14" s="13"/>
      <c r="M14" s="15">
        <f t="shared" si="4"/>
        <v>0</v>
      </c>
      <c r="N14" s="13"/>
      <c r="O14" s="15">
        <f t="shared" si="5"/>
        <v>0</v>
      </c>
      <c r="P14" s="16">
        <f t="shared" si="6"/>
        <v>0</v>
      </c>
    </row>
    <row r="15" spans="1:17" x14ac:dyDescent="0.3">
      <c r="A15" s="13" t="s">
        <v>80</v>
      </c>
      <c r="B15" s="13" t="s">
        <v>74</v>
      </c>
      <c r="C15" s="14">
        <v>2.1</v>
      </c>
      <c r="D15" s="13"/>
      <c r="E15" s="15">
        <f t="shared" si="0"/>
        <v>0</v>
      </c>
      <c r="F15" s="13"/>
      <c r="G15" s="15">
        <f t="shared" si="1"/>
        <v>0</v>
      </c>
      <c r="H15" s="13"/>
      <c r="I15" s="15">
        <f t="shared" si="2"/>
        <v>0</v>
      </c>
      <c r="J15" s="13"/>
      <c r="K15" s="15">
        <f t="shared" si="3"/>
        <v>0</v>
      </c>
      <c r="L15" s="13"/>
      <c r="M15" s="15">
        <f t="shared" si="4"/>
        <v>0</v>
      </c>
      <c r="N15" s="13"/>
      <c r="O15" s="15">
        <f t="shared" si="5"/>
        <v>0</v>
      </c>
      <c r="P15" s="16">
        <f t="shared" si="6"/>
        <v>0</v>
      </c>
      <c r="Q15" t="s">
        <v>81</v>
      </c>
    </row>
    <row r="16" spans="1:17" x14ac:dyDescent="0.3">
      <c r="A16" s="13" t="s">
        <v>82</v>
      </c>
      <c r="B16" s="13" t="s">
        <v>74</v>
      </c>
      <c r="C16" s="14">
        <v>2.75</v>
      </c>
      <c r="D16" s="13"/>
      <c r="E16" s="15">
        <f t="shared" si="0"/>
        <v>0</v>
      </c>
      <c r="F16" s="13"/>
      <c r="G16" s="15">
        <f t="shared" si="1"/>
        <v>0</v>
      </c>
      <c r="H16" s="13"/>
      <c r="I16" s="15">
        <f t="shared" si="2"/>
        <v>0</v>
      </c>
      <c r="J16" s="13"/>
      <c r="K16" s="15">
        <f t="shared" si="3"/>
        <v>0</v>
      </c>
      <c r="L16" s="13"/>
      <c r="M16" s="15">
        <f t="shared" si="4"/>
        <v>0</v>
      </c>
      <c r="N16" s="13"/>
      <c r="O16" s="15">
        <f t="shared" si="5"/>
        <v>0</v>
      </c>
      <c r="P16" s="16">
        <f t="shared" si="6"/>
        <v>0</v>
      </c>
      <c r="Q16" t="s">
        <v>81</v>
      </c>
    </row>
    <row r="17" spans="1:17" x14ac:dyDescent="0.3">
      <c r="A17" s="13" t="s">
        <v>83</v>
      </c>
      <c r="B17" s="13" t="s">
        <v>70</v>
      </c>
      <c r="C17" s="14">
        <v>65.599999999999994</v>
      </c>
      <c r="D17" s="13"/>
      <c r="E17" s="15">
        <f t="shared" si="0"/>
        <v>0</v>
      </c>
      <c r="F17" s="13"/>
      <c r="G17" s="15">
        <f t="shared" si="1"/>
        <v>0</v>
      </c>
      <c r="H17" s="13"/>
      <c r="I17" s="15">
        <f t="shared" si="2"/>
        <v>0</v>
      </c>
      <c r="J17" s="13"/>
      <c r="K17" s="15">
        <f t="shared" si="3"/>
        <v>0</v>
      </c>
      <c r="L17" s="13"/>
      <c r="M17" s="15">
        <f t="shared" si="4"/>
        <v>0</v>
      </c>
      <c r="N17" s="13"/>
      <c r="O17" s="15">
        <f t="shared" si="5"/>
        <v>0</v>
      </c>
      <c r="P17" s="16">
        <f t="shared" si="6"/>
        <v>0</v>
      </c>
    </row>
    <row r="18" spans="1:17" x14ac:dyDescent="0.3">
      <c r="A18" s="13" t="s">
        <v>84</v>
      </c>
      <c r="B18" s="13" t="s">
        <v>74</v>
      </c>
      <c r="C18" s="14">
        <v>0.98</v>
      </c>
      <c r="D18" s="13"/>
      <c r="E18" s="15">
        <f t="shared" si="0"/>
        <v>0</v>
      </c>
      <c r="F18" s="13"/>
      <c r="G18" s="15">
        <f t="shared" si="1"/>
        <v>0</v>
      </c>
      <c r="H18" s="13"/>
      <c r="I18" s="15">
        <f t="shared" si="2"/>
        <v>0</v>
      </c>
      <c r="J18" s="13"/>
      <c r="K18" s="15">
        <f t="shared" si="3"/>
        <v>0</v>
      </c>
      <c r="L18" s="13"/>
      <c r="M18" s="15">
        <f t="shared" si="4"/>
        <v>0</v>
      </c>
      <c r="N18" s="13"/>
      <c r="O18" s="15">
        <f t="shared" si="5"/>
        <v>0</v>
      </c>
      <c r="P18" s="16">
        <f t="shared" si="6"/>
        <v>0</v>
      </c>
    </row>
    <row r="19" spans="1:17" x14ac:dyDescent="0.3">
      <c r="A19" s="13" t="s">
        <v>85</v>
      </c>
      <c r="B19" s="13" t="s">
        <v>86</v>
      </c>
      <c r="C19" s="14">
        <v>20</v>
      </c>
      <c r="D19" s="13"/>
      <c r="E19" s="15">
        <f t="shared" si="0"/>
        <v>0</v>
      </c>
      <c r="F19" s="13"/>
      <c r="G19" s="15">
        <f t="shared" si="1"/>
        <v>0</v>
      </c>
      <c r="H19" s="13"/>
      <c r="I19" s="15">
        <f t="shared" si="2"/>
        <v>0</v>
      </c>
      <c r="J19" s="13"/>
      <c r="K19" s="15">
        <f t="shared" si="3"/>
        <v>0</v>
      </c>
      <c r="L19" s="13"/>
      <c r="M19" s="15">
        <f t="shared" si="4"/>
        <v>0</v>
      </c>
      <c r="N19" s="13"/>
      <c r="O19" s="15">
        <f t="shared" si="5"/>
        <v>0</v>
      </c>
      <c r="P19" s="16">
        <f t="shared" si="6"/>
        <v>0</v>
      </c>
    </row>
    <row r="20" spans="1:17" x14ac:dyDescent="0.3">
      <c r="A20" s="13" t="s">
        <v>87</v>
      </c>
      <c r="B20" s="13" t="s">
        <v>70</v>
      </c>
      <c r="C20" s="14">
        <v>750</v>
      </c>
      <c r="D20" s="13"/>
      <c r="E20" s="15">
        <f t="shared" si="0"/>
        <v>0</v>
      </c>
      <c r="F20" s="13"/>
      <c r="G20" s="15">
        <f t="shared" si="1"/>
        <v>0</v>
      </c>
      <c r="H20" s="13"/>
      <c r="I20" s="15">
        <f t="shared" si="2"/>
        <v>0</v>
      </c>
      <c r="J20" s="13"/>
      <c r="K20" s="15">
        <f t="shared" si="3"/>
        <v>0</v>
      </c>
      <c r="L20" s="13"/>
      <c r="M20" s="15">
        <f t="shared" si="4"/>
        <v>0</v>
      </c>
      <c r="N20" s="13"/>
      <c r="O20" s="15">
        <f t="shared" si="5"/>
        <v>0</v>
      </c>
      <c r="P20" s="16">
        <f t="shared" si="6"/>
        <v>0</v>
      </c>
      <c r="Q20" t="s">
        <v>88</v>
      </c>
    </row>
    <row r="21" spans="1:17" x14ac:dyDescent="0.3">
      <c r="A21" s="13" t="s">
        <v>188</v>
      </c>
      <c r="B21" s="13" t="s">
        <v>70</v>
      </c>
      <c r="C21" s="14">
        <v>250</v>
      </c>
      <c r="D21" s="13"/>
      <c r="E21" s="15">
        <f t="shared" si="0"/>
        <v>0</v>
      </c>
      <c r="F21" s="13"/>
      <c r="G21" s="15">
        <f t="shared" si="1"/>
        <v>0</v>
      </c>
      <c r="H21" s="13"/>
      <c r="I21" s="15">
        <f t="shared" si="2"/>
        <v>0</v>
      </c>
      <c r="J21" s="13"/>
      <c r="K21" s="15">
        <f t="shared" si="3"/>
        <v>0</v>
      </c>
      <c r="L21" s="13"/>
      <c r="M21" s="15">
        <f t="shared" si="4"/>
        <v>0</v>
      </c>
      <c r="N21" s="13"/>
      <c r="O21" s="15">
        <f t="shared" si="5"/>
        <v>0</v>
      </c>
      <c r="P21" s="16"/>
    </row>
    <row r="22" spans="1:17" x14ac:dyDescent="0.3">
      <c r="A22" s="13" t="s">
        <v>89</v>
      </c>
      <c r="B22" s="13" t="s">
        <v>70</v>
      </c>
      <c r="C22" s="14">
        <v>650</v>
      </c>
      <c r="D22" s="13"/>
      <c r="E22" s="15">
        <f t="shared" si="0"/>
        <v>0</v>
      </c>
      <c r="F22" s="13"/>
      <c r="G22" s="15">
        <f t="shared" si="1"/>
        <v>0</v>
      </c>
      <c r="H22" s="13"/>
      <c r="I22" s="15">
        <f t="shared" si="2"/>
        <v>0</v>
      </c>
      <c r="J22" s="13"/>
      <c r="K22" s="15">
        <f t="shared" si="3"/>
        <v>0</v>
      </c>
      <c r="L22" s="13"/>
      <c r="M22" s="15">
        <f t="shared" si="4"/>
        <v>0</v>
      </c>
      <c r="N22" s="13"/>
      <c r="O22" s="15">
        <f t="shared" si="5"/>
        <v>0</v>
      </c>
      <c r="P22" s="16">
        <f t="shared" si="6"/>
        <v>0</v>
      </c>
    </row>
    <row r="23" spans="1:17" x14ac:dyDescent="0.3">
      <c r="A23" s="13" t="s">
        <v>90</v>
      </c>
      <c r="B23" s="13" t="s">
        <v>70</v>
      </c>
      <c r="C23" s="14">
        <v>1750</v>
      </c>
      <c r="D23" s="13"/>
      <c r="E23" s="15">
        <f t="shared" si="0"/>
        <v>0</v>
      </c>
      <c r="F23" s="13"/>
      <c r="G23" s="15">
        <f t="shared" si="1"/>
        <v>0</v>
      </c>
      <c r="H23" s="13"/>
      <c r="I23" s="15">
        <f t="shared" si="2"/>
        <v>0</v>
      </c>
      <c r="J23" s="13"/>
      <c r="K23" s="15">
        <f t="shared" si="3"/>
        <v>0</v>
      </c>
      <c r="L23" s="13"/>
      <c r="M23" s="15">
        <f t="shared" si="4"/>
        <v>0</v>
      </c>
      <c r="N23" s="13"/>
      <c r="O23" s="15">
        <f t="shared" si="5"/>
        <v>0</v>
      </c>
      <c r="P23" s="16">
        <f t="shared" si="6"/>
        <v>0</v>
      </c>
    </row>
    <row r="24" spans="1:17" x14ac:dyDescent="0.3">
      <c r="A24" s="13" t="s">
        <v>91</v>
      </c>
      <c r="B24" s="13" t="s">
        <v>74</v>
      </c>
      <c r="C24" s="14">
        <v>1.1499999999999999</v>
      </c>
      <c r="D24" s="13"/>
      <c r="E24" s="15">
        <f t="shared" si="0"/>
        <v>0</v>
      </c>
      <c r="F24" s="13">
        <v>934</v>
      </c>
      <c r="G24" s="15">
        <f t="shared" si="1"/>
        <v>1074.0999999999999</v>
      </c>
      <c r="H24" s="13"/>
      <c r="I24" s="15">
        <f t="shared" si="2"/>
        <v>0</v>
      </c>
      <c r="J24" s="13"/>
      <c r="K24" s="15">
        <f t="shared" si="3"/>
        <v>0</v>
      </c>
      <c r="L24" s="13"/>
      <c r="M24" s="15">
        <f t="shared" si="4"/>
        <v>0</v>
      </c>
      <c r="N24" s="13"/>
      <c r="O24" s="15">
        <f t="shared" si="5"/>
        <v>0</v>
      </c>
      <c r="P24" s="16">
        <f t="shared" si="6"/>
        <v>934</v>
      </c>
    </row>
    <row r="25" spans="1:17" x14ac:dyDescent="0.3">
      <c r="A25" s="13" t="s">
        <v>92</v>
      </c>
      <c r="B25" s="13" t="s">
        <v>74</v>
      </c>
      <c r="C25" s="14">
        <v>1.5</v>
      </c>
      <c r="D25" s="13"/>
      <c r="E25" s="15">
        <f t="shared" si="0"/>
        <v>0</v>
      </c>
      <c r="F25" s="13"/>
      <c r="G25" s="15">
        <f t="shared" si="1"/>
        <v>0</v>
      </c>
      <c r="H25" s="13"/>
      <c r="I25" s="15">
        <f t="shared" si="2"/>
        <v>0</v>
      </c>
      <c r="J25" s="13"/>
      <c r="K25" s="15">
        <f t="shared" si="3"/>
        <v>0</v>
      </c>
      <c r="L25" s="13"/>
      <c r="M25" s="15">
        <f t="shared" si="4"/>
        <v>0</v>
      </c>
      <c r="N25" s="13"/>
      <c r="O25" s="15">
        <f t="shared" si="5"/>
        <v>0</v>
      </c>
      <c r="P25" s="16">
        <f t="shared" si="6"/>
        <v>0</v>
      </c>
    </row>
    <row r="26" spans="1:17" x14ac:dyDescent="0.3">
      <c r="A26" s="13" t="s">
        <v>93</v>
      </c>
      <c r="B26" s="13" t="s">
        <v>74</v>
      </c>
      <c r="C26" s="14">
        <v>2.25</v>
      </c>
      <c r="D26" s="13"/>
      <c r="E26" s="15">
        <f t="shared" si="0"/>
        <v>0</v>
      </c>
      <c r="F26" s="13"/>
      <c r="G26" s="15">
        <f t="shared" si="1"/>
        <v>0</v>
      </c>
      <c r="H26" s="13"/>
      <c r="I26" s="15">
        <f t="shared" si="2"/>
        <v>0</v>
      </c>
      <c r="J26" s="13"/>
      <c r="K26" s="15">
        <f t="shared" si="3"/>
        <v>0</v>
      </c>
      <c r="L26" s="13"/>
      <c r="M26" s="15">
        <f t="shared" si="4"/>
        <v>0</v>
      </c>
      <c r="N26" s="13"/>
      <c r="O26" s="15">
        <f t="shared" si="5"/>
        <v>0</v>
      </c>
      <c r="P26" s="16">
        <f t="shared" si="6"/>
        <v>0</v>
      </c>
    </row>
    <row r="27" spans="1:17" x14ac:dyDescent="0.3">
      <c r="A27" s="13" t="s">
        <v>94</v>
      </c>
      <c r="B27" s="13" t="s">
        <v>74</v>
      </c>
      <c r="C27" s="14">
        <v>2.25</v>
      </c>
      <c r="D27" s="13"/>
      <c r="E27" s="15">
        <f t="shared" si="0"/>
        <v>0</v>
      </c>
      <c r="F27" s="13"/>
      <c r="G27" s="15">
        <f t="shared" si="1"/>
        <v>0</v>
      </c>
      <c r="H27" s="13"/>
      <c r="I27" s="15">
        <f t="shared" si="2"/>
        <v>0</v>
      </c>
      <c r="J27" s="13"/>
      <c r="K27" s="15">
        <f t="shared" si="3"/>
        <v>0</v>
      </c>
      <c r="L27" s="13"/>
      <c r="M27" s="15">
        <f t="shared" si="4"/>
        <v>0</v>
      </c>
      <c r="N27" s="13"/>
      <c r="O27" s="15">
        <f t="shared" si="5"/>
        <v>0</v>
      </c>
      <c r="P27" s="16">
        <f t="shared" si="6"/>
        <v>0</v>
      </c>
    </row>
    <row r="28" spans="1:17" x14ac:dyDescent="0.3">
      <c r="A28" s="13" t="s">
        <v>95</v>
      </c>
      <c r="B28" s="13" t="s">
        <v>74</v>
      </c>
      <c r="C28" s="14">
        <v>2.6</v>
      </c>
      <c r="D28" s="13"/>
      <c r="E28" s="15">
        <f t="shared" si="0"/>
        <v>0</v>
      </c>
      <c r="F28" s="13"/>
      <c r="G28" s="15">
        <f t="shared" si="1"/>
        <v>0</v>
      </c>
      <c r="H28" s="13"/>
      <c r="I28" s="15">
        <f t="shared" si="2"/>
        <v>0</v>
      </c>
      <c r="J28" s="13"/>
      <c r="K28" s="15">
        <f t="shared" si="3"/>
        <v>0</v>
      </c>
      <c r="L28" s="13"/>
      <c r="M28" s="15">
        <f t="shared" si="4"/>
        <v>0</v>
      </c>
      <c r="N28" s="13"/>
      <c r="O28" s="15">
        <f t="shared" si="5"/>
        <v>0</v>
      </c>
      <c r="P28" s="16">
        <f t="shared" si="6"/>
        <v>0</v>
      </c>
      <c r="Q28" t="s">
        <v>96</v>
      </c>
    </row>
    <row r="29" spans="1:17" x14ac:dyDescent="0.3">
      <c r="A29" s="13" t="s">
        <v>97</v>
      </c>
      <c r="B29" s="13" t="s">
        <v>74</v>
      </c>
      <c r="C29" s="14">
        <v>2.75</v>
      </c>
      <c r="D29" s="13"/>
      <c r="E29" s="15">
        <f t="shared" si="0"/>
        <v>0</v>
      </c>
      <c r="F29" s="13"/>
      <c r="G29" s="15">
        <f t="shared" si="1"/>
        <v>0</v>
      </c>
      <c r="H29" s="13"/>
      <c r="I29" s="15">
        <f t="shared" si="2"/>
        <v>0</v>
      </c>
      <c r="J29" s="13"/>
      <c r="K29" s="15">
        <f t="shared" si="3"/>
        <v>0</v>
      </c>
      <c r="L29" s="13"/>
      <c r="M29" s="15">
        <f t="shared" si="4"/>
        <v>0</v>
      </c>
      <c r="N29" s="13"/>
      <c r="O29" s="15">
        <f t="shared" si="5"/>
        <v>0</v>
      </c>
      <c r="P29" s="16">
        <f t="shared" si="6"/>
        <v>0</v>
      </c>
    </row>
    <row r="30" spans="1:17" x14ac:dyDescent="0.3">
      <c r="A30" s="13" t="s">
        <v>98</v>
      </c>
      <c r="B30" s="13" t="s">
        <v>74</v>
      </c>
      <c r="C30" s="14">
        <v>1.25</v>
      </c>
      <c r="D30" s="13"/>
      <c r="E30" s="15">
        <f t="shared" si="0"/>
        <v>0</v>
      </c>
      <c r="F30" s="13"/>
      <c r="G30" s="15">
        <f t="shared" si="1"/>
        <v>0</v>
      </c>
      <c r="H30" s="13"/>
      <c r="I30" s="15">
        <f t="shared" si="2"/>
        <v>0</v>
      </c>
      <c r="J30" s="13"/>
      <c r="K30" s="15">
        <f t="shared" si="3"/>
        <v>0</v>
      </c>
      <c r="L30" s="13"/>
      <c r="M30" s="15">
        <f t="shared" si="4"/>
        <v>0</v>
      </c>
      <c r="N30" s="13"/>
      <c r="O30" s="15">
        <f t="shared" si="5"/>
        <v>0</v>
      </c>
      <c r="P30" s="16">
        <f t="shared" si="6"/>
        <v>0</v>
      </c>
    </row>
    <row r="31" spans="1:17" x14ac:dyDescent="0.3">
      <c r="A31" s="13" t="s">
        <v>99</v>
      </c>
      <c r="B31" s="13" t="s">
        <v>74</v>
      </c>
      <c r="C31" s="14">
        <v>1.4</v>
      </c>
      <c r="D31" s="13"/>
      <c r="E31" s="15">
        <f t="shared" si="0"/>
        <v>0</v>
      </c>
      <c r="F31" s="13"/>
      <c r="G31" s="15">
        <f t="shared" si="1"/>
        <v>0</v>
      </c>
      <c r="H31" s="13"/>
      <c r="I31" s="15">
        <f t="shared" si="2"/>
        <v>0</v>
      </c>
      <c r="J31" s="13"/>
      <c r="K31" s="15">
        <f t="shared" si="3"/>
        <v>0</v>
      </c>
      <c r="L31" s="13"/>
      <c r="M31" s="15">
        <f t="shared" si="4"/>
        <v>0</v>
      </c>
      <c r="N31" s="13"/>
      <c r="O31" s="15">
        <f t="shared" si="5"/>
        <v>0</v>
      </c>
      <c r="P31" s="16">
        <f t="shared" si="6"/>
        <v>0</v>
      </c>
    </row>
    <row r="32" spans="1:17" x14ac:dyDescent="0.3">
      <c r="A32" s="13" t="s">
        <v>100</v>
      </c>
      <c r="B32" s="13" t="s">
        <v>101</v>
      </c>
      <c r="C32" s="14">
        <v>1020</v>
      </c>
      <c r="D32" s="13"/>
      <c r="E32" s="15">
        <f t="shared" si="0"/>
        <v>0</v>
      </c>
      <c r="F32" s="13"/>
      <c r="G32" s="15">
        <f t="shared" si="1"/>
        <v>0</v>
      </c>
      <c r="H32" s="13"/>
      <c r="I32" s="15">
        <f t="shared" si="2"/>
        <v>0</v>
      </c>
      <c r="J32" s="13"/>
      <c r="K32" s="15">
        <f t="shared" si="3"/>
        <v>0</v>
      </c>
      <c r="L32" s="13"/>
      <c r="M32" s="15">
        <f t="shared" si="4"/>
        <v>0</v>
      </c>
      <c r="N32" s="13"/>
      <c r="O32" s="15">
        <f t="shared" si="5"/>
        <v>0</v>
      </c>
      <c r="P32" s="16">
        <f t="shared" si="6"/>
        <v>0</v>
      </c>
      <c r="Q32" t="s">
        <v>102</v>
      </c>
    </row>
    <row r="33" spans="1:17" x14ac:dyDescent="0.3">
      <c r="A33" s="13" t="s">
        <v>103</v>
      </c>
      <c r="B33" s="13" t="s">
        <v>104</v>
      </c>
      <c r="C33" s="14">
        <v>761</v>
      </c>
      <c r="D33" s="13"/>
      <c r="E33" s="15">
        <f t="shared" si="0"/>
        <v>0</v>
      </c>
      <c r="F33" s="13"/>
      <c r="G33" s="15">
        <f t="shared" si="1"/>
        <v>0</v>
      </c>
      <c r="H33" s="13"/>
      <c r="I33" s="15">
        <f t="shared" si="2"/>
        <v>0</v>
      </c>
      <c r="J33" s="13"/>
      <c r="K33" s="15">
        <f t="shared" si="3"/>
        <v>0</v>
      </c>
      <c r="L33" s="13"/>
      <c r="M33" s="15">
        <f t="shared" si="4"/>
        <v>0</v>
      </c>
      <c r="N33" s="13"/>
      <c r="O33" s="15">
        <f t="shared" si="5"/>
        <v>0</v>
      </c>
      <c r="P33" s="16">
        <f t="shared" si="6"/>
        <v>0</v>
      </c>
      <c r="Q33" t="s">
        <v>105</v>
      </c>
    </row>
    <row r="34" spans="1:17" x14ac:dyDescent="0.3">
      <c r="A34" s="13" t="s">
        <v>106</v>
      </c>
      <c r="B34" s="13" t="s">
        <v>107</v>
      </c>
      <c r="C34" s="14">
        <v>125</v>
      </c>
      <c r="D34" s="13"/>
      <c r="E34" s="15">
        <f t="shared" si="0"/>
        <v>0</v>
      </c>
      <c r="F34" s="13"/>
      <c r="G34" s="15">
        <f t="shared" si="1"/>
        <v>0</v>
      </c>
      <c r="H34" s="13"/>
      <c r="I34" s="15">
        <f t="shared" si="2"/>
        <v>0</v>
      </c>
      <c r="J34" s="13"/>
      <c r="K34" s="15">
        <f t="shared" si="3"/>
        <v>0</v>
      </c>
      <c r="L34" s="13"/>
      <c r="M34" s="15">
        <f t="shared" si="4"/>
        <v>0</v>
      </c>
      <c r="N34" s="13"/>
      <c r="O34" s="15">
        <f t="shared" si="5"/>
        <v>0</v>
      </c>
      <c r="P34" s="16">
        <f t="shared" si="6"/>
        <v>0</v>
      </c>
      <c r="Q34" t="s">
        <v>108</v>
      </c>
    </row>
    <row r="35" spans="1:17" x14ac:dyDescent="0.3">
      <c r="A35" s="13" t="s">
        <v>109</v>
      </c>
      <c r="B35" s="13" t="s">
        <v>74</v>
      </c>
      <c r="C35" s="14">
        <v>2.65</v>
      </c>
      <c r="D35" s="13"/>
      <c r="E35" s="15">
        <f t="shared" si="0"/>
        <v>0</v>
      </c>
      <c r="F35" s="13"/>
      <c r="G35" s="15">
        <f t="shared" si="1"/>
        <v>0</v>
      </c>
      <c r="H35" s="13"/>
      <c r="I35" s="15">
        <f t="shared" si="2"/>
        <v>0</v>
      </c>
      <c r="J35" s="13"/>
      <c r="K35" s="15">
        <f t="shared" si="3"/>
        <v>0</v>
      </c>
      <c r="L35" s="13"/>
      <c r="M35" s="15">
        <f t="shared" si="4"/>
        <v>0</v>
      </c>
      <c r="N35" s="13"/>
      <c r="O35" s="15">
        <f t="shared" si="5"/>
        <v>0</v>
      </c>
      <c r="P35" s="16">
        <f t="shared" si="6"/>
        <v>0</v>
      </c>
    </row>
    <row r="36" spans="1:17" x14ac:dyDescent="0.3">
      <c r="A36" s="13" t="s">
        <v>110</v>
      </c>
      <c r="B36" s="13" t="s">
        <v>74</v>
      </c>
      <c r="C36" s="14">
        <v>0.98</v>
      </c>
      <c r="D36" s="13"/>
      <c r="E36" s="15">
        <f t="shared" si="0"/>
        <v>0</v>
      </c>
      <c r="F36" s="13"/>
      <c r="G36" s="15">
        <f t="shared" si="1"/>
        <v>0</v>
      </c>
      <c r="H36" s="13"/>
      <c r="I36" s="15">
        <f t="shared" si="2"/>
        <v>0</v>
      </c>
      <c r="J36" s="13"/>
      <c r="K36" s="15">
        <f t="shared" si="3"/>
        <v>0</v>
      </c>
      <c r="L36" s="13"/>
      <c r="M36" s="15">
        <f t="shared" si="4"/>
        <v>0</v>
      </c>
      <c r="N36" s="13"/>
      <c r="O36" s="15">
        <f t="shared" si="5"/>
        <v>0</v>
      </c>
      <c r="P36" s="16">
        <f t="shared" si="6"/>
        <v>0</v>
      </c>
    </row>
    <row r="37" spans="1:17" x14ac:dyDescent="0.3">
      <c r="A37" s="13" t="s">
        <v>111</v>
      </c>
      <c r="B37" s="13" t="s">
        <v>112</v>
      </c>
      <c r="C37" s="14">
        <v>37</v>
      </c>
      <c r="D37" s="13"/>
      <c r="E37" s="15">
        <f t="shared" si="0"/>
        <v>0</v>
      </c>
      <c r="F37" s="13"/>
      <c r="G37" s="15">
        <f t="shared" si="1"/>
        <v>0</v>
      </c>
      <c r="H37" s="13"/>
      <c r="I37" s="15">
        <f t="shared" si="2"/>
        <v>0</v>
      </c>
      <c r="J37" s="13"/>
      <c r="K37" s="15">
        <f t="shared" si="3"/>
        <v>0</v>
      </c>
      <c r="L37" s="13"/>
      <c r="M37" s="15">
        <f t="shared" si="4"/>
        <v>0</v>
      </c>
      <c r="N37" s="13"/>
      <c r="O37" s="15">
        <f t="shared" si="5"/>
        <v>0</v>
      </c>
      <c r="P37" s="16">
        <f t="shared" si="6"/>
        <v>0</v>
      </c>
    </row>
    <row r="38" spans="1:17" x14ac:dyDescent="0.3">
      <c r="A38" s="13" t="s">
        <v>113</v>
      </c>
      <c r="B38" s="13" t="s">
        <v>74</v>
      </c>
      <c r="C38" s="14">
        <v>1.96</v>
      </c>
      <c r="D38" s="13"/>
      <c r="E38" s="15">
        <f t="shared" si="0"/>
        <v>0</v>
      </c>
      <c r="F38" s="13"/>
      <c r="G38" s="15">
        <f t="shared" si="1"/>
        <v>0</v>
      </c>
      <c r="H38" s="13"/>
      <c r="I38" s="15">
        <f t="shared" si="2"/>
        <v>0</v>
      </c>
      <c r="J38" s="13"/>
      <c r="K38" s="15">
        <f t="shared" si="3"/>
        <v>0</v>
      </c>
      <c r="L38" s="13"/>
      <c r="M38" s="15">
        <f t="shared" si="4"/>
        <v>0</v>
      </c>
      <c r="N38" s="13"/>
      <c r="O38" s="15">
        <f t="shared" si="5"/>
        <v>0</v>
      </c>
      <c r="P38" s="16">
        <f t="shared" si="6"/>
        <v>0</v>
      </c>
    </row>
    <row r="39" spans="1:17" x14ac:dyDescent="0.3">
      <c r="A39" s="13" t="s">
        <v>114</v>
      </c>
      <c r="B39" s="13" t="s">
        <v>104</v>
      </c>
      <c r="C39" s="14">
        <v>225</v>
      </c>
      <c r="D39" s="13"/>
      <c r="E39" s="15">
        <f t="shared" si="0"/>
        <v>0</v>
      </c>
      <c r="F39" s="13"/>
      <c r="G39" s="15">
        <f t="shared" si="1"/>
        <v>0</v>
      </c>
      <c r="H39" s="13"/>
      <c r="I39" s="15">
        <f t="shared" si="2"/>
        <v>0</v>
      </c>
      <c r="J39" s="13"/>
      <c r="K39" s="15">
        <f t="shared" si="3"/>
        <v>0</v>
      </c>
      <c r="L39" s="13"/>
      <c r="M39" s="15">
        <f t="shared" si="4"/>
        <v>0</v>
      </c>
      <c r="N39" s="13"/>
      <c r="O39" s="15">
        <f t="shared" si="5"/>
        <v>0</v>
      </c>
      <c r="P39" s="16">
        <f t="shared" si="6"/>
        <v>0</v>
      </c>
    </row>
    <row r="40" spans="1:17" x14ac:dyDescent="0.3">
      <c r="A40" s="13" t="s">
        <v>115</v>
      </c>
      <c r="B40" s="13" t="s">
        <v>70</v>
      </c>
      <c r="C40" s="14"/>
      <c r="D40" s="13"/>
      <c r="E40" s="15">
        <f t="shared" si="0"/>
        <v>0</v>
      </c>
      <c r="F40" s="13"/>
      <c r="G40" s="15">
        <f t="shared" si="1"/>
        <v>0</v>
      </c>
      <c r="H40" s="13"/>
      <c r="I40" s="15">
        <f t="shared" si="2"/>
        <v>0</v>
      </c>
      <c r="J40" s="13"/>
      <c r="K40" s="15">
        <f t="shared" si="3"/>
        <v>0</v>
      </c>
      <c r="L40" s="13"/>
      <c r="M40" s="15">
        <f t="shared" si="4"/>
        <v>0</v>
      </c>
      <c r="N40" s="13"/>
      <c r="O40" s="15">
        <f t="shared" si="5"/>
        <v>0</v>
      </c>
      <c r="P40" s="16">
        <f t="shared" si="6"/>
        <v>0</v>
      </c>
    </row>
    <row r="41" spans="1:17" x14ac:dyDescent="0.3">
      <c r="A41" s="13" t="s">
        <v>116</v>
      </c>
      <c r="B41" s="13" t="s">
        <v>70</v>
      </c>
      <c r="C41" s="14">
        <v>650</v>
      </c>
      <c r="D41" s="13"/>
      <c r="E41" s="15">
        <f t="shared" si="0"/>
        <v>0</v>
      </c>
      <c r="F41" s="13"/>
      <c r="G41" s="15">
        <f t="shared" si="1"/>
        <v>0</v>
      </c>
      <c r="H41" s="13"/>
      <c r="I41" s="15">
        <f t="shared" si="2"/>
        <v>0</v>
      </c>
      <c r="J41" s="13"/>
      <c r="K41" s="15">
        <f t="shared" si="3"/>
        <v>0</v>
      </c>
      <c r="L41" s="13"/>
      <c r="M41" s="15">
        <f t="shared" si="4"/>
        <v>0</v>
      </c>
      <c r="N41" s="13"/>
      <c r="O41" s="15">
        <f t="shared" si="5"/>
        <v>0</v>
      </c>
      <c r="P41" s="16">
        <f t="shared" si="6"/>
        <v>0</v>
      </c>
    </row>
    <row r="42" spans="1:17" x14ac:dyDescent="0.3">
      <c r="A42" s="13" t="s">
        <v>117</v>
      </c>
      <c r="B42" s="13" t="s">
        <v>70</v>
      </c>
      <c r="C42" s="14">
        <v>250</v>
      </c>
      <c r="D42" s="13"/>
      <c r="E42" s="15">
        <f t="shared" si="0"/>
        <v>0</v>
      </c>
      <c r="F42" s="13"/>
      <c r="G42" s="15">
        <f t="shared" si="1"/>
        <v>0</v>
      </c>
      <c r="H42" s="13"/>
      <c r="I42" s="15">
        <f t="shared" si="2"/>
        <v>0</v>
      </c>
      <c r="J42" s="13"/>
      <c r="K42" s="15">
        <f t="shared" si="3"/>
        <v>0</v>
      </c>
      <c r="L42" s="13"/>
      <c r="M42" s="15">
        <f t="shared" si="4"/>
        <v>0</v>
      </c>
      <c r="N42" s="13"/>
      <c r="O42" s="15">
        <f t="shared" si="5"/>
        <v>0</v>
      </c>
      <c r="P42" s="16">
        <f t="shared" si="6"/>
        <v>0</v>
      </c>
    </row>
    <row r="43" spans="1:17" x14ac:dyDescent="0.3">
      <c r="A43" s="13" t="s">
        <v>118</v>
      </c>
      <c r="B43" s="13" t="s">
        <v>119</v>
      </c>
      <c r="C43" s="14"/>
      <c r="D43" s="13"/>
      <c r="E43" s="15">
        <f t="shared" si="0"/>
        <v>0</v>
      </c>
      <c r="F43" s="13"/>
      <c r="G43" s="15">
        <f t="shared" si="1"/>
        <v>0</v>
      </c>
      <c r="H43" s="13"/>
      <c r="I43" s="15">
        <f t="shared" si="2"/>
        <v>0</v>
      </c>
      <c r="J43" s="13"/>
      <c r="K43" s="15">
        <f t="shared" si="3"/>
        <v>0</v>
      </c>
      <c r="L43" s="13"/>
      <c r="M43" s="15">
        <f t="shared" si="4"/>
        <v>0</v>
      </c>
      <c r="N43" s="13"/>
      <c r="O43" s="15">
        <f t="shared" si="5"/>
        <v>0</v>
      </c>
      <c r="P43" s="16">
        <f t="shared" si="6"/>
        <v>0</v>
      </c>
    </row>
    <row r="44" spans="1:17" x14ac:dyDescent="0.3">
      <c r="A44" s="13" t="s">
        <v>120</v>
      </c>
      <c r="B44" s="13" t="s">
        <v>70</v>
      </c>
      <c r="C44" s="14">
        <v>125</v>
      </c>
      <c r="D44" s="13"/>
      <c r="E44" s="15">
        <f t="shared" si="0"/>
        <v>0</v>
      </c>
      <c r="F44" s="13"/>
      <c r="G44" s="15">
        <f t="shared" si="1"/>
        <v>0</v>
      </c>
      <c r="H44" s="13"/>
      <c r="I44" s="15">
        <f t="shared" si="2"/>
        <v>0</v>
      </c>
      <c r="J44" s="13"/>
      <c r="K44" s="15">
        <f t="shared" si="3"/>
        <v>0</v>
      </c>
      <c r="L44" s="13"/>
      <c r="M44" s="15">
        <f t="shared" si="4"/>
        <v>0</v>
      </c>
      <c r="N44" s="13"/>
      <c r="O44" s="15">
        <f t="shared" si="5"/>
        <v>0</v>
      </c>
      <c r="P44" s="16">
        <f t="shared" si="6"/>
        <v>0</v>
      </c>
    </row>
    <row r="45" spans="1:17" x14ac:dyDescent="0.3">
      <c r="A45" s="13" t="s">
        <v>121</v>
      </c>
      <c r="B45" s="13" t="s">
        <v>74</v>
      </c>
      <c r="C45" s="14">
        <v>1.9</v>
      </c>
      <c r="D45" s="13"/>
      <c r="E45" s="15">
        <f t="shared" si="0"/>
        <v>0</v>
      </c>
      <c r="F45" s="13"/>
      <c r="G45" s="15">
        <f t="shared" si="1"/>
        <v>0</v>
      </c>
      <c r="H45" s="13"/>
      <c r="I45" s="15">
        <f t="shared" si="2"/>
        <v>0</v>
      </c>
      <c r="J45" s="13"/>
      <c r="K45" s="15">
        <f t="shared" si="3"/>
        <v>0</v>
      </c>
      <c r="L45" s="13"/>
      <c r="M45" s="15">
        <f t="shared" si="4"/>
        <v>0</v>
      </c>
      <c r="N45" s="13"/>
      <c r="O45" s="15">
        <f t="shared" si="5"/>
        <v>0</v>
      </c>
      <c r="P45" s="16">
        <f t="shared" si="6"/>
        <v>0</v>
      </c>
    </row>
    <row r="46" spans="1:17" x14ac:dyDescent="0.3">
      <c r="A46" s="13" t="s">
        <v>122</v>
      </c>
      <c r="B46" s="13" t="s">
        <v>70</v>
      </c>
      <c r="C46" s="14">
        <v>190</v>
      </c>
      <c r="D46" s="13"/>
      <c r="E46" s="15">
        <f t="shared" si="0"/>
        <v>0</v>
      </c>
      <c r="F46" s="13"/>
      <c r="G46" s="15">
        <f t="shared" si="1"/>
        <v>0</v>
      </c>
      <c r="H46" s="13"/>
      <c r="I46" s="15">
        <f t="shared" si="2"/>
        <v>0</v>
      </c>
      <c r="J46" s="13"/>
      <c r="K46" s="15">
        <f t="shared" si="3"/>
        <v>0</v>
      </c>
      <c r="L46" s="13"/>
      <c r="M46" s="15">
        <f t="shared" si="4"/>
        <v>0</v>
      </c>
      <c r="N46" s="13"/>
      <c r="O46" s="15">
        <f t="shared" si="5"/>
        <v>0</v>
      </c>
      <c r="P46" s="16">
        <f t="shared" si="6"/>
        <v>0</v>
      </c>
    </row>
    <row r="47" spans="1:17" x14ac:dyDescent="0.3">
      <c r="A47" s="13" t="s">
        <v>123</v>
      </c>
      <c r="B47" s="13" t="s">
        <v>74</v>
      </c>
      <c r="C47" s="14">
        <v>1.25</v>
      </c>
      <c r="D47" s="13"/>
      <c r="E47" s="15">
        <f t="shared" si="0"/>
        <v>0</v>
      </c>
      <c r="F47" s="13"/>
      <c r="G47" s="15">
        <f t="shared" si="1"/>
        <v>0</v>
      </c>
      <c r="H47" s="13"/>
      <c r="I47" s="15">
        <f t="shared" si="2"/>
        <v>0</v>
      </c>
      <c r="J47" s="13"/>
      <c r="K47" s="15">
        <f t="shared" si="3"/>
        <v>0</v>
      </c>
      <c r="L47" s="13"/>
      <c r="M47" s="15">
        <f t="shared" si="4"/>
        <v>0</v>
      </c>
      <c r="N47" s="13"/>
      <c r="O47" s="15">
        <f t="shared" si="5"/>
        <v>0</v>
      </c>
      <c r="P47" s="16">
        <f t="shared" si="6"/>
        <v>0</v>
      </c>
    </row>
    <row r="48" spans="1:17" x14ac:dyDescent="0.3">
      <c r="A48" s="13" t="s">
        <v>124</v>
      </c>
      <c r="B48" s="13" t="s">
        <v>74</v>
      </c>
      <c r="C48" s="14">
        <v>2.1</v>
      </c>
      <c r="D48" s="13"/>
      <c r="E48" s="15">
        <f t="shared" si="0"/>
        <v>0</v>
      </c>
      <c r="F48" s="13"/>
      <c r="G48" s="15">
        <f t="shared" si="1"/>
        <v>0</v>
      </c>
      <c r="H48" s="13"/>
      <c r="I48" s="15">
        <f t="shared" si="2"/>
        <v>0</v>
      </c>
      <c r="J48" s="13"/>
      <c r="K48" s="15">
        <f t="shared" si="3"/>
        <v>0</v>
      </c>
      <c r="L48" s="13"/>
      <c r="M48" s="15">
        <f t="shared" si="4"/>
        <v>0</v>
      </c>
      <c r="N48" s="13"/>
      <c r="O48" s="15">
        <f t="shared" si="5"/>
        <v>0</v>
      </c>
      <c r="P48" s="16">
        <f t="shared" si="6"/>
        <v>0</v>
      </c>
    </row>
    <row r="49" spans="1:17" x14ac:dyDescent="0.3">
      <c r="A49" s="13" t="s">
        <v>125</v>
      </c>
      <c r="B49" s="13" t="s">
        <v>70</v>
      </c>
      <c r="C49" s="14">
        <v>211</v>
      </c>
      <c r="D49" s="13"/>
      <c r="E49" s="15">
        <f t="shared" si="0"/>
        <v>0</v>
      </c>
      <c r="F49" s="13"/>
      <c r="G49" s="15">
        <f t="shared" si="1"/>
        <v>0</v>
      </c>
      <c r="H49" s="13"/>
      <c r="I49" s="15">
        <f t="shared" si="2"/>
        <v>0</v>
      </c>
      <c r="J49" s="13"/>
      <c r="K49" s="15">
        <f t="shared" si="3"/>
        <v>0</v>
      </c>
      <c r="L49" s="13"/>
      <c r="M49" s="15">
        <f t="shared" si="4"/>
        <v>0</v>
      </c>
      <c r="N49" s="13"/>
      <c r="O49" s="15">
        <f t="shared" si="5"/>
        <v>0</v>
      </c>
      <c r="P49" s="16">
        <f t="shared" si="6"/>
        <v>0</v>
      </c>
    </row>
    <row r="50" spans="1:17" ht="30.6" customHeight="1" x14ac:dyDescent="0.3">
      <c r="A50" s="17" t="s">
        <v>126</v>
      </c>
      <c r="B50" s="13" t="s">
        <v>74</v>
      </c>
      <c r="C50" s="14">
        <v>43.56</v>
      </c>
      <c r="D50" s="13"/>
      <c r="E50" s="15">
        <f t="shared" si="0"/>
        <v>0</v>
      </c>
      <c r="F50" s="13"/>
      <c r="G50" s="15">
        <f t="shared" si="1"/>
        <v>0</v>
      </c>
      <c r="H50" s="13"/>
      <c r="I50" s="15">
        <f t="shared" si="2"/>
        <v>0</v>
      </c>
      <c r="J50" s="13"/>
      <c r="K50" s="15">
        <f t="shared" si="3"/>
        <v>0</v>
      </c>
      <c r="L50" s="13"/>
      <c r="M50" s="15">
        <f t="shared" si="4"/>
        <v>0</v>
      </c>
      <c r="N50" s="13"/>
      <c r="O50" s="15">
        <f t="shared" si="5"/>
        <v>0</v>
      </c>
      <c r="P50" s="16">
        <f t="shared" si="6"/>
        <v>0</v>
      </c>
    </row>
    <row r="51" spans="1:17" x14ac:dyDescent="0.3">
      <c r="A51" s="13" t="s">
        <v>127</v>
      </c>
      <c r="B51" s="13" t="s">
        <v>119</v>
      </c>
      <c r="C51" s="14"/>
      <c r="D51" s="13"/>
      <c r="E51" s="15">
        <f t="shared" si="0"/>
        <v>0</v>
      </c>
      <c r="F51" s="13"/>
      <c r="G51" s="15">
        <f t="shared" si="1"/>
        <v>0</v>
      </c>
      <c r="H51" s="13"/>
      <c r="I51" s="15">
        <f t="shared" si="2"/>
        <v>0</v>
      </c>
      <c r="J51" s="13"/>
      <c r="K51" s="15">
        <f t="shared" si="3"/>
        <v>0</v>
      </c>
      <c r="L51" s="13"/>
      <c r="M51" s="15">
        <f t="shared" si="4"/>
        <v>0</v>
      </c>
      <c r="N51" s="13"/>
      <c r="O51" s="15">
        <f t="shared" si="5"/>
        <v>0</v>
      </c>
      <c r="P51" s="16">
        <f t="shared" si="6"/>
        <v>0</v>
      </c>
    </row>
    <row r="52" spans="1:17" x14ac:dyDescent="0.3">
      <c r="A52" s="13" t="s">
        <v>128</v>
      </c>
      <c r="B52" s="13" t="s">
        <v>129</v>
      </c>
      <c r="C52" s="14">
        <v>15</v>
      </c>
      <c r="D52" s="13"/>
      <c r="E52" s="15">
        <f t="shared" si="0"/>
        <v>0</v>
      </c>
      <c r="F52" s="13"/>
      <c r="G52" s="15">
        <f t="shared" si="1"/>
        <v>0</v>
      </c>
      <c r="H52" s="13"/>
      <c r="I52" s="15">
        <f t="shared" si="2"/>
        <v>0</v>
      </c>
      <c r="J52" s="13"/>
      <c r="K52" s="15">
        <f t="shared" si="3"/>
        <v>0</v>
      </c>
      <c r="L52" s="13"/>
      <c r="M52" s="15">
        <f t="shared" si="4"/>
        <v>0</v>
      </c>
      <c r="N52" s="13"/>
      <c r="O52" s="15">
        <f t="shared" si="5"/>
        <v>0</v>
      </c>
      <c r="P52" s="16">
        <f t="shared" si="6"/>
        <v>0</v>
      </c>
    </row>
    <row r="53" spans="1:17" x14ac:dyDescent="0.3">
      <c r="A53" s="13" t="s">
        <v>130</v>
      </c>
      <c r="B53" s="13" t="s">
        <v>74</v>
      </c>
      <c r="C53" s="14">
        <v>1.1499999999999999</v>
      </c>
      <c r="D53" s="13"/>
      <c r="E53" s="15">
        <f t="shared" si="0"/>
        <v>0</v>
      </c>
      <c r="F53" s="13">
        <v>634</v>
      </c>
      <c r="G53" s="15">
        <f t="shared" si="1"/>
        <v>729.09999999999991</v>
      </c>
      <c r="H53" s="13"/>
      <c r="I53" s="15">
        <f t="shared" si="2"/>
        <v>0</v>
      </c>
      <c r="J53" s="13"/>
      <c r="K53" s="15">
        <f t="shared" si="3"/>
        <v>0</v>
      </c>
      <c r="L53" s="13"/>
      <c r="M53" s="15">
        <f t="shared" si="4"/>
        <v>0</v>
      </c>
      <c r="N53" s="13"/>
      <c r="O53" s="15">
        <f t="shared" si="5"/>
        <v>0</v>
      </c>
      <c r="P53" s="16">
        <f t="shared" si="6"/>
        <v>634</v>
      </c>
    </row>
    <row r="54" spans="1:17" x14ac:dyDescent="0.3">
      <c r="A54" s="13" t="s">
        <v>131</v>
      </c>
      <c r="B54" s="13" t="s">
        <v>132</v>
      </c>
      <c r="C54" s="14"/>
      <c r="D54" s="13"/>
      <c r="E54" s="15">
        <f t="shared" si="0"/>
        <v>0</v>
      </c>
      <c r="F54" s="13"/>
      <c r="G54" s="15">
        <f t="shared" si="1"/>
        <v>0</v>
      </c>
      <c r="H54" s="13"/>
      <c r="I54" s="15">
        <f t="shared" si="2"/>
        <v>0</v>
      </c>
      <c r="J54" s="13"/>
      <c r="K54" s="15">
        <f t="shared" si="3"/>
        <v>0</v>
      </c>
      <c r="L54" s="13"/>
      <c r="M54" s="15">
        <f t="shared" si="4"/>
        <v>0</v>
      </c>
      <c r="N54" s="13"/>
      <c r="O54" s="15">
        <f t="shared" si="5"/>
        <v>0</v>
      </c>
      <c r="P54" s="16">
        <f t="shared" si="6"/>
        <v>0</v>
      </c>
    </row>
    <row r="55" spans="1:17" x14ac:dyDescent="0.3">
      <c r="A55" s="13" t="s">
        <v>133</v>
      </c>
      <c r="B55" s="13" t="s">
        <v>70</v>
      </c>
      <c r="C55" s="14">
        <v>225</v>
      </c>
      <c r="D55" s="13"/>
      <c r="E55" s="15">
        <f t="shared" si="0"/>
        <v>0</v>
      </c>
      <c r="F55" s="13"/>
      <c r="G55" s="15">
        <f t="shared" si="1"/>
        <v>0</v>
      </c>
      <c r="H55" s="13"/>
      <c r="I55" s="15">
        <f t="shared" si="2"/>
        <v>0</v>
      </c>
      <c r="J55" s="13"/>
      <c r="K55" s="15">
        <f t="shared" si="3"/>
        <v>0</v>
      </c>
      <c r="L55" s="13"/>
      <c r="M55" s="15">
        <f t="shared" si="4"/>
        <v>0</v>
      </c>
      <c r="N55" s="13"/>
      <c r="O55" s="15">
        <f t="shared" si="5"/>
        <v>0</v>
      </c>
      <c r="P55" s="16">
        <f t="shared" si="6"/>
        <v>0</v>
      </c>
      <c r="Q55" t="s">
        <v>134</v>
      </c>
    </row>
    <row r="56" spans="1:17" x14ac:dyDescent="0.3">
      <c r="A56" s="13" t="s">
        <v>135</v>
      </c>
      <c r="B56" s="13" t="s">
        <v>74</v>
      </c>
      <c r="C56" s="14">
        <v>15</v>
      </c>
      <c r="D56" s="13"/>
      <c r="E56" s="15">
        <f t="shared" si="0"/>
        <v>0</v>
      </c>
      <c r="F56" s="13"/>
      <c r="G56" s="15">
        <f t="shared" si="1"/>
        <v>0</v>
      </c>
      <c r="H56" s="13"/>
      <c r="I56" s="15">
        <f t="shared" si="2"/>
        <v>0</v>
      </c>
      <c r="J56" s="13"/>
      <c r="K56" s="15">
        <f t="shared" si="3"/>
        <v>0</v>
      </c>
      <c r="L56" s="13"/>
      <c r="M56" s="15">
        <f t="shared" si="4"/>
        <v>0</v>
      </c>
      <c r="N56" s="13"/>
      <c r="O56" s="15">
        <f t="shared" si="5"/>
        <v>0</v>
      </c>
      <c r="P56" s="16">
        <f t="shared" si="6"/>
        <v>0</v>
      </c>
    </row>
    <row r="57" spans="1:17" x14ac:dyDescent="0.3">
      <c r="A57" s="13" t="s">
        <v>136</v>
      </c>
      <c r="B57" s="13" t="s">
        <v>74</v>
      </c>
      <c r="C57" s="14">
        <v>11</v>
      </c>
      <c r="D57" s="13"/>
      <c r="E57" s="15">
        <f t="shared" si="0"/>
        <v>0</v>
      </c>
      <c r="F57" s="13"/>
      <c r="G57" s="15">
        <f t="shared" si="1"/>
        <v>0</v>
      </c>
      <c r="H57" s="13"/>
      <c r="I57" s="15">
        <f t="shared" si="2"/>
        <v>0</v>
      </c>
      <c r="J57" s="13"/>
      <c r="K57" s="15">
        <f t="shared" si="3"/>
        <v>0</v>
      </c>
      <c r="L57" s="13"/>
      <c r="M57" s="15">
        <f t="shared" si="4"/>
        <v>0</v>
      </c>
      <c r="N57" s="13"/>
      <c r="O57" s="15">
        <f t="shared" si="5"/>
        <v>0</v>
      </c>
      <c r="P57" s="16">
        <f t="shared" si="6"/>
        <v>0</v>
      </c>
    </row>
    <row r="58" spans="1:17" x14ac:dyDescent="0.3">
      <c r="A58" s="13" t="s">
        <v>137</v>
      </c>
      <c r="B58" s="13" t="s">
        <v>74</v>
      </c>
      <c r="C58" s="14">
        <v>27</v>
      </c>
      <c r="D58" s="13"/>
      <c r="E58" s="15">
        <f t="shared" si="0"/>
        <v>0</v>
      </c>
      <c r="F58" s="13"/>
      <c r="G58" s="15">
        <f t="shared" si="1"/>
        <v>0</v>
      </c>
      <c r="H58" s="13"/>
      <c r="I58" s="15">
        <f t="shared" si="2"/>
        <v>0</v>
      </c>
      <c r="J58" s="13"/>
      <c r="K58" s="15">
        <f t="shared" si="3"/>
        <v>0</v>
      </c>
      <c r="L58" s="13"/>
      <c r="M58" s="15">
        <f t="shared" si="4"/>
        <v>0</v>
      </c>
      <c r="N58" s="13"/>
      <c r="O58" s="15">
        <f t="shared" si="5"/>
        <v>0</v>
      </c>
      <c r="P58" s="16">
        <f t="shared" si="6"/>
        <v>0</v>
      </c>
    </row>
    <row r="59" spans="1:17" x14ac:dyDescent="0.3">
      <c r="A59" s="13" t="s">
        <v>138</v>
      </c>
      <c r="B59" s="13" t="s">
        <v>70</v>
      </c>
      <c r="C59" s="14">
        <v>1450</v>
      </c>
      <c r="D59" s="13"/>
      <c r="E59" s="15">
        <f t="shared" si="0"/>
        <v>0</v>
      </c>
      <c r="F59" s="13"/>
      <c r="G59" s="15">
        <f t="shared" si="1"/>
        <v>0</v>
      </c>
      <c r="H59" s="13"/>
      <c r="I59" s="15">
        <f t="shared" si="2"/>
        <v>0</v>
      </c>
      <c r="J59" s="13"/>
      <c r="K59" s="15">
        <f t="shared" si="3"/>
        <v>0</v>
      </c>
      <c r="L59" s="13"/>
      <c r="M59" s="15">
        <f t="shared" si="4"/>
        <v>0</v>
      </c>
      <c r="N59" s="13"/>
      <c r="O59" s="15">
        <f t="shared" si="5"/>
        <v>0</v>
      </c>
      <c r="P59" s="16">
        <f t="shared" si="6"/>
        <v>0</v>
      </c>
    </row>
    <row r="60" spans="1:17" x14ac:dyDescent="0.3">
      <c r="A60" s="13" t="s">
        <v>139</v>
      </c>
      <c r="B60" s="13" t="s">
        <v>70</v>
      </c>
      <c r="C60" s="14">
        <v>2142</v>
      </c>
      <c r="D60" s="13"/>
      <c r="E60" s="15">
        <f t="shared" si="0"/>
        <v>0</v>
      </c>
      <c r="F60" s="13"/>
      <c r="G60" s="15">
        <f t="shared" si="1"/>
        <v>0</v>
      </c>
      <c r="H60" s="13"/>
      <c r="I60" s="15">
        <f t="shared" si="2"/>
        <v>0</v>
      </c>
      <c r="J60" s="13"/>
      <c r="K60" s="15">
        <f t="shared" si="3"/>
        <v>0</v>
      </c>
      <c r="L60" s="13"/>
      <c r="M60" s="15">
        <f t="shared" si="4"/>
        <v>0</v>
      </c>
      <c r="N60" s="13"/>
      <c r="O60" s="15">
        <f t="shared" si="5"/>
        <v>0</v>
      </c>
      <c r="P60" s="16">
        <f t="shared" si="6"/>
        <v>0</v>
      </c>
    </row>
    <row r="61" spans="1:17" x14ac:dyDescent="0.3">
      <c r="A61" s="13" t="s">
        <v>140</v>
      </c>
      <c r="B61" s="13" t="s">
        <v>74</v>
      </c>
      <c r="C61" s="14">
        <v>0.12</v>
      </c>
      <c r="D61" s="13"/>
      <c r="E61" s="15">
        <f t="shared" si="0"/>
        <v>0</v>
      </c>
      <c r="F61" s="13"/>
      <c r="G61" s="15">
        <f t="shared" si="1"/>
        <v>0</v>
      </c>
      <c r="H61" s="13"/>
      <c r="I61" s="15">
        <f t="shared" si="2"/>
        <v>0</v>
      </c>
      <c r="J61" s="13"/>
      <c r="K61" s="15">
        <f t="shared" si="3"/>
        <v>0</v>
      </c>
      <c r="L61" s="13"/>
      <c r="M61" s="15">
        <f t="shared" si="4"/>
        <v>0</v>
      </c>
      <c r="N61" s="13"/>
      <c r="O61" s="15">
        <f t="shared" si="5"/>
        <v>0</v>
      </c>
      <c r="P61" s="16">
        <f t="shared" si="6"/>
        <v>0</v>
      </c>
    </row>
    <row r="62" spans="1:17" x14ac:dyDescent="0.3">
      <c r="A62" s="13" t="s">
        <v>141</v>
      </c>
      <c r="B62" s="13" t="s">
        <v>74</v>
      </c>
      <c r="C62" s="14">
        <v>2</v>
      </c>
      <c r="D62" s="13"/>
      <c r="E62" s="15">
        <f t="shared" si="0"/>
        <v>0</v>
      </c>
      <c r="F62" s="13"/>
      <c r="G62" s="15">
        <f t="shared" si="1"/>
        <v>0</v>
      </c>
      <c r="H62" s="13"/>
      <c r="I62" s="15">
        <f t="shared" si="2"/>
        <v>0</v>
      </c>
      <c r="J62" s="13"/>
      <c r="K62" s="15">
        <f t="shared" si="3"/>
        <v>0</v>
      </c>
      <c r="L62" s="13"/>
      <c r="M62" s="15">
        <f t="shared" si="4"/>
        <v>0</v>
      </c>
      <c r="N62" s="13"/>
      <c r="O62" s="15">
        <f t="shared" si="5"/>
        <v>0</v>
      </c>
      <c r="P62" s="16">
        <f t="shared" si="6"/>
        <v>0</v>
      </c>
    </row>
    <row r="63" spans="1:17" x14ac:dyDescent="0.3">
      <c r="A63" s="13" t="s">
        <v>142</v>
      </c>
      <c r="B63" s="13" t="s">
        <v>74</v>
      </c>
      <c r="C63" s="14">
        <v>1.9</v>
      </c>
      <c r="D63" s="13"/>
      <c r="E63" s="15">
        <f t="shared" si="0"/>
        <v>0</v>
      </c>
      <c r="F63" s="13"/>
      <c r="G63" s="15">
        <f t="shared" si="1"/>
        <v>0</v>
      </c>
      <c r="H63" s="13"/>
      <c r="I63" s="15">
        <f t="shared" si="2"/>
        <v>0</v>
      </c>
      <c r="J63" s="13"/>
      <c r="K63" s="15">
        <f t="shared" si="3"/>
        <v>0</v>
      </c>
      <c r="L63" s="13"/>
      <c r="M63" s="15">
        <f t="shared" si="4"/>
        <v>0</v>
      </c>
      <c r="N63" s="13"/>
      <c r="O63" s="15">
        <f t="shared" si="5"/>
        <v>0</v>
      </c>
      <c r="P63" s="16">
        <f t="shared" si="6"/>
        <v>0</v>
      </c>
    </row>
    <row r="64" spans="1:17" x14ac:dyDescent="0.3">
      <c r="A64" s="13" t="s">
        <v>143</v>
      </c>
      <c r="B64" s="13" t="s">
        <v>74</v>
      </c>
      <c r="C64" s="14">
        <v>3</v>
      </c>
      <c r="D64" s="13"/>
      <c r="E64" s="15">
        <f t="shared" si="0"/>
        <v>0</v>
      </c>
      <c r="F64" s="13"/>
      <c r="G64" s="15">
        <f t="shared" si="1"/>
        <v>0</v>
      </c>
      <c r="H64" s="13"/>
      <c r="I64" s="15">
        <f t="shared" si="2"/>
        <v>0</v>
      </c>
      <c r="J64" s="13"/>
      <c r="K64" s="15">
        <f t="shared" si="3"/>
        <v>0</v>
      </c>
      <c r="L64" s="13"/>
      <c r="M64" s="15">
        <f t="shared" si="4"/>
        <v>0</v>
      </c>
      <c r="N64" s="13"/>
      <c r="O64" s="15">
        <f t="shared" si="5"/>
        <v>0</v>
      </c>
      <c r="P64" s="16">
        <f t="shared" si="6"/>
        <v>0</v>
      </c>
    </row>
    <row r="65" spans="1:17" x14ac:dyDescent="0.3">
      <c r="A65" s="13" t="s">
        <v>144</v>
      </c>
      <c r="B65" s="13" t="s">
        <v>74</v>
      </c>
      <c r="C65" s="14">
        <v>2</v>
      </c>
      <c r="D65" s="13"/>
      <c r="E65" s="15">
        <f t="shared" si="0"/>
        <v>0</v>
      </c>
      <c r="F65" s="13"/>
      <c r="G65" s="15">
        <f t="shared" si="1"/>
        <v>0</v>
      </c>
      <c r="H65" s="13"/>
      <c r="I65" s="15">
        <f t="shared" si="2"/>
        <v>0</v>
      </c>
      <c r="J65" s="13"/>
      <c r="K65" s="15">
        <f t="shared" si="3"/>
        <v>0</v>
      </c>
      <c r="L65" s="13"/>
      <c r="M65" s="15">
        <f t="shared" si="4"/>
        <v>0</v>
      </c>
      <c r="N65" s="13"/>
      <c r="O65" s="15">
        <f t="shared" si="5"/>
        <v>0</v>
      </c>
      <c r="P65" s="16">
        <f t="shared" si="6"/>
        <v>0</v>
      </c>
    </row>
    <row r="66" spans="1:17" x14ac:dyDescent="0.3">
      <c r="A66" s="13" t="s">
        <v>145</v>
      </c>
      <c r="B66" s="13" t="s">
        <v>70</v>
      </c>
      <c r="C66" s="14">
        <v>62.5</v>
      </c>
      <c r="D66" s="13"/>
      <c r="E66" s="15">
        <f t="shared" si="0"/>
        <v>0</v>
      </c>
      <c r="F66" s="13"/>
      <c r="G66" s="15">
        <f t="shared" si="1"/>
        <v>0</v>
      </c>
      <c r="H66" s="13"/>
      <c r="I66" s="15">
        <f t="shared" si="2"/>
        <v>0</v>
      </c>
      <c r="J66" s="13"/>
      <c r="K66" s="15">
        <f t="shared" si="3"/>
        <v>0</v>
      </c>
      <c r="L66" s="13"/>
      <c r="M66" s="15">
        <f t="shared" si="4"/>
        <v>0</v>
      </c>
      <c r="N66" s="13"/>
      <c r="O66" s="15">
        <f t="shared" si="5"/>
        <v>0</v>
      </c>
      <c r="P66" s="16">
        <f t="shared" si="6"/>
        <v>0</v>
      </c>
    </row>
    <row r="67" spans="1:17" x14ac:dyDescent="0.3">
      <c r="A67" s="13" t="s">
        <v>146</v>
      </c>
      <c r="B67" s="13" t="s">
        <v>74</v>
      </c>
      <c r="C67" s="14">
        <v>1.1000000000000001</v>
      </c>
      <c r="D67" s="13"/>
      <c r="E67" s="15">
        <f t="shared" si="0"/>
        <v>0</v>
      </c>
      <c r="F67" s="13"/>
      <c r="G67" s="15">
        <f t="shared" si="1"/>
        <v>0</v>
      </c>
      <c r="H67" s="13"/>
      <c r="I67" s="15">
        <f t="shared" si="2"/>
        <v>0</v>
      </c>
      <c r="J67" s="13"/>
      <c r="K67" s="15">
        <f t="shared" si="3"/>
        <v>0</v>
      </c>
      <c r="L67" s="13"/>
      <c r="M67" s="15">
        <f t="shared" si="4"/>
        <v>0</v>
      </c>
      <c r="N67" s="13"/>
      <c r="O67" s="15">
        <f t="shared" si="5"/>
        <v>0</v>
      </c>
      <c r="P67" s="16">
        <f t="shared" si="6"/>
        <v>0</v>
      </c>
    </row>
    <row r="68" spans="1:17" x14ac:dyDescent="0.3">
      <c r="A68" s="13" t="s">
        <v>147</v>
      </c>
      <c r="B68" s="13" t="s">
        <v>70</v>
      </c>
      <c r="C68" s="14">
        <v>110</v>
      </c>
      <c r="D68" s="13"/>
      <c r="E68" s="15">
        <f t="shared" si="0"/>
        <v>0</v>
      </c>
      <c r="F68" s="13"/>
      <c r="G68" s="15">
        <f t="shared" si="1"/>
        <v>0</v>
      </c>
      <c r="H68" s="13"/>
      <c r="I68" s="15">
        <f t="shared" si="2"/>
        <v>0</v>
      </c>
      <c r="J68" s="13"/>
      <c r="K68" s="15">
        <f t="shared" si="3"/>
        <v>0</v>
      </c>
      <c r="L68" s="13"/>
      <c r="M68" s="15">
        <f t="shared" si="4"/>
        <v>0</v>
      </c>
      <c r="N68" s="13"/>
      <c r="O68" s="15">
        <f t="shared" si="5"/>
        <v>0</v>
      </c>
      <c r="P68" s="16">
        <f t="shared" si="6"/>
        <v>0</v>
      </c>
      <c r="Q68" t="s">
        <v>148</v>
      </c>
    </row>
    <row r="69" spans="1:17" x14ac:dyDescent="0.3">
      <c r="A69" s="13" t="s">
        <v>149</v>
      </c>
      <c r="B69" s="13" t="s">
        <v>74</v>
      </c>
      <c r="C69" s="14">
        <v>5.0999999999999996</v>
      </c>
      <c r="D69" s="13"/>
      <c r="E69" s="15">
        <f t="shared" si="0"/>
        <v>0</v>
      </c>
      <c r="F69" s="13"/>
      <c r="G69" s="15">
        <f t="shared" si="1"/>
        <v>0</v>
      </c>
      <c r="H69" s="13"/>
      <c r="I69" s="15">
        <f t="shared" si="2"/>
        <v>0</v>
      </c>
      <c r="J69" s="13"/>
      <c r="K69" s="15">
        <f t="shared" si="3"/>
        <v>0</v>
      </c>
      <c r="L69" s="13"/>
      <c r="M69" s="15">
        <f t="shared" si="4"/>
        <v>0</v>
      </c>
      <c r="N69" s="13"/>
      <c r="O69" s="15">
        <f t="shared" si="5"/>
        <v>0</v>
      </c>
      <c r="P69" s="16">
        <f t="shared" si="6"/>
        <v>0</v>
      </c>
    </row>
    <row r="70" spans="1:17" x14ac:dyDescent="0.3">
      <c r="A70" s="13" t="s">
        <v>150</v>
      </c>
      <c r="B70" s="13" t="s">
        <v>151</v>
      </c>
      <c r="C70" s="14">
        <v>150</v>
      </c>
      <c r="D70" s="13"/>
      <c r="E70" s="15">
        <f t="shared" si="0"/>
        <v>0</v>
      </c>
      <c r="F70" s="13"/>
      <c r="G70" s="15">
        <f t="shared" si="1"/>
        <v>0</v>
      </c>
      <c r="H70" s="13"/>
      <c r="I70" s="15">
        <f t="shared" si="2"/>
        <v>0</v>
      </c>
      <c r="J70" s="13"/>
      <c r="K70" s="15">
        <f t="shared" si="3"/>
        <v>0</v>
      </c>
      <c r="L70" s="13"/>
      <c r="M70" s="15">
        <f t="shared" si="4"/>
        <v>0</v>
      </c>
      <c r="N70" s="13"/>
      <c r="O70" s="15">
        <f t="shared" si="5"/>
        <v>0</v>
      </c>
      <c r="P70" s="16">
        <f t="shared" si="6"/>
        <v>0</v>
      </c>
    </row>
    <row r="71" spans="1:17" x14ac:dyDescent="0.3">
      <c r="A71" s="13" t="s">
        <v>152</v>
      </c>
      <c r="B71" s="13" t="s">
        <v>70</v>
      </c>
      <c r="C71" s="14">
        <v>310</v>
      </c>
      <c r="D71" s="13"/>
      <c r="E71" s="15">
        <f t="shared" si="0"/>
        <v>0</v>
      </c>
      <c r="F71" s="13"/>
      <c r="G71" s="15">
        <f t="shared" si="1"/>
        <v>0</v>
      </c>
      <c r="H71" s="13"/>
      <c r="I71" s="15">
        <f t="shared" si="2"/>
        <v>0</v>
      </c>
      <c r="J71" s="13"/>
      <c r="K71" s="15">
        <f t="shared" si="3"/>
        <v>0</v>
      </c>
      <c r="L71" s="13"/>
      <c r="M71" s="15">
        <f t="shared" si="4"/>
        <v>0</v>
      </c>
      <c r="N71" s="13"/>
      <c r="O71" s="15">
        <f t="shared" si="5"/>
        <v>0</v>
      </c>
      <c r="P71" s="16">
        <f t="shared" si="6"/>
        <v>0</v>
      </c>
    </row>
    <row r="72" spans="1:17" x14ac:dyDescent="0.3">
      <c r="A72" s="13" t="s">
        <v>153</v>
      </c>
      <c r="B72" s="13" t="s">
        <v>70</v>
      </c>
      <c r="C72" s="14">
        <v>310</v>
      </c>
      <c r="D72" s="13"/>
      <c r="E72" s="15">
        <f t="shared" si="0"/>
        <v>0</v>
      </c>
      <c r="F72" s="13"/>
      <c r="G72" s="15">
        <f t="shared" si="1"/>
        <v>0</v>
      </c>
      <c r="H72" s="13"/>
      <c r="I72" s="15">
        <f t="shared" si="2"/>
        <v>0</v>
      </c>
      <c r="J72" s="13"/>
      <c r="K72" s="15">
        <f t="shared" si="3"/>
        <v>0</v>
      </c>
      <c r="L72" s="13"/>
      <c r="M72" s="15">
        <f t="shared" si="4"/>
        <v>0</v>
      </c>
      <c r="N72" s="13"/>
      <c r="O72" s="15">
        <f t="shared" si="5"/>
        <v>0</v>
      </c>
      <c r="P72" s="16">
        <f t="shared" si="6"/>
        <v>0</v>
      </c>
    </row>
    <row r="73" spans="1:17" x14ac:dyDescent="0.3">
      <c r="A73" s="13" t="s">
        <v>154</v>
      </c>
      <c r="B73" s="13" t="s">
        <v>74</v>
      </c>
      <c r="C73" s="14">
        <v>1.85</v>
      </c>
      <c r="D73" s="13">
        <v>500</v>
      </c>
      <c r="E73" s="15">
        <f t="shared" si="0"/>
        <v>925</v>
      </c>
      <c r="F73" s="13"/>
      <c r="G73" s="15">
        <f t="shared" si="1"/>
        <v>0</v>
      </c>
      <c r="H73" s="13"/>
      <c r="I73" s="15">
        <f t="shared" si="2"/>
        <v>0</v>
      </c>
      <c r="J73" s="13"/>
      <c r="K73" s="15">
        <f t="shared" si="3"/>
        <v>0</v>
      </c>
      <c r="L73" s="13"/>
      <c r="M73" s="15">
        <f t="shared" si="4"/>
        <v>0</v>
      </c>
      <c r="N73" s="13"/>
      <c r="O73" s="15">
        <f t="shared" si="5"/>
        <v>0</v>
      </c>
      <c r="P73" s="16">
        <f t="shared" si="6"/>
        <v>500</v>
      </c>
    </row>
    <row r="74" spans="1:17" x14ac:dyDescent="0.3">
      <c r="A74" s="13" t="s">
        <v>155</v>
      </c>
      <c r="B74" s="13" t="s">
        <v>70</v>
      </c>
      <c r="C74" s="14">
        <v>275</v>
      </c>
      <c r="D74" s="13"/>
      <c r="E74" s="15">
        <f t="shared" ref="E74:E97" si="7">D74*C74</f>
        <v>0</v>
      </c>
      <c r="F74" s="13"/>
      <c r="G74" s="15">
        <f t="shared" ref="G74:G97" si="8">F74*C74</f>
        <v>0</v>
      </c>
      <c r="H74" s="13"/>
      <c r="I74" s="15">
        <f t="shared" ref="I74:I97" si="9">H74*C74</f>
        <v>0</v>
      </c>
      <c r="J74" s="13"/>
      <c r="K74" s="15">
        <f t="shared" ref="K74:K97" si="10">J74*C74</f>
        <v>0</v>
      </c>
      <c r="L74" s="13"/>
      <c r="M74" s="15">
        <f t="shared" ref="M74:M97" si="11">L74*C74</f>
        <v>0</v>
      </c>
      <c r="N74" s="13"/>
      <c r="O74" s="15">
        <f t="shared" ref="O74:O97" si="12">N74*C74</f>
        <v>0</v>
      </c>
      <c r="P74" s="16">
        <f t="shared" si="6"/>
        <v>0</v>
      </c>
    </row>
    <row r="75" spans="1:17" x14ac:dyDescent="0.3">
      <c r="A75" s="13" t="s">
        <v>156</v>
      </c>
      <c r="B75" s="13" t="s">
        <v>70</v>
      </c>
      <c r="C75" s="14">
        <v>195</v>
      </c>
      <c r="D75" s="13"/>
      <c r="E75" s="15">
        <f t="shared" si="7"/>
        <v>0</v>
      </c>
      <c r="F75" s="13"/>
      <c r="G75" s="15">
        <f t="shared" si="8"/>
        <v>0</v>
      </c>
      <c r="H75" s="13"/>
      <c r="I75" s="15">
        <f t="shared" si="9"/>
        <v>0</v>
      </c>
      <c r="J75" s="13"/>
      <c r="K75" s="15">
        <f t="shared" si="10"/>
        <v>0</v>
      </c>
      <c r="L75" s="13"/>
      <c r="M75" s="15">
        <f t="shared" si="11"/>
        <v>0</v>
      </c>
      <c r="N75" s="13"/>
      <c r="O75" s="15">
        <f t="shared" si="12"/>
        <v>0</v>
      </c>
      <c r="P75" s="16">
        <f t="shared" ref="P75:P97" si="13">D75+F75+H75+J75+L75+N75</f>
        <v>0</v>
      </c>
      <c r="Q75" t="s">
        <v>157</v>
      </c>
    </row>
    <row r="76" spans="1:17" x14ac:dyDescent="0.3">
      <c r="A76" s="13" t="s">
        <v>158</v>
      </c>
      <c r="B76" s="13" t="s">
        <v>70</v>
      </c>
      <c r="C76" s="14">
        <v>210</v>
      </c>
      <c r="D76" s="13"/>
      <c r="E76" s="15">
        <f t="shared" si="7"/>
        <v>0</v>
      </c>
      <c r="F76" s="13"/>
      <c r="G76" s="15">
        <f t="shared" si="8"/>
        <v>0</v>
      </c>
      <c r="H76" s="13"/>
      <c r="I76" s="15">
        <f t="shared" si="9"/>
        <v>0</v>
      </c>
      <c r="J76" s="13"/>
      <c r="K76" s="15">
        <f t="shared" si="10"/>
        <v>0</v>
      </c>
      <c r="L76" s="13"/>
      <c r="M76" s="15">
        <f t="shared" si="11"/>
        <v>0</v>
      </c>
      <c r="N76" s="13"/>
      <c r="O76" s="15">
        <f t="shared" si="12"/>
        <v>0</v>
      </c>
      <c r="P76" s="16">
        <f t="shared" si="13"/>
        <v>0</v>
      </c>
      <c r="Q76" t="s">
        <v>157</v>
      </c>
    </row>
    <row r="77" spans="1:17" x14ac:dyDescent="0.3">
      <c r="A77" s="13" t="s">
        <v>159</v>
      </c>
      <c r="B77" s="13" t="s">
        <v>70</v>
      </c>
      <c r="C77" s="14">
        <v>310</v>
      </c>
      <c r="D77" s="13"/>
      <c r="E77" s="15">
        <f t="shared" si="7"/>
        <v>0</v>
      </c>
      <c r="F77" s="13"/>
      <c r="G77" s="15">
        <f t="shared" si="8"/>
        <v>0</v>
      </c>
      <c r="H77" s="13"/>
      <c r="I77" s="15">
        <f t="shared" si="9"/>
        <v>0</v>
      </c>
      <c r="J77" s="13"/>
      <c r="K77" s="15">
        <f t="shared" si="10"/>
        <v>0</v>
      </c>
      <c r="L77" s="13"/>
      <c r="M77" s="15">
        <f t="shared" si="11"/>
        <v>0</v>
      </c>
      <c r="N77" s="13"/>
      <c r="O77" s="15">
        <f t="shared" si="12"/>
        <v>0</v>
      </c>
      <c r="P77" s="16">
        <f t="shared" si="13"/>
        <v>0</v>
      </c>
      <c r="Q77" t="s">
        <v>157</v>
      </c>
    </row>
    <row r="78" spans="1:17" x14ac:dyDescent="0.3">
      <c r="A78" s="13" t="s">
        <v>160</v>
      </c>
      <c r="B78" s="13" t="s">
        <v>70</v>
      </c>
      <c r="C78" s="14">
        <v>455</v>
      </c>
      <c r="D78" s="13"/>
      <c r="E78" s="15">
        <f t="shared" si="7"/>
        <v>0</v>
      </c>
      <c r="F78" s="13"/>
      <c r="G78" s="15">
        <f t="shared" si="8"/>
        <v>0</v>
      </c>
      <c r="H78" s="13"/>
      <c r="I78" s="15">
        <f t="shared" si="9"/>
        <v>0</v>
      </c>
      <c r="J78" s="13"/>
      <c r="K78" s="15">
        <f t="shared" si="10"/>
        <v>0</v>
      </c>
      <c r="L78" s="13"/>
      <c r="M78" s="15">
        <f t="shared" si="11"/>
        <v>0</v>
      </c>
      <c r="N78" s="13"/>
      <c r="O78" s="15">
        <f t="shared" si="12"/>
        <v>0</v>
      </c>
      <c r="P78" s="16">
        <f t="shared" si="13"/>
        <v>0</v>
      </c>
      <c r="Q78" t="s">
        <v>157</v>
      </c>
    </row>
    <row r="79" spans="1:17" x14ac:dyDescent="0.3">
      <c r="A79" s="13" t="s">
        <v>161</v>
      </c>
      <c r="B79" s="13" t="s">
        <v>70</v>
      </c>
      <c r="C79" s="14">
        <v>225</v>
      </c>
      <c r="D79" s="13"/>
      <c r="E79" s="15">
        <f t="shared" si="7"/>
        <v>0</v>
      </c>
      <c r="F79" s="13"/>
      <c r="G79" s="15">
        <f t="shared" si="8"/>
        <v>0</v>
      </c>
      <c r="H79" s="13"/>
      <c r="I79" s="15">
        <f t="shared" si="9"/>
        <v>0</v>
      </c>
      <c r="J79" s="13"/>
      <c r="K79" s="15">
        <f t="shared" si="10"/>
        <v>0</v>
      </c>
      <c r="L79" s="13"/>
      <c r="M79" s="15">
        <f t="shared" si="11"/>
        <v>0</v>
      </c>
      <c r="N79" s="13"/>
      <c r="O79" s="15">
        <f t="shared" si="12"/>
        <v>0</v>
      </c>
      <c r="P79" s="16">
        <f t="shared" si="13"/>
        <v>0</v>
      </c>
      <c r="Q79" t="s">
        <v>157</v>
      </c>
    </row>
    <row r="80" spans="1:17" x14ac:dyDescent="0.3">
      <c r="A80" s="13" t="s">
        <v>162</v>
      </c>
      <c r="B80" s="13" t="s">
        <v>70</v>
      </c>
      <c r="C80" s="14">
        <v>245</v>
      </c>
      <c r="D80" s="13"/>
      <c r="E80" s="15">
        <f t="shared" si="7"/>
        <v>0</v>
      </c>
      <c r="F80" s="13"/>
      <c r="G80" s="15">
        <f t="shared" si="8"/>
        <v>0</v>
      </c>
      <c r="H80" s="13"/>
      <c r="I80" s="15">
        <f t="shared" si="9"/>
        <v>0</v>
      </c>
      <c r="J80" s="13"/>
      <c r="K80" s="15">
        <f t="shared" si="10"/>
        <v>0</v>
      </c>
      <c r="L80" s="13"/>
      <c r="M80" s="15">
        <f t="shared" si="11"/>
        <v>0</v>
      </c>
      <c r="N80" s="13"/>
      <c r="O80" s="15">
        <f t="shared" si="12"/>
        <v>0</v>
      </c>
      <c r="P80" s="16">
        <f t="shared" si="13"/>
        <v>0</v>
      </c>
      <c r="Q80" t="s">
        <v>157</v>
      </c>
    </row>
    <row r="81" spans="1:17" x14ac:dyDescent="0.3">
      <c r="A81" s="13" t="s">
        <v>163</v>
      </c>
      <c r="B81" s="13" t="s">
        <v>70</v>
      </c>
      <c r="C81" s="14">
        <v>355</v>
      </c>
      <c r="D81" s="13"/>
      <c r="E81" s="15">
        <f t="shared" si="7"/>
        <v>0</v>
      </c>
      <c r="F81" s="13"/>
      <c r="G81" s="15">
        <f t="shared" si="8"/>
        <v>0</v>
      </c>
      <c r="H81" s="13"/>
      <c r="I81" s="15">
        <f t="shared" si="9"/>
        <v>0</v>
      </c>
      <c r="J81" s="13"/>
      <c r="K81" s="15">
        <f t="shared" si="10"/>
        <v>0</v>
      </c>
      <c r="L81" s="13"/>
      <c r="M81" s="15">
        <f t="shared" si="11"/>
        <v>0</v>
      </c>
      <c r="N81" s="13"/>
      <c r="O81" s="15">
        <f t="shared" si="12"/>
        <v>0</v>
      </c>
      <c r="P81" s="16">
        <f t="shared" si="13"/>
        <v>0</v>
      </c>
      <c r="Q81" t="s">
        <v>157</v>
      </c>
    </row>
    <row r="82" spans="1:17" x14ac:dyDescent="0.3">
      <c r="A82" s="13" t="s">
        <v>164</v>
      </c>
      <c r="B82" s="13" t="s">
        <v>70</v>
      </c>
      <c r="C82" s="14">
        <v>510</v>
      </c>
      <c r="D82" s="13"/>
      <c r="E82" s="15">
        <f t="shared" si="7"/>
        <v>0</v>
      </c>
      <c r="F82" s="13"/>
      <c r="G82" s="15">
        <f t="shared" si="8"/>
        <v>0</v>
      </c>
      <c r="H82" s="13"/>
      <c r="I82" s="15">
        <f t="shared" si="9"/>
        <v>0</v>
      </c>
      <c r="J82" s="13"/>
      <c r="K82" s="15">
        <f t="shared" si="10"/>
        <v>0</v>
      </c>
      <c r="L82" s="13"/>
      <c r="M82" s="15">
        <f t="shared" si="11"/>
        <v>0</v>
      </c>
      <c r="N82" s="13"/>
      <c r="O82" s="15">
        <f t="shared" si="12"/>
        <v>0</v>
      </c>
      <c r="P82" s="16">
        <f t="shared" si="13"/>
        <v>0</v>
      </c>
      <c r="Q82" t="s">
        <v>157</v>
      </c>
    </row>
    <row r="83" spans="1:17" x14ac:dyDescent="0.3">
      <c r="A83" s="13" t="s">
        <v>165</v>
      </c>
      <c r="B83" s="13" t="s">
        <v>70</v>
      </c>
      <c r="C83" s="14">
        <v>510</v>
      </c>
      <c r="D83" s="13"/>
      <c r="E83" s="15">
        <f t="shared" si="7"/>
        <v>0</v>
      </c>
      <c r="F83" s="13"/>
      <c r="G83" s="15">
        <f t="shared" si="8"/>
        <v>0</v>
      </c>
      <c r="H83" s="13"/>
      <c r="I83" s="15">
        <f t="shared" si="9"/>
        <v>0</v>
      </c>
      <c r="J83" s="13"/>
      <c r="K83" s="15">
        <f t="shared" si="10"/>
        <v>0</v>
      </c>
      <c r="L83" s="13"/>
      <c r="M83" s="15">
        <f t="shared" si="11"/>
        <v>0</v>
      </c>
      <c r="N83" s="13"/>
      <c r="O83" s="15">
        <f t="shared" si="12"/>
        <v>0</v>
      </c>
      <c r="P83" s="16">
        <f t="shared" si="13"/>
        <v>0</v>
      </c>
      <c r="Q83" t="s">
        <v>157</v>
      </c>
    </row>
    <row r="84" spans="1:17" x14ac:dyDescent="0.3">
      <c r="A84" s="13" t="s">
        <v>166</v>
      </c>
      <c r="B84" s="13" t="s">
        <v>167</v>
      </c>
      <c r="C84" s="14">
        <v>28</v>
      </c>
      <c r="D84" s="13"/>
      <c r="E84" s="15">
        <f t="shared" si="7"/>
        <v>0</v>
      </c>
      <c r="F84" s="13"/>
      <c r="G84" s="15">
        <f t="shared" si="8"/>
        <v>0</v>
      </c>
      <c r="H84" s="13"/>
      <c r="I84" s="15">
        <f t="shared" si="9"/>
        <v>0</v>
      </c>
      <c r="J84" s="13"/>
      <c r="K84" s="15">
        <f t="shared" si="10"/>
        <v>0</v>
      </c>
      <c r="L84" s="13"/>
      <c r="M84" s="15">
        <f t="shared" si="11"/>
        <v>0</v>
      </c>
      <c r="N84" s="13"/>
      <c r="O84" s="15">
        <f t="shared" si="12"/>
        <v>0</v>
      </c>
      <c r="P84" s="16">
        <f t="shared" si="13"/>
        <v>0</v>
      </c>
    </row>
    <row r="85" spans="1:17" x14ac:dyDescent="0.3">
      <c r="A85" s="13" t="s">
        <v>168</v>
      </c>
      <c r="B85" s="13" t="s">
        <v>169</v>
      </c>
      <c r="C85" s="14">
        <v>70</v>
      </c>
      <c r="D85" s="13"/>
      <c r="E85" s="15">
        <f t="shared" si="7"/>
        <v>0</v>
      </c>
      <c r="F85" s="13"/>
      <c r="G85" s="15">
        <f t="shared" si="8"/>
        <v>0</v>
      </c>
      <c r="H85" s="13"/>
      <c r="I85" s="15">
        <f t="shared" si="9"/>
        <v>0</v>
      </c>
      <c r="J85" s="13"/>
      <c r="K85" s="15">
        <f t="shared" si="10"/>
        <v>0</v>
      </c>
      <c r="L85" s="13"/>
      <c r="M85" s="15">
        <f t="shared" si="11"/>
        <v>0</v>
      </c>
      <c r="N85" s="13"/>
      <c r="O85" s="15">
        <f t="shared" si="12"/>
        <v>0</v>
      </c>
      <c r="P85" s="16">
        <f t="shared" si="13"/>
        <v>0</v>
      </c>
    </row>
    <row r="86" spans="1:17" x14ac:dyDescent="0.3">
      <c r="A86" s="13" t="s">
        <v>170</v>
      </c>
      <c r="B86" s="13" t="s">
        <v>70</v>
      </c>
      <c r="C86" s="14">
        <v>155</v>
      </c>
      <c r="D86" s="13"/>
      <c r="E86" s="15">
        <f t="shared" si="7"/>
        <v>0</v>
      </c>
      <c r="F86" s="13"/>
      <c r="G86" s="15">
        <f t="shared" si="8"/>
        <v>0</v>
      </c>
      <c r="H86" s="13"/>
      <c r="I86" s="15">
        <f t="shared" si="9"/>
        <v>0</v>
      </c>
      <c r="J86" s="13"/>
      <c r="K86" s="15">
        <f t="shared" si="10"/>
        <v>0</v>
      </c>
      <c r="L86" s="13"/>
      <c r="M86" s="15">
        <f t="shared" si="11"/>
        <v>0</v>
      </c>
      <c r="N86" s="13"/>
      <c r="O86" s="15">
        <f t="shared" si="12"/>
        <v>0</v>
      </c>
      <c r="P86" s="16">
        <f t="shared" si="13"/>
        <v>0</v>
      </c>
    </row>
    <row r="87" spans="1:17" x14ac:dyDescent="0.3">
      <c r="A87" s="13" t="s">
        <v>171</v>
      </c>
      <c r="B87" s="13" t="s">
        <v>167</v>
      </c>
      <c r="C87" s="14">
        <v>28</v>
      </c>
      <c r="D87" s="13"/>
      <c r="E87" s="15">
        <f t="shared" si="7"/>
        <v>0</v>
      </c>
      <c r="F87" s="13"/>
      <c r="G87" s="15">
        <f t="shared" si="8"/>
        <v>0</v>
      </c>
      <c r="H87" s="13"/>
      <c r="I87" s="15">
        <f t="shared" si="9"/>
        <v>0</v>
      </c>
      <c r="J87" s="13"/>
      <c r="K87" s="15">
        <f t="shared" si="10"/>
        <v>0</v>
      </c>
      <c r="L87" s="13"/>
      <c r="M87" s="15">
        <f t="shared" si="11"/>
        <v>0</v>
      </c>
      <c r="N87" s="13"/>
      <c r="O87" s="15">
        <f t="shared" si="12"/>
        <v>0</v>
      </c>
      <c r="P87" s="16">
        <f t="shared" si="13"/>
        <v>0</v>
      </c>
    </row>
    <row r="88" spans="1:17" x14ac:dyDescent="0.3">
      <c r="A88" s="13" t="s">
        <v>172</v>
      </c>
      <c r="B88" s="13" t="s">
        <v>173</v>
      </c>
      <c r="C88" s="14">
        <v>70</v>
      </c>
      <c r="D88" s="13"/>
      <c r="E88" s="15">
        <f t="shared" si="7"/>
        <v>0</v>
      </c>
      <c r="F88" s="13"/>
      <c r="G88" s="15">
        <f t="shared" si="8"/>
        <v>0</v>
      </c>
      <c r="H88" s="13"/>
      <c r="I88" s="15">
        <f t="shared" si="9"/>
        <v>0</v>
      </c>
      <c r="J88" s="13"/>
      <c r="K88" s="15">
        <f t="shared" si="10"/>
        <v>0</v>
      </c>
      <c r="L88" s="13"/>
      <c r="M88" s="15">
        <f t="shared" si="11"/>
        <v>0</v>
      </c>
      <c r="N88" s="13"/>
      <c r="O88" s="15">
        <f t="shared" si="12"/>
        <v>0</v>
      </c>
      <c r="P88" s="16">
        <f t="shared" si="13"/>
        <v>0</v>
      </c>
    </row>
    <row r="89" spans="1:17" x14ac:dyDescent="0.3">
      <c r="A89" s="13" t="s">
        <v>174</v>
      </c>
      <c r="B89" s="13" t="s">
        <v>70</v>
      </c>
      <c r="C89" s="14">
        <v>155</v>
      </c>
      <c r="D89" s="13"/>
      <c r="E89" s="15">
        <f t="shared" si="7"/>
        <v>0</v>
      </c>
      <c r="F89" s="13"/>
      <c r="G89" s="15">
        <f t="shared" si="8"/>
        <v>0</v>
      </c>
      <c r="H89" s="13"/>
      <c r="I89" s="15">
        <f t="shared" si="9"/>
        <v>0</v>
      </c>
      <c r="J89" s="13"/>
      <c r="K89" s="15">
        <f t="shared" si="10"/>
        <v>0</v>
      </c>
      <c r="L89" s="13"/>
      <c r="M89" s="15">
        <f t="shared" si="11"/>
        <v>0</v>
      </c>
      <c r="N89" s="13"/>
      <c r="O89" s="15">
        <f t="shared" si="12"/>
        <v>0</v>
      </c>
      <c r="P89" s="16">
        <f t="shared" si="13"/>
        <v>0</v>
      </c>
      <c r="Q89" t="s">
        <v>175</v>
      </c>
    </row>
    <row r="90" spans="1:17" x14ac:dyDescent="0.3">
      <c r="A90" s="13" t="s">
        <v>176</v>
      </c>
      <c r="B90" s="13" t="s">
        <v>74</v>
      </c>
      <c r="C90" s="14">
        <v>1.95</v>
      </c>
      <c r="D90" s="13"/>
      <c r="E90" s="15">
        <f t="shared" si="7"/>
        <v>0</v>
      </c>
      <c r="F90" s="13"/>
      <c r="G90" s="15">
        <f t="shared" si="8"/>
        <v>0</v>
      </c>
      <c r="H90" s="13"/>
      <c r="I90" s="15">
        <f t="shared" si="9"/>
        <v>0</v>
      </c>
      <c r="J90" s="13"/>
      <c r="K90" s="15">
        <f t="shared" si="10"/>
        <v>0</v>
      </c>
      <c r="L90" s="13"/>
      <c r="M90" s="15">
        <f t="shared" si="11"/>
        <v>0</v>
      </c>
      <c r="N90" s="13"/>
      <c r="O90" s="15">
        <f t="shared" si="12"/>
        <v>0</v>
      </c>
      <c r="P90" s="16">
        <f t="shared" si="13"/>
        <v>0</v>
      </c>
    </row>
    <row r="91" spans="1:17" x14ac:dyDescent="0.3">
      <c r="A91" s="13" t="s">
        <v>177</v>
      </c>
      <c r="B91" s="13" t="s">
        <v>70</v>
      </c>
      <c r="C91" s="14">
        <v>22</v>
      </c>
      <c r="D91" s="13"/>
      <c r="E91" s="15">
        <f t="shared" si="7"/>
        <v>0</v>
      </c>
      <c r="F91" s="13"/>
      <c r="G91" s="15">
        <f t="shared" si="8"/>
        <v>0</v>
      </c>
      <c r="H91" s="13"/>
      <c r="I91" s="15">
        <f t="shared" si="9"/>
        <v>0</v>
      </c>
      <c r="J91" s="13"/>
      <c r="K91" s="15">
        <f t="shared" si="10"/>
        <v>0</v>
      </c>
      <c r="L91" s="13"/>
      <c r="M91" s="15">
        <f t="shared" si="11"/>
        <v>0</v>
      </c>
      <c r="N91" s="13"/>
      <c r="O91" s="15">
        <f t="shared" si="12"/>
        <v>0</v>
      </c>
      <c r="P91" s="16">
        <f t="shared" si="13"/>
        <v>0</v>
      </c>
    </row>
    <row r="92" spans="1:17" x14ac:dyDescent="0.3">
      <c r="A92" s="13" t="s">
        <v>178</v>
      </c>
      <c r="B92" s="13" t="s">
        <v>74</v>
      </c>
      <c r="C92" s="14">
        <v>2.75</v>
      </c>
      <c r="D92" s="13"/>
      <c r="E92" s="15">
        <f t="shared" si="7"/>
        <v>0</v>
      </c>
      <c r="F92" s="13"/>
      <c r="G92" s="15">
        <f t="shared" si="8"/>
        <v>0</v>
      </c>
      <c r="H92" s="13"/>
      <c r="I92" s="15">
        <f t="shared" si="9"/>
        <v>0</v>
      </c>
      <c r="J92" s="13"/>
      <c r="K92" s="15">
        <f t="shared" si="10"/>
        <v>0</v>
      </c>
      <c r="L92" s="13"/>
      <c r="M92" s="15">
        <f t="shared" si="11"/>
        <v>0</v>
      </c>
      <c r="N92" s="13"/>
      <c r="O92" s="15">
        <f t="shared" si="12"/>
        <v>0</v>
      </c>
      <c r="P92" s="16">
        <f t="shared" si="13"/>
        <v>0</v>
      </c>
    </row>
    <row r="93" spans="1:17" x14ac:dyDescent="0.3">
      <c r="A93" s="13" t="s">
        <v>179</v>
      </c>
      <c r="B93" s="13" t="s">
        <v>70</v>
      </c>
      <c r="C93" s="14">
        <v>565</v>
      </c>
      <c r="D93" s="13"/>
      <c r="E93" s="15">
        <f t="shared" si="7"/>
        <v>0</v>
      </c>
      <c r="F93" s="13"/>
      <c r="G93" s="15">
        <f t="shared" si="8"/>
        <v>0</v>
      </c>
      <c r="H93" s="13"/>
      <c r="I93" s="15">
        <f t="shared" si="9"/>
        <v>0</v>
      </c>
      <c r="J93" s="13"/>
      <c r="K93" s="15">
        <f t="shared" si="10"/>
        <v>0</v>
      </c>
      <c r="L93" s="13"/>
      <c r="M93" s="15">
        <f t="shared" si="11"/>
        <v>0</v>
      </c>
      <c r="N93" s="13"/>
      <c r="O93" s="15">
        <f t="shared" si="12"/>
        <v>0</v>
      </c>
      <c r="P93" s="16">
        <f t="shared" si="13"/>
        <v>0</v>
      </c>
    </row>
    <row r="94" spans="1:17" x14ac:dyDescent="0.3">
      <c r="A94" s="13" t="s">
        <v>180</v>
      </c>
      <c r="B94" s="13" t="s">
        <v>74</v>
      </c>
      <c r="C94" s="14">
        <v>3.45</v>
      </c>
      <c r="D94" s="13"/>
      <c r="E94" s="15">
        <f t="shared" si="7"/>
        <v>0</v>
      </c>
      <c r="F94" s="13"/>
      <c r="G94" s="15">
        <f t="shared" si="8"/>
        <v>0</v>
      </c>
      <c r="H94" s="13"/>
      <c r="I94" s="15">
        <f t="shared" si="9"/>
        <v>0</v>
      </c>
      <c r="J94" s="13"/>
      <c r="K94" s="15">
        <f t="shared" si="10"/>
        <v>0</v>
      </c>
      <c r="L94" s="13"/>
      <c r="M94" s="15">
        <f t="shared" si="11"/>
        <v>0</v>
      </c>
      <c r="N94" s="13"/>
      <c r="O94" s="15">
        <f t="shared" si="12"/>
        <v>0</v>
      </c>
      <c r="P94" s="16">
        <f t="shared" si="13"/>
        <v>0</v>
      </c>
    </row>
    <row r="95" spans="1:17" x14ac:dyDescent="0.3">
      <c r="A95" s="13" t="s">
        <v>181</v>
      </c>
      <c r="B95" s="13" t="s">
        <v>74</v>
      </c>
      <c r="C95" s="14">
        <v>22</v>
      </c>
      <c r="D95" s="13"/>
      <c r="E95" s="15">
        <f t="shared" si="7"/>
        <v>0</v>
      </c>
      <c r="F95" s="13"/>
      <c r="G95" s="15">
        <f t="shared" si="8"/>
        <v>0</v>
      </c>
      <c r="H95" s="13"/>
      <c r="I95" s="15">
        <f t="shared" si="9"/>
        <v>0</v>
      </c>
      <c r="J95" s="13"/>
      <c r="K95" s="15">
        <f t="shared" si="10"/>
        <v>0</v>
      </c>
      <c r="L95" s="13"/>
      <c r="M95" s="15">
        <f t="shared" si="11"/>
        <v>0</v>
      </c>
      <c r="N95" s="13"/>
      <c r="O95" s="15">
        <f t="shared" si="12"/>
        <v>0</v>
      </c>
      <c r="P95" s="16">
        <f t="shared" si="13"/>
        <v>0</v>
      </c>
    </row>
    <row r="96" spans="1:17" x14ac:dyDescent="0.3">
      <c r="A96" s="13" t="s">
        <v>182</v>
      </c>
      <c r="B96" s="13" t="s">
        <v>70</v>
      </c>
      <c r="C96" s="14">
        <v>600</v>
      </c>
      <c r="D96" s="13"/>
      <c r="E96" s="15">
        <f t="shared" si="7"/>
        <v>0</v>
      </c>
      <c r="F96" s="13"/>
      <c r="G96" s="15">
        <f t="shared" si="8"/>
        <v>0</v>
      </c>
      <c r="H96" s="13"/>
      <c r="I96" s="15">
        <f t="shared" si="9"/>
        <v>0</v>
      </c>
      <c r="J96" s="13"/>
      <c r="K96" s="15">
        <f t="shared" si="10"/>
        <v>0</v>
      </c>
      <c r="L96" s="13"/>
      <c r="M96" s="15">
        <f t="shared" si="11"/>
        <v>0</v>
      </c>
      <c r="N96" s="13"/>
      <c r="O96" s="15">
        <f t="shared" si="12"/>
        <v>0</v>
      </c>
      <c r="P96" s="16">
        <f t="shared" si="13"/>
        <v>0</v>
      </c>
    </row>
    <row r="97" spans="1:16" x14ac:dyDescent="0.3">
      <c r="A97" s="13" t="s">
        <v>183</v>
      </c>
      <c r="B97" s="13" t="s">
        <v>70</v>
      </c>
      <c r="C97" s="14">
        <f>C96*3</f>
        <v>1800</v>
      </c>
      <c r="D97" s="13"/>
      <c r="E97" s="15">
        <f t="shared" si="7"/>
        <v>0</v>
      </c>
      <c r="F97" s="13"/>
      <c r="G97" s="15">
        <f t="shared" si="8"/>
        <v>0</v>
      </c>
      <c r="H97" s="13"/>
      <c r="I97" s="15">
        <f t="shared" si="9"/>
        <v>0</v>
      </c>
      <c r="J97" s="13"/>
      <c r="K97" s="15">
        <f t="shared" si="10"/>
        <v>0</v>
      </c>
      <c r="L97" s="13"/>
      <c r="M97" s="15">
        <f t="shared" si="11"/>
        <v>0</v>
      </c>
      <c r="N97" s="13"/>
      <c r="O97" s="15">
        <f t="shared" si="12"/>
        <v>0</v>
      </c>
      <c r="P97" s="16">
        <f t="shared" si="13"/>
        <v>0</v>
      </c>
    </row>
    <row r="99" spans="1:16" x14ac:dyDescent="0.3">
      <c r="A99" s="18" t="s">
        <v>184</v>
      </c>
      <c r="B99" s="19"/>
      <c r="C99" s="19"/>
      <c r="E99" s="20">
        <f>SUM(E9:E96)</f>
        <v>925</v>
      </c>
      <c r="F99" s="19"/>
      <c r="G99" s="20">
        <f>SUM(G9:G96)</f>
        <v>1803.1999999999998</v>
      </c>
      <c r="H99" s="19"/>
      <c r="I99" s="20">
        <f>SUM(I9:I96)</f>
        <v>0</v>
      </c>
      <c r="J99" s="19"/>
      <c r="K99" s="20">
        <f>SUM(K9:K96)</f>
        <v>0</v>
      </c>
      <c r="L99" s="19"/>
      <c r="M99" s="20">
        <f>SUM(M9:M96)</f>
        <v>0</v>
      </c>
      <c r="N99" s="19"/>
      <c r="O99" s="20">
        <f>SUM(O9:O96)</f>
        <v>0</v>
      </c>
    </row>
    <row r="100" spans="1:16" x14ac:dyDescent="0.3">
      <c r="A100" s="18" t="s">
        <v>185</v>
      </c>
      <c r="B100" s="20">
        <f>SUM(E99:O99)</f>
        <v>2728.2</v>
      </c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</row>
  </sheetData>
  <mergeCells count="6">
    <mergeCell ref="N7:O7"/>
    <mergeCell ref="D7:E7"/>
    <mergeCell ref="F7:G7"/>
    <mergeCell ref="H7:I7"/>
    <mergeCell ref="J7:K7"/>
    <mergeCell ref="L7:M7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D11BD2-700C-40E0-A044-5F452EC3E2AA}">
  <dimension ref="A1:O100"/>
  <sheetViews>
    <sheetView workbookViewId="0">
      <pane ySplit="8" topLeftCell="A77" activePane="bottomLeft" state="frozen"/>
      <selection pane="bottomLeft" activeCell="B101" sqref="B101"/>
    </sheetView>
  </sheetViews>
  <sheetFormatPr defaultRowHeight="14.4" x14ac:dyDescent="0.3"/>
  <cols>
    <col min="1" max="1" width="55.88671875" bestFit="1" customWidth="1"/>
    <col min="2" max="2" width="13.5546875" customWidth="1"/>
    <col min="3" max="3" width="11" customWidth="1"/>
    <col min="4" max="4" width="12.6640625" customWidth="1"/>
    <col min="5" max="5" width="10.5546875" customWidth="1"/>
    <col min="6" max="14" width="12.6640625" customWidth="1"/>
    <col min="15" max="15" width="14.6640625" customWidth="1"/>
    <col min="16384" max="16384" width="9.109375" customWidth="1"/>
  </cols>
  <sheetData>
    <row r="1" spans="1:15" ht="18" x14ac:dyDescent="0.35">
      <c r="A1" s="5" t="s">
        <v>0</v>
      </c>
      <c r="B1" s="5" t="s">
        <v>44</v>
      </c>
    </row>
    <row r="2" spans="1:15" ht="18" x14ac:dyDescent="0.35">
      <c r="A2" s="5" t="s">
        <v>56</v>
      </c>
      <c r="B2" s="5" t="s">
        <v>57</v>
      </c>
    </row>
    <row r="3" spans="1:15" ht="18" x14ac:dyDescent="0.35">
      <c r="A3" s="5" t="s">
        <v>58</v>
      </c>
      <c r="B3" s="5" t="s">
        <v>215</v>
      </c>
    </row>
    <row r="4" spans="1:15" ht="18" x14ac:dyDescent="0.35">
      <c r="A4" s="5" t="s">
        <v>60</v>
      </c>
      <c r="B4" s="7">
        <v>5506838</v>
      </c>
    </row>
    <row r="6" spans="1:15" x14ac:dyDescent="0.3">
      <c r="D6" t="s">
        <v>61</v>
      </c>
    </row>
    <row r="7" spans="1:15" x14ac:dyDescent="0.3">
      <c r="D7" s="160">
        <v>44572</v>
      </c>
      <c r="E7" s="161"/>
      <c r="F7" s="160">
        <v>44575</v>
      </c>
      <c r="G7" s="161"/>
      <c r="H7" s="160">
        <v>44585</v>
      </c>
      <c r="I7" s="161"/>
      <c r="J7" s="160">
        <v>44586</v>
      </c>
      <c r="K7" s="161"/>
      <c r="L7" s="146"/>
      <c r="M7" s="147"/>
      <c r="N7" s="8"/>
    </row>
    <row r="8" spans="1:15" x14ac:dyDescent="0.3">
      <c r="A8" s="9" t="s">
        <v>62</v>
      </c>
      <c r="B8" s="10" t="s">
        <v>63</v>
      </c>
      <c r="C8" s="11" t="s">
        <v>64</v>
      </c>
      <c r="D8" s="10" t="s">
        <v>65</v>
      </c>
      <c r="E8" s="10" t="s">
        <v>66</v>
      </c>
      <c r="F8" s="10" t="s">
        <v>65</v>
      </c>
      <c r="G8" s="10" t="s">
        <v>66</v>
      </c>
      <c r="H8" s="10" t="s">
        <v>65</v>
      </c>
      <c r="I8" s="10" t="s">
        <v>66</v>
      </c>
      <c r="J8" s="10" t="s">
        <v>65</v>
      </c>
      <c r="K8" s="10" t="s">
        <v>66</v>
      </c>
      <c r="L8" s="10" t="s">
        <v>65</v>
      </c>
      <c r="M8" s="10" t="s">
        <v>66</v>
      </c>
      <c r="N8" s="10" t="s">
        <v>67</v>
      </c>
      <c r="O8" s="12" t="s">
        <v>68</v>
      </c>
    </row>
    <row r="9" spans="1:15" x14ac:dyDescent="0.3">
      <c r="A9" s="13" t="s">
        <v>69</v>
      </c>
      <c r="B9" s="13" t="s">
        <v>70</v>
      </c>
      <c r="C9" s="14">
        <v>175</v>
      </c>
      <c r="D9" s="13"/>
      <c r="E9" s="15">
        <f t="shared" ref="E9:E73" si="0">D9*C9</f>
        <v>0</v>
      </c>
      <c r="F9" s="13"/>
      <c r="G9" s="15">
        <f t="shared" ref="G9:G40" si="1">F9*C9</f>
        <v>0</v>
      </c>
      <c r="H9" s="13"/>
      <c r="I9" s="15">
        <f t="shared" ref="I9:I40" si="2">H9*C9</f>
        <v>0</v>
      </c>
      <c r="J9" s="13"/>
      <c r="K9" s="15">
        <f t="shared" ref="K9:K40" si="3">J9*C9</f>
        <v>0</v>
      </c>
      <c r="L9" s="13"/>
      <c r="M9" s="15">
        <f t="shared" ref="M9:M40" si="4">L9*C9</f>
        <v>0</v>
      </c>
      <c r="N9" s="16">
        <f>D9+F9+H9+J9+L9</f>
        <v>0</v>
      </c>
      <c r="O9" t="s">
        <v>71</v>
      </c>
    </row>
    <row r="10" spans="1:15" x14ac:dyDescent="0.3">
      <c r="A10" s="13" t="s">
        <v>72</v>
      </c>
      <c r="B10" s="13" t="s">
        <v>70</v>
      </c>
      <c r="C10" s="14">
        <v>48</v>
      </c>
      <c r="D10" s="13"/>
      <c r="E10" s="15">
        <f t="shared" si="0"/>
        <v>0</v>
      </c>
      <c r="F10" s="13"/>
      <c r="G10" s="15">
        <f t="shared" si="1"/>
        <v>0</v>
      </c>
      <c r="H10" s="13"/>
      <c r="I10" s="15">
        <f t="shared" si="2"/>
        <v>0</v>
      </c>
      <c r="J10" s="13"/>
      <c r="K10" s="15">
        <f t="shared" si="3"/>
        <v>0</v>
      </c>
      <c r="L10" s="13"/>
      <c r="M10" s="15">
        <f t="shared" si="4"/>
        <v>0</v>
      </c>
      <c r="N10" s="16">
        <f t="shared" ref="N10:N73" si="5">D10+F10+H10+J10+L10</f>
        <v>0</v>
      </c>
    </row>
    <row r="11" spans="1:15" x14ac:dyDescent="0.3">
      <c r="A11" s="13" t="s">
        <v>73</v>
      </c>
      <c r="B11" s="13" t="s">
        <v>74</v>
      </c>
      <c r="C11" s="14">
        <v>27</v>
      </c>
      <c r="D11" s="13"/>
      <c r="E11" s="15">
        <f t="shared" si="0"/>
        <v>0</v>
      </c>
      <c r="F11" s="13"/>
      <c r="G11" s="15">
        <f t="shared" si="1"/>
        <v>0</v>
      </c>
      <c r="H11" s="13"/>
      <c r="I11" s="15">
        <f t="shared" si="2"/>
        <v>0</v>
      </c>
      <c r="J11" s="13"/>
      <c r="K11" s="15">
        <f t="shared" si="3"/>
        <v>0</v>
      </c>
      <c r="L11" s="13"/>
      <c r="M11" s="15">
        <f t="shared" si="4"/>
        <v>0</v>
      </c>
      <c r="N11" s="16">
        <f t="shared" si="5"/>
        <v>0</v>
      </c>
    </row>
    <row r="12" spans="1:15" x14ac:dyDescent="0.3">
      <c r="A12" s="13" t="s">
        <v>75</v>
      </c>
      <c r="B12" s="13" t="s">
        <v>74</v>
      </c>
      <c r="C12" s="14">
        <v>35</v>
      </c>
      <c r="D12" s="13"/>
      <c r="E12" s="15">
        <f t="shared" si="0"/>
        <v>0</v>
      </c>
      <c r="F12" s="13"/>
      <c r="G12" s="15">
        <f t="shared" si="1"/>
        <v>0</v>
      </c>
      <c r="H12" s="13"/>
      <c r="I12" s="15">
        <f t="shared" si="2"/>
        <v>0</v>
      </c>
      <c r="J12" s="13"/>
      <c r="K12" s="15">
        <f t="shared" si="3"/>
        <v>0</v>
      </c>
      <c r="L12" s="13"/>
      <c r="M12" s="15">
        <f t="shared" si="4"/>
        <v>0</v>
      </c>
      <c r="N12" s="16">
        <f t="shared" si="5"/>
        <v>0</v>
      </c>
      <c r="O12" t="s">
        <v>76</v>
      </c>
    </row>
    <row r="13" spans="1:15" x14ac:dyDescent="0.3">
      <c r="A13" s="13" t="s">
        <v>77</v>
      </c>
      <c r="B13" s="13" t="s">
        <v>74</v>
      </c>
      <c r="C13" s="14">
        <v>125</v>
      </c>
      <c r="D13" s="13"/>
      <c r="E13" s="15">
        <f t="shared" si="0"/>
        <v>0</v>
      </c>
      <c r="F13" s="13"/>
      <c r="G13" s="15">
        <f t="shared" si="1"/>
        <v>0</v>
      </c>
      <c r="H13" s="13"/>
      <c r="I13" s="15">
        <f t="shared" si="2"/>
        <v>0</v>
      </c>
      <c r="J13" s="13"/>
      <c r="K13" s="15">
        <f t="shared" si="3"/>
        <v>0</v>
      </c>
      <c r="L13" s="13"/>
      <c r="M13" s="15">
        <f t="shared" si="4"/>
        <v>0</v>
      </c>
      <c r="N13" s="16">
        <f t="shared" si="5"/>
        <v>0</v>
      </c>
      <c r="O13" t="s">
        <v>76</v>
      </c>
    </row>
    <row r="14" spans="1:15" x14ac:dyDescent="0.3">
      <c r="A14" s="13" t="s">
        <v>78</v>
      </c>
      <c r="B14" s="13" t="s">
        <v>79</v>
      </c>
      <c r="C14" s="14">
        <v>64</v>
      </c>
      <c r="D14" s="13"/>
      <c r="E14" s="15">
        <f t="shared" si="0"/>
        <v>0</v>
      </c>
      <c r="F14" s="13"/>
      <c r="G14" s="15">
        <f t="shared" si="1"/>
        <v>0</v>
      </c>
      <c r="H14" s="13"/>
      <c r="I14" s="15">
        <f t="shared" si="2"/>
        <v>0</v>
      </c>
      <c r="J14" s="13"/>
      <c r="K14" s="15">
        <f t="shared" si="3"/>
        <v>0</v>
      </c>
      <c r="L14" s="13"/>
      <c r="M14" s="15">
        <f t="shared" si="4"/>
        <v>0</v>
      </c>
      <c r="N14" s="16">
        <f t="shared" si="5"/>
        <v>0</v>
      </c>
    </row>
    <row r="15" spans="1:15" x14ac:dyDescent="0.3">
      <c r="A15" s="13" t="s">
        <v>80</v>
      </c>
      <c r="B15" s="13" t="s">
        <v>74</v>
      </c>
      <c r="C15" s="14">
        <v>2.1</v>
      </c>
      <c r="D15" s="13"/>
      <c r="E15" s="15">
        <f t="shared" si="0"/>
        <v>0</v>
      </c>
      <c r="F15" s="13"/>
      <c r="G15" s="15">
        <f t="shared" si="1"/>
        <v>0</v>
      </c>
      <c r="H15" s="13"/>
      <c r="I15" s="15">
        <f t="shared" si="2"/>
        <v>0</v>
      </c>
      <c r="J15" s="13"/>
      <c r="K15" s="15">
        <f t="shared" si="3"/>
        <v>0</v>
      </c>
      <c r="L15" s="13"/>
      <c r="M15" s="15">
        <f t="shared" si="4"/>
        <v>0</v>
      </c>
      <c r="N15" s="16">
        <f t="shared" si="5"/>
        <v>0</v>
      </c>
      <c r="O15" t="s">
        <v>81</v>
      </c>
    </row>
    <row r="16" spans="1:15" x14ac:dyDescent="0.3">
      <c r="A16" s="13" t="s">
        <v>82</v>
      </c>
      <c r="B16" s="13" t="s">
        <v>74</v>
      </c>
      <c r="C16" s="14">
        <v>2.75</v>
      </c>
      <c r="D16" s="13"/>
      <c r="E16" s="15">
        <f t="shared" si="0"/>
        <v>0</v>
      </c>
      <c r="F16" s="13"/>
      <c r="G16" s="15">
        <f t="shared" si="1"/>
        <v>0</v>
      </c>
      <c r="H16" s="13"/>
      <c r="I16" s="15">
        <f t="shared" si="2"/>
        <v>0</v>
      </c>
      <c r="J16" s="13"/>
      <c r="K16" s="15">
        <f t="shared" si="3"/>
        <v>0</v>
      </c>
      <c r="L16" s="13"/>
      <c r="M16" s="15">
        <f t="shared" si="4"/>
        <v>0</v>
      </c>
      <c r="N16" s="16">
        <f t="shared" si="5"/>
        <v>0</v>
      </c>
      <c r="O16" t="s">
        <v>81</v>
      </c>
    </row>
    <row r="17" spans="1:15" x14ac:dyDescent="0.3">
      <c r="A17" s="13" t="s">
        <v>83</v>
      </c>
      <c r="B17" s="13" t="s">
        <v>70</v>
      </c>
      <c r="C17" s="14">
        <v>65.599999999999994</v>
      </c>
      <c r="D17" s="13"/>
      <c r="E17" s="15">
        <f t="shared" si="0"/>
        <v>0</v>
      </c>
      <c r="F17" s="13"/>
      <c r="G17" s="15">
        <f t="shared" si="1"/>
        <v>0</v>
      </c>
      <c r="H17" s="13"/>
      <c r="I17" s="15">
        <f t="shared" si="2"/>
        <v>0</v>
      </c>
      <c r="J17" s="13"/>
      <c r="K17" s="15">
        <f t="shared" si="3"/>
        <v>0</v>
      </c>
      <c r="L17" s="13"/>
      <c r="M17" s="15">
        <f t="shared" si="4"/>
        <v>0</v>
      </c>
      <c r="N17" s="16">
        <f t="shared" si="5"/>
        <v>0</v>
      </c>
    </row>
    <row r="18" spans="1:15" x14ac:dyDescent="0.3">
      <c r="A18" s="13" t="s">
        <v>84</v>
      </c>
      <c r="B18" s="13" t="s">
        <v>74</v>
      </c>
      <c r="C18" s="14">
        <v>0.98</v>
      </c>
      <c r="D18" s="13"/>
      <c r="E18" s="15">
        <f t="shared" si="0"/>
        <v>0</v>
      </c>
      <c r="F18" s="13"/>
      <c r="G18" s="15">
        <f t="shared" si="1"/>
        <v>0</v>
      </c>
      <c r="H18" s="13"/>
      <c r="I18" s="15">
        <f t="shared" si="2"/>
        <v>0</v>
      </c>
      <c r="J18" s="13"/>
      <c r="K18" s="15">
        <f t="shared" si="3"/>
        <v>0</v>
      </c>
      <c r="L18" s="13"/>
      <c r="M18" s="15">
        <f t="shared" si="4"/>
        <v>0</v>
      </c>
      <c r="N18" s="16">
        <f t="shared" si="5"/>
        <v>0</v>
      </c>
    </row>
    <row r="19" spans="1:15" x14ac:dyDescent="0.3">
      <c r="A19" s="13" t="s">
        <v>85</v>
      </c>
      <c r="B19" s="13" t="s">
        <v>86</v>
      </c>
      <c r="C19" s="14">
        <v>20</v>
      </c>
      <c r="D19" s="13"/>
      <c r="E19" s="15">
        <f t="shared" si="0"/>
        <v>0</v>
      </c>
      <c r="F19" s="13"/>
      <c r="G19" s="15">
        <f t="shared" si="1"/>
        <v>0</v>
      </c>
      <c r="H19" s="13">
        <v>1</v>
      </c>
      <c r="I19" s="15">
        <f t="shared" si="2"/>
        <v>20</v>
      </c>
      <c r="J19" s="13"/>
      <c r="K19" s="15">
        <f t="shared" si="3"/>
        <v>0</v>
      </c>
      <c r="L19" s="13"/>
      <c r="M19" s="15">
        <f t="shared" si="4"/>
        <v>0</v>
      </c>
      <c r="N19" s="16">
        <f t="shared" si="5"/>
        <v>1</v>
      </c>
    </row>
    <row r="20" spans="1:15" x14ac:dyDescent="0.3">
      <c r="A20" s="13" t="s">
        <v>87</v>
      </c>
      <c r="B20" s="13" t="s">
        <v>70</v>
      </c>
      <c r="C20" s="14">
        <v>750</v>
      </c>
      <c r="D20" s="13"/>
      <c r="E20" s="15">
        <f t="shared" si="0"/>
        <v>0</v>
      </c>
      <c r="F20" s="13"/>
      <c r="G20" s="15">
        <f t="shared" si="1"/>
        <v>0</v>
      </c>
      <c r="H20" s="13"/>
      <c r="I20" s="15">
        <f t="shared" si="2"/>
        <v>0</v>
      </c>
      <c r="J20" s="13"/>
      <c r="K20" s="15">
        <f t="shared" si="3"/>
        <v>0</v>
      </c>
      <c r="L20" s="13"/>
      <c r="M20" s="15">
        <f t="shared" si="4"/>
        <v>0</v>
      </c>
      <c r="N20" s="16">
        <f t="shared" si="5"/>
        <v>0</v>
      </c>
      <c r="O20" t="s">
        <v>88</v>
      </c>
    </row>
    <row r="21" spans="1:15" x14ac:dyDescent="0.3">
      <c r="A21" s="13" t="s">
        <v>188</v>
      </c>
      <c r="B21" s="13" t="s">
        <v>70</v>
      </c>
      <c r="C21" s="14">
        <v>250</v>
      </c>
      <c r="D21" s="13">
        <v>2</v>
      </c>
      <c r="E21" s="15">
        <f t="shared" si="0"/>
        <v>500</v>
      </c>
      <c r="F21" s="13"/>
      <c r="G21" s="15">
        <f t="shared" si="1"/>
        <v>0</v>
      </c>
      <c r="H21" s="13"/>
      <c r="I21" s="15">
        <f t="shared" si="2"/>
        <v>0</v>
      </c>
      <c r="J21" s="13"/>
      <c r="K21" s="15">
        <f t="shared" si="3"/>
        <v>0</v>
      </c>
      <c r="L21" s="13"/>
      <c r="M21" s="15">
        <f t="shared" si="4"/>
        <v>0</v>
      </c>
      <c r="N21" s="16">
        <f t="shared" si="5"/>
        <v>2</v>
      </c>
    </row>
    <row r="22" spans="1:15" x14ac:dyDescent="0.3">
      <c r="A22" s="13" t="s">
        <v>89</v>
      </c>
      <c r="B22" s="13" t="s">
        <v>70</v>
      </c>
      <c r="C22" s="14">
        <v>650</v>
      </c>
      <c r="D22" s="13"/>
      <c r="E22" s="15">
        <f t="shared" si="0"/>
        <v>0</v>
      </c>
      <c r="F22" s="13"/>
      <c r="G22" s="15">
        <f t="shared" si="1"/>
        <v>0</v>
      </c>
      <c r="H22" s="13"/>
      <c r="I22" s="15">
        <f t="shared" si="2"/>
        <v>0</v>
      </c>
      <c r="J22" s="13"/>
      <c r="K22" s="15">
        <f t="shared" si="3"/>
        <v>0</v>
      </c>
      <c r="L22" s="13"/>
      <c r="M22" s="15">
        <f t="shared" si="4"/>
        <v>0</v>
      </c>
      <c r="N22" s="16">
        <f t="shared" si="5"/>
        <v>0</v>
      </c>
    </row>
    <row r="23" spans="1:15" x14ac:dyDescent="0.3">
      <c r="A23" s="13" t="s">
        <v>90</v>
      </c>
      <c r="B23" s="13" t="s">
        <v>70</v>
      </c>
      <c r="C23" s="14">
        <v>1750</v>
      </c>
      <c r="D23" s="13"/>
      <c r="E23" s="15">
        <f t="shared" si="0"/>
        <v>0</v>
      </c>
      <c r="F23" s="13"/>
      <c r="G23" s="15">
        <f t="shared" si="1"/>
        <v>0</v>
      </c>
      <c r="H23" s="13"/>
      <c r="I23" s="15">
        <f t="shared" si="2"/>
        <v>0</v>
      </c>
      <c r="J23" s="13"/>
      <c r="K23" s="15">
        <f t="shared" si="3"/>
        <v>0</v>
      </c>
      <c r="L23" s="13"/>
      <c r="M23" s="15">
        <f t="shared" si="4"/>
        <v>0</v>
      </c>
      <c r="N23" s="16">
        <f t="shared" si="5"/>
        <v>0</v>
      </c>
    </row>
    <row r="24" spans="1:15" x14ac:dyDescent="0.3">
      <c r="A24" s="13" t="s">
        <v>91</v>
      </c>
      <c r="B24" s="13" t="s">
        <v>74</v>
      </c>
      <c r="C24" s="14">
        <v>1.1499999999999999</v>
      </c>
      <c r="D24" s="13"/>
      <c r="E24" s="15">
        <f t="shared" si="0"/>
        <v>0</v>
      </c>
      <c r="F24" s="13"/>
      <c r="G24" s="15">
        <f t="shared" si="1"/>
        <v>0</v>
      </c>
      <c r="H24" s="13"/>
      <c r="I24" s="15">
        <f t="shared" si="2"/>
        <v>0</v>
      </c>
      <c r="J24" s="13"/>
      <c r="K24" s="15">
        <f t="shared" si="3"/>
        <v>0</v>
      </c>
      <c r="L24" s="13"/>
      <c r="M24" s="15">
        <f t="shared" si="4"/>
        <v>0</v>
      </c>
      <c r="N24" s="16">
        <f t="shared" si="5"/>
        <v>0</v>
      </c>
    </row>
    <row r="25" spans="1:15" x14ac:dyDescent="0.3">
      <c r="A25" s="13" t="s">
        <v>92</v>
      </c>
      <c r="B25" s="13" t="s">
        <v>74</v>
      </c>
      <c r="C25" s="14">
        <v>1.5</v>
      </c>
      <c r="D25" s="13"/>
      <c r="E25" s="15">
        <f t="shared" si="0"/>
        <v>0</v>
      </c>
      <c r="F25" s="13"/>
      <c r="G25" s="15">
        <f t="shared" si="1"/>
        <v>0</v>
      </c>
      <c r="H25" s="13"/>
      <c r="I25" s="15">
        <f t="shared" si="2"/>
        <v>0</v>
      </c>
      <c r="J25" s="13"/>
      <c r="K25" s="15">
        <f t="shared" si="3"/>
        <v>0</v>
      </c>
      <c r="L25" s="13"/>
      <c r="M25" s="15">
        <f t="shared" si="4"/>
        <v>0</v>
      </c>
      <c r="N25" s="16">
        <f t="shared" si="5"/>
        <v>0</v>
      </c>
    </row>
    <row r="26" spans="1:15" x14ac:dyDescent="0.3">
      <c r="A26" s="13" t="s">
        <v>93</v>
      </c>
      <c r="B26" s="13" t="s">
        <v>74</v>
      </c>
      <c r="C26" s="14">
        <v>2.25</v>
      </c>
      <c r="D26" s="13"/>
      <c r="E26" s="15">
        <f t="shared" si="0"/>
        <v>0</v>
      </c>
      <c r="F26" s="13"/>
      <c r="G26" s="15">
        <f t="shared" si="1"/>
        <v>0</v>
      </c>
      <c r="H26" s="13"/>
      <c r="I26" s="15">
        <f t="shared" si="2"/>
        <v>0</v>
      </c>
      <c r="J26" s="13"/>
      <c r="K26" s="15">
        <f t="shared" si="3"/>
        <v>0</v>
      </c>
      <c r="L26" s="13"/>
      <c r="M26" s="15">
        <f t="shared" si="4"/>
        <v>0</v>
      </c>
      <c r="N26" s="16">
        <f t="shared" si="5"/>
        <v>0</v>
      </c>
    </row>
    <row r="27" spans="1:15" x14ac:dyDescent="0.3">
      <c r="A27" s="13" t="s">
        <v>94</v>
      </c>
      <c r="B27" s="13" t="s">
        <v>74</v>
      </c>
      <c r="C27" s="14">
        <v>2.25</v>
      </c>
      <c r="D27" s="13"/>
      <c r="E27" s="15">
        <f t="shared" si="0"/>
        <v>0</v>
      </c>
      <c r="F27" s="13"/>
      <c r="G27" s="15">
        <f t="shared" si="1"/>
        <v>0</v>
      </c>
      <c r="H27" s="13"/>
      <c r="I27" s="15">
        <f t="shared" si="2"/>
        <v>0</v>
      </c>
      <c r="J27" s="13"/>
      <c r="K27" s="15">
        <f t="shared" si="3"/>
        <v>0</v>
      </c>
      <c r="L27" s="13"/>
      <c r="M27" s="15">
        <f t="shared" si="4"/>
        <v>0</v>
      </c>
      <c r="N27" s="16">
        <f t="shared" si="5"/>
        <v>0</v>
      </c>
    </row>
    <row r="28" spans="1:15" x14ac:dyDescent="0.3">
      <c r="A28" s="13" t="s">
        <v>95</v>
      </c>
      <c r="B28" s="13" t="s">
        <v>74</v>
      </c>
      <c r="C28" s="14">
        <v>2.6</v>
      </c>
      <c r="D28" s="13"/>
      <c r="E28" s="15">
        <f t="shared" si="0"/>
        <v>0</v>
      </c>
      <c r="F28" s="13"/>
      <c r="G28" s="15">
        <f t="shared" si="1"/>
        <v>0</v>
      </c>
      <c r="H28" s="13"/>
      <c r="I28" s="15">
        <f t="shared" si="2"/>
        <v>0</v>
      </c>
      <c r="J28" s="13"/>
      <c r="K28" s="15">
        <f t="shared" si="3"/>
        <v>0</v>
      </c>
      <c r="L28" s="13"/>
      <c r="M28" s="15">
        <f t="shared" si="4"/>
        <v>0</v>
      </c>
      <c r="N28" s="16">
        <f t="shared" si="5"/>
        <v>0</v>
      </c>
      <c r="O28" t="s">
        <v>96</v>
      </c>
    </row>
    <row r="29" spans="1:15" x14ac:dyDescent="0.3">
      <c r="A29" s="13" t="s">
        <v>97</v>
      </c>
      <c r="B29" s="13" t="s">
        <v>74</v>
      </c>
      <c r="C29" s="14">
        <v>2.75</v>
      </c>
      <c r="D29" s="13"/>
      <c r="E29" s="15">
        <f t="shared" si="0"/>
        <v>0</v>
      </c>
      <c r="F29" s="13"/>
      <c r="G29" s="15">
        <f t="shared" si="1"/>
        <v>0</v>
      </c>
      <c r="H29" s="13"/>
      <c r="I29" s="15">
        <f t="shared" si="2"/>
        <v>0</v>
      </c>
      <c r="J29" s="13"/>
      <c r="K29" s="15">
        <f t="shared" si="3"/>
        <v>0</v>
      </c>
      <c r="L29" s="13"/>
      <c r="M29" s="15">
        <f t="shared" si="4"/>
        <v>0</v>
      </c>
      <c r="N29" s="16">
        <f t="shared" si="5"/>
        <v>0</v>
      </c>
    </row>
    <row r="30" spans="1:15" x14ac:dyDescent="0.3">
      <c r="A30" s="13" t="s">
        <v>98</v>
      </c>
      <c r="B30" s="13" t="s">
        <v>74</v>
      </c>
      <c r="C30" s="14">
        <v>1.25</v>
      </c>
      <c r="D30" s="13"/>
      <c r="E30" s="15">
        <f t="shared" si="0"/>
        <v>0</v>
      </c>
      <c r="F30" s="13"/>
      <c r="G30" s="15">
        <f t="shared" si="1"/>
        <v>0</v>
      </c>
      <c r="H30" s="13"/>
      <c r="I30" s="15">
        <f t="shared" si="2"/>
        <v>0</v>
      </c>
      <c r="J30" s="13"/>
      <c r="K30" s="15">
        <f t="shared" si="3"/>
        <v>0</v>
      </c>
      <c r="L30" s="13"/>
      <c r="M30" s="15">
        <f t="shared" si="4"/>
        <v>0</v>
      </c>
      <c r="N30" s="16">
        <f t="shared" si="5"/>
        <v>0</v>
      </c>
    </row>
    <row r="31" spans="1:15" x14ac:dyDescent="0.3">
      <c r="A31" s="13" t="s">
        <v>99</v>
      </c>
      <c r="B31" s="13" t="s">
        <v>74</v>
      </c>
      <c r="C31" s="14">
        <v>1.4</v>
      </c>
      <c r="D31" s="13"/>
      <c r="E31" s="15">
        <f t="shared" si="0"/>
        <v>0</v>
      </c>
      <c r="F31" s="13"/>
      <c r="G31" s="15">
        <f t="shared" si="1"/>
        <v>0</v>
      </c>
      <c r="H31" s="13"/>
      <c r="I31" s="15">
        <f t="shared" si="2"/>
        <v>0</v>
      </c>
      <c r="J31" s="13"/>
      <c r="K31" s="15">
        <f t="shared" si="3"/>
        <v>0</v>
      </c>
      <c r="L31" s="13"/>
      <c r="M31" s="15">
        <f t="shared" si="4"/>
        <v>0</v>
      </c>
      <c r="N31" s="16">
        <f t="shared" si="5"/>
        <v>0</v>
      </c>
    </row>
    <row r="32" spans="1:15" x14ac:dyDescent="0.3">
      <c r="A32" s="13" t="s">
        <v>100</v>
      </c>
      <c r="B32" s="13" t="s">
        <v>101</v>
      </c>
      <c r="C32" s="14">
        <v>1020</v>
      </c>
      <c r="D32" s="13">
        <v>2</v>
      </c>
      <c r="E32" s="15">
        <f t="shared" si="0"/>
        <v>2040</v>
      </c>
      <c r="F32" s="13"/>
      <c r="G32" s="15">
        <f t="shared" si="1"/>
        <v>0</v>
      </c>
      <c r="H32" s="13"/>
      <c r="I32" s="15">
        <f t="shared" si="2"/>
        <v>0</v>
      </c>
      <c r="J32" s="13"/>
      <c r="K32" s="15">
        <f t="shared" si="3"/>
        <v>0</v>
      </c>
      <c r="L32" s="13"/>
      <c r="M32" s="15">
        <f t="shared" si="4"/>
        <v>0</v>
      </c>
      <c r="N32" s="16">
        <f t="shared" si="5"/>
        <v>2</v>
      </c>
      <c r="O32" t="s">
        <v>102</v>
      </c>
    </row>
    <row r="33" spans="1:15" x14ac:dyDescent="0.3">
      <c r="A33" s="13" t="s">
        <v>103</v>
      </c>
      <c r="B33" s="13" t="s">
        <v>104</v>
      </c>
      <c r="C33" s="14">
        <v>761</v>
      </c>
      <c r="D33" s="13"/>
      <c r="E33" s="15">
        <f t="shared" si="0"/>
        <v>0</v>
      </c>
      <c r="F33" s="13"/>
      <c r="G33" s="15">
        <f t="shared" si="1"/>
        <v>0</v>
      </c>
      <c r="H33" s="13"/>
      <c r="I33" s="15">
        <f t="shared" si="2"/>
        <v>0</v>
      </c>
      <c r="J33" s="13"/>
      <c r="K33" s="15">
        <f t="shared" si="3"/>
        <v>0</v>
      </c>
      <c r="L33" s="13"/>
      <c r="M33" s="15">
        <f t="shared" si="4"/>
        <v>0</v>
      </c>
      <c r="N33" s="16">
        <f t="shared" si="5"/>
        <v>0</v>
      </c>
      <c r="O33" t="s">
        <v>105</v>
      </c>
    </row>
    <row r="34" spans="1:15" x14ac:dyDescent="0.3">
      <c r="A34" s="13" t="s">
        <v>106</v>
      </c>
      <c r="B34" s="13" t="s">
        <v>107</v>
      </c>
      <c r="C34" s="14">
        <v>125</v>
      </c>
      <c r="D34" s="13"/>
      <c r="E34" s="15">
        <f t="shared" si="0"/>
        <v>0</v>
      </c>
      <c r="F34" s="13"/>
      <c r="G34" s="15">
        <f t="shared" si="1"/>
        <v>0</v>
      </c>
      <c r="H34" s="13"/>
      <c r="I34" s="15">
        <f t="shared" si="2"/>
        <v>0</v>
      </c>
      <c r="J34" s="13"/>
      <c r="K34" s="15">
        <f t="shared" si="3"/>
        <v>0</v>
      </c>
      <c r="L34" s="13"/>
      <c r="M34" s="15">
        <f t="shared" si="4"/>
        <v>0</v>
      </c>
      <c r="N34" s="16">
        <f t="shared" si="5"/>
        <v>0</v>
      </c>
      <c r="O34" t="s">
        <v>108</v>
      </c>
    </row>
    <row r="35" spans="1:15" x14ac:dyDescent="0.3">
      <c r="A35" s="13" t="s">
        <v>109</v>
      </c>
      <c r="B35" s="13" t="s">
        <v>74</v>
      </c>
      <c r="C35" s="14">
        <v>2.65</v>
      </c>
      <c r="D35" s="13"/>
      <c r="E35" s="15">
        <f t="shared" si="0"/>
        <v>0</v>
      </c>
      <c r="F35" s="13"/>
      <c r="G35" s="15">
        <f t="shared" si="1"/>
        <v>0</v>
      </c>
      <c r="H35" s="13"/>
      <c r="I35" s="15">
        <f t="shared" si="2"/>
        <v>0</v>
      </c>
      <c r="J35" s="13"/>
      <c r="K35" s="15">
        <f t="shared" si="3"/>
        <v>0</v>
      </c>
      <c r="L35" s="13"/>
      <c r="M35" s="15">
        <f t="shared" si="4"/>
        <v>0</v>
      </c>
      <c r="N35" s="16">
        <f t="shared" si="5"/>
        <v>0</v>
      </c>
    </row>
    <row r="36" spans="1:15" x14ac:dyDescent="0.3">
      <c r="A36" s="13" t="s">
        <v>110</v>
      </c>
      <c r="B36" s="13" t="s">
        <v>74</v>
      </c>
      <c r="C36" s="14">
        <v>0.98</v>
      </c>
      <c r="D36" s="13"/>
      <c r="E36" s="15">
        <f t="shared" si="0"/>
        <v>0</v>
      </c>
      <c r="F36" s="13"/>
      <c r="G36" s="15">
        <f t="shared" si="1"/>
        <v>0</v>
      </c>
      <c r="H36" s="13"/>
      <c r="I36" s="15">
        <f t="shared" si="2"/>
        <v>0</v>
      </c>
      <c r="J36" s="13"/>
      <c r="K36" s="15">
        <f t="shared" si="3"/>
        <v>0</v>
      </c>
      <c r="L36" s="13"/>
      <c r="M36" s="15">
        <f t="shared" si="4"/>
        <v>0</v>
      </c>
      <c r="N36" s="16">
        <f t="shared" si="5"/>
        <v>0</v>
      </c>
    </row>
    <row r="37" spans="1:15" x14ac:dyDescent="0.3">
      <c r="A37" s="13" t="s">
        <v>111</v>
      </c>
      <c r="B37" s="13" t="s">
        <v>112</v>
      </c>
      <c r="C37" s="14">
        <v>37</v>
      </c>
      <c r="D37" s="13"/>
      <c r="E37" s="15">
        <f t="shared" si="0"/>
        <v>0</v>
      </c>
      <c r="F37" s="13"/>
      <c r="G37" s="15">
        <f t="shared" si="1"/>
        <v>0</v>
      </c>
      <c r="H37" s="13"/>
      <c r="I37" s="15">
        <f t="shared" si="2"/>
        <v>0</v>
      </c>
      <c r="J37" s="13"/>
      <c r="K37" s="15">
        <f t="shared" si="3"/>
        <v>0</v>
      </c>
      <c r="L37" s="13"/>
      <c r="M37" s="15">
        <f t="shared" si="4"/>
        <v>0</v>
      </c>
      <c r="N37" s="16">
        <f t="shared" si="5"/>
        <v>0</v>
      </c>
    </row>
    <row r="38" spans="1:15" x14ac:dyDescent="0.3">
      <c r="A38" s="13" t="s">
        <v>113</v>
      </c>
      <c r="B38" s="13" t="s">
        <v>74</v>
      </c>
      <c r="C38" s="14">
        <v>1.96</v>
      </c>
      <c r="D38" s="13"/>
      <c r="E38" s="15">
        <f t="shared" si="0"/>
        <v>0</v>
      </c>
      <c r="F38" s="13"/>
      <c r="G38" s="15">
        <f t="shared" si="1"/>
        <v>0</v>
      </c>
      <c r="H38" s="13"/>
      <c r="I38" s="15">
        <f t="shared" si="2"/>
        <v>0</v>
      </c>
      <c r="J38" s="13"/>
      <c r="K38" s="15">
        <f t="shared" si="3"/>
        <v>0</v>
      </c>
      <c r="L38" s="13"/>
      <c r="M38" s="15">
        <f t="shared" si="4"/>
        <v>0</v>
      </c>
      <c r="N38" s="16">
        <f t="shared" si="5"/>
        <v>0</v>
      </c>
    </row>
    <row r="39" spans="1:15" x14ac:dyDescent="0.3">
      <c r="A39" s="13" t="s">
        <v>114</v>
      </c>
      <c r="B39" s="13" t="s">
        <v>104</v>
      </c>
      <c r="C39" s="14">
        <v>225</v>
      </c>
      <c r="D39" s="13"/>
      <c r="E39" s="15">
        <f t="shared" si="0"/>
        <v>0</v>
      </c>
      <c r="F39" s="13"/>
      <c r="G39" s="15">
        <f t="shared" si="1"/>
        <v>0</v>
      </c>
      <c r="H39" s="13"/>
      <c r="I39" s="15">
        <f t="shared" si="2"/>
        <v>0</v>
      </c>
      <c r="J39" s="13"/>
      <c r="K39" s="15">
        <f t="shared" si="3"/>
        <v>0</v>
      </c>
      <c r="L39" s="13"/>
      <c r="M39" s="15">
        <f t="shared" si="4"/>
        <v>0</v>
      </c>
      <c r="N39" s="16">
        <f t="shared" si="5"/>
        <v>0</v>
      </c>
    </row>
    <row r="40" spans="1:15" x14ac:dyDescent="0.3">
      <c r="A40" s="13" t="s">
        <v>115</v>
      </c>
      <c r="B40" s="13" t="s">
        <v>70</v>
      </c>
      <c r="C40" s="14"/>
      <c r="D40" s="13"/>
      <c r="E40" s="15">
        <f t="shared" si="0"/>
        <v>0</v>
      </c>
      <c r="F40" s="13"/>
      <c r="G40" s="15">
        <f t="shared" si="1"/>
        <v>0</v>
      </c>
      <c r="H40" s="13"/>
      <c r="I40" s="15">
        <f t="shared" si="2"/>
        <v>0</v>
      </c>
      <c r="J40" s="13"/>
      <c r="K40" s="15">
        <f t="shared" si="3"/>
        <v>0</v>
      </c>
      <c r="L40" s="13"/>
      <c r="M40" s="15">
        <f t="shared" si="4"/>
        <v>0</v>
      </c>
      <c r="N40" s="16">
        <f t="shared" si="5"/>
        <v>0</v>
      </c>
    </row>
    <row r="41" spans="1:15" x14ac:dyDescent="0.3">
      <c r="A41" s="13" t="s">
        <v>116</v>
      </c>
      <c r="B41" s="13" t="s">
        <v>70</v>
      </c>
      <c r="C41" s="14">
        <v>650</v>
      </c>
      <c r="D41" s="13"/>
      <c r="E41" s="15">
        <f t="shared" si="0"/>
        <v>0</v>
      </c>
      <c r="F41" s="13"/>
      <c r="G41" s="15">
        <f t="shared" ref="G41:G72" si="6">F41*C41</f>
        <v>0</v>
      </c>
      <c r="H41" s="13"/>
      <c r="I41" s="15">
        <f t="shared" ref="I41:I72" si="7">H41*C41</f>
        <v>0</v>
      </c>
      <c r="J41" s="13"/>
      <c r="K41" s="15">
        <f t="shared" ref="K41:K72" si="8">J41*C41</f>
        <v>0</v>
      </c>
      <c r="L41" s="13"/>
      <c r="M41" s="15">
        <f t="shared" ref="M41:M72" si="9">L41*C41</f>
        <v>0</v>
      </c>
      <c r="N41" s="16">
        <f t="shared" si="5"/>
        <v>0</v>
      </c>
    </row>
    <row r="42" spans="1:15" x14ac:dyDescent="0.3">
      <c r="A42" s="13" t="s">
        <v>117</v>
      </c>
      <c r="B42" s="13" t="s">
        <v>70</v>
      </c>
      <c r="C42" s="14">
        <v>250</v>
      </c>
      <c r="D42" s="13"/>
      <c r="E42" s="15">
        <f t="shared" si="0"/>
        <v>0</v>
      </c>
      <c r="F42" s="13"/>
      <c r="G42" s="15">
        <f t="shared" si="6"/>
        <v>0</v>
      </c>
      <c r="H42" s="13"/>
      <c r="I42" s="15">
        <f t="shared" si="7"/>
        <v>0</v>
      </c>
      <c r="J42" s="13"/>
      <c r="K42" s="15">
        <f t="shared" si="8"/>
        <v>0</v>
      </c>
      <c r="L42" s="13"/>
      <c r="M42" s="15">
        <f t="shared" si="9"/>
        <v>0</v>
      </c>
      <c r="N42" s="16">
        <f t="shared" si="5"/>
        <v>0</v>
      </c>
    </row>
    <row r="43" spans="1:15" x14ac:dyDescent="0.3">
      <c r="A43" s="13" t="s">
        <v>118</v>
      </c>
      <c r="B43" s="13" t="s">
        <v>119</v>
      </c>
      <c r="C43" s="14"/>
      <c r="D43" s="13"/>
      <c r="E43" s="15">
        <f t="shared" si="0"/>
        <v>0</v>
      </c>
      <c r="F43" s="13"/>
      <c r="G43" s="15">
        <f t="shared" si="6"/>
        <v>0</v>
      </c>
      <c r="H43" s="13"/>
      <c r="I43" s="15">
        <f t="shared" si="7"/>
        <v>0</v>
      </c>
      <c r="J43" s="13"/>
      <c r="K43" s="15">
        <f t="shared" si="8"/>
        <v>0</v>
      </c>
      <c r="L43" s="13"/>
      <c r="M43" s="15">
        <f t="shared" si="9"/>
        <v>0</v>
      </c>
      <c r="N43" s="16">
        <f t="shared" si="5"/>
        <v>0</v>
      </c>
    </row>
    <row r="44" spans="1:15" x14ac:dyDescent="0.3">
      <c r="A44" s="13" t="s">
        <v>120</v>
      </c>
      <c r="B44" s="13" t="s">
        <v>70</v>
      </c>
      <c r="C44" s="14">
        <v>125</v>
      </c>
      <c r="D44" s="13"/>
      <c r="E44" s="15">
        <f t="shared" si="0"/>
        <v>0</v>
      </c>
      <c r="F44" s="13"/>
      <c r="G44" s="15">
        <f t="shared" si="6"/>
        <v>0</v>
      </c>
      <c r="H44" s="13"/>
      <c r="I44" s="15">
        <f t="shared" si="7"/>
        <v>0</v>
      </c>
      <c r="J44" s="13"/>
      <c r="K44" s="15">
        <f t="shared" si="8"/>
        <v>0</v>
      </c>
      <c r="L44" s="13"/>
      <c r="M44" s="15">
        <f t="shared" si="9"/>
        <v>0</v>
      </c>
      <c r="N44" s="16">
        <f t="shared" si="5"/>
        <v>0</v>
      </c>
    </row>
    <row r="45" spans="1:15" x14ac:dyDescent="0.3">
      <c r="A45" s="13" t="s">
        <v>121</v>
      </c>
      <c r="B45" s="13" t="s">
        <v>74</v>
      </c>
      <c r="C45" s="14">
        <v>1.9</v>
      </c>
      <c r="D45" s="13"/>
      <c r="E45" s="15">
        <f t="shared" si="0"/>
        <v>0</v>
      </c>
      <c r="F45" s="13"/>
      <c r="G45" s="15">
        <f t="shared" si="6"/>
        <v>0</v>
      </c>
      <c r="H45" s="13"/>
      <c r="I45" s="15">
        <f t="shared" si="7"/>
        <v>0</v>
      </c>
      <c r="J45" s="13"/>
      <c r="K45" s="15">
        <f t="shared" si="8"/>
        <v>0</v>
      </c>
      <c r="L45" s="13"/>
      <c r="M45" s="15">
        <f t="shared" si="9"/>
        <v>0</v>
      </c>
      <c r="N45" s="16">
        <f t="shared" si="5"/>
        <v>0</v>
      </c>
    </row>
    <row r="46" spans="1:15" x14ac:dyDescent="0.3">
      <c r="A46" s="13" t="s">
        <v>122</v>
      </c>
      <c r="B46" s="13" t="s">
        <v>70</v>
      </c>
      <c r="C46" s="14">
        <v>190</v>
      </c>
      <c r="D46" s="13"/>
      <c r="E46" s="15">
        <f t="shared" si="0"/>
        <v>0</v>
      </c>
      <c r="F46" s="13"/>
      <c r="G46" s="15">
        <f t="shared" si="6"/>
        <v>0</v>
      </c>
      <c r="H46" s="13"/>
      <c r="I46" s="15">
        <f t="shared" si="7"/>
        <v>0</v>
      </c>
      <c r="J46" s="13"/>
      <c r="K46" s="15">
        <f t="shared" si="8"/>
        <v>0</v>
      </c>
      <c r="L46" s="13"/>
      <c r="M46" s="15">
        <f t="shared" si="9"/>
        <v>0</v>
      </c>
      <c r="N46" s="16">
        <f t="shared" si="5"/>
        <v>0</v>
      </c>
    </row>
    <row r="47" spans="1:15" x14ac:dyDescent="0.3">
      <c r="A47" s="13" t="s">
        <v>123</v>
      </c>
      <c r="B47" s="13" t="s">
        <v>74</v>
      </c>
      <c r="C47" s="14">
        <v>1.25</v>
      </c>
      <c r="D47" s="13"/>
      <c r="E47" s="15">
        <f t="shared" si="0"/>
        <v>0</v>
      </c>
      <c r="F47" s="13"/>
      <c r="G47" s="15">
        <f t="shared" si="6"/>
        <v>0</v>
      </c>
      <c r="H47" s="13"/>
      <c r="I47" s="15">
        <f t="shared" si="7"/>
        <v>0</v>
      </c>
      <c r="J47" s="13"/>
      <c r="K47" s="15">
        <f t="shared" si="8"/>
        <v>0</v>
      </c>
      <c r="L47" s="13"/>
      <c r="M47" s="15">
        <f t="shared" si="9"/>
        <v>0</v>
      </c>
      <c r="N47" s="16">
        <f t="shared" si="5"/>
        <v>0</v>
      </c>
    </row>
    <row r="48" spans="1:15" x14ac:dyDescent="0.3">
      <c r="A48" s="13" t="s">
        <v>124</v>
      </c>
      <c r="B48" s="13" t="s">
        <v>74</v>
      </c>
      <c r="C48" s="14">
        <v>2.1</v>
      </c>
      <c r="D48" s="13"/>
      <c r="E48" s="15">
        <f t="shared" si="0"/>
        <v>0</v>
      </c>
      <c r="F48" s="13"/>
      <c r="G48" s="15">
        <f t="shared" si="6"/>
        <v>0</v>
      </c>
      <c r="H48" s="13"/>
      <c r="I48" s="15">
        <f t="shared" si="7"/>
        <v>0</v>
      </c>
      <c r="J48" s="13"/>
      <c r="K48" s="15">
        <f t="shared" si="8"/>
        <v>0</v>
      </c>
      <c r="L48" s="13"/>
      <c r="M48" s="15">
        <f t="shared" si="9"/>
        <v>0</v>
      </c>
      <c r="N48" s="16">
        <f t="shared" si="5"/>
        <v>0</v>
      </c>
    </row>
    <row r="49" spans="1:15" x14ac:dyDescent="0.3">
      <c r="A49" s="13" t="s">
        <v>125</v>
      </c>
      <c r="B49" s="13" t="s">
        <v>70</v>
      </c>
      <c r="C49" s="14">
        <v>211</v>
      </c>
      <c r="D49" s="13"/>
      <c r="E49" s="15">
        <f t="shared" si="0"/>
        <v>0</v>
      </c>
      <c r="F49" s="13"/>
      <c r="G49" s="15">
        <f t="shared" si="6"/>
        <v>0</v>
      </c>
      <c r="H49" s="13"/>
      <c r="I49" s="15">
        <f t="shared" si="7"/>
        <v>0</v>
      </c>
      <c r="J49" s="13"/>
      <c r="K49" s="15">
        <f t="shared" si="8"/>
        <v>0</v>
      </c>
      <c r="L49" s="13"/>
      <c r="M49" s="15">
        <f t="shared" si="9"/>
        <v>0</v>
      </c>
      <c r="N49" s="16">
        <f t="shared" si="5"/>
        <v>0</v>
      </c>
    </row>
    <row r="50" spans="1:15" ht="30.6" customHeight="1" x14ac:dyDescent="0.3">
      <c r="A50" s="17" t="s">
        <v>126</v>
      </c>
      <c r="B50" s="13" t="s">
        <v>74</v>
      </c>
      <c r="C50" s="14">
        <v>43.56</v>
      </c>
      <c r="D50" s="13"/>
      <c r="E50" s="15">
        <f t="shared" si="0"/>
        <v>0</v>
      </c>
      <c r="F50" s="13"/>
      <c r="G50" s="15">
        <f t="shared" si="6"/>
        <v>0</v>
      </c>
      <c r="H50" s="13"/>
      <c r="I50" s="15">
        <f t="shared" si="7"/>
        <v>0</v>
      </c>
      <c r="J50" s="13"/>
      <c r="K50" s="15">
        <f t="shared" si="8"/>
        <v>0</v>
      </c>
      <c r="L50" s="13"/>
      <c r="M50" s="15">
        <f t="shared" si="9"/>
        <v>0</v>
      </c>
      <c r="N50" s="16">
        <f t="shared" si="5"/>
        <v>0</v>
      </c>
    </row>
    <row r="51" spans="1:15" x14ac:dyDescent="0.3">
      <c r="A51" s="13" t="s">
        <v>127</v>
      </c>
      <c r="B51" s="13" t="s">
        <v>119</v>
      </c>
      <c r="C51" s="14"/>
      <c r="D51" s="13"/>
      <c r="E51" s="15">
        <f t="shared" si="0"/>
        <v>0</v>
      </c>
      <c r="F51" s="13"/>
      <c r="G51" s="15">
        <f t="shared" si="6"/>
        <v>0</v>
      </c>
      <c r="H51" s="13"/>
      <c r="I51" s="15">
        <f t="shared" si="7"/>
        <v>0</v>
      </c>
      <c r="J51" s="13"/>
      <c r="K51" s="15">
        <f t="shared" si="8"/>
        <v>0</v>
      </c>
      <c r="L51" s="13"/>
      <c r="M51" s="15">
        <f t="shared" si="9"/>
        <v>0</v>
      </c>
      <c r="N51" s="16">
        <f t="shared" si="5"/>
        <v>0</v>
      </c>
    </row>
    <row r="52" spans="1:15" x14ac:dyDescent="0.3">
      <c r="A52" s="13" t="s">
        <v>128</v>
      </c>
      <c r="B52" s="13" t="s">
        <v>129</v>
      </c>
      <c r="C52" s="14">
        <v>15</v>
      </c>
      <c r="D52" s="13"/>
      <c r="E52" s="15">
        <f t="shared" si="0"/>
        <v>0</v>
      </c>
      <c r="F52" s="13"/>
      <c r="G52" s="15">
        <f t="shared" si="6"/>
        <v>0</v>
      </c>
      <c r="H52" s="13">
        <v>20</v>
      </c>
      <c r="I52" s="15">
        <f t="shared" si="7"/>
        <v>300</v>
      </c>
      <c r="J52" s="13">
        <v>20</v>
      </c>
      <c r="K52" s="15">
        <f t="shared" si="8"/>
        <v>300</v>
      </c>
      <c r="L52" s="13"/>
      <c r="M52" s="15">
        <f t="shared" si="9"/>
        <v>0</v>
      </c>
      <c r="N52" s="16">
        <f t="shared" si="5"/>
        <v>40</v>
      </c>
    </row>
    <row r="53" spans="1:15" x14ac:dyDescent="0.3">
      <c r="A53" s="13" t="s">
        <v>130</v>
      </c>
      <c r="B53" s="13" t="s">
        <v>74</v>
      </c>
      <c r="C53" s="14">
        <v>1.1499999999999999</v>
      </c>
      <c r="D53" s="13"/>
      <c r="E53" s="15">
        <f t="shared" si="0"/>
        <v>0</v>
      </c>
      <c r="F53" s="13"/>
      <c r="G53" s="15">
        <f t="shared" si="6"/>
        <v>0</v>
      </c>
      <c r="H53" s="13"/>
      <c r="I53" s="15">
        <f t="shared" si="7"/>
        <v>0</v>
      </c>
      <c r="J53" s="13"/>
      <c r="K53" s="15">
        <f t="shared" si="8"/>
        <v>0</v>
      </c>
      <c r="L53" s="13"/>
      <c r="M53" s="15">
        <f t="shared" si="9"/>
        <v>0</v>
      </c>
      <c r="N53" s="16">
        <f t="shared" si="5"/>
        <v>0</v>
      </c>
    </row>
    <row r="54" spans="1:15" x14ac:dyDescent="0.3">
      <c r="A54" s="13" t="s">
        <v>131</v>
      </c>
      <c r="B54" s="13" t="s">
        <v>132</v>
      </c>
      <c r="C54" s="14"/>
      <c r="D54" s="13"/>
      <c r="E54" s="15">
        <f t="shared" si="0"/>
        <v>0</v>
      </c>
      <c r="F54" s="13"/>
      <c r="G54" s="15">
        <f t="shared" si="6"/>
        <v>0</v>
      </c>
      <c r="H54" s="13"/>
      <c r="I54" s="15">
        <f t="shared" si="7"/>
        <v>0</v>
      </c>
      <c r="J54" s="13"/>
      <c r="K54" s="15">
        <f t="shared" si="8"/>
        <v>0</v>
      </c>
      <c r="L54" s="13"/>
      <c r="M54" s="15">
        <f t="shared" si="9"/>
        <v>0</v>
      </c>
      <c r="N54" s="16">
        <f t="shared" si="5"/>
        <v>0</v>
      </c>
    </row>
    <row r="55" spans="1:15" x14ac:dyDescent="0.3">
      <c r="A55" s="13" t="s">
        <v>133</v>
      </c>
      <c r="B55" s="13" t="s">
        <v>70</v>
      </c>
      <c r="C55" s="14">
        <v>225</v>
      </c>
      <c r="D55" s="13">
        <v>1</v>
      </c>
      <c r="E55" s="15">
        <f t="shared" si="0"/>
        <v>225</v>
      </c>
      <c r="F55" s="13"/>
      <c r="G55" s="15">
        <f t="shared" si="6"/>
        <v>0</v>
      </c>
      <c r="H55" s="13"/>
      <c r="I55" s="15">
        <f t="shared" si="7"/>
        <v>0</v>
      </c>
      <c r="J55" s="13"/>
      <c r="K55" s="15">
        <f t="shared" si="8"/>
        <v>0</v>
      </c>
      <c r="L55" s="13"/>
      <c r="M55" s="15">
        <f t="shared" si="9"/>
        <v>0</v>
      </c>
      <c r="N55" s="16">
        <f t="shared" si="5"/>
        <v>1</v>
      </c>
      <c r="O55" t="s">
        <v>134</v>
      </c>
    </row>
    <row r="56" spans="1:15" x14ac:dyDescent="0.3">
      <c r="A56" s="13" t="s">
        <v>135</v>
      </c>
      <c r="B56" s="13" t="s">
        <v>74</v>
      </c>
      <c r="C56" s="14">
        <v>15</v>
      </c>
      <c r="D56" s="13"/>
      <c r="E56" s="15">
        <f t="shared" si="0"/>
        <v>0</v>
      </c>
      <c r="F56" s="13"/>
      <c r="G56" s="15">
        <f t="shared" si="6"/>
        <v>0</v>
      </c>
      <c r="H56" s="13"/>
      <c r="I56" s="15">
        <f t="shared" si="7"/>
        <v>0</v>
      </c>
      <c r="J56" s="13"/>
      <c r="K56" s="15">
        <f t="shared" si="8"/>
        <v>0</v>
      </c>
      <c r="L56" s="13"/>
      <c r="M56" s="15">
        <f t="shared" si="9"/>
        <v>0</v>
      </c>
      <c r="N56" s="16">
        <f t="shared" si="5"/>
        <v>0</v>
      </c>
    </row>
    <row r="57" spans="1:15" x14ac:dyDescent="0.3">
      <c r="A57" s="13" t="s">
        <v>136</v>
      </c>
      <c r="B57" s="13" t="s">
        <v>74</v>
      </c>
      <c r="C57" s="14">
        <v>11</v>
      </c>
      <c r="D57" s="13"/>
      <c r="E57" s="15">
        <f t="shared" si="0"/>
        <v>0</v>
      </c>
      <c r="F57" s="13"/>
      <c r="G57" s="15">
        <f t="shared" si="6"/>
        <v>0</v>
      </c>
      <c r="H57" s="13"/>
      <c r="I57" s="15">
        <f t="shared" si="7"/>
        <v>0</v>
      </c>
      <c r="J57" s="13"/>
      <c r="K57" s="15">
        <f t="shared" si="8"/>
        <v>0</v>
      </c>
      <c r="L57" s="13"/>
      <c r="M57" s="15">
        <f t="shared" si="9"/>
        <v>0</v>
      </c>
      <c r="N57" s="16">
        <f t="shared" si="5"/>
        <v>0</v>
      </c>
    </row>
    <row r="58" spans="1:15" x14ac:dyDescent="0.3">
      <c r="A58" s="13" t="s">
        <v>137</v>
      </c>
      <c r="B58" s="13" t="s">
        <v>74</v>
      </c>
      <c r="C58" s="14">
        <v>27</v>
      </c>
      <c r="D58" s="13"/>
      <c r="E58" s="15">
        <f t="shared" si="0"/>
        <v>0</v>
      </c>
      <c r="F58" s="13"/>
      <c r="G58" s="15">
        <f t="shared" si="6"/>
        <v>0</v>
      </c>
      <c r="H58" s="13"/>
      <c r="I58" s="15">
        <f t="shared" si="7"/>
        <v>0</v>
      </c>
      <c r="J58" s="13"/>
      <c r="K58" s="15">
        <f t="shared" si="8"/>
        <v>0</v>
      </c>
      <c r="L58" s="13"/>
      <c r="M58" s="15">
        <f t="shared" si="9"/>
        <v>0</v>
      </c>
      <c r="N58" s="16">
        <f t="shared" si="5"/>
        <v>0</v>
      </c>
    </row>
    <row r="59" spans="1:15" x14ac:dyDescent="0.3">
      <c r="A59" s="13" t="s">
        <v>138</v>
      </c>
      <c r="B59" s="13" t="s">
        <v>70</v>
      </c>
      <c r="C59" s="14">
        <v>1450</v>
      </c>
      <c r="D59" s="13"/>
      <c r="E59" s="15">
        <f t="shared" si="0"/>
        <v>0</v>
      </c>
      <c r="F59" s="13"/>
      <c r="G59" s="15">
        <f t="shared" si="6"/>
        <v>0</v>
      </c>
      <c r="H59" s="13"/>
      <c r="I59" s="15">
        <f t="shared" si="7"/>
        <v>0</v>
      </c>
      <c r="J59" s="13"/>
      <c r="K59" s="15">
        <f t="shared" si="8"/>
        <v>0</v>
      </c>
      <c r="L59" s="13"/>
      <c r="M59" s="15">
        <f t="shared" si="9"/>
        <v>0</v>
      </c>
      <c r="N59" s="16">
        <f t="shared" si="5"/>
        <v>0</v>
      </c>
    </row>
    <row r="60" spans="1:15" x14ac:dyDescent="0.3">
      <c r="A60" s="13" t="s">
        <v>139</v>
      </c>
      <c r="B60" s="13" t="s">
        <v>70</v>
      </c>
      <c r="C60" s="14">
        <v>2142</v>
      </c>
      <c r="D60" s="13"/>
      <c r="E60" s="15">
        <f t="shared" si="0"/>
        <v>0</v>
      </c>
      <c r="F60" s="13"/>
      <c r="G60" s="15">
        <f t="shared" si="6"/>
        <v>0</v>
      </c>
      <c r="H60" s="13"/>
      <c r="I60" s="15">
        <f t="shared" si="7"/>
        <v>0</v>
      </c>
      <c r="J60" s="13"/>
      <c r="K60" s="15">
        <f t="shared" si="8"/>
        <v>0</v>
      </c>
      <c r="L60" s="13"/>
      <c r="M60" s="15">
        <f t="shared" si="9"/>
        <v>0</v>
      </c>
      <c r="N60" s="16">
        <f t="shared" si="5"/>
        <v>0</v>
      </c>
    </row>
    <row r="61" spans="1:15" x14ac:dyDescent="0.3">
      <c r="A61" s="13" t="s">
        <v>140</v>
      </c>
      <c r="B61" s="13" t="s">
        <v>74</v>
      </c>
      <c r="C61" s="14">
        <v>0.12</v>
      </c>
      <c r="D61" s="13"/>
      <c r="E61" s="15">
        <f t="shared" si="0"/>
        <v>0</v>
      </c>
      <c r="F61" s="13"/>
      <c r="G61" s="15">
        <f t="shared" si="6"/>
        <v>0</v>
      </c>
      <c r="H61" s="13"/>
      <c r="I61" s="15">
        <f t="shared" si="7"/>
        <v>0</v>
      </c>
      <c r="J61" s="13"/>
      <c r="K61" s="15">
        <f t="shared" si="8"/>
        <v>0</v>
      </c>
      <c r="L61" s="13"/>
      <c r="M61" s="15">
        <f t="shared" si="9"/>
        <v>0</v>
      </c>
      <c r="N61" s="16">
        <f t="shared" si="5"/>
        <v>0</v>
      </c>
    </row>
    <row r="62" spans="1:15" x14ac:dyDescent="0.3">
      <c r="A62" s="13" t="s">
        <v>141</v>
      </c>
      <c r="B62" s="13" t="s">
        <v>74</v>
      </c>
      <c r="C62" s="14">
        <v>2</v>
      </c>
      <c r="D62" s="13"/>
      <c r="E62" s="15">
        <f t="shared" si="0"/>
        <v>0</v>
      </c>
      <c r="F62" s="13"/>
      <c r="G62" s="15">
        <f t="shared" si="6"/>
        <v>0</v>
      </c>
      <c r="H62" s="13"/>
      <c r="I62" s="15">
        <f t="shared" si="7"/>
        <v>0</v>
      </c>
      <c r="J62" s="13"/>
      <c r="K62" s="15">
        <f t="shared" si="8"/>
        <v>0</v>
      </c>
      <c r="L62" s="13"/>
      <c r="M62" s="15">
        <f t="shared" si="9"/>
        <v>0</v>
      </c>
      <c r="N62" s="16">
        <f t="shared" si="5"/>
        <v>0</v>
      </c>
    </row>
    <row r="63" spans="1:15" x14ac:dyDescent="0.3">
      <c r="A63" s="13" t="s">
        <v>142</v>
      </c>
      <c r="B63" s="13" t="s">
        <v>74</v>
      </c>
      <c r="C63" s="14">
        <v>1.9</v>
      </c>
      <c r="D63" s="13"/>
      <c r="E63" s="15">
        <f t="shared" si="0"/>
        <v>0</v>
      </c>
      <c r="F63" s="13"/>
      <c r="G63" s="15">
        <f t="shared" si="6"/>
        <v>0</v>
      </c>
      <c r="H63" s="13"/>
      <c r="I63" s="15">
        <f t="shared" si="7"/>
        <v>0</v>
      </c>
      <c r="J63" s="13"/>
      <c r="K63" s="15">
        <f t="shared" si="8"/>
        <v>0</v>
      </c>
      <c r="L63" s="13"/>
      <c r="M63" s="15">
        <f t="shared" si="9"/>
        <v>0</v>
      </c>
      <c r="N63" s="16">
        <f t="shared" si="5"/>
        <v>0</v>
      </c>
    </row>
    <row r="64" spans="1:15" x14ac:dyDescent="0.3">
      <c r="A64" s="13" t="s">
        <v>143</v>
      </c>
      <c r="B64" s="13" t="s">
        <v>74</v>
      </c>
      <c r="C64" s="14">
        <v>3</v>
      </c>
      <c r="D64" s="13"/>
      <c r="E64" s="15">
        <f t="shared" si="0"/>
        <v>0</v>
      </c>
      <c r="F64" s="13"/>
      <c r="G64" s="15">
        <f t="shared" si="6"/>
        <v>0</v>
      </c>
      <c r="H64" s="13"/>
      <c r="I64" s="15">
        <f t="shared" si="7"/>
        <v>0</v>
      </c>
      <c r="J64" s="13"/>
      <c r="K64" s="15">
        <f t="shared" si="8"/>
        <v>0</v>
      </c>
      <c r="L64" s="13"/>
      <c r="M64" s="15">
        <f t="shared" si="9"/>
        <v>0</v>
      </c>
      <c r="N64" s="16">
        <f t="shared" si="5"/>
        <v>0</v>
      </c>
    </row>
    <row r="65" spans="1:15" x14ac:dyDescent="0.3">
      <c r="A65" s="13" t="s">
        <v>144</v>
      </c>
      <c r="B65" s="13" t="s">
        <v>74</v>
      </c>
      <c r="C65" s="14">
        <v>2</v>
      </c>
      <c r="D65" s="13"/>
      <c r="E65" s="15">
        <f t="shared" si="0"/>
        <v>0</v>
      </c>
      <c r="F65" s="13"/>
      <c r="G65" s="15">
        <f t="shared" si="6"/>
        <v>0</v>
      </c>
      <c r="H65" s="13"/>
      <c r="I65" s="15">
        <f t="shared" si="7"/>
        <v>0</v>
      </c>
      <c r="J65" s="13"/>
      <c r="K65" s="15">
        <f t="shared" si="8"/>
        <v>0</v>
      </c>
      <c r="L65" s="13"/>
      <c r="M65" s="15">
        <f t="shared" si="9"/>
        <v>0</v>
      </c>
      <c r="N65" s="16">
        <f t="shared" si="5"/>
        <v>0</v>
      </c>
    </row>
    <row r="66" spans="1:15" x14ac:dyDescent="0.3">
      <c r="A66" s="13" t="s">
        <v>145</v>
      </c>
      <c r="B66" s="13" t="s">
        <v>70</v>
      </c>
      <c r="C66" s="14">
        <v>62.5</v>
      </c>
      <c r="D66" s="13"/>
      <c r="E66" s="15">
        <f t="shared" si="0"/>
        <v>0</v>
      </c>
      <c r="F66" s="13"/>
      <c r="G66" s="15">
        <f t="shared" si="6"/>
        <v>0</v>
      </c>
      <c r="H66" s="13"/>
      <c r="I66" s="15">
        <f t="shared" si="7"/>
        <v>0</v>
      </c>
      <c r="J66" s="13"/>
      <c r="K66" s="15">
        <f t="shared" si="8"/>
        <v>0</v>
      </c>
      <c r="L66" s="13"/>
      <c r="M66" s="15">
        <f t="shared" si="9"/>
        <v>0</v>
      </c>
      <c r="N66" s="16">
        <f t="shared" si="5"/>
        <v>0</v>
      </c>
    </row>
    <row r="67" spans="1:15" x14ac:dyDescent="0.3">
      <c r="A67" s="13" t="s">
        <v>146</v>
      </c>
      <c r="B67" s="13" t="s">
        <v>74</v>
      </c>
      <c r="C67" s="14">
        <v>1.1000000000000001</v>
      </c>
      <c r="D67" s="13"/>
      <c r="E67" s="15">
        <f t="shared" si="0"/>
        <v>0</v>
      </c>
      <c r="F67" s="13"/>
      <c r="G67" s="15">
        <f t="shared" si="6"/>
        <v>0</v>
      </c>
      <c r="H67" s="13"/>
      <c r="I67" s="15">
        <f t="shared" si="7"/>
        <v>0</v>
      </c>
      <c r="J67" s="13"/>
      <c r="K67" s="15">
        <f t="shared" si="8"/>
        <v>0</v>
      </c>
      <c r="L67" s="13"/>
      <c r="M67" s="15">
        <f t="shared" si="9"/>
        <v>0</v>
      </c>
      <c r="N67" s="16">
        <f t="shared" si="5"/>
        <v>0</v>
      </c>
    </row>
    <row r="68" spans="1:15" x14ac:dyDescent="0.3">
      <c r="A68" s="13" t="s">
        <v>147</v>
      </c>
      <c r="B68" s="13" t="s">
        <v>70</v>
      </c>
      <c r="C68" s="14">
        <v>110</v>
      </c>
      <c r="D68" s="13"/>
      <c r="E68" s="15">
        <f t="shared" si="0"/>
        <v>0</v>
      </c>
      <c r="F68" s="13"/>
      <c r="G68" s="15">
        <f t="shared" si="6"/>
        <v>0</v>
      </c>
      <c r="H68" s="13"/>
      <c r="I68" s="15">
        <f t="shared" si="7"/>
        <v>0</v>
      </c>
      <c r="J68" s="13"/>
      <c r="K68" s="15">
        <f t="shared" si="8"/>
        <v>0</v>
      </c>
      <c r="L68" s="13"/>
      <c r="M68" s="15">
        <f t="shared" si="9"/>
        <v>0</v>
      </c>
      <c r="N68" s="16">
        <f t="shared" si="5"/>
        <v>0</v>
      </c>
      <c r="O68" t="s">
        <v>148</v>
      </c>
    </row>
    <row r="69" spans="1:15" x14ac:dyDescent="0.3">
      <c r="A69" s="13" t="s">
        <v>149</v>
      </c>
      <c r="B69" s="13" t="s">
        <v>74</v>
      </c>
      <c r="C69" s="14">
        <v>5.0999999999999996</v>
      </c>
      <c r="D69" s="13"/>
      <c r="E69" s="15">
        <f t="shared" si="0"/>
        <v>0</v>
      </c>
      <c r="F69" s="13"/>
      <c r="G69" s="15">
        <f t="shared" si="6"/>
        <v>0</v>
      </c>
      <c r="H69" s="13"/>
      <c r="I69" s="15">
        <f t="shared" si="7"/>
        <v>0</v>
      </c>
      <c r="J69" s="13"/>
      <c r="K69" s="15">
        <f t="shared" si="8"/>
        <v>0</v>
      </c>
      <c r="L69" s="13"/>
      <c r="M69" s="15">
        <f t="shared" si="9"/>
        <v>0</v>
      </c>
      <c r="N69" s="16">
        <f t="shared" si="5"/>
        <v>0</v>
      </c>
    </row>
    <row r="70" spans="1:15" x14ac:dyDescent="0.3">
      <c r="A70" s="13" t="s">
        <v>150</v>
      </c>
      <c r="B70" s="13" t="s">
        <v>151</v>
      </c>
      <c r="C70" s="14">
        <v>150</v>
      </c>
      <c r="D70" s="13"/>
      <c r="E70" s="15">
        <f t="shared" si="0"/>
        <v>0</v>
      </c>
      <c r="F70" s="13"/>
      <c r="G70" s="15">
        <f t="shared" si="6"/>
        <v>0</v>
      </c>
      <c r="H70" s="13"/>
      <c r="I70" s="15">
        <f t="shared" si="7"/>
        <v>0</v>
      </c>
      <c r="J70" s="13"/>
      <c r="K70" s="15">
        <f t="shared" si="8"/>
        <v>0</v>
      </c>
      <c r="L70" s="13"/>
      <c r="M70" s="15">
        <f t="shared" si="9"/>
        <v>0</v>
      </c>
      <c r="N70" s="16">
        <f t="shared" si="5"/>
        <v>0</v>
      </c>
    </row>
    <row r="71" spans="1:15" x14ac:dyDescent="0.3">
      <c r="A71" s="13" t="s">
        <v>152</v>
      </c>
      <c r="B71" s="13" t="s">
        <v>70</v>
      </c>
      <c r="C71" s="14">
        <v>310</v>
      </c>
      <c r="D71" s="13"/>
      <c r="E71" s="15">
        <f t="shared" si="0"/>
        <v>0</v>
      </c>
      <c r="F71" s="13"/>
      <c r="G71" s="15">
        <f t="shared" si="6"/>
        <v>0</v>
      </c>
      <c r="H71" s="13"/>
      <c r="I71" s="15">
        <f t="shared" si="7"/>
        <v>0</v>
      </c>
      <c r="J71" s="13"/>
      <c r="K71" s="15">
        <f t="shared" si="8"/>
        <v>0</v>
      </c>
      <c r="L71" s="13"/>
      <c r="M71" s="15">
        <f t="shared" si="9"/>
        <v>0</v>
      </c>
      <c r="N71" s="16">
        <f t="shared" si="5"/>
        <v>0</v>
      </c>
    </row>
    <row r="72" spans="1:15" x14ac:dyDescent="0.3">
      <c r="A72" s="13" t="s">
        <v>153</v>
      </c>
      <c r="B72" s="13" t="s">
        <v>70</v>
      </c>
      <c r="C72" s="14">
        <v>310</v>
      </c>
      <c r="D72" s="13"/>
      <c r="E72" s="15">
        <f t="shared" si="0"/>
        <v>0</v>
      </c>
      <c r="F72" s="13"/>
      <c r="G72" s="15">
        <f t="shared" si="6"/>
        <v>0</v>
      </c>
      <c r="H72" s="13"/>
      <c r="I72" s="15">
        <f t="shared" si="7"/>
        <v>0</v>
      </c>
      <c r="J72" s="13"/>
      <c r="K72" s="15">
        <f t="shared" si="8"/>
        <v>0</v>
      </c>
      <c r="L72" s="13"/>
      <c r="M72" s="15">
        <f t="shared" si="9"/>
        <v>0</v>
      </c>
      <c r="N72" s="16">
        <f t="shared" si="5"/>
        <v>0</v>
      </c>
    </row>
    <row r="73" spans="1:15" x14ac:dyDescent="0.3">
      <c r="A73" s="13" t="s">
        <v>154</v>
      </c>
      <c r="B73" s="13" t="s">
        <v>74</v>
      </c>
      <c r="C73" s="14">
        <v>1.85</v>
      </c>
      <c r="D73" s="13"/>
      <c r="E73" s="15">
        <f t="shared" si="0"/>
        <v>0</v>
      </c>
      <c r="F73" s="13"/>
      <c r="G73" s="15">
        <f t="shared" ref="G73:G104" si="10">F73*C73</f>
        <v>0</v>
      </c>
      <c r="H73" s="13"/>
      <c r="I73" s="15">
        <f t="shared" ref="I73:I104" si="11">H73*C73</f>
        <v>0</v>
      </c>
      <c r="J73" s="13"/>
      <c r="K73" s="15">
        <f t="shared" ref="K73:K104" si="12">J73*C73</f>
        <v>0</v>
      </c>
      <c r="L73" s="13"/>
      <c r="M73" s="15">
        <f t="shared" ref="M73:M104" si="13">L73*C73</f>
        <v>0</v>
      </c>
      <c r="N73" s="16">
        <f t="shared" si="5"/>
        <v>0</v>
      </c>
    </row>
    <row r="74" spans="1:15" x14ac:dyDescent="0.3">
      <c r="A74" s="13" t="s">
        <v>155</v>
      </c>
      <c r="B74" s="13" t="s">
        <v>70</v>
      </c>
      <c r="C74" s="14">
        <v>275</v>
      </c>
      <c r="D74" s="13"/>
      <c r="E74" s="15">
        <f t="shared" ref="E74:E97" si="14">D74*C74</f>
        <v>0</v>
      </c>
      <c r="F74" s="13"/>
      <c r="G74" s="15">
        <f t="shared" si="10"/>
        <v>0</v>
      </c>
      <c r="H74" s="13"/>
      <c r="I74" s="15">
        <f t="shared" si="11"/>
        <v>0</v>
      </c>
      <c r="J74" s="13"/>
      <c r="K74" s="15">
        <f t="shared" si="12"/>
        <v>0</v>
      </c>
      <c r="L74" s="13"/>
      <c r="M74" s="15">
        <f t="shared" si="13"/>
        <v>0</v>
      </c>
      <c r="N74" s="16">
        <f t="shared" ref="N74:N97" si="15">D74+F74+H74+J74+L74</f>
        <v>0</v>
      </c>
    </row>
    <row r="75" spans="1:15" x14ac:dyDescent="0.3">
      <c r="A75" s="13" t="s">
        <v>156</v>
      </c>
      <c r="B75" s="13" t="s">
        <v>70</v>
      </c>
      <c r="C75" s="14">
        <v>195</v>
      </c>
      <c r="D75" s="13"/>
      <c r="E75" s="15">
        <f t="shared" si="14"/>
        <v>0</v>
      </c>
      <c r="F75" s="13"/>
      <c r="G75" s="15">
        <f t="shared" si="10"/>
        <v>0</v>
      </c>
      <c r="H75" s="13"/>
      <c r="I75" s="15">
        <f t="shared" si="11"/>
        <v>0</v>
      </c>
      <c r="J75" s="13"/>
      <c r="K75" s="15">
        <f t="shared" si="12"/>
        <v>0</v>
      </c>
      <c r="L75" s="13"/>
      <c r="M75" s="15">
        <f t="shared" si="13"/>
        <v>0</v>
      </c>
      <c r="N75" s="16">
        <f t="shared" si="15"/>
        <v>0</v>
      </c>
      <c r="O75" t="s">
        <v>157</v>
      </c>
    </row>
    <row r="76" spans="1:15" x14ac:dyDescent="0.3">
      <c r="A76" s="13" t="s">
        <v>158</v>
      </c>
      <c r="B76" s="13" t="s">
        <v>70</v>
      </c>
      <c r="C76" s="14">
        <v>210</v>
      </c>
      <c r="D76" s="13"/>
      <c r="E76" s="15">
        <f t="shared" si="14"/>
        <v>0</v>
      </c>
      <c r="F76" s="13"/>
      <c r="G76" s="15">
        <f t="shared" si="10"/>
        <v>0</v>
      </c>
      <c r="H76" s="13"/>
      <c r="I76" s="15">
        <f t="shared" si="11"/>
        <v>0</v>
      </c>
      <c r="J76" s="13"/>
      <c r="K76" s="15">
        <f t="shared" si="12"/>
        <v>0</v>
      </c>
      <c r="L76" s="13"/>
      <c r="M76" s="15">
        <f t="shared" si="13"/>
        <v>0</v>
      </c>
      <c r="N76" s="16">
        <f t="shared" si="15"/>
        <v>0</v>
      </c>
      <c r="O76" t="s">
        <v>157</v>
      </c>
    </row>
    <row r="77" spans="1:15" x14ac:dyDescent="0.3">
      <c r="A77" s="13" t="s">
        <v>159</v>
      </c>
      <c r="B77" s="13" t="s">
        <v>70</v>
      </c>
      <c r="C77" s="14">
        <v>310</v>
      </c>
      <c r="D77" s="13"/>
      <c r="E77" s="15">
        <f t="shared" si="14"/>
        <v>0</v>
      </c>
      <c r="F77" s="13"/>
      <c r="G77" s="15">
        <f t="shared" si="10"/>
        <v>0</v>
      </c>
      <c r="H77" s="13"/>
      <c r="I77" s="15">
        <f t="shared" si="11"/>
        <v>0</v>
      </c>
      <c r="J77" s="13"/>
      <c r="K77" s="15">
        <f t="shared" si="12"/>
        <v>0</v>
      </c>
      <c r="L77" s="13"/>
      <c r="M77" s="15">
        <f t="shared" si="13"/>
        <v>0</v>
      </c>
      <c r="N77" s="16">
        <f t="shared" si="15"/>
        <v>0</v>
      </c>
      <c r="O77" t="s">
        <v>157</v>
      </c>
    </row>
    <row r="78" spans="1:15" x14ac:dyDescent="0.3">
      <c r="A78" s="13" t="s">
        <v>160</v>
      </c>
      <c r="B78" s="13" t="s">
        <v>70</v>
      </c>
      <c r="C78" s="14">
        <v>455</v>
      </c>
      <c r="D78" s="13"/>
      <c r="E78" s="15">
        <f t="shared" si="14"/>
        <v>0</v>
      </c>
      <c r="F78" s="13"/>
      <c r="G78" s="15">
        <f t="shared" si="10"/>
        <v>0</v>
      </c>
      <c r="H78" s="13"/>
      <c r="I78" s="15">
        <f t="shared" si="11"/>
        <v>0</v>
      </c>
      <c r="J78" s="13"/>
      <c r="K78" s="15">
        <f t="shared" si="12"/>
        <v>0</v>
      </c>
      <c r="L78" s="13"/>
      <c r="M78" s="15">
        <f t="shared" si="13"/>
        <v>0</v>
      </c>
      <c r="N78" s="16">
        <f t="shared" si="15"/>
        <v>0</v>
      </c>
      <c r="O78" t="s">
        <v>157</v>
      </c>
    </row>
    <row r="79" spans="1:15" x14ac:dyDescent="0.3">
      <c r="A79" s="13" t="s">
        <v>161</v>
      </c>
      <c r="B79" s="13" t="s">
        <v>70</v>
      </c>
      <c r="C79" s="14">
        <v>225</v>
      </c>
      <c r="D79" s="13"/>
      <c r="E79" s="15">
        <f t="shared" si="14"/>
        <v>0</v>
      </c>
      <c r="F79" s="13"/>
      <c r="G79" s="15">
        <f t="shared" si="10"/>
        <v>0</v>
      </c>
      <c r="H79" s="13"/>
      <c r="I79" s="15">
        <f t="shared" si="11"/>
        <v>0</v>
      </c>
      <c r="J79" s="13"/>
      <c r="K79" s="15">
        <f t="shared" si="12"/>
        <v>0</v>
      </c>
      <c r="L79" s="13"/>
      <c r="M79" s="15">
        <f t="shared" si="13"/>
        <v>0</v>
      </c>
      <c r="N79" s="16">
        <f t="shared" si="15"/>
        <v>0</v>
      </c>
      <c r="O79" t="s">
        <v>157</v>
      </c>
    </row>
    <row r="80" spans="1:15" x14ac:dyDescent="0.3">
      <c r="A80" s="13" t="s">
        <v>162</v>
      </c>
      <c r="B80" s="13" t="s">
        <v>70</v>
      </c>
      <c r="C80" s="14">
        <v>245</v>
      </c>
      <c r="D80" s="13"/>
      <c r="E80" s="15">
        <f t="shared" si="14"/>
        <v>0</v>
      </c>
      <c r="F80" s="13"/>
      <c r="G80" s="15">
        <f t="shared" si="10"/>
        <v>0</v>
      </c>
      <c r="H80" s="13"/>
      <c r="I80" s="15">
        <f t="shared" si="11"/>
        <v>0</v>
      </c>
      <c r="J80" s="13"/>
      <c r="K80" s="15">
        <f t="shared" si="12"/>
        <v>0</v>
      </c>
      <c r="L80" s="13"/>
      <c r="M80" s="15">
        <f t="shared" si="13"/>
        <v>0</v>
      </c>
      <c r="N80" s="16">
        <f t="shared" si="15"/>
        <v>0</v>
      </c>
      <c r="O80" t="s">
        <v>157</v>
      </c>
    </row>
    <row r="81" spans="1:15" x14ac:dyDescent="0.3">
      <c r="A81" s="13" t="s">
        <v>163</v>
      </c>
      <c r="B81" s="13" t="s">
        <v>70</v>
      </c>
      <c r="C81" s="14">
        <v>355</v>
      </c>
      <c r="D81" s="13"/>
      <c r="E81" s="15">
        <f t="shared" si="14"/>
        <v>0</v>
      </c>
      <c r="F81" s="13">
        <v>1</v>
      </c>
      <c r="G81" s="15">
        <f t="shared" si="10"/>
        <v>355</v>
      </c>
      <c r="H81" s="13">
        <v>1</v>
      </c>
      <c r="I81" s="15">
        <f t="shared" si="11"/>
        <v>355</v>
      </c>
      <c r="J81" s="13"/>
      <c r="K81" s="15">
        <f t="shared" si="12"/>
        <v>0</v>
      </c>
      <c r="L81" s="13"/>
      <c r="M81" s="15">
        <f t="shared" si="13"/>
        <v>0</v>
      </c>
      <c r="N81" s="16">
        <f t="shared" si="15"/>
        <v>2</v>
      </c>
      <c r="O81" t="s">
        <v>157</v>
      </c>
    </row>
    <row r="82" spans="1:15" x14ac:dyDescent="0.3">
      <c r="A82" s="13" t="s">
        <v>164</v>
      </c>
      <c r="B82" s="13" t="s">
        <v>70</v>
      </c>
      <c r="C82" s="14">
        <v>510</v>
      </c>
      <c r="D82" s="13"/>
      <c r="E82" s="15">
        <f t="shared" si="14"/>
        <v>0</v>
      </c>
      <c r="F82" s="13"/>
      <c r="G82" s="15">
        <f t="shared" si="10"/>
        <v>0</v>
      </c>
      <c r="H82" s="13"/>
      <c r="I82" s="15">
        <f t="shared" si="11"/>
        <v>0</v>
      </c>
      <c r="J82" s="13"/>
      <c r="K82" s="15">
        <f t="shared" si="12"/>
        <v>0</v>
      </c>
      <c r="L82" s="13"/>
      <c r="M82" s="15">
        <f t="shared" si="13"/>
        <v>0</v>
      </c>
      <c r="N82" s="16">
        <f t="shared" si="15"/>
        <v>0</v>
      </c>
      <c r="O82" t="s">
        <v>157</v>
      </c>
    </row>
    <row r="83" spans="1:15" x14ac:dyDescent="0.3">
      <c r="A83" s="13" t="s">
        <v>165</v>
      </c>
      <c r="B83" s="13" t="s">
        <v>70</v>
      </c>
      <c r="C83" s="14">
        <v>510</v>
      </c>
      <c r="D83" s="13"/>
      <c r="E83" s="15">
        <f t="shared" si="14"/>
        <v>0</v>
      </c>
      <c r="F83" s="13"/>
      <c r="G83" s="15">
        <f t="shared" si="10"/>
        <v>0</v>
      </c>
      <c r="H83" s="13"/>
      <c r="I83" s="15">
        <f t="shared" si="11"/>
        <v>0</v>
      </c>
      <c r="J83" s="13"/>
      <c r="K83" s="15">
        <f t="shared" si="12"/>
        <v>0</v>
      </c>
      <c r="L83" s="13"/>
      <c r="M83" s="15">
        <f t="shared" si="13"/>
        <v>0</v>
      </c>
      <c r="N83" s="16">
        <f t="shared" si="15"/>
        <v>0</v>
      </c>
      <c r="O83" t="s">
        <v>157</v>
      </c>
    </row>
    <row r="84" spans="1:15" x14ac:dyDescent="0.3">
      <c r="A84" s="13" t="s">
        <v>166</v>
      </c>
      <c r="B84" s="13" t="s">
        <v>167</v>
      </c>
      <c r="C84" s="14">
        <v>28</v>
      </c>
      <c r="D84" s="13"/>
      <c r="E84" s="15">
        <f t="shared" si="14"/>
        <v>0</v>
      </c>
      <c r="F84" s="13"/>
      <c r="G84" s="15">
        <f t="shared" si="10"/>
        <v>0</v>
      </c>
      <c r="H84" s="13"/>
      <c r="I84" s="15">
        <f t="shared" si="11"/>
        <v>0</v>
      </c>
      <c r="J84" s="13"/>
      <c r="K84" s="15">
        <f t="shared" si="12"/>
        <v>0</v>
      </c>
      <c r="L84" s="13"/>
      <c r="M84" s="15">
        <f t="shared" si="13"/>
        <v>0</v>
      </c>
      <c r="N84" s="16">
        <f t="shared" si="15"/>
        <v>0</v>
      </c>
    </row>
    <row r="85" spans="1:15" x14ac:dyDescent="0.3">
      <c r="A85" s="13" t="s">
        <v>168</v>
      </c>
      <c r="B85" s="13" t="s">
        <v>169</v>
      </c>
      <c r="C85" s="14">
        <v>70</v>
      </c>
      <c r="D85" s="13"/>
      <c r="E85" s="15">
        <f t="shared" si="14"/>
        <v>0</v>
      </c>
      <c r="F85" s="13"/>
      <c r="G85" s="15">
        <f t="shared" si="10"/>
        <v>0</v>
      </c>
      <c r="H85" s="13"/>
      <c r="I85" s="15">
        <f t="shared" si="11"/>
        <v>0</v>
      </c>
      <c r="J85" s="13"/>
      <c r="K85" s="15">
        <f t="shared" si="12"/>
        <v>0</v>
      </c>
      <c r="L85" s="13"/>
      <c r="M85" s="15">
        <f t="shared" si="13"/>
        <v>0</v>
      </c>
      <c r="N85" s="16">
        <f t="shared" si="15"/>
        <v>0</v>
      </c>
    </row>
    <row r="86" spans="1:15" x14ac:dyDescent="0.3">
      <c r="A86" s="13" t="s">
        <v>170</v>
      </c>
      <c r="B86" s="13" t="s">
        <v>70</v>
      </c>
      <c r="C86" s="14">
        <v>155</v>
      </c>
      <c r="D86" s="13"/>
      <c r="E86" s="15">
        <f t="shared" si="14"/>
        <v>0</v>
      </c>
      <c r="F86" s="13"/>
      <c r="G86" s="15">
        <f t="shared" si="10"/>
        <v>0</v>
      </c>
      <c r="H86" s="13"/>
      <c r="I86" s="15">
        <f t="shared" si="11"/>
        <v>0</v>
      </c>
      <c r="J86" s="13"/>
      <c r="K86" s="15">
        <f t="shared" si="12"/>
        <v>0</v>
      </c>
      <c r="L86" s="13"/>
      <c r="M86" s="15">
        <f t="shared" si="13"/>
        <v>0</v>
      </c>
      <c r="N86" s="16">
        <f t="shared" si="15"/>
        <v>0</v>
      </c>
    </row>
    <row r="87" spans="1:15" x14ac:dyDescent="0.3">
      <c r="A87" s="13" t="s">
        <v>171</v>
      </c>
      <c r="B87" s="13" t="s">
        <v>167</v>
      </c>
      <c r="C87" s="14">
        <v>28</v>
      </c>
      <c r="D87" s="13"/>
      <c r="E87" s="15">
        <f t="shared" si="14"/>
        <v>0</v>
      </c>
      <c r="F87" s="13">
        <v>3</v>
      </c>
      <c r="G87" s="15">
        <f t="shared" si="10"/>
        <v>84</v>
      </c>
      <c r="H87" s="13">
        <v>20</v>
      </c>
      <c r="I87" s="15">
        <f t="shared" si="11"/>
        <v>560</v>
      </c>
      <c r="J87" s="13">
        <v>3</v>
      </c>
      <c r="K87" s="15">
        <f t="shared" si="12"/>
        <v>84</v>
      </c>
      <c r="L87" s="13"/>
      <c r="M87" s="15">
        <f t="shared" si="13"/>
        <v>0</v>
      </c>
      <c r="N87" s="16">
        <f t="shared" si="15"/>
        <v>26</v>
      </c>
    </row>
    <row r="88" spans="1:15" x14ac:dyDescent="0.3">
      <c r="A88" s="13" t="s">
        <v>172</v>
      </c>
      <c r="B88" s="13" t="s">
        <v>173</v>
      </c>
      <c r="C88" s="14">
        <v>70</v>
      </c>
      <c r="D88" s="13"/>
      <c r="E88" s="15">
        <f t="shared" si="14"/>
        <v>0</v>
      </c>
      <c r="F88" s="13"/>
      <c r="G88" s="15">
        <f t="shared" si="10"/>
        <v>0</v>
      </c>
      <c r="H88" s="13"/>
      <c r="I88" s="15">
        <f t="shared" si="11"/>
        <v>0</v>
      </c>
      <c r="J88" s="13"/>
      <c r="K88" s="15">
        <f t="shared" si="12"/>
        <v>0</v>
      </c>
      <c r="L88" s="13"/>
      <c r="M88" s="15">
        <f t="shared" si="13"/>
        <v>0</v>
      </c>
      <c r="N88" s="16">
        <f t="shared" si="15"/>
        <v>0</v>
      </c>
    </row>
    <row r="89" spans="1:15" x14ac:dyDescent="0.3">
      <c r="A89" s="13" t="s">
        <v>174</v>
      </c>
      <c r="B89" s="13" t="s">
        <v>70</v>
      </c>
      <c r="C89" s="14">
        <v>155</v>
      </c>
      <c r="D89" s="13"/>
      <c r="E89" s="15">
        <f t="shared" si="14"/>
        <v>0</v>
      </c>
      <c r="F89" s="13">
        <v>1</v>
      </c>
      <c r="G89" s="15">
        <f t="shared" si="10"/>
        <v>155</v>
      </c>
      <c r="H89" s="13">
        <v>1</v>
      </c>
      <c r="I89" s="15">
        <f t="shared" si="11"/>
        <v>155</v>
      </c>
      <c r="J89" s="13">
        <v>4</v>
      </c>
      <c r="K89" s="15">
        <f t="shared" si="12"/>
        <v>620</v>
      </c>
      <c r="L89" s="13"/>
      <c r="M89" s="15">
        <f t="shared" si="13"/>
        <v>0</v>
      </c>
      <c r="N89" s="16">
        <f t="shared" si="15"/>
        <v>6</v>
      </c>
      <c r="O89" t="s">
        <v>175</v>
      </c>
    </row>
    <row r="90" spans="1:15" x14ac:dyDescent="0.3">
      <c r="A90" s="13" t="s">
        <v>176</v>
      </c>
      <c r="B90" s="13" t="s">
        <v>74</v>
      </c>
      <c r="C90" s="14">
        <v>1.95</v>
      </c>
      <c r="D90" s="13"/>
      <c r="E90" s="15">
        <f t="shared" si="14"/>
        <v>0</v>
      </c>
      <c r="F90" s="13"/>
      <c r="G90" s="15">
        <f t="shared" si="10"/>
        <v>0</v>
      </c>
      <c r="H90" s="13"/>
      <c r="I90" s="15">
        <f t="shared" si="11"/>
        <v>0</v>
      </c>
      <c r="J90" s="13"/>
      <c r="K90" s="15">
        <f t="shared" si="12"/>
        <v>0</v>
      </c>
      <c r="L90" s="13"/>
      <c r="M90" s="15">
        <f t="shared" si="13"/>
        <v>0</v>
      </c>
      <c r="N90" s="16">
        <f t="shared" si="15"/>
        <v>0</v>
      </c>
    </row>
    <row r="91" spans="1:15" x14ac:dyDescent="0.3">
      <c r="A91" s="13" t="s">
        <v>177</v>
      </c>
      <c r="B91" s="13" t="s">
        <v>70</v>
      </c>
      <c r="C91" s="14">
        <v>22</v>
      </c>
      <c r="D91" s="13"/>
      <c r="E91" s="15">
        <f t="shared" si="14"/>
        <v>0</v>
      </c>
      <c r="F91" s="13"/>
      <c r="G91" s="15">
        <f t="shared" si="10"/>
        <v>0</v>
      </c>
      <c r="H91" s="13"/>
      <c r="I91" s="15">
        <f t="shared" si="11"/>
        <v>0</v>
      </c>
      <c r="J91" s="13"/>
      <c r="K91" s="15">
        <f t="shared" si="12"/>
        <v>0</v>
      </c>
      <c r="L91" s="13"/>
      <c r="M91" s="15">
        <f t="shared" si="13"/>
        <v>0</v>
      </c>
      <c r="N91" s="16">
        <f t="shared" si="15"/>
        <v>0</v>
      </c>
    </row>
    <row r="92" spans="1:15" x14ac:dyDescent="0.3">
      <c r="A92" s="13" t="s">
        <v>178</v>
      </c>
      <c r="B92" s="13" t="s">
        <v>74</v>
      </c>
      <c r="C92" s="14">
        <v>2.75</v>
      </c>
      <c r="D92" s="13"/>
      <c r="E92" s="15">
        <f t="shared" si="14"/>
        <v>0</v>
      </c>
      <c r="F92" s="13"/>
      <c r="G92" s="15">
        <f t="shared" si="10"/>
        <v>0</v>
      </c>
      <c r="H92" s="13"/>
      <c r="I92" s="15">
        <f t="shared" si="11"/>
        <v>0</v>
      </c>
      <c r="J92" s="13"/>
      <c r="K92" s="15">
        <f t="shared" si="12"/>
        <v>0</v>
      </c>
      <c r="L92" s="13"/>
      <c r="M92" s="15">
        <f t="shared" si="13"/>
        <v>0</v>
      </c>
      <c r="N92" s="16">
        <f t="shared" si="15"/>
        <v>0</v>
      </c>
    </row>
    <row r="93" spans="1:15" x14ac:dyDescent="0.3">
      <c r="A93" s="13" t="s">
        <v>179</v>
      </c>
      <c r="B93" s="13" t="s">
        <v>70</v>
      </c>
      <c r="C93" s="14">
        <v>565</v>
      </c>
      <c r="D93" s="13"/>
      <c r="E93" s="15">
        <f t="shared" si="14"/>
        <v>0</v>
      </c>
      <c r="F93" s="13"/>
      <c r="G93" s="15">
        <f t="shared" si="10"/>
        <v>0</v>
      </c>
      <c r="H93" s="13"/>
      <c r="I93" s="15">
        <f t="shared" si="11"/>
        <v>0</v>
      </c>
      <c r="J93" s="13"/>
      <c r="K93" s="15">
        <f t="shared" si="12"/>
        <v>0</v>
      </c>
      <c r="L93" s="13"/>
      <c r="M93" s="15">
        <f t="shared" si="13"/>
        <v>0</v>
      </c>
      <c r="N93" s="16">
        <f t="shared" si="15"/>
        <v>0</v>
      </c>
    </row>
    <row r="94" spans="1:15" x14ac:dyDescent="0.3">
      <c r="A94" s="13" t="s">
        <v>180</v>
      </c>
      <c r="B94" s="13" t="s">
        <v>74</v>
      </c>
      <c r="C94" s="14">
        <v>3.45</v>
      </c>
      <c r="D94" s="13"/>
      <c r="E94" s="15">
        <f t="shared" si="14"/>
        <v>0</v>
      </c>
      <c r="F94" s="13"/>
      <c r="G94" s="15">
        <f t="shared" si="10"/>
        <v>0</v>
      </c>
      <c r="H94" s="13"/>
      <c r="I94" s="15">
        <f t="shared" si="11"/>
        <v>0</v>
      </c>
      <c r="J94" s="13"/>
      <c r="K94" s="15">
        <f t="shared" si="12"/>
        <v>0</v>
      </c>
      <c r="L94" s="13"/>
      <c r="M94" s="15">
        <f t="shared" si="13"/>
        <v>0</v>
      </c>
      <c r="N94" s="16">
        <f t="shared" si="15"/>
        <v>0</v>
      </c>
    </row>
    <row r="95" spans="1:15" x14ac:dyDescent="0.3">
      <c r="A95" s="13" t="s">
        <v>181</v>
      </c>
      <c r="B95" s="13" t="s">
        <v>74</v>
      </c>
      <c r="C95" s="14">
        <v>22</v>
      </c>
      <c r="D95" s="13"/>
      <c r="E95" s="15">
        <f t="shared" si="14"/>
        <v>0</v>
      </c>
      <c r="F95" s="13"/>
      <c r="G95" s="15">
        <f t="shared" si="10"/>
        <v>0</v>
      </c>
      <c r="H95" s="13"/>
      <c r="I95" s="15">
        <f t="shared" si="11"/>
        <v>0</v>
      </c>
      <c r="J95" s="13"/>
      <c r="K95" s="15">
        <f t="shared" si="12"/>
        <v>0</v>
      </c>
      <c r="L95" s="13"/>
      <c r="M95" s="15">
        <f t="shared" si="13"/>
        <v>0</v>
      </c>
      <c r="N95" s="16">
        <f t="shared" si="15"/>
        <v>0</v>
      </c>
    </row>
    <row r="96" spans="1:15" x14ac:dyDescent="0.3">
      <c r="A96" s="13" t="s">
        <v>182</v>
      </c>
      <c r="B96" s="13" t="s">
        <v>70</v>
      </c>
      <c r="C96" s="14">
        <v>600</v>
      </c>
      <c r="D96" s="13">
        <v>1</v>
      </c>
      <c r="E96" s="15">
        <f t="shared" si="14"/>
        <v>600</v>
      </c>
      <c r="F96" s="13"/>
      <c r="G96" s="15">
        <f t="shared" si="10"/>
        <v>0</v>
      </c>
      <c r="H96" s="13"/>
      <c r="I96" s="15">
        <f t="shared" si="11"/>
        <v>0</v>
      </c>
      <c r="J96" s="13"/>
      <c r="K96" s="15">
        <f t="shared" si="12"/>
        <v>0</v>
      </c>
      <c r="L96" s="13"/>
      <c r="M96" s="15">
        <f t="shared" si="13"/>
        <v>0</v>
      </c>
      <c r="N96" s="16">
        <f t="shared" si="15"/>
        <v>1</v>
      </c>
    </row>
    <row r="97" spans="1:14" x14ac:dyDescent="0.3">
      <c r="A97" s="13" t="s">
        <v>183</v>
      </c>
      <c r="B97" s="13" t="s">
        <v>70</v>
      </c>
      <c r="C97" s="14">
        <f>C96*3</f>
        <v>1800</v>
      </c>
      <c r="D97" s="13"/>
      <c r="E97" s="15">
        <f t="shared" si="14"/>
        <v>0</v>
      </c>
      <c r="F97" s="13"/>
      <c r="G97" s="15">
        <f t="shared" si="10"/>
        <v>0</v>
      </c>
      <c r="H97" s="13"/>
      <c r="I97" s="15">
        <f t="shared" si="11"/>
        <v>0</v>
      </c>
      <c r="J97" s="13"/>
      <c r="K97" s="15">
        <f t="shared" si="12"/>
        <v>0</v>
      </c>
      <c r="L97" s="13"/>
      <c r="M97" s="15">
        <f t="shared" si="13"/>
        <v>0</v>
      </c>
      <c r="N97" s="16">
        <f t="shared" si="15"/>
        <v>0</v>
      </c>
    </row>
    <row r="99" spans="1:14" x14ac:dyDescent="0.3">
      <c r="A99" s="18" t="s">
        <v>184</v>
      </c>
      <c r="B99" s="19"/>
      <c r="C99" s="19"/>
      <c r="E99" s="20">
        <f>SUM(E9:E97)</f>
        <v>3365</v>
      </c>
      <c r="F99" s="19"/>
      <c r="G99" s="20">
        <f>SUM(G9:G97)</f>
        <v>594</v>
      </c>
      <c r="H99" s="19"/>
      <c r="I99" s="20">
        <f>SUM(I9:I97)</f>
        <v>1390</v>
      </c>
      <c r="J99" s="19"/>
      <c r="K99" s="20">
        <f>SUM(K9:K97)</f>
        <v>1004</v>
      </c>
      <c r="L99" s="19"/>
      <c r="M99" s="20">
        <f>SUM(M9:M97)</f>
        <v>0</v>
      </c>
    </row>
    <row r="100" spans="1:14" x14ac:dyDescent="0.3">
      <c r="A100" s="18" t="s">
        <v>185</v>
      </c>
      <c r="B100" s="20">
        <f>SUM(E99:M99)</f>
        <v>6353</v>
      </c>
      <c r="D100" s="19"/>
      <c r="E100" s="19"/>
      <c r="F100" s="19"/>
      <c r="G100" s="19"/>
      <c r="H100" s="19"/>
      <c r="I100" s="19"/>
      <c r="J100" s="19"/>
      <c r="K100" s="19"/>
      <c r="L100" s="19"/>
    </row>
  </sheetData>
  <mergeCells count="5">
    <mergeCell ref="L7:M7"/>
    <mergeCell ref="D7:E7"/>
    <mergeCell ref="F7:G7"/>
    <mergeCell ref="H7:I7"/>
    <mergeCell ref="J7:K7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DC27B-BBD6-4FDB-9924-5105F495ED85}">
  <dimension ref="A1:Q100"/>
  <sheetViews>
    <sheetView workbookViewId="0">
      <pane ySplit="8" topLeftCell="A9" activePane="bottomLeft" state="frozen"/>
      <selection pane="bottomLeft" sqref="A1:XFD1048576"/>
    </sheetView>
  </sheetViews>
  <sheetFormatPr defaultRowHeight="14.4" x14ac:dyDescent="0.3"/>
  <cols>
    <col min="1" max="1" width="55.88671875" bestFit="1" customWidth="1"/>
    <col min="2" max="2" width="11.6640625" bestFit="1" customWidth="1"/>
    <col min="3" max="3" width="11" customWidth="1"/>
    <col min="4" max="4" width="12.6640625" customWidth="1"/>
    <col min="5" max="5" width="10.5546875" customWidth="1"/>
    <col min="6" max="16" width="12.6640625" customWidth="1"/>
    <col min="17" max="17" width="14.6640625" customWidth="1"/>
  </cols>
  <sheetData>
    <row r="1" spans="1:17" ht="18" x14ac:dyDescent="0.35">
      <c r="A1" s="5" t="s">
        <v>0</v>
      </c>
      <c r="B1" s="5" t="s">
        <v>216</v>
      </c>
    </row>
    <row r="2" spans="1:17" ht="18" x14ac:dyDescent="0.35">
      <c r="A2" s="5" t="s">
        <v>56</v>
      </c>
      <c r="B2" s="5"/>
    </row>
    <row r="3" spans="1:17" ht="18" x14ac:dyDescent="0.35">
      <c r="A3" s="5" t="s">
        <v>58</v>
      </c>
      <c r="B3" s="5" t="s">
        <v>187</v>
      </c>
    </row>
    <row r="4" spans="1:17" ht="18" x14ac:dyDescent="0.35">
      <c r="A4" s="5" t="s">
        <v>60</v>
      </c>
      <c r="B4" s="7" t="s">
        <v>217</v>
      </c>
    </row>
    <row r="6" spans="1:17" x14ac:dyDescent="0.3">
      <c r="D6" t="s">
        <v>61</v>
      </c>
    </row>
    <row r="7" spans="1:17" x14ac:dyDescent="0.3">
      <c r="D7" s="143"/>
      <c r="E7" s="145"/>
      <c r="F7" s="143"/>
      <c r="G7" s="145"/>
      <c r="H7" s="143"/>
      <c r="I7" s="145"/>
      <c r="J7" s="143"/>
      <c r="K7" s="145"/>
      <c r="L7" s="143"/>
      <c r="M7" s="145"/>
      <c r="N7" s="143"/>
      <c r="O7" s="145"/>
      <c r="P7" s="8"/>
    </row>
    <row r="8" spans="1:17" x14ac:dyDescent="0.3">
      <c r="A8" s="9" t="s">
        <v>62</v>
      </c>
      <c r="B8" s="10" t="s">
        <v>63</v>
      </c>
      <c r="C8" s="11" t="s">
        <v>64</v>
      </c>
      <c r="D8" s="10" t="s">
        <v>65</v>
      </c>
      <c r="E8" s="10" t="s">
        <v>66</v>
      </c>
      <c r="F8" s="10" t="s">
        <v>65</v>
      </c>
      <c r="G8" s="10" t="s">
        <v>66</v>
      </c>
      <c r="H8" s="10" t="s">
        <v>65</v>
      </c>
      <c r="I8" s="10" t="s">
        <v>66</v>
      </c>
      <c r="J8" s="10" t="s">
        <v>65</v>
      </c>
      <c r="K8" s="10" t="s">
        <v>66</v>
      </c>
      <c r="L8" s="10" t="s">
        <v>65</v>
      </c>
      <c r="M8" s="10" t="s">
        <v>66</v>
      </c>
      <c r="N8" s="10" t="s">
        <v>65</v>
      </c>
      <c r="O8" s="10" t="s">
        <v>66</v>
      </c>
      <c r="P8" s="10" t="s">
        <v>67</v>
      </c>
      <c r="Q8" s="12" t="s">
        <v>68</v>
      </c>
    </row>
    <row r="9" spans="1:17" x14ac:dyDescent="0.3">
      <c r="A9" s="13" t="s">
        <v>69</v>
      </c>
      <c r="B9" s="13" t="s">
        <v>70</v>
      </c>
      <c r="C9" s="14">
        <v>175</v>
      </c>
      <c r="D9" s="13"/>
      <c r="E9" s="15">
        <f t="shared" ref="E9:E73" si="0">D9*C9</f>
        <v>0</v>
      </c>
      <c r="F9" s="13"/>
      <c r="G9" s="15">
        <f t="shared" ref="G9:G73" si="1">F9*C9</f>
        <v>0</v>
      </c>
      <c r="H9" s="13"/>
      <c r="I9" s="15">
        <f t="shared" ref="I9:I73" si="2">H9*C9</f>
        <v>0</v>
      </c>
      <c r="J9" s="13"/>
      <c r="K9" s="15">
        <f t="shared" ref="K9:K73" si="3">J9*C9</f>
        <v>0</v>
      </c>
      <c r="L9" s="13"/>
      <c r="M9" s="15">
        <f t="shared" ref="M9:M73" si="4">L9*C9</f>
        <v>0</v>
      </c>
      <c r="N9" s="13"/>
      <c r="O9" s="15">
        <f t="shared" ref="O9:O73" si="5">N9*C9</f>
        <v>0</v>
      </c>
      <c r="P9" s="16">
        <f>D9+F9+H9+J9+L9+N9</f>
        <v>0</v>
      </c>
      <c r="Q9" t="s">
        <v>71</v>
      </c>
    </row>
    <row r="10" spans="1:17" x14ac:dyDescent="0.3">
      <c r="A10" s="13" t="s">
        <v>72</v>
      </c>
      <c r="B10" s="13" t="s">
        <v>70</v>
      </c>
      <c r="C10" s="14">
        <v>48</v>
      </c>
      <c r="D10" s="13"/>
      <c r="E10" s="15">
        <f t="shared" si="0"/>
        <v>0</v>
      </c>
      <c r="F10" s="13"/>
      <c r="G10" s="15">
        <f t="shared" si="1"/>
        <v>0</v>
      </c>
      <c r="H10" s="13"/>
      <c r="I10" s="15">
        <f t="shared" si="2"/>
        <v>0</v>
      </c>
      <c r="J10" s="13"/>
      <c r="K10" s="15">
        <f t="shared" si="3"/>
        <v>0</v>
      </c>
      <c r="L10" s="13"/>
      <c r="M10" s="15">
        <f t="shared" si="4"/>
        <v>0</v>
      </c>
      <c r="N10" s="13"/>
      <c r="O10" s="15">
        <f t="shared" si="5"/>
        <v>0</v>
      </c>
      <c r="P10" s="16">
        <f t="shared" ref="P10:P74" si="6">D10+F10+H10+J10+L10+N10</f>
        <v>0</v>
      </c>
    </row>
    <row r="11" spans="1:17" x14ac:dyDescent="0.3">
      <c r="A11" s="13" t="s">
        <v>73</v>
      </c>
      <c r="B11" s="13" t="s">
        <v>74</v>
      </c>
      <c r="C11" s="14">
        <v>27</v>
      </c>
      <c r="D11" s="13"/>
      <c r="E11" s="15">
        <f t="shared" si="0"/>
        <v>0</v>
      </c>
      <c r="F11" s="13"/>
      <c r="G11" s="15">
        <f t="shared" si="1"/>
        <v>0</v>
      </c>
      <c r="H11" s="13"/>
      <c r="I11" s="15">
        <f t="shared" si="2"/>
        <v>0</v>
      </c>
      <c r="J11" s="13"/>
      <c r="K11" s="15">
        <f t="shared" si="3"/>
        <v>0</v>
      </c>
      <c r="L11" s="13"/>
      <c r="M11" s="15">
        <f t="shared" si="4"/>
        <v>0</v>
      </c>
      <c r="N11" s="13"/>
      <c r="O11" s="15">
        <f t="shared" si="5"/>
        <v>0</v>
      </c>
      <c r="P11" s="16">
        <f t="shared" si="6"/>
        <v>0</v>
      </c>
    </row>
    <row r="12" spans="1:17" x14ac:dyDescent="0.3">
      <c r="A12" s="13" t="s">
        <v>75</v>
      </c>
      <c r="B12" s="13" t="s">
        <v>74</v>
      </c>
      <c r="C12" s="14">
        <v>35</v>
      </c>
      <c r="D12" s="13"/>
      <c r="E12" s="15">
        <f t="shared" si="0"/>
        <v>0</v>
      </c>
      <c r="F12" s="13"/>
      <c r="G12" s="15">
        <f t="shared" si="1"/>
        <v>0</v>
      </c>
      <c r="H12" s="13"/>
      <c r="I12" s="15">
        <f t="shared" si="2"/>
        <v>0</v>
      </c>
      <c r="J12" s="13"/>
      <c r="K12" s="15">
        <f t="shared" si="3"/>
        <v>0</v>
      </c>
      <c r="L12" s="13"/>
      <c r="M12" s="15">
        <f t="shared" si="4"/>
        <v>0</v>
      </c>
      <c r="N12" s="13"/>
      <c r="O12" s="15">
        <f t="shared" si="5"/>
        <v>0</v>
      </c>
      <c r="P12" s="16">
        <f t="shared" si="6"/>
        <v>0</v>
      </c>
      <c r="Q12" t="s">
        <v>76</v>
      </c>
    </row>
    <row r="13" spans="1:17" x14ac:dyDescent="0.3">
      <c r="A13" s="13" t="s">
        <v>77</v>
      </c>
      <c r="B13" s="13" t="s">
        <v>74</v>
      </c>
      <c r="C13" s="14">
        <v>125</v>
      </c>
      <c r="D13" s="13"/>
      <c r="E13" s="15">
        <f t="shared" si="0"/>
        <v>0</v>
      </c>
      <c r="F13" s="13"/>
      <c r="G13" s="15">
        <f t="shared" si="1"/>
        <v>0</v>
      </c>
      <c r="H13" s="13"/>
      <c r="I13" s="15">
        <f t="shared" si="2"/>
        <v>0</v>
      </c>
      <c r="J13" s="13"/>
      <c r="K13" s="15">
        <f t="shared" si="3"/>
        <v>0</v>
      </c>
      <c r="L13" s="13"/>
      <c r="M13" s="15">
        <f t="shared" si="4"/>
        <v>0</v>
      </c>
      <c r="N13" s="13"/>
      <c r="O13" s="15">
        <f t="shared" si="5"/>
        <v>0</v>
      </c>
      <c r="P13" s="16">
        <f t="shared" si="6"/>
        <v>0</v>
      </c>
      <c r="Q13" t="s">
        <v>76</v>
      </c>
    </row>
    <row r="14" spans="1:17" x14ac:dyDescent="0.3">
      <c r="A14" s="13" t="s">
        <v>78</v>
      </c>
      <c r="B14" s="13" t="s">
        <v>79</v>
      </c>
      <c r="C14" s="14">
        <v>64</v>
      </c>
      <c r="D14" s="13"/>
      <c r="E14" s="15">
        <f t="shared" si="0"/>
        <v>0</v>
      </c>
      <c r="F14" s="13"/>
      <c r="G14" s="15">
        <f t="shared" si="1"/>
        <v>0</v>
      </c>
      <c r="H14" s="13"/>
      <c r="I14" s="15">
        <f t="shared" si="2"/>
        <v>0</v>
      </c>
      <c r="J14" s="13"/>
      <c r="K14" s="15">
        <f t="shared" si="3"/>
        <v>0</v>
      </c>
      <c r="L14" s="13"/>
      <c r="M14" s="15">
        <f t="shared" si="4"/>
        <v>0</v>
      </c>
      <c r="N14" s="13"/>
      <c r="O14" s="15">
        <f t="shared" si="5"/>
        <v>0</v>
      </c>
      <c r="P14" s="16">
        <f t="shared" si="6"/>
        <v>0</v>
      </c>
    </row>
    <row r="15" spans="1:17" x14ac:dyDescent="0.3">
      <c r="A15" s="13" t="s">
        <v>80</v>
      </c>
      <c r="B15" s="13" t="s">
        <v>74</v>
      </c>
      <c r="C15" s="14">
        <v>2.1</v>
      </c>
      <c r="D15" s="13"/>
      <c r="E15" s="15">
        <f t="shared" si="0"/>
        <v>0</v>
      </c>
      <c r="F15" s="13"/>
      <c r="G15" s="15">
        <f t="shared" si="1"/>
        <v>0</v>
      </c>
      <c r="H15" s="13"/>
      <c r="I15" s="15">
        <f t="shared" si="2"/>
        <v>0</v>
      </c>
      <c r="J15" s="13"/>
      <c r="K15" s="15">
        <f t="shared" si="3"/>
        <v>0</v>
      </c>
      <c r="L15" s="13"/>
      <c r="M15" s="15">
        <f t="shared" si="4"/>
        <v>0</v>
      </c>
      <c r="N15" s="13"/>
      <c r="O15" s="15">
        <f t="shared" si="5"/>
        <v>0</v>
      </c>
      <c r="P15" s="16">
        <f t="shared" si="6"/>
        <v>0</v>
      </c>
      <c r="Q15" t="s">
        <v>81</v>
      </c>
    </row>
    <row r="16" spans="1:17" x14ac:dyDescent="0.3">
      <c r="A16" s="13" t="s">
        <v>82</v>
      </c>
      <c r="B16" s="13" t="s">
        <v>74</v>
      </c>
      <c r="C16" s="14">
        <v>2.75</v>
      </c>
      <c r="D16" s="13"/>
      <c r="E16" s="15">
        <f t="shared" si="0"/>
        <v>0</v>
      </c>
      <c r="F16" s="13"/>
      <c r="G16" s="15">
        <f t="shared" si="1"/>
        <v>0</v>
      </c>
      <c r="H16" s="13"/>
      <c r="I16" s="15">
        <f t="shared" si="2"/>
        <v>0</v>
      </c>
      <c r="J16" s="13"/>
      <c r="K16" s="15">
        <f t="shared" si="3"/>
        <v>0</v>
      </c>
      <c r="L16" s="13"/>
      <c r="M16" s="15">
        <f t="shared" si="4"/>
        <v>0</v>
      </c>
      <c r="N16" s="13"/>
      <c r="O16" s="15">
        <f t="shared" si="5"/>
        <v>0</v>
      </c>
      <c r="P16" s="16">
        <f t="shared" si="6"/>
        <v>0</v>
      </c>
      <c r="Q16" t="s">
        <v>81</v>
      </c>
    </row>
    <row r="17" spans="1:17" x14ac:dyDescent="0.3">
      <c r="A17" s="13" t="s">
        <v>83</v>
      </c>
      <c r="B17" s="13" t="s">
        <v>70</v>
      </c>
      <c r="C17" s="14">
        <v>65.599999999999994</v>
      </c>
      <c r="D17" s="13"/>
      <c r="E17" s="15">
        <f t="shared" si="0"/>
        <v>0</v>
      </c>
      <c r="F17" s="13"/>
      <c r="G17" s="15">
        <f t="shared" si="1"/>
        <v>0</v>
      </c>
      <c r="H17" s="13"/>
      <c r="I17" s="15">
        <f t="shared" si="2"/>
        <v>0</v>
      </c>
      <c r="J17" s="13"/>
      <c r="K17" s="15">
        <f t="shared" si="3"/>
        <v>0</v>
      </c>
      <c r="L17" s="13"/>
      <c r="M17" s="15">
        <f t="shared" si="4"/>
        <v>0</v>
      </c>
      <c r="N17" s="13"/>
      <c r="O17" s="15">
        <f t="shared" si="5"/>
        <v>0</v>
      </c>
      <c r="P17" s="16">
        <f t="shared" si="6"/>
        <v>0</v>
      </c>
    </row>
    <row r="18" spans="1:17" x14ac:dyDescent="0.3">
      <c r="A18" s="13" t="s">
        <v>84</v>
      </c>
      <c r="B18" s="13" t="s">
        <v>74</v>
      </c>
      <c r="C18" s="14">
        <v>0.98</v>
      </c>
      <c r="D18" s="13"/>
      <c r="E18" s="15">
        <f t="shared" si="0"/>
        <v>0</v>
      </c>
      <c r="F18" s="13"/>
      <c r="G18" s="15">
        <f t="shared" si="1"/>
        <v>0</v>
      </c>
      <c r="H18" s="13"/>
      <c r="I18" s="15">
        <f t="shared" si="2"/>
        <v>0</v>
      </c>
      <c r="J18" s="13"/>
      <c r="K18" s="15">
        <f t="shared" si="3"/>
        <v>0</v>
      </c>
      <c r="L18" s="13"/>
      <c r="M18" s="15">
        <f t="shared" si="4"/>
        <v>0</v>
      </c>
      <c r="N18" s="13"/>
      <c r="O18" s="15">
        <f t="shared" si="5"/>
        <v>0</v>
      </c>
      <c r="P18" s="16">
        <f t="shared" si="6"/>
        <v>0</v>
      </c>
    </row>
    <row r="19" spans="1:17" x14ac:dyDescent="0.3">
      <c r="A19" s="13" t="s">
        <v>85</v>
      </c>
      <c r="B19" s="13" t="s">
        <v>86</v>
      </c>
      <c r="C19" s="14">
        <v>20</v>
      </c>
      <c r="D19" s="13"/>
      <c r="E19" s="15">
        <f t="shared" si="0"/>
        <v>0</v>
      </c>
      <c r="F19" s="13"/>
      <c r="G19" s="15">
        <f t="shared" si="1"/>
        <v>0</v>
      </c>
      <c r="H19" s="13"/>
      <c r="I19" s="15">
        <f t="shared" si="2"/>
        <v>0</v>
      </c>
      <c r="J19" s="13"/>
      <c r="K19" s="15">
        <f t="shared" si="3"/>
        <v>0</v>
      </c>
      <c r="L19" s="13"/>
      <c r="M19" s="15">
        <f t="shared" si="4"/>
        <v>0</v>
      </c>
      <c r="N19" s="13"/>
      <c r="O19" s="15">
        <f t="shared" si="5"/>
        <v>0</v>
      </c>
      <c r="P19" s="16">
        <f t="shared" si="6"/>
        <v>0</v>
      </c>
    </row>
    <row r="20" spans="1:17" x14ac:dyDescent="0.3">
      <c r="A20" s="13" t="s">
        <v>87</v>
      </c>
      <c r="B20" s="13" t="s">
        <v>70</v>
      </c>
      <c r="C20" s="14">
        <v>750</v>
      </c>
      <c r="D20" s="13"/>
      <c r="E20" s="15">
        <f t="shared" si="0"/>
        <v>0</v>
      </c>
      <c r="F20" s="13"/>
      <c r="G20" s="15">
        <f t="shared" si="1"/>
        <v>0</v>
      </c>
      <c r="H20" s="13"/>
      <c r="I20" s="15">
        <f t="shared" si="2"/>
        <v>0</v>
      </c>
      <c r="J20" s="13"/>
      <c r="K20" s="15">
        <f t="shared" si="3"/>
        <v>0</v>
      </c>
      <c r="L20" s="13"/>
      <c r="M20" s="15">
        <f t="shared" si="4"/>
        <v>0</v>
      </c>
      <c r="N20" s="13"/>
      <c r="O20" s="15">
        <f t="shared" si="5"/>
        <v>0</v>
      </c>
      <c r="P20" s="16">
        <f t="shared" si="6"/>
        <v>0</v>
      </c>
      <c r="Q20" t="s">
        <v>88</v>
      </c>
    </row>
    <row r="21" spans="1:17" x14ac:dyDescent="0.3">
      <c r="A21" s="13" t="s">
        <v>188</v>
      </c>
      <c r="B21" s="13" t="s">
        <v>70</v>
      </c>
      <c r="C21" s="14">
        <v>250</v>
      </c>
      <c r="D21" s="13"/>
      <c r="E21" s="15">
        <f t="shared" si="0"/>
        <v>0</v>
      </c>
      <c r="F21" s="13"/>
      <c r="G21" s="15">
        <f t="shared" si="1"/>
        <v>0</v>
      </c>
      <c r="H21" s="13"/>
      <c r="I21" s="15">
        <f t="shared" si="2"/>
        <v>0</v>
      </c>
      <c r="J21" s="13"/>
      <c r="K21" s="15">
        <f t="shared" si="3"/>
        <v>0</v>
      </c>
      <c r="L21" s="13"/>
      <c r="M21" s="15">
        <f t="shared" si="4"/>
        <v>0</v>
      </c>
      <c r="N21" s="13"/>
      <c r="O21" s="15">
        <f t="shared" si="5"/>
        <v>0</v>
      </c>
      <c r="P21" s="16"/>
    </row>
    <row r="22" spans="1:17" x14ac:dyDescent="0.3">
      <c r="A22" s="13" t="s">
        <v>89</v>
      </c>
      <c r="B22" s="13" t="s">
        <v>70</v>
      </c>
      <c r="C22" s="14">
        <v>650</v>
      </c>
      <c r="D22" s="13"/>
      <c r="E22" s="15">
        <f t="shared" si="0"/>
        <v>0</v>
      </c>
      <c r="F22" s="13"/>
      <c r="G22" s="15">
        <f t="shared" si="1"/>
        <v>0</v>
      </c>
      <c r="H22" s="13"/>
      <c r="I22" s="15">
        <f t="shared" si="2"/>
        <v>0</v>
      </c>
      <c r="J22" s="13"/>
      <c r="K22" s="15">
        <f t="shared" si="3"/>
        <v>0</v>
      </c>
      <c r="L22" s="13"/>
      <c r="M22" s="15">
        <f t="shared" si="4"/>
        <v>0</v>
      </c>
      <c r="N22" s="13"/>
      <c r="O22" s="15">
        <f t="shared" si="5"/>
        <v>0</v>
      </c>
      <c r="P22" s="16">
        <f t="shared" si="6"/>
        <v>0</v>
      </c>
    </row>
    <row r="23" spans="1:17" x14ac:dyDescent="0.3">
      <c r="A23" s="13" t="s">
        <v>90</v>
      </c>
      <c r="B23" s="13" t="s">
        <v>70</v>
      </c>
      <c r="C23" s="14">
        <v>1750</v>
      </c>
      <c r="D23" s="13"/>
      <c r="E23" s="15">
        <f t="shared" si="0"/>
        <v>0</v>
      </c>
      <c r="F23" s="13"/>
      <c r="G23" s="15">
        <f t="shared" si="1"/>
        <v>0</v>
      </c>
      <c r="H23" s="13"/>
      <c r="I23" s="15">
        <f t="shared" si="2"/>
        <v>0</v>
      </c>
      <c r="J23" s="13"/>
      <c r="K23" s="15">
        <f t="shared" si="3"/>
        <v>0</v>
      </c>
      <c r="L23" s="13"/>
      <c r="M23" s="15">
        <f t="shared" si="4"/>
        <v>0</v>
      </c>
      <c r="N23" s="13"/>
      <c r="O23" s="15">
        <f t="shared" si="5"/>
        <v>0</v>
      </c>
      <c r="P23" s="16">
        <f t="shared" si="6"/>
        <v>0</v>
      </c>
    </row>
    <row r="24" spans="1:17" x14ac:dyDescent="0.3">
      <c r="A24" s="13" t="s">
        <v>91</v>
      </c>
      <c r="B24" s="13" t="s">
        <v>74</v>
      </c>
      <c r="C24" s="14">
        <v>1.1499999999999999</v>
      </c>
      <c r="D24" s="13"/>
      <c r="E24" s="15">
        <f t="shared" si="0"/>
        <v>0</v>
      </c>
      <c r="F24" s="13"/>
      <c r="G24" s="15">
        <f t="shared" si="1"/>
        <v>0</v>
      </c>
      <c r="H24" s="13"/>
      <c r="I24" s="15">
        <f t="shared" si="2"/>
        <v>0</v>
      </c>
      <c r="J24" s="13"/>
      <c r="K24" s="15">
        <f t="shared" si="3"/>
        <v>0</v>
      </c>
      <c r="L24" s="13"/>
      <c r="M24" s="15">
        <f t="shared" si="4"/>
        <v>0</v>
      </c>
      <c r="N24" s="13"/>
      <c r="O24" s="15">
        <f t="shared" si="5"/>
        <v>0</v>
      </c>
      <c r="P24" s="16">
        <f t="shared" si="6"/>
        <v>0</v>
      </c>
    </row>
    <row r="25" spans="1:17" x14ac:dyDescent="0.3">
      <c r="A25" s="13" t="s">
        <v>92</v>
      </c>
      <c r="B25" s="13" t="s">
        <v>74</v>
      </c>
      <c r="C25" s="14">
        <v>1.5</v>
      </c>
      <c r="D25" s="13"/>
      <c r="E25" s="15">
        <f t="shared" si="0"/>
        <v>0</v>
      </c>
      <c r="F25" s="13"/>
      <c r="G25" s="15">
        <f t="shared" si="1"/>
        <v>0</v>
      </c>
      <c r="H25" s="13"/>
      <c r="I25" s="15">
        <f t="shared" si="2"/>
        <v>0</v>
      </c>
      <c r="J25" s="13"/>
      <c r="K25" s="15">
        <f t="shared" si="3"/>
        <v>0</v>
      </c>
      <c r="L25" s="13"/>
      <c r="M25" s="15">
        <f t="shared" si="4"/>
        <v>0</v>
      </c>
      <c r="N25" s="13"/>
      <c r="O25" s="15">
        <f t="shared" si="5"/>
        <v>0</v>
      </c>
      <c r="P25" s="16">
        <f t="shared" si="6"/>
        <v>0</v>
      </c>
    </row>
    <row r="26" spans="1:17" x14ac:dyDescent="0.3">
      <c r="A26" s="13" t="s">
        <v>93</v>
      </c>
      <c r="B26" s="13" t="s">
        <v>74</v>
      </c>
      <c r="C26" s="14">
        <v>2.25</v>
      </c>
      <c r="D26" s="13"/>
      <c r="E26" s="15">
        <f t="shared" si="0"/>
        <v>0</v>
      </c>
      <c r="F26" s="13"/>
      <c r="G26" s="15">
        <f t="shared" si="1"/>
        <v>0</v>
      </c>
      <c r="H26" s="13"/>
      <c r="I26" s="15">
        <f t="shared" si="2"/>
        <v>0</v>
      </c>
      <c r="J26" s="13"/>
      <c r="K26" s="15">
        <f t="shared" si="3"/>
        <v>0</v>
      </c>
      <c r="L26" s="13"/>
      <c r="M26" s="15">
        <f t="shared" si="4"/>
        <v>0</v>
      </c>
      <c r="N26" s="13"/>
      <c r="O26" s="15">
        <f t="shared" si="5"/>
        <v>0</v>
      </c>
      <c r="P26" s="16">
        <f t="shared" si="6"/>
        <v>0</v>
      </c>
    </row>
    <row r="27" spans="1:17" x14ac:dyDescent="0.3">
      <c r="A27" s="13" t="s">
        <v>94</v>
      </c>
      <c r="B27" s="13" t="s">
        <v>74</v>
      </c>
      <c r="C27" s="14">
        <v>2.25</v>
      </c>
      <c r="D27" s="13"/>
      <c r="E27" s="15">
        <f t="shared" si="0"/>
        <v>0</v>
      </c>
      <c r="F27" s="13"/>
      <c r="G27" s="15">
        <f t="shared" si="1"/>
        <v>0</v>
      </c>
      <c r="H27" s="13"/>
      <c r="I27" s="15">
        <f t="shared" si="2"/>
        <v>0</v>
      </c>
      <c r="J27" s="13"/>
      <c r="K27" s="15">
        <f t="shared" si="3"/>
        <v>0</v>
      </c>
      <c r="L27" s="13"/>
      <c r="M27" s="15">
        <f t="shared" si="4"/>
        <v>0</v>
      </c>
      <c r="N27" s="13"/>
      <c r="O27" s="15">
        <f t="shared" si="5"/>
        <v>0</v>
      </c>
      <c r="P27" s="16">
        <f t="shared" si="6"/>
        <v>0</v>
      </c>
    </row>
    <row r="28" spans="1:17" x14ac:dyDescent="0.3">
      <c r="A28" s="13" t="s">
        <v>95</v>
      </c>
      <c r="B28" s="13" t="s">
        <v>74</v>
      </c>
      <c r="C28" s="14">
        <v>2.6</v>
      </c>
      <c r="D28" s="13"/>
      <c r="E28" s="15">
        <f t="shared" si="0"/>
        <v>0</v>
      </c>
      <c r="F28" s="13"/>
      <c r="G28" s="15">
        <f t="shared" si="1"/>
        <v>0</v>
      </c>
      <c r="H28" s="13"/>
      <c r="I28" s="15">
        <f t="shared" si="2"/>
        <v>0</v>
      </c>
      <c r="J28" s="13"/>
      <c r="K28" s="15">
        <f t="shared" si="3"/>
        <v>0</v>
      </c>
      <c r="L28" s="13"/>
      <c r="M28" s="15">
        <f t="shared" si="4"/>
        <v>0</v>
      </c>
      <c r="N28" s="13"/>
      <c r="O28" s="15">
        <f t="shared" si="5"/>
        <v>0</v>
      </c>
      <c r="P28" s="16">
        <f t="shared" si="6"/>
        <v>0</v>
      </c>
      <c r="Q28" t="s">
        <v>96</v>
      </c>
    </row>
    <row r="29" spans="1:17" x14ac:dyDescent="0.3">
      <c r="A29" s="13" t="s">
        <v>97</v>
      </c>
      <c r="B29" s="13" t="s">
        <v>74</v>
      </c>
      <c r="C29" s="14">
        <v>2.75</v>
      </c>
      <c r="D29" s="13"/>
      <c r="E29" s="15">
        <f t="shared" si="0"/>
        <v>0</v>
      </c>
      <c r="F29" s="13"/>
      <c r="G29" s="15">
        <f t="shared" si="1"/>
        <v>0</v>
      </c>
      <c r="H29" s="13"/>
      <c r="I29" s="15">
        <f t="shared" si="2"/>
        <v>0</v>
      </c>
      <c r="J29" s="13"/>
      <c r="K29" s="15">
        <f t="shared" si="3"/>
        <v>0</v>
      </c>
      <c r="L29" s="13"/>
      <c r="M29" s="15">
        <f t="shared" si="4"/>
        <v>0</v>
      </c>
      <c r="N29" s="13"/>
      <c r="O29" s="15">
        <f t="shared" si="5"/>
        <v>0</v>
      </c>
      <c r="P29" s="16">
        <f t="shared" si="6"/>
        <v>0</v>
      </c>
    </row>
    <row r="30" spans="1:17" x14ac:dyDescent="0.3">
      <c r="A30" s="13" t="s">
        <v>98</v>
      </c>
      <c r="B30" s="13" t="s">
        <v>74</v>
      </c>
      <c r="C30" s="14">
        <v>1.25</v>
      </c>
      <c r="D30" s="13"/>
      <c r="E30" s="15">
        <f t="shared" si="0"/>
        <v>0</v>
      </c>
      <c r="F30" s="13"/>
      <c r="G30" s="15">
        <f t="shared" si="1"/>
        <v>0</v>
      </c>
      <c r="H30" s="13"/>
      <c r="I30" s="15">
        <f t="shared" si="2"/>
        <v>0</v>
      </c>
      <c r="J30" s="13"/>
      <c r="K30" s="15">
        <f t="shared" si="3"/>
        <v>0</v>
      </c>
      <c r="L30" s="13"/>
      <c r="M30" s="15">
        <f t="shared" si="4"/>
        <v>0</v>
      </c>
      <c r="N30" s="13"/>
      <c r="O30" s="15">
        <f t="shared" si="5"/>
        <v>0</v>
      </c>
      <c r="P30" s="16">
        <f t="shared" si="6"/>
        <v>0</v>
      </c>
    </row>
    <row r="31" spans="1:17" x14ac:dyDescent="0.3">
      <c r="A31" s="13" t="s">
        <v>99</v>
      </c>
      <c r="B31" s="13" t="s">
        <v>74</v>
      </c>
      <c r="C31" s="14">
        <v>1.4</v>
      </c>
      <c r="D31" s="13"/>
      <c r="E31" s="15">
        <f t="shared" si="0"/>
        <v>0</v>
      </c>
      <c r="F31" s="13"/>
      <c r="G31" s="15">
        <f t="shared" si="1"/>
        <v>0</v>
      </c>
      <c r="H31" s="13"/>
      <c r="I31" s="15">
        <f t="shared" si="2"/>
        <v>0</v>
      </c>
      <c r="J31" s="13"/>
      <c r="K31" s="15">
        <f t="shared" si="3"/>
        <v>0</v>
      </c>
      <c r="L31" s="13"/>
      <c r="M31" s="15">
        <f t="shared" si="4"/>
        <v>0</v>
      </c>
      <c r="N31" s="13"/>
      <c r="O31" s="15">
        <f t="shared" si="5"/>
        <v>0</v>
      </c>
      <c r="P31" s="16">
        <f t="shared" si="6"/>
        <v>0</v>
      </c>
    </row>
    <row r="32" spans="1:17" x14ac:dyDescent="0.3">
      <c r="A32" s="13" t="s">
        <v>100</v>
      </c>
      <c r="B32" s="13" t="s">
        <v>101</v>
      </c>
      <c r="C32" s="14">
        <v>1020</v>
      </c>
      <c r="D32" s="13"/>
      <c r="E32" s="15">
        <f t="shared" si="0"/>
        <v>0</v>
      </c>
      <c r="F32" s="13"/>
      <c r="G32" s="15">
        <f t="shared" si="1"/>
        <v>0</v>
      </c>
      <c r="H32" s="13"/>
      <c r="I32" s="15">
        <f t="shared" si="2"/>
        <v>0</v>
      </c>
      <c r="J32" s="13"/>
      <c r="K32" s="15">
        <f t="shared" si="3"/>
        <v>0</v>
      </c>
      <c r="L32" s="13"/>
      <c r="M32" s="15">
        <f t="shared" si="4"/>
        <v>0</v>
      </c>
      <c r="N32" s="13"/>
      <c r="O32" s="15">
        <f t="shared" si="5"/>
        <v>0</v>
      </c>
      <c r="P32" s="16">
        <f t="shared" si="6"/>
        <v>0</v>
      </c>
      <c r="Q32" t="s">
        <v>102</v>
      </c>
    </row>
    <row r="33" spans="1:17" x14ac:dyDescent="0.3">
      <c r="A33" s="13" t="s">
        <v>103</v>
      </c>
      <c r="B33" s="13" t="s">
        <v>104</v>
      </c>
      <c r="C33" s="14">
        <v>761</v>
      </c>
      <c r="D33" s="13"/>
      <c r="E33" s="15">
        <f t="shared" si="0"/>
        <v>0</v>
      </c>
      <c r="F33" s="13"/>
      <c r="G33" s="15">
        <f t="shared" si="1"/>
        <v>0</v>
      </c>
      <c r="H33" s="13"/>
      <c r="I33" s="15">
        <f t="shared" si="2"/>
        <v>0</v>
      </c>
      <c r="J33" s="13"/>
      <c r="K33" s="15">
        <f t="shared" si="3"/>
        <v>0</v>
      </c>
      <c r="L33" s="13"/>
      <c r="M33" s="15">
        <f t="shared" si="4"/>
        <v>0</v>
      </c>
      <c r="N33" s="13"/>
      <c r="O33" s="15">
        <f t="shared" si="5"/>
        <v>0</v>
      </c>
      <c r="P33" s="16">
        <f t="shared" si="6"/>
        <v>0</v>
      </c>
      <c r="Q33" t="s">
        <v>105</v>
      </c>
    </row>
    <row r="34" spans="1:17" x14ac:dyDescent="0.3">
      <c r="A34" s="13" t="s">
        <v>106</v>
      </c>
      <c r="B34" s="13" t="s">
        <v>107</v>
      </c>
      <c r="C34" s="14">
        <v>125</v>
      </c>
      <c r="D34" s="13"/>
      <c r="E34" s="15">
        <f t="shared" si="0"/>
        <v>0</v>
      </c>
      <c r="F34" s="13"/>
      <c r="G34" s="15">
        <f t="shared" si="1"/>
        <v>0</v>
      </c>
      <c r="H34" s="13"/>
      <c r="I34" s="15">
        <f t="shared" si="2"/>
        <v>0</v>
      </c>
      <c r="J34" s="13"/>
      <c r="K34" s="15">
        <f t="shared" si="3"/>
        <v>0</v>
      </c>
      <c r="L34" s="13"/>
      <c r="M34" s="15">
        <f t="shared" si="4"/>
        <v>0</v>
      </c>
      <c r="N34" s="13"/>
      <c r="O34" s="15">
        <f t="shared" si="5"/>
        <v>0</v>
      </c>
      <c r="P34" s="16">
        <f t="shared" si="6"/>
        <v>0</v>
      </c>
      <c r="Q34" t="s">
        <v>108</v>
      </c>
    </row>
    <row r="35" spans="1:17" x14ac:dyDescent="0.3">
      <c r="A35" s="13" t="s">
        <v>109</v>
      </c>
      <c r="B35" s="13" t="s">
        <v>74</v>
      </c>
      <c r="C35" s="14">
        <v>2.65</v>
      </c>
      <c r="D35" s="13"/>
      <c r="E35" s="15">
        <f t="shared" si="0"/>
        <v>0</v>
      </c>
      <c r="F35" s="13"/>
      <c r="G35" s="15">
        <f t="shared" si="1"/>
        <v>0</v>
      </c>
      <c r="H35" s="13"/>
      <c r="I35" s="15">
        <f t="shared" si="2"/>
        <v>0</v>
      </c>
      <c r="J35" s="13"/>
      <c r="K35" s="15">
        <f t="shared" si="3"/>
        <v>0</v>
      </c>
      <c r="L35" s="13"/>
      <c r="M35" s="15">
        <f t="shared" si="4"/>
        <v>0</v>
      </c>
      <c r="N35" s="13"/>
      <c r="O35" s="15">
        <f t="shared" si="5"/>
        <v>0</v>
      </c>
      <c r="P35" s="16">
        <f t="shared" si="6"/>
        <v>0</v>
      </c>
    </row>
    <row r="36" spans="1:17" x14ac:dyDescent="0.3">
      <c r="A36" s="13" t="s">
        <v>110</v>
      </c>
      <c r="B36" s="13" t="s">
        <v>74</v>
      </c>
      <c r="C36" s="14">
        <v>0.98</v>
      </c>
      <c r="D36" s="13"/>
      <c r="E36" s="15">
        <f t="shared" si="0"/>
        <v>0</v>
      </c>
      <c r="F36" s="13"/>
      <c r="G36" s="15">
        <f t="shared" si="1"/>
        <v>0</v>
      </c>
      <c r="H36" s="13"/>
      <c r="I36" s="15">
        <f t="shared" si="2"/>
        <v>0</v>
      </c>
      <c r="J36" s="13"/>
      <c r="K36" s="15">
        <f t="shared" si="3"/>
        <v>0</v>
      </c>
      <c r="L36" s="13"/>
      <c r="M36" s="15">
        <f t="shared" si="4"/>
        <v>0</v>
      </c>
      <c r="N36" s="13"/>
      <c r="O36" s="15">
        <f t="shared" si="5"/>
        <v>0</v>
      </c>
      <c r="P36" s="16">
        <f t="shared" si="6"/>
        <v>0</v>
      </c>
    </row>
    <row r="37" spans="1:17" x14ac:dyDescent="0.3">
      <c r="A37" s="13" t="s">
        <v>111</v>
      </c>
      <c r="B37" s="13" t="s">
        <v>112</v>
      </c>
      <c r="C37" s="14">
        <v>37</v>
      </c>
      <c r="D37" s="13"/>
      <c r="E37" s="15">
        <f t="shared" si="0"/>
        <v>0</v>
      </c>
      <c r="F37" s="13"/>
      <c r="G37" s="15">
        <f t="shared" si="1"/>
        <v>0</v>
      </c>
      <c r="H37" s="13"/>
      <c r="I37" s="15">
        <f t="shared" si="2"/>
        <v>0</v>
      </c>
      <c r="J37" s="13"/>
      <c r="K37" s="15">
        <f t="shared" si="3"/>
        <v>0</v>
      </c>
      <c r="L37" s="13"/>
      <c r="M37" s="15">
        <f t="shared" si="4"/>
        <v>0</v>
      </c>
      <c r="N37" s="13"/>
      <c r="O37" s="15">
        <f t="shared" si="5"/>
        <v>0</v>
      </c>
      <c r="P37" s="16">
        <f t="shared" si="6"/>
        <v>0</v>
      </c>
    </row>
    <row r="38" spans="1:17" x14ac:dyDescent="0.3">
      <c r="A38" s="13" t="s">
        <v>113</v>
      </c>
      <c r="B38" s="13" t="s">
        <v>74</v>
      </c>
      <c r="C38" s="14">
        <v>1.96</v>
      </c>
      <c r="D38" s="13"/>
      <c r="E38" s="15">
        <f t="shared" si="0"/>
        <v>0</v>
      </c>
      <c r="F38" s="13"/>
      <c r="G38" s="15">
        <f t="shared" si="1"/>
        <v>0</v>
      </c>
      <c r="H38" s="13"/>
      <c r="I38" s="15">
        <f t="shared" si="2"/>
        <v>0</v>
      </c>
      <c r="J38" s="13"/>
      <c r="K38" s="15">
        <f t="shared" si="3"/>
        <v>0</v>
      </c>
      <c r="L38" s="13"/>
      <c r="M38" s="15">
        <f t="shared" si="4"/>
        <v>0</v>
      </c>
      <c r="N38" s="13"/>
      <c r="O38" s="15">
        <f t="shared" si="5"/>
        <v>0</v>
      </c>
      <c r="P38" s="16">
        <f t="shared" si="6"/>
        <v>0</v>
      </c>
    </row>
    <row r="39" spans="1:17" x14ac:dyDescent="0.3">
      <c r="A39" s="13" t="s">
        <v>114</v>
      </c>
      <c r="B39" s="13" t="s">
        <v>104</v>
      </c>
      <c r="C39" s="14">
        <v>225</v>
      </c>
      <c r="D39" s="13"/>
      <c r="E39" s="15">
        <f t="shared" si="0"/>
        <v>0</v>
      </c>
      <c r="F39" s="13"/>
      <c r="G39" s="15">
        <f t="shared" si="1"/>
        <v>0</v>
      </c>
      <c r="H39" s="13"/>
      <c r="I39" s="15">
        <f t="shared" si="2"/>
        <v>0</v>
      </c>
      <c r="J39" s="13"/>
      <c r="K39" s="15">
        <f t="shared" si="3"/>
        <v>0</v>
      </c>
      <c r="L39" s="13"/>
      <c r="M39" s="15">
        <f t="shared" si="4"/>
        <v>0</v>
      </c>
      <c r="N39" s="13"/>
      <c r="O39" s="15">
        <f t="shared" si="5"/>
        <v>0</v>
      </c>
      <c r="P39" s="16">
        <f t="shared" si="6"/>
        <v>0</v>
      </c>
    </row>
    <row r="40" spans="1:17" x14ac:dyDescent="0.3">
      <c r="A40" s="13" t="s">
        <v>115</v>
      </c>
      <c r="B40" s="13" t="s">
        <v>70</v>
      </c>
      <c r="C40" s="14"/>
      <c r="D40" s="13"/>
      <c r="E40" s="15">
        <f t="shared" si="0"/>
        <v>0</v>
      </c>
      <c r="F40" s="13"/>
      <c r="G40" s="15">
        <f t="shared" si="1"/>
        <v>0</v>
      </c>
      <c r="H40" s="13"/>
      <c r="I40" s="15">
        <f t="shared" si="2"/>
        <v>0</v>
      </c>
      <c r="J40" s="13"/>
      <c r="K40" s="15">
        <f t="shared" si="3"/>
        <v>0</v>
      </c>
      <c r="L40" s="13"/>
      <c r="M40" s="15">
        <f t="shared" si="4"/>
        <v>0</v>
      </c>
      <c r="N40" s="13"/>
      <c r="O40" s="15">
        <f t="shared" si="5"/>
        <v>0</v>
      </c>
      <c r="P40" s="16">
        <f t="shared" si="6"/>
        <v>0</v>
      </c>
    </row>
    <row r="41" spans="1:17" x14ac:dyDescent="0.3">
      <c r="A41" s="13" t="s">
        <v>116</v>
      </c>
      <c r="B41" s="13" t="s">
        <v>70</v>
      </c>
      <c r="C41" s="14">
        <v>650</v>
      </c>
      <c r="D41" s="13"/>
      <c r="E41" s="15">
        <f t="shared" si="0"/>
        <v>0</v>
      </c>
      <c r="F41" s="13"/>
      <c r="G41" s="15">
        <f t="shared" si="1"/>
        <v>0</v>
      </c>
      <c r="H41" s="13"/>
      <c r="I41" s="15">
        <f t="shared" si="2"/>
        <v>0</v>
      </c>
      <c r="J41" s="13"/>
      <c r="K41" s="15">
        <f t="shared" si="3"/>
        <v>0</v>
      </c>
      <c r="L41" s="13"/>
      <c r="M41" s="15">
        <f t="shared" si="4"/>
        <v>0</v>
      </c>
      <c r="N41" s="13"/>
      <c r="O41" s="15">
        <f t="shared" si="5"/>
        <v>0</v>
      </c>
      <c r="P41" s="16">
        <f t="shared" si="6"/>
        <v>0</v>
      </c>
    </row>
    <row r="42" spans="1:17" x14ac:dyDescent="0.3">
      <c r="A42" s="13" t="s">
        <v>117</v>
      </c>
      <c r="B42" s="13" t="s">
        <v>70</v>
      </c>
      <c r="C42" s="14">
        <v>250</v>
      </c>
      <c r="D42" s="13"/>
      <c r="E42" s="15">
        <f t="shared" si="0"/>
        <v>0</v>
      </c>
      <c r="F42" s="13"/>
      <c r="G42" s="15">
        <f t="shared" si="1"/>
        <v>0</v>
      </c>
      <c r="H42" s="13"/>
      <c r="I42" s="15">
        <f t="shared" si="2"/>
        <v>0</v>
      </c>
      <c r="J42" s="13"/>
      <c r="K42" s="15">
        <f t="shared" si="3"/>
        <v>0</v>
      </c>
      <c r="L42" s="13"/>
      <c r="M42" s="15">
        <f t="shared" si="4"/>
        <v>0</v>
      </c>
      <c r="N42" s="13"/>
      <c r="O42" s="15">
        <f t="shared" si="5"/>
        <v>0</v>
      </c>
      <c r="P42" s="16">
        <f t="shared" si="6"/>
        <v>0</v>
      </c>
    </row>
    <row r="43" spans="1:17" x14ac:dyDescent="0.3">
      <c r="A43" s="13" t="s">
        <v>118</v>
      </c>
      <c r="B43" s="13" t="s">
        <v>119</v>
      </c>
      <c r="C43" s="14"/>
      <c r="D43" s="13"/>
      <c r="E43" s="15">
        <f t="shared" si="0"/>
        <v>0</v>
      </c>
      <c r="F43" s="13"/>
      <c r="G43" s="15">
        <f t="shared" si="1"/>
        <v>0</v>
      </c>
      <c r="H43" s="13"/>
      <c r="I43" s="15">
        <f t="shared" si="2"/>
        <v>0</v>
      </c>
      <c r="J43" s="13"/>
      <c r="K43" s="15">
        <f t="shared" si="3"/>
        <v>0</v>
      </c>
      <c r="L43" s="13"/>
      <c r="M43" s="15">
        <f t="shared" si="4"/>
        <v>0</v>
      </c>
      <c r="N43" s="13"/>
      <c r="O43" s="15">
        <f t="shared" si="5"/>
        <v>0</v>
      </c>
      <c r="P43" s="16">
        <f t="shared" si="6"/>
        <v>0</v>
      </c>
    </row>
    <row r="44" spans="1:17" x14ac:dyDescent="0.3">
      <c r="A44" s="13" t="s">
        <v>120</v>
      </c>
      <c r="B44" s="13" t="s">
        <v>70</v>
      </c>
      <c r="C44" s="14">
        <v>125</v>
      </c>
      <c r="D44" s="13"/>
      <c r="E44" s="15">
        <f t="shared" si="0"/>
        <v>0</v>
      </c>
      <c r="F44" s="13"/>
      <c r="G44" s="15">
        <f t="shared" si="1"/>
        <v>0</v>
      </c>
      <c r="H44" s="13"/>
      <c r="I44" s="15">
        <f t="shared" si="2"/>
        <v>0</v>
      </c>
      <c r="J44" s="13"/>
      <c r="K44" s="15">
        <f t="shared" si="3"/>
        <v>0</v>
      </c>
      <c r="L44" s="13"/>
      <c r="M44" s="15">
        <f t="shared" si="4"/>
        <v>0</v>
      </c>
      <c r="N44" s="13"/>
      <c r="O44" s="15">
        <f t="shared" si="5"/>
        <v>0</v>
      </c>
      <c r="P44" s="16">
        <f t="shared" si="6"/>
        <v>0</v>
      </c>
    </row>
    <row r="45" spans="1:17" x14ac:dyDescent="0.3">
      <c r="A45" s="13" t="s">
        <v>121</v>
      </c>
      <c r="B45" s="13" t="s">
        <v>74</v>
      </c>
      <c r="C45" s="14">
        <v>1.9</v>
      </c>
      <c r="D45" s="13"/>
      <c r="E45" s="15">
        <f t="shared" si="0"/>
        <v>0</v>
      </c>
      <c r="F45" s="13"/>
      <c r="G45" s="15">
        <f t="shared" si="1"/>
        <v>0</v>
      </c>
      <c r="H45" s="13"/>
      <c r="I45" s="15">
        <f t="shared" si="2"/>
        <v>0</v>
      </c>
      <c r="J45" s="13"/>
      <c r="K45" s="15">
        <f t="shared" si="3"/>
        <v>0</v>
      </c>
      <c r="L45" s="13"/>
      <c r="M45" s="15">
        <f t="shared" si="4"/>
        <v>0</v>
      </c>
      <c r="N45" s="13"/>
      <c r="O45" s="15">
        <f t="shared" si="5"/>
        <v>0</v>
      </c>
      <c r="P45" s="16">
        <f t="shared" si="6"/>
        <v>0</v>
      </c>
    </row>
    <row r="46" spans="1:17" x14ac:dyDescent="0.3">
      <c r="A46" s="13" t="s">
        <v>122</v>
      </c>
      <c r="B46" s="13" t="s">
        <v>70</v>
      </c>
      <c r="C46" s="14">
        <v>190</v>
      </c>
      <c r="D46" s="13"/>
      <c r="E46" s="15">
        <f t="shared" si="0"/>
        <v>0</v>
      </c>
      <c r="F46" s="13"/>
      <c r="G46" s="15">
        <f t="shared" si="1"/>
        <v>0</v>
      </c>
      <c r="H46" s="13"/>
      <c r="I46" s="15">
        <f t="shared" si="2"/>
        <v>0</v>
      </c>
      <c r="J46" s="13"/>
      <c r="K46" s="15">
        <f t="shared" si="3"/>
        <v>0</v>
      </c>
      <c r="L46" s="13"/>
      <c r="M46" s="15">
        <f t="shared" si="4"/>
        <v>0</v>
      </c>
      <c r="N46" s="13"/>
      <c r="O46" s="15">
        <f t="shared" si="5"/>
        <v>0</v>
      </c>
      <c r="P46" s="16">
        <f t="shared" si="6"/>
        <v>0</v>
      </c>
    </row>
    <row r="47" spans="1:17" x14ac:dyDescent="0.3">
      <c r="A47" s="13" t="s">
        <v>123</v>
      </c>
      <c r="B47" s="13" t="s">
        <v>74</v>
      </c>
      <c r="C47" s="14">
        <v>1.25</v>
      </c>
      <c r="D47" s="13"/>
      <c r="E47" s="15">
        <f t="shared" si="0"/>
        <v>0</v>
      </c>
      <c r="F47" s="13"/>
      <c r="G47" s="15">
        <f t="shared" si="1"/>
        <v>0</v>
      </c>
      <c r="H47" s="13"/>
      <c r="I47" s="15">
        <f t="shared" si="2"/>
        <v>0</v>
      </c>
      <c r="J47" s="13"/>
      <c r="K47" s="15">
        <f t="shared" si="3"/>
        <v>0</v>
      </c>
      <c r="L47" s="13"/>
      <c r="M47" s="15">
        <f t="shared" si="4"/>
        <v>0</v>
      </c>
      <c r="N47" s="13"/>
      <c r="O47" s="15">
        <f t="shared" si="5"/>
        <v>0</v>
      </c>
      <c r="P47" s="16">
        <f t="shared" si="6"/>
        <v>0</v>
      </c>
    </row>
    <row r="48" spans="1:17" x14ac:dyDescent="0.3">
      <c r="A48" s="13" t="s">
        <v>124</v>
      </c>
      <c r="B48" s="13" t="s">
        <v>74</v>
      </c>
      <c r="C48" s="14">
        <v>2.1</v>
      </c>
      <c r="D48" s="13"/>
      <c r="E48" s="15">
        <f t="shared" si="0"/>
        <v>0</v>
      </c>
      <c r="F48" s="13"/>
      <c r="G48" s="15">
        <f t="shared" si="1"/>
        <v>0</v>
      </c>
      <c r="H48" s="13"/>
      <c r="I48" s="15">
        <f t="shared" si="2"/>
        <v>0</v>
      </c>
      <c r="J48" s="13"/>
      <c r="K48" s="15">
        <f t="shared" si="3"/>
        <v>0</v>
      </c>
      <c r="L48" s="13"/>
      <c r="M48" s="15">
        <f t="shared" si="4"/>
        <v>0</v>
      </c>
      <c r="N48" s="13"/>
      <c r="O48" s="15">
        <f t="shared" si="5"/>
        <v>0</v>
      </c>
      <c r="P48" s="16">
        <f t="shared" si="6"/>
        <v>0</v>
      </c>
    </row>
    <row r="49" spans="1:17" x14ac:dyDescent="0.3">
      <c r="A49" s="13" t="s">
        <v>125</v>
      </c>
      <c r="B49" s="13" t="s">
        <v>70</v>
      </c>
      <c r="C49" s="14">
        <v>211</v>
      </c>
      <c r="D49" s="13"/>
      <c r="E49" s="15">
        <f t="shared" si="0"/>
        <v>0</v>
      </c>
      <c r="F49" s="13"/>
      <c r="G49" s="15">
        <f t="shared" si="1"/>
        <v>0</v>
      </c>
      <c r="H49" s="13"/>
      <c r="I49" s="15">
        <f t="shared" si="2"/>
        <v>0</v>
      </c>
      <c r="J49" s="13"/>
      <c r="K49" s="15">
        <f t="shared" si="3"/>
        <v>0</v>
      </c>
      <c r="L49" s="13"/>
      <c r="M49" s="15">
        <f t="shared" si="4"/>
        <v>0</v>
      </c>
      <c r="N49" s="13"/>
      <c r="O49" s="15">
        <f t="shared" si="5"/>
        <v>0</v>
      </c>
      <c r="P49" s="16">
        <f t="shared" si="6"/>
        <v>0</v>
      </c>
    </row>
    <row r="50" spans="1:17" ht="30.6" customHeight="1" x14ac:dyDescent="0.3">
      <c r="A50" s="17" t="s">
        <v>126</v>
      </c>
      <c r="B50" s="13" t="s">
        <v>74</v>
      </c>
      <c r="C50" s="14">
        <v>43.56</v>
      </c>
      <c r="D50" s="13"/>
      <c r="E50" s="15">
        <f t="shared" si="0"/>
        <v>0</v>
      </c>
      <c r="F50" s="13"/>
      <c r="G50" s="15">
        <f t="shared" si="1"/>
        <v>0</v>
      </c>
      <c r="H50" s="13"/>
      <c r="I50" s="15">
        <f t="shared" si="2"/>
        <v>0</v>
      </c>
      <c r="J50" s="13"/>
      <c r="K50" s="15">
        <f t="shared" si="3"/>
        <v>0</v>
      </c>
      <c r="L50" s="13"/>
      <c r="M50" s="15">
        <f t="shared" si="4"/>
        <v>0</v>
      </c>
      <c r="N50" s="13"/>
      <c r="O50" s="15">
        <f t="shared" si="5"/>
        <v>0</v>
      </c>
      <c r="P50" s="16">
        <f t="shared" si="6"/>
        <v>0</v>
      </c>
    </row>
    <row r="51" spans="1:17" x14ac:dyDescent="0.3">
      <c r="A51" s="13" t="s">
        <v>127</v>
      </c>
      <c r="B51" s="13" t="s">
        <v>119</v>
      </c>
      <c r="C51" s="14"/>
      <c r="D51" s="13"/>
      <c r="E51" s="15">
        <f t="shared" si="0"/>
        <v>0</v>
      </c>
      <c r="F51" s="13"/>
      <c r="G51" s="15">
        <f t="shared" si="1"/>
        <v>0</v>
      </c>
      <c r="H51" s="13"/>
      <c r="I51" s="15">
        <f t="shared" si="2"/>
        <v>0</v>
      </c>
      <c r="J51" s="13"/>
      <c r="K51" s="15">
        <f t="shared" si="3"/>
        <v>0</v>
      </c>
      <c r="L51" s="13"/>
      <c r="M51" s="15">
        <f t="shared" si="4"/>
        <v>0</v>
      </c>
      <c r="N51" s="13"/>
      <c r="O51" s="15">
        <f t="shared" si="5"/>
        <v>0</v>
      </c>
      <c r="P51" s="16">
        <f t="shared" si="6"/>
        <v>0</v>
      </c>
    </row>
    <row r="52" spans="1:17" x14ac:dyDescent="0.3">
      <c r="A52" s="13" t="s">
        <v>128</v>
      </c>
      <c r="B52" s="13" t="s">
        <v>129</v>
      </c>
      <c r="C52" s="14">
        <v>15</v>
      </c>
      <c r="D52" s="13"/>
      <c r="E52" s="15">
        <f t="shared" si="0"/>
        <v>0</v>
      </c>
      <c r="F52" s="13"/>
      <c r="G52" s="15">
        <f t="shared" si="1"/>
        <v>0</v>
      </c>
      <c r="H52" s="13"/>
      <c r="I52" s="15">
        <f t="shared" si="2"/>
        <v>0</v>
      </c>
      <c r="J52" s="13"/>
      <c r="K52" s="15">
        <f t="shared" si="3"/>
        <v>0</v>
      </c>
      <c r="L52" s="13"/>
      <c r="M52" s="15">
        <f t="shared" si="4"/>
        <v>0</v>
      </c>
      <c r="N52" s="13"/>
      <c r="O52" s="15">
        <f t="shared" si="5"/>
        <v>0</v>
      </c>
      <c r="P52" s="16">
        <f t="shared" si="6"/>
        <v>0</v>
      </c>
    </row>
    <row r="53" spans="1:17" x14ac:dyDescent="0.3">
      <c r="A53" s="13" t="s">
        <v>130</v>
      </c>
      <c r="B53" s="13" t="s">
        <v>74</v>
      </c>
      <c r="C53" s="14">
        <v>1.1499999999999999</v>
      </c>
      <c r="D53" s="13"/>
      <c r="E53" s="15">
        <f t="shared" si="0"/>
        <v>0</v>
      </c>
      <c r="F53" s="13"/>
      <c r="G53" s="15">
        <f t="shared" si="1"/>
        <v>0</v>
      </c>
      <c r="H53" s="13"/>
      <c r="I53" s="15">
        <f t="shared" si="2"/>
        <v>0</v>
      </c>
      <c r="J53" s="13"/>
      <c r="K53" s="15">
        <f t="shared" si="3"/>
        <v>0</v>
      </c>
      <c r="L53" s="13"/>
      <c r="M53" s="15">
        <f t="shared" si="4"/>
        <v>0</v>
      </c>
      <c r="N53" s="13"/>
      <c r="O53" s="15">
        <f t="shared" si="5"/>
        <v>0</v>
      </c>
      <c r="P53" s="16">
        <f t="shared" si="6"/>
        <v>0</v>
      </c>
    </row>
    <row r="54" spans="1:17" x14ac:dyDescent="0.3">
      <c r="A54" s="13" t="s">
        <v>131</v>
      </c>
      <c r="B54" s="13" t="s">
        <v>132</v>
      </c>
      <c r="C54" s="14"/>
      <c r="D54" s="13"/>
      <c r="E54" s="15">
        <f t="shared" si="0"/>
        <v>0</v>
      </c>
      <c r="F54" s="13"/>
      <c r="G54" s="15">
        <f t="shared" si="1"/>
        <v>0</v>
      </c>
      <c r="H54" s="13"/>
      <c r="I54" s="15">
        <f t="shared" si="2"/>
        <v>0</v>
      </c>
      <c r="J54" s="13"/>
      <c r="K54" s="15">
        <f t="shared" si="3"/>
        <v>0</v>
      </c>
      <c r="L54" s="13"/>
      <c r="M54" s="15">
        <f t="shared" si="4"/>
        <v>0</v>
      </c>
      <c r="N54" s="13"/>
      <c r="O54" s="15">
        <f t="shared" si="5"/>
        <v>0</v>
      </c>
      <c r="P54" s="16">
        <f t="shared" si="6"/>
        <v>0</v>
      </c>
    </row>
    <row r="55" spans="1:17" x14ac:dyDescent="0.3">
      <c r="A55" s="13" t="s">
        <v>133</v>
      </c>
      <c r="B55" s="13" t="s">
        <v>70</v>
      </c>
      <c r="C55" s="14">
        <v>225</v>
      </c>
      <c r="D55" s="13"/>
      <c r="E55" s="15">
        <f t="shared" si="0"/>
        <v>0</v>
      </c>
      <c r="F55" s="13"/>
      <c r="G55" s="15">
        <f t="shared" si="1"/>
        <v>0</v>
      </c>
      <c r="H55" s="13"/>
      <c r="I55" s="15">
        <f t="shared" si="2"/>
        <v>0</v>
      </c>
      <c r="J55" s="13"/>
      <c r="K55" s="15">
        <f t="shared" si="3"/>
        <v>0</v>
      </c>
      <c r="L55" s="13"/>
      <c r="M55" s="15">
        <f t="shared" si="4"/>
        <v>0</v>
      </c>
      <c r="N55" s="13"/>
      <c r="O55" s="15">
        <f t="shared" si="5"/>
        <v>0</v>
      </c>
      <c r="P55" s="16">
        <f t="shared" si="6"/>
        <v>0</v>
      </c>
      <c r="Q55" t="s">
        <v>134</v>
      </c>
    </row>
    <row r="56" spans="1:17" x14ac:dyDescent="0.3">
      <c r="A56" s="13" t="s">
        <v>135</v>
      </c>
      <c r="B56" s="13" t="s">
        <v>74</v>
      </c>
      <c r="C56" s="14">
        <v>15</v>
      </c>
      <c r="D56" s="13"/>
      <c r="E56" s="15">
        <f t="shared" si="0"/>
        <v>0</v>
      </c>
      <c r="F56" s="13"/>
      <c r="G56" s="15">
        <f t="shared" si="1"/>
        <v>0</v>
      </c>
      <c r="H56" s="13"/>
      <c r="I56" s="15">
        <f t="shared" si="2"/>
        <v>0</v>
      </c>
      <c r="J56" s="13"/>
      <c r="K56" s="15">
        <f t="shared" si="3"/>
        <v>0</v>
      </c>
      <c r="L56" s="13"/>
      <c r="M56" s="15">
        <f t="shared" si="4"/>
        <v>0</v>
      </c>
      <c r="N56" s="13"/>
      <c r="O56" s="15">
        <f t="shared" si="5"/>
        <v>0</v>
      </c>
      <c r="P56" s="16">
        <f t="shared" si="6"/>
        <v>0</v>
      </c>
    </row>
    <row r="57" spans="1:17" x14ac:dyDescent="0.3">
      <c r="A57" s="13" t="s">
        <v>136</v>
      </c>
      <c r="B57" s="13" t="s">
        <v>74</v>
      </c>
      <c r="C57" s="14">
        <v>11</v>
      </c>
      <c r="D57" s="13"/>
      <c r="E57" s="15">
        <f t="shared" si="0"/>
        <v>0</v>
      </c>
      <c r="F57" s="13"/>
      <c r="G57" s="15">
        <f t="shared" si="1"/>
        <v>0</v>
      </c>
      <c r="H57" s="13"/>
      <c r="I57" s="15">
        <f t="shared" si="2"/>
        <v>0</v>
      </c>
      <c r="J57" s="13"/>
      <c r="K57" s="15">
        <f t="shared" si="3"/>
        <v>0</v>
      </c>
      <c r="L57" s="13"/>
      <c r="M57" s="15">
        <f t="shared" si="4"/>
        <v>0</v>
      </c>
      <c r="N57" s="13"/>
      <c r="O57" s="15">
        <f t="shared" si="5"/>
        <v>0</v>
      </c>
      <c r="P57" s="16">
        <f t="shared" si="6"/>
        <v>0</v>
      </c>
    </row>
    <row r="58" spans="1:17" x14ac:dyDescent="0.3">
      <c r="A58" s="13" t="s">
        <v>137</v>
      </c>
      <c r="B58" s="13" t="s">
        <v>74</v>
      </c>
      <c r="C58" s="14">
        <v>27</v>
      </c>
      <c r="D58" s="13"/>
      <c r="E58" s="15">
        <f t="shared" si="0"/>
        <v>0</v>
      </c>
      <c r="F58" s="13"/>
      <c r="G58" s="15">
        <f t="shared" si="1"/>
        <v>0</v>
      </c>
      <c r="H58" s="13"/>
      <c r="I58" s="15">
        <f t="shared" si="2"/>
        <v>0</v>
      </c>
      <c r="J58" s="13"/>
      <c r="K58" s="15">
        <f t="shared" si="3"/>
        <v>0</v>
      </c>
      <c r="L58" s="13"/>
      <c r="M58" s="15">
        <f t="shared" si="4"/>
        <v>0</v>
      </c>
      <c r="N58" s="13"/>
      <c r="O58" s="15">
        <f t="shared" si="5"/>
        <v>0</v>
      </c>
      <c r="P58" s="16">
        <f t="shared" si="6"/>
        <v>0</v>
      </c>
    </row>
    <row r="59" spans="1:17" x14ac:dyDescent="0.3">
      <c r="A59" s="13" t="s">
        <v>138</v>
      </c>
      <c r="B59" s="13" t="s">
        <v>70</v>
      </c>
      <c r="C59" s="14">
        <v>1450</v>
      </c>
      <c r="D59" s="13"/>
      <c r="E59" s="15">
        <f t="shared" si="0"/>
        <v>0</v>
      </c>
      <c r="F59" s="13"/>
      <c r="G59" s="15">
        <f t="shared" si="1"/>
        <v>0</v>
      </c>
      <c r="H59" s="13"/>
      <c r="I59" s="15">
        <f t="shared" si="2"/>
        <v>0</v>
      </c>
      <c r="J59" s="13"/>
      <c r="K59" s="15">
        <f t="shared" si="3"/>
        <v>0</v>
      </c>
      <c r="L59" s="13"/>
      <c r="M59" s="15">
        <f t="shared" si="4"/>
        <v>0</v>
      </c>
      <c r="N59" s="13"/>
      <c r="O59" s="15">
        <f t="shared" si="5"/>
        <v>0</v>
      </c>
      <c r="P59" s="16">
        <f t="shared" si="6"/>
        <v>0</v>
      </c>
    </row>
    <row r="60" spans="1:17" x14ac:dyDescent="0.3">
      <c r="A60" s="13" t="s">
        <v>139</v>
      </c>
      <c r="B60" s="13" t="s">
        <v>70</v>
      </c>
      <c r="C60" s="14">
        <v>2142</v>
      </c>
      <c r="D60" s="13"/>
      <c r="E60" s="15">
        <f t="shared" si="0"/>
        <v>0</v>
      </c>
      <c r="F60" s="13"/>
      <c r="G60" s="15">
        <f t="shared" si="1"/>
        <v>0</v>
      </c>
      <c r="H60" s="13"/>
      <c r="I60" s="15">
        <f t="shared" si="2"/>
        <v>0</v>
      </c>
      <c r="J60" s="13"/>
      <c r="K60" s="15">
        <f t="shared" si="3"/>
        <v>0</v>
      </c>
      <c r="L60" s="13"/>
      <c r="M60" s="15">
        <f t="shared" si="4"/>
        <v>0</v>
      </c>
      <c r="N60" s="13"/>
      <c r="O60" s="15">
        <f t="shared" si="5"/>
        <v>0</v>
      </c>
      <c r="P60" s="16">
        <f t="shared" si="6"/>
        <v>0</v>
      </c>
    </row>
    <row r="61" spans="1:17" x14ac:dyDescent="0.3">
      <c r="A61" s="13" t="s">
        <v>140</v>
      </c>
      <c r="B61" s="13" t="s">
        <v>74</v>
      </c>
      <c r="C61" s="14">
        <v>0.12</v>
      </c>
      <c r="D61" s="13"/>
      <c r="E61" s="15">
        <f t="shared" si="0"/>
        <v>0</v>
      </c>
      <c r="F61" s="13"/>
      <c r="G61" s="15">
        <f t="shared" si="1"/>
        <v>0</v>
      </c>
      <c r="H61" s="13"/>
      <c r="I61" s="15">
        <f t="shared" si="2"/>
        <v>0</v>
      </c>
      <c r="J61" s="13"/>
      <c r="K61" s="15">
        <f t="shared" si="3"/>
        <v>0</v>
      </c>
      <c r="L61" s="13"/>
      <c r="M61" s="15">
        <f t="shared" si="4"/>
        <v>0</v>
      </c>
      <c r="N61" s="13"/>
      <c r="O61" s="15">
        <f t="shared" si="5"/>
        <v>0</v>
      </c>
      <c r="P61" s="16">
        <f t="shared" si="6"/>
        <v>0</v>
      </c>
    </row>
    <row r="62" spans="1:17" x14ac:dyDescent="0.3">
      <c r="A62" s="13" t="s">
        <v>141</v>
      </c>
      <c r="B62" s="13" t="s">
        <v>74</v>
      </c>
      <c r="C62" s="14">
        <v>2</v>
      </c>
      <c r="D62" s="13"/>
      <c r="E62" s="15">
        <f t="shared" si="0"/>
        <v>0</v>
      </c>
      <c r="F62" s="13"/>
      <c r="G62" s="15">
        <f t="shared" si="1"/>
        <v>0</v>
      </c>
      <c r="H62" s="13"/>
      <c r="I62" s="15">
        <f t="shared" si="2"/>
        <v>0</v>
      </c>
      <c r="J62" s="13"/>
      <c r="K62" s="15">
        <f t="shared" si="3"/>
        <v>0</v>
      </c>
      <c r="L62" s="13"/>
      <c r="M62" s="15">
        <f t="shared" si="4"/>
        <v>0</v>
      </c>
      <c r="N62" s="13"/>
      <c r="O62" s="15">
        <f t="shared" si="5"/>
        <v>0</v>
      </c>
      <c r="P62" s="16">
        <f t="shared" si="6"/>
        <v>0</v>
      </c>
    </row>
    <row r="63" spans="1:17" x14ac:dyDescent="0.3">
      <c r="A63" s="13" t="s">
        <v>142</v>
      </c>
      <c r="B63" s="13" t="s">
        <v>74</v>
      </c>
      <c r="C63" s="14">
        <v>1.9</v>
      </c>
      <c r="D63" s="13"/>
      <c r="E63" s="15">
        <f t="shared" si="0"/>
        <v>0</v>
      </c>
      <c r="F63" s="13"/>
      <c r="G63" s="15">
        <f t="shared" si="1"/>
        <v>0</v>
      </c>
      <c r="H63" s="13"/>
      <c r="I63" s="15">
        <f t="shared" si="2"/>
        <v>0</v>
      </c>
      <c r="J63" s="13"/>
      <c r="K63" s="15">
        <f t="shared" si="3"/>
        <v>0</v>
      </c>
      <c r="L63" s="13"/>
      <c r="M63" s="15">
        <f t="shared" si="4"/>
        <v>0</v>
      </c>
      <c r="N63" s="13"/>
      <c r="O63" s="15">
        <f t="shared" si="5"/>
        <v>0</v>
      </c>
      <c r="P63" s="16">
        <f t="shared" si="6"/>
        <v>0</v>
      </c>
    </row>
    <row r="64" spans="1:17" x14ac:dyDescent="0.3">
      <c r="A64" s="13" t="s">
        <v>143</v>
      </c>
      <c r="B64" s="13" t="s">
        <v>74</v>
      </c>
      <c r="C64" s="14">
        <v>3</v>
      </c>
      <c r="D64" s="13"/>
      <c r="E64" s="15">
        <f t="shared" si="0"/>
        <v>0</v>
      </c>
      <c r="F64" s="13"/>
      <c r="G64" s="15">
        <f t="shared" si="1"/>
        <v>0</v>
      </c>
      <c r="H64" s="13"/>
      <c r="I64" s="15">
        <f t="shared" si="2"/>
        <v>0</v>
      </c>
      <c r="J64" s="13"/>
      <c r="K64" s="15">
        <f t="shared" si="3"/>
        <v>0</v>
      </c>
      <c r="L64" s="13"/>
      <c r="M64" s="15">
        <f t="shared" si="4"/>
        <v>0</v>
      </c>
      <c r="N64" s="13"/>
      <c r="O64" s="15">
        <f t="shared" si="5"/>
        <v>0</v>
      </c>
      <c r="P64" s="16">
        <f t="shared" si="6"/>
        <v>0</v>
      </c>
    </row>
    <row r="65" spans="1:17" x14ac:dyDescent="0.3">
      <c r="A65" s="13" t="s">
        <v>144</v>
      </c>
      <c r="B65" s="13" t="s">
        <v>74</v>
      </c>
      <c r="C65" s="14">
        <v>2</v>
      </c>
      <c r="D65" s="13"/>
      <c r="E65" s="15">
        <f t="shared" si="0"/>
        <v>0</v>
      </c>
      <c r="F65" s="13"/>
      <c r="G65" s="15">
        <f t="shared" si="1"/>
        <v>0</v>
      </c>
      <c r="H65" s="13"/>
      <c r="I65" s="15">
        <f t="shared" si="2"/>
        <v>0</v>
      </c>
      <c r="J65" s="13"/>
      <c r="K65" s="15">
        <f t="shared" si="3"/>
        <v>0</v>
      </c>
      <c r="L65" s="13"/>
      <c r="M65" s="15">
        <f t="shared" si="4"/>
        <v>0</v>
      </c>
      <c r="N65" s="13"/>
      <c r="O65" s="15">
        <f t="shared" si="5"/>
        <v>0</v>
      </c>
      <c r="P65" s="16">
        <f t="shared" si="6"/>
        <v>0</v>
      </c>
    </row>
    <row r="66" spans="1:17" x14ac:dyDescent="0.3">
      <c r="A66" s="13" t="s">
        <v>145</v>
      </c>
      <c r="B66" s="13" t="s">
        <v>70</v>
      </c>
      <c r="C66" s="14">
        <v>62.5</v>
      </c>
      <c r="D66" s="13"/>
      <c r="E66" s="15">
        <f t="shared" si="0"/>
        <v>0</v>
      </c>
      <c r="F66" s="13"/>
      <c r="G66" s="15">
        <f t="shared" si="1"/>
        <v>0</v>
      </c>
      <c r="H66" s="13"/>
      <c r="I66" s="15">
        <f t="shared" si="2"/>
        <v>0</v>
      </c>
      <c r="J66" s="13"/>
      <c r="K66" s="15">
        <f t="shared" si="3"/>
        <v>0</v>
      </c>
      <c r="L66" s="13"/>
      <c r="M66" s="15">
        <f t="shared" si="4"/>
        <v>0</v>
      </c>
      <c r="N66" s="13"/>
      <c r="O66" s="15">
        <f t="shared" si="5"/>
        <v>0</v>
      </c>
      <c r="P66" s="16">
        <f t="shared" si="6"/>
        <v>0</v>
      </c>
    </row>
    <row r="67" spans="1:17" x14ac:dyDescent="0.3">
      <c r="A67" s="13" t="s">
        <v>146</v>
      </c>
      <c r="B67" s="13" t="s">
        <v>74</v>
      </c>
      <c r="C67" s="14">
        <v>1.1000000000000001</v>
      </c>
      <c r="D67" s="13"/>
      <c r="E67" s="15">
        <f t="shared" si="0"/>
        <v>0</v>
      </c>
      <c r="F67" s="13"/>
      <c r="G67" s="15">
        <f t="shared" si="1"/>
        <v>0</v>
      </c>
      <c r="H67" s="13"/>
      <c r="I67" s="15">
        <f t="shared" si="2"/>
        <v>0</v>
      </c>
      <c r="J67" s="13"/>
      <c r="K67" s="15">
        <f t="shared" si="3"/>
        <v>0</v>
      </c>
      <c r="L67" s="13"/>
      <c r="M67" s="15">
        <f t="shared" si="4"/>
        <v>0</v>
      </c>
      <c r="N67" s="13"/>
      <c r="O67" s="15">
        <f t="shared" si="5"/>
        <v>0</v>
      </c>
      <c r="P67" s="16">
        <f t="shared" si="6"/>
        <v>0</v>
      </c>
    </row>
    <row r="68" spans="1:17" x14ac:dyDescent="0.3">
      <c r="A68" s="13" t="s">
        <v>147</v>
      </c>
      <c r="B68" s="13" t="s">
        <v>70</v>
      </c>
      <c r="C68" s="14">
        <v>110</v>
      </c>
      <c r="D68" s="13"/>
      <c r="E68" s="15">
        <f t="shared" si="0"/>
        <v>0</v>
      </c>
      <c r="F68" s="13"/>
      <c r="G68" s="15">
        <f t="shared" si="1"/>
        <v>0</v>
      </c>
      <c r="H68" s="13"/>
      <c r="I68" s="15">
        <f t="shared" si="2"/>
        <v>0</v>
      </c>
      <c r="J68" s="13"/>
      <c r="K68" s="15">
        <f t="shared" si="3"/>
        <v>0</v>
      </c>
      <c r="L68" s="13"/>
      <c r="M68" s="15">
        <f t="shared" si="4"/>
        <v>0</v>
      </c>
      <c r="N68" s="13"/>
      <c r="O68" s="15">
        <f t="shared" si="5"/>
        <v>0</v>
      </c>
      <c r="P68" s="16">
        <f t="shared" si="6"/>
        <v>0</v>
      </c>
      <c r="Q68" t="s">
        <v>148</v>
      </c>
    </row>
    <row r="69" spans="1:17" x14ac:dyDescent="0.3">
      <c r="A69" s="13" t="s">
        <v>149</v>
      </c>
      <c r="B69" s="13" t="s">
        <v>74</v>
      </c>
      <c r="C69" s="14">
        <v>5.0999999999999996</v>
      </c>
      <c r="D69" s="13"/>
      <c r="E69" s="15">
        <f t="shared" si="0"/>
        <v>0</v>
      </c>
      <c r="F69" s="13"/>
      <c r="G69" s="15">
        <f t="shared" si="1"/>
        <v>0</v>
      </c>
      <c r="H69" s="13"/>
      <c r="I69" s="15">
        <f t="shared" si="2"/>
        <v>0</v>
      </c>
      <c r="J69" s="13"/>
      <c r="K69" s="15">
        <f t="shared" si="3"/>
        <v>0</v>
      </c>
      <c r="L69" s="13"/>
      <c r="M69" s="15">
        <f t="shared" si="4"/>
        <v>0</v>
      </c>
      <c r="N69" s="13"/>
      <c r="O69" s="15">
        <f t="shared" si="5"/>
        <v>0</v>
      </c>
      <c r="P69" s="16">
        <f t="shared" si="6"/>
        <v>0</v>
      </c>
    </row>
    <row r="70" spans="1:17" x14ac:dyDescent="0.3">
      <c r="A70" s="13" t="s">
        <v>150</v>
      </c>
      <c r="B70" s="13" t="s">
        <v>151</v>
      </c>
      <c r="C70" s="14">
        <v>150</v>
      </c>
      <c r="D70" s="13"/>
      <c r="E70" s="15">
        <f t="shared" si="0"/>
        <v>0</v>
      </c>
      <c r="F70" s="13"/>
      <c r="G70" s="15">
        <f t="shared" si="1"/>
        <v>0</v>
      </c>
      <c r="H70" s="13"/>
      <c r="I70" s="15">
        <f t="shared" si="2"/>
        <v>0</v>
      </c>
      <c r="J70" s="13"/>
      <c r="K70" s="15">
        <f t="shared" si="3"/>
        <v>0</v>
      </c>
      <c r="L70" s="13"/>
      <c r="M70" s="15">
        <f t="shared" si="4"/>
        <v>0</v>
      </c>
      <c r="N70" s="13"/>
      <c r="O70" s="15">
        <f t="shared" si="5"/>
        <v>0</v>
      </c>
      <c r="P70" s="16">
        <f t="shared" si="6"/>
        <v>0</v>
      </c>
    </row>
    <row r="71" spans="1:17" x14ac:dyDescent="0.3">
      <c r="A71" s="13" t="s">
        <v>152</v>
      </c>
      <c r="B71" s="13" t="s">
        <v>70</v>
      </c>
      <c r="C71" s="14">
        <v>310</v>
      </c>
      <c r="D71" s="13"/>
      <c r="E71" s="15">
        <f t="shared" si="0"/>
        <v>0</v>
      </c>
      <c r="F71" s="13"/>
      <c r="G71" s="15">
        <f t="shared" si="1"/>
        <v>0</v>
      </c>
      <c r="H71" s="13"/>
      <c r="I71" s="15">
        <f t="shared" si="2"/>
        <v>0</v>
      </c>
      <c r="J71" s="13"/>
      <c r="K71" s="15">
        <f t="shared" si="3"/>
        <v>0</v>
      </c>
      <c r="L71" s="13"/>
      <c r="M71" s="15">
        <f t="shared" si="4"/>
        <v>0</v>
      </c>
      <c r="N71" s="13"/>
      <c r="O71" s="15">
        <f t="shared" si="5"/>
        <v>0</v>
      </c>
      <c r="P71" s="16">
        <f t="shared" si="6"/>
        <v>0</v>
      </c>
    </row>
    <row r="72" spans="1:17" x14ac:dyDescent="0.3">
      <c r="A72" s="13" t="s">
        <v>153</v>
      </c>
      <c r="B72" s="13" t="s">
        <v>70</v>
      </c>
      <c r="C72" s="14">
        <v>310</v>
      </c>
      <c r="D72" s="13"/>
      <c r="E72" s="15">
        <f t="shared" si="0"/>
        <v>0</v>
      </c>
      <c r="F72" s="13"/>
      <c r="G72" s="15">
        <f t="shared" si="1"/>
        <v>0</v>
      </c>
      <c r="H72" s="13"/>
      <c r="I72" s="15">
        <f t="shared" si="2"/>
        <v>0</v>
      </c>
      <c r="J72" s="13"/>
      <c r="K72" s="15">
        <f t="shared" si="3"/>
        <v>0</v>
      </c>
      <c r="L72" s="13"/>
      <c r="M72" s="15">
        <f t="shared" si="4"/>
        <v>0</v>
      </c>
      <c r="N72" s="13"/>
      <c r="O72" s="15">
        <f t="shared" si="5"/>
        <v>0</v>
      </c>
      <c r="P72" s="16">
        <f t="shared" si="6"/>
        <v>0</v>
      </c>
    </row>
    <row r="73" spans="1:17" x14ac:dyDescent="0.3">
      <c r="A73" s="13" t="s">
        <v>154</v>
      </c>
      <c r="B73" s="13" t="s">
        <v>74</v>
      </c>
      <c r="C73" s="14">
        <v>1.85</v>
      </c>
      <c r="D73" s="13"/>
      <c r="E73" s="15">
        <f t="shared" si="0"/>
        <v>0</v>
      </c>
      <c r="F73" s="13"/>
      <c r="G73" s="15">
        <f t="shared" si="1"/>
        <v>0</v>
      </c>
      <c r="H73" s="13"/>
      <c r="I73" s="15">
        <f t="shared" si="2"/>
        <v>0</v>
      </c>
      <c r="J73" s="13"/>
      <c r="K73" s="15">
        <f t="shared" si="3"/>
        <v>0</v>
      </c>
      <c r="L73" s="13"/>
      <c r="M73" s="15">
        <f t="shared" si="4"/>
        <v>0</v>
      </c>
      <c r="N73" s="13"/>
      <c r="O73" s="15">
        <f t="shared" si="5"/>
        <v>0</v>
      </c>
      <c r="P73" s="16">
        <f t="shared" si="6"/>
        <v>0</v>
      </c>
    </row>
    <row r="74" spans="1:17" x14ac:dyDescent="0.3">
      <c r="A74" s="13" t="s">
        <v>155</v>
      </c>
      <c r="B74" s="13" t="s">
        <v>70</v>
      </c>
      <c r="C74" s="14">
        <v>275</v>
      </c>
      <c r="D74" s="13"/>
      <c r="E74" s="15">
        <f t="shared" ref="E74:E97" si="7">D74*C74</f>
        <v>0</v>
      </c>
      <c r="F74" s="13"/>
      <c r="G74" s="15">
        <f t="shared" ref="G74:G97" si="8">F74*C74</f>
        <v>0</v>
      </c>
      <c r="H74" s="13"/>
      <c r="I74" s="15">
        <f t="shared" ref="I74:I97" si="9">H74*C74</f>
        <v>0</v>
      </c>
      <c r="J74" s="13"/>
      <c r="K74" s="15">
        <f t="shared" ref="K74:K97" si="10">J74*C74</f>
        <v>0</v>
      </c>
      <c r="L74" s="13"/>
      <c r="M74" s="15">
        <f t="shared" ref="M74:M97" si="11">L74*C74</f>
        <v>0</v>
      </c>
      <c r="N74" s="13"/>
      <c r="O74" s="15">
        <f t="shared" ref="O74:O97" si="12">N74*C74</f>
        <v>0</v>
      </c>
      <c r="P74" s="16">
        <f t="shared" si="6"/>
        <v>0</v>
      </c>
    </row>
    <row r="75" spans="1:17" x14ac:dyDescent="0.3">
      <c r="A75" s="13" t="s">
        <v>156</v>
      </c>
      <c r="B75" s="13" t="s">
        <v>70</v>
      </c>
      <c r="C75" s="14">
        <v>195</v>
      </c>
      <c r="D75" s="13"/>
      <c r="E75" s="15">
        <f t="shared" si="7"/>
        <v>0</v>
      </c>
      <c r="F75" s="13"/>
      <c r="G75" s="15">
        <f t="shared" si="8"/>
        <v>0</v>
      </c>
      <c r="H75" s="13"/>
      <c r="I75" s="15">
        <f t="shared" si="9"/>
        <v>0</v>
      </c>
      <c r="J75" s="13"/>
      <c r="K75" s="15">
        <f t="shared" si="10"/>
        <v>0</v>
      </c>
      <c r="L75" s="13"/>
      <c r="M75" s="15">
        <f t="shared" si="11"/>
        <v>0</v>
      </c>
      <c r="N75" s="13"/>
      <c r="O75" s="15">
        <f t="shared" si="12"/>
        <v>0</v>
      </c>
      <c r="P75" s="16">
        <f t="shared" ref="P75:P97" si="13">D75+F75+H75+J75+L75+N75</f>
        <v>0</v>
      </c>
      <c r="Q75" t="s">
        <v>157</v>
      </c>
    </row>
    <row r="76" spans="1:17" x14ac:dyDescent="0.3">
      <c r="A76" s="13" t="s">
        <v>158</v>
      </c>
      <c r="B76" s="13" t="s">
        <v>70</v>
      </c>
      <c r="C76" s="14">
        <v>210</v>
      </c>
      <c r="D76" s="13"/>
      <c r="E76" s="15">
        <f t="shared" si="7"/>
        <v>0</v>
      </c>
      <c r="F76" s="13"/>
      <c r="G76" s="15">
        <f t="shared" si="8"/>
        <v>0</v>
      </c>
      <c r="H76" s="13"/>
      <c r="I76" s="15">
        <f t="shared" si="9"/>
        <v>0</v>
      </c>
      <c r="J76" s="13"/>
      <c r="K76" s="15">
        <f t="shared" si="10"/>
        <v>0</v>
      </c>
      <c r="L76" s="13"/>
      <c r="M76" s="15">
        <f t="shared" si="11"/>
        <v>0</v>
      </c>
      <c r="N76" s="13"/>
      <c r="O76" s="15">
        <f t="shared" si="12"/>
        <v>0</v>
      </c>
      <c r="P76" s="16">
        <f t="shared" si="13"/>
        <v>0</v>
      </c>
      <c r="Q76" t="s">
        <v>157</v>
      </c>
    </row>
    <row r="77" spans="1:17" x14ac:dyDescent="0.3">
      <c r="A77" s="13" t="s">
        <v>159</v>
      </c>
      <c r="B77" s="13" t="s">
        <v>70</v>
      </c>
      <c r="C77" s="14">
        <v>310</v>
      </c>
      <c r="D77" s="13"/>
      <c r="E77" s="15">
        <f t="shared" si="7"/>
        <v>0</v>
      </c>
      <c r="F77" s="13"/>
      <c r="G77" s="15">
        <f t="shared" si="8"/>
        <v>0</v>
      </c>
      <c r="H77" s="13"/>
      <c r="I77" s="15">
        <f t="shared" si="9"/>
        <v>0</v>
      </c>
      <c r="J77" s="13"/>
      <c r="K77" s="15">
        <f t="shared" si="10"/>
        <v>0</v>
      </c>
      <c r="L77" s="13"/>
      <c r="M77" s="15">
        <f t="shared" si="11"/>
        <v>0</v>
      </c>
      <c r="N77" s="13"/>
      <c r="O77" s="15">
        <f t="shared" si="12"/>
        <v>0</v>
      </c>
      <c r="P77" s="16">
        <f t="shared" si="13"/>
        <v>0</v>
      </c>
      <c r="Q77" t="s">
        <v>157</v>
      </c>
    </row>
    <row r="78" spans="1:17" x14ac:dyDescent="0.3">
      <c r="A78" s="13" t="s">
        <v>160</v>
      </c>
      <c r="B78" s="13" t="s">
        <v>70</v>
      </c>
      <c r="C78" s="14">
        <v>455</v>
      </c>
      <c r="D78" s="13"/>
      <c r="E78" s="15">
        <f t="shared" si="7"/>
        <v>0</v>
      </c>
      <c r="F78" s="13"/>
      <c r="G78" s="15">
        <f t="shared" si="8"/>
        <v>0</v>
      </c>
      <c r="H78" s="13"/>
      <c r="I78" s="15">
        <f t="shared" si="9"/>
        <v>0</v>
      </c>
      <c r="J78" s="13"/>
      <c r="K78" s="15">
        <f t="shared" si="10"/>
        <v>0</v>
      </c>
      <c r="L78" s="13"/>
      <c r="M78" s="15">
        <f t="shared" si="11"/>
        <v>0</v>
      </c>
      <c r="N78" s="13"/>
      <c r="O78" s="15">
        <f t="shared" si="12"/>
        <v>0</v>
      </c>
      <c r="P78" s="16">
        <f t="shared" si="13"/>
        <v>0</v>
      </c>
      <c r="Q78" t="s">
        <v>157</v>
      </c>
    </row>
    <row r="79" spans="1:17" x14ac:dyDescent="0.3">
      <c r="A79" s="13" t="s">
        <v>161</v>
      </c>
      <c r="B79" s="13" t="s">
        <v>70</v>
      </c>
      <c r="C79" s="14">
        <v>225</v>
      </c>
      <c r="D79" s="13"/>
      <c r="E79" s="15">
        <f t="shared" si="7"/>
        <v>0</v>
      </c>
      <c r="F79" s="13"/>
      <c r="G79" s="15">
        <f t="shared" si="8"/>
        <v>0</v>
      </c>
      <c r="H79" s="13"/>
      <c r="I79" s="15">
        <f t="shared" si="9"/>
        <v>0</v>
      </c>
      <c r="J79" s="13"/>
      <c r="K79" s="15">
        <f t="shared" si="10"/>
        <v>0</v>
      </c>
      <c r="L79" s="13"/>
      <c r="M79" s="15">
        <f t="shared" si="11"/>
        <v>0</v>
      </c>
      <c r="N79" s="13"/>
      <c r="O79" s="15">
        <f t="shared" si="12"/>
        <v>0</v>
      </c>
      <c r="P79" s="16">
        <f t="shared" si="13"/>
        <v>0</v>
      </c>
      <c r="Q79" t="s">
        <v>157</v>
      </c>
    </row>
    <row r="80" spans="1:17" x14ac:dyDescent="0.3">
      <c r="A80" s="13" t="s">
        <v>162</v>
      </c>
      <c r="B80" s="13" t="s">
        <v>70</v>
      </c>
      <c r="C80" s="14">
        <v>245</v>
      </c>
      <c r="D80" s="13"/>
      <c r="E80" s="15">
        <f t="shared" si="7"/>
        <v>0</v>
      </c>
      <c r="F80" s="13"/>
      <c r="G80" s="15">
        <f t="shared" si="8"/>
        <v>0</v>
      </c>
      <c r="H80" s="13"/>
      <c r="I80" s="15">
        <f t="shared" si="9"/>
        <v>0</v>
      </c>
      <c r="J80" s="13"/>
      <c r="K80" s="15">
        <f t="shared" si="10"/>
        <v>0</v>
      </c>
      <c r="L80" s="13"/>
      <c r="M80" s="15">
        <f t="shared" si="11"/>
        <v>0</v>
      </c>
      <c r="N80" s="13"/>
      <c r="O80" s="15">
        <f t="shared" si="12"/>
        <v>0</v>
      </c>
      <c r="P80" s="16">
        <f t="shared" si="13"/>
        <v>0</v>
      </c>
      <c r="Q80" t="s">
        <v>157</v>
      </c>
    </row>
    <row r="81" spans="1:17" x14ac:dyDescent="0.3">
      <c r="A81" s="13" t="s">
        <v>163</v>
      </c>
      <c r="B81" s="13" t="s">
        <v>70</v>
      </c>
      <c r="C81" s="14">
        <v>355</v>
      </c>
      <c r="D81" s="13"/>
      <c r="E81" s="15">
        <f t="shared" si="7"/>
        <v>0</v>
      </c>
      <c r="F81" s="13"/>
      <c r="G81" s="15">
        <f t="shared" si="8"/>
        <v>0</v>
      </c>
      <c r="H81" s="13"/>
      <c r="I81" s="15">
        <f t="shared" si="9"/>
        <v>0</v>
      </c>
      <c r="J81" s="13"/>
      <c r="K81" s="15">
        <f t="shared" si="10"/>
        <v>0</v>
      </c>
      <c r="L81" s="13"/>
      <c r="M81" s="15">
        <f t="shared" si="11"/>
        <v>0</v>
      </c>
      <c r="N81" s="13"/>
      <c r="O81" s="15">
        <f t="shared" si="12"/>
        <v>0</v>
      </c>
      <c r="P81" s="16">
        <f t="shared" si="13"/>
        <v>0</v>
      </c>
      <c r="Q81" t="s">
        <v>157</v>
      </c>
    </row>
    <row r="82" spans="1:17" x14ac:dyDescent="0.3">
      <c r="A82" s="13" t="s">
        <v>164</v>
      </c>
      <c r="B82" s="13" t="s">
        <v>70</v>
      </c>
      <c r="C82" s="14">
        <v>510</v>
      </c>
      <c r="D82" s="13"/>
      <c r="E82" s="15">
        <f t="shared" si="7"/>
        <v>0</v>
      </c>
      <c r="F82" s="13"/>
      <c r="G82" s="15">
        <f t="shared" si="8"/>
        <v>0</v>
      </c>
      <c r="H82" s="13"/>
      <c r="I82" s="15">
        <f t="shared" si="9"/>
        <v>0</v>
      </c>
      <c r="J82" s="13"/>
      <c r="K82" s="15">
        <f t="shared" si="10"/>
        <v>0</v>
      </c>
      <c r="L82" s="13"/>
      <c r="M82" s="15">
        <f t="shared" si="11"/>
        <v>0</v>
      </c>
      <c r="N82" s="13"/>
      <c r="O82" s="15">
        <f t="shared" si="12"/>
        <v>0</v>
      </c>
      <c r="P82" s="16">
        <f t="shared" si="13"/>
        <v>0</v>
      </c>
      <c r="Q82" t="s">
        <v>157</v>
      </c>
    </row>
    <row r="83" spans="1:17" x14ac:dyDescent="0.3">
      <c r="A83" s="13" t="s">
        <v>165</v>
      </c>
      <c r="B83" s="13" t="s">
        <v>70</v>
      </c>
      <c r="C83" s="14">
        <v>510</v>
      </c>
      <c r="D83" s="13"/>
      <c r="E83" s="15">
        <f t="shared" si="7"/>
        <v>0</v>
      </c>
      <c r="F83" s="13"/>
      <c r="G83" s="15">
        <f t="shared" si="8"/>
        <v>0</v>
      </c>
      <c r="H83" s="13"/>
      <c r="I83" s="15">
        <f t="shared" si="9"/>
        <v>0</v>
      </c>
      <c r="J83" s="13"/>
      <c r="K83" s="15">
        <f t="shared" si="10"/>
        <v>0</v>
      </c>
      <c r="L83" s="13"/>
      <c r="M83" s="15">
        <f t="shared" si="11"/>
        <v>0</v>
      </c>
      <c r="N83" s="13"/>
      <c r="O83" s="15">
        <f t="shared" si="12"/>
        <v>0</v>
      </c>
      <c r="P83" s="16">
        <f t="shared" si="13"/>
        <v>0</v>
      </c>
      <c r="Q83" t="s">
        <v>157</v>
      </c>
    </row>
    <row r="84" spans="1:17" x14ac:dyDescent="0.3">
      <c r="A84" s="13" t="s">
        <v>166</v>
      </c>
      <c r="B84" s="13" t="s">
        <v>167</v>
      </c>
      <c r="C84" s="14">
        <v>28</v>
      </c>
      <c r="D84" s="13"/>
      <c r="E84" s="15">
        <f t="shared" si="7"/>
        <v>0</v>
      </c>
      <c r="F84" s="13"/>
      <c r="G84" s="15">
        <f t="shared" si="8"/>
        <v>0</v>
      </c>
      <c r="H84" s="13"/>
      <c r="I84" s="15">
        <f t="shared" si="9"/>
        <v>0</v>
      </c>
      <c r="J84" s="13"/>
      <c r="K84" s="15">
        <f t="shared" si="10"/>
        <v>0</v>
      </c>
      <c r="L84" s="13"/>
      <c r="M84" s="15">
        <f t="shared" si="11"/>
        <v>0</v>
      </c>
      <c r="N84" s="13"/>
      <c r="O84" s="15">
        <f t="shared" si="12"/>
        <v>0</v>
      </c>
      <c r="P84" s="16">
        <f t="shared" si="13"/>
        <v>0</v>
      </c>
    </row>
    <row r="85" spans="1:17" x14ac:dyDescent="0.3">
      <c r="A85" s="13" t="s">
        <v>168</v>
      </c>
      <c r="B85" s="13" t="s">
        <v>169</v>
      </c>
      <c r="C85" s="14">
        <v>70</v>
      </c>
      <c r="D85" s="13"/>
      <c r="E85" s="15">
        <f t="shared" si="7"/>
        <v>0</v>
      </c>
      <c r="F85" s="13"/>
      <c r="G85" s="15">
        <f t="shared" si="8"/>
        <v>0</v>
      </c>
      <c r="H85" s="13"/>
      <c r="I85" s="15">
        <f t="shared" si="9"/>
        <v>0</v>
      </c>
      <c r="J85" s="13"/>
      <c r="K85" s="15">
        <f t="shared" si="10"/>
        <v>0</v>
      </c>
      <c r="L85" s="13"/>
      <c r="M85" s="15">
        <f t="shared" si="11"/>
        <v>0</v>
      </c>
      <c r="N85" s="13"/>
      <c r="O85" s="15">
        <f t="shared" si="12"/>
        <v>0</v>
      </c>
      <c r="P85" s="16">
        <f t="shared" si="13"/>
        <v>0</v>
      </c>
    </row>
    <row r="86" spans="1:17" x14ac:dyDescent="0.3">
      <c r="A86" s="13" t="s">
        <v>170</v>
      </c>
      <c r="B86" s="13" t="s">
        <v>70</v>
      </c>
      <c r="C86" s="14">
        <v>155</v>
      </c>
      <c r="D86" s="13"/>
      <c r="E86" s="15">
        <f t="shared" si="7"/>
        <v>0</v>
      </c>
      <c r="F86" s="13"/>
      <c r="G86" s="15">
        <f t="shared" si="8"/>
        <v>0</v>
      </c>
      <c r="H86" s="13"/>
      <c r="I86" s="15">
        <f t="shared" si="9"/>
        <v>0</v>
      </c>
      <c r="J86" s="13"/>
      <c r="K86" s="15">
        <f t="shared" si="10"/>
        <v>0</v>
      </c>
      <c r="L86" s="13"/>
      <c r="M86" s="15">
        <f t="shared" si="11"/>
        <v>0</v>
      </c>
      <c r="N86" s="13"/>
      <c r="O86" s="15">
        <f t="shared" si="12"/>
        <v>0</v>
      </c>
      <c r="P86" s="16">
        <f t="shared" si="13"/>
        <v>0</v>
      </c>
    </row>
    <row r="87" spans="1:17" x14ac:dyDescent="0.3">
      <c r="A87" s="13" t="s">
        <v>171</v>
      </c>
      <c r="B87" s="13" t="s">
        <v>167</v>
      </c>
      <c r="C87" s="14">
        <v>28</v>
      </c>
      <c r="D87" s="13"/>
      <c r="E87" s="15">
        <f t="shared" si="7"/>
        <v>0</v>
      </c>
      <c r="F87" s="13"/>
      <c r="G87" s="15">
        <f t="shared" si="8"/>
        <v>0</v>
      </c>
      <c r="H87" s="13"/>
      <c r="I87" s="15">
        <f t="shared" si="9"/>
        <v>0</v>
      </c>
      <c r="J87" s="13"/>
      <c r="K87" s="15">
        <f t="shared" si="10"/>
        <v>0</v>
      </c>
      <c r="L87" s="13"/>
      <c r="M87" s="15">
        <f t="shared" si="11"/>
        <v>0</v>
      </c>
      <c r="N87" s="13"/>
      <c r="O87" s="15">
        <f t="shared" si="12"/>
        <v>0</v>
      </c>
      <c r="P87" s="16">
        <f t="shared" si="13"/>
        <v>0</v>
      </c>
    </row>
    <row r="88" spans="1:17" x14ac:dyDescent="0.3">
      <c r="A88" s="13" t="s">
        <v>172</v>
      </c>
      <c r="B88" s="13" t="s">
        <v>173</v>
      </c>
      <c r="C88" s="14">
        <v>70</v>
      </c>
      <c r="D88" s="13"/>
      <c r="E88" s="15">
        <f t="shared" si="7"/>
        <v>0</v>
      </c>
      <c r="F88" s="13"/>
      <c r="G88" s="15">
        <f t="shared" si="8"/>
        <v>0</v>
      </c>
      <c r="H88" s="13"/>
      <c r="I88" s="15">
        <f t="shared" si="9"/>
        <v>0</v>
      </c>
      <c r="J88" s="13"/>
      <c r="K88" s="15">
        <f t="shared" si="10"/>
        <v>0</v>
      </c>
      <c r="L88" s="13"/>
      <c r="M88" s="15">
        <f t="shared" si="11"/>
        <v>0</v>
      </c>
      <c r="N88" s="13"/>
      <c r="O88" s="15">
        <f t="shared" si="12"/>
        <v>0</v>
      </c>
      <c r="P88" s="16">
        <f t="shared" si="13"/>
        <v>0</v>
      </c>
    </row>
    <row r="89" spans="1:17" x14ac:dyDescent="0.3">
      <c r="A89" s="13" t="s">
        <v>174</v>
      </c>
      <c r="B89" s="13" t="s">
        <v>70</v>
      </c>
      <c r="C89" s="14">
        <v>155</v>
      </c>
      <c r="D89" s="13"/>
      <c r="E89" s="15">
        <f t="shared" si="7"/>
        <v>0</v>
      </c>
      <c r="F89" s="13"/>
      <c r="G89" s="15">
        <f t="shared" si="8"/>
        <v>0</v>
      </c>
      <c r="H89" s="13"/>
      <c r="I89" s="15">
        <f t="shared" si="9"/>
        <v>0</v>
      </c>
      <c r="J89" s="13"/>
      <c r="K89" s="15">
        <f t="shared" si="10"/>
        <v>0</v>
      </c>
      <c r="L89" s="13"/>
      <c r="M89" s="15">
        <f t="shared" si="11"/>
        <v>0</v>
      </c>
      <c r="N89" s="13"/>
      <c r="O89" s="15">
        <f t="shared" si="12"/>
        <v>0</v>
      </c>
      <c r="P89" s="16">
        <f t="shared" si="13"/>
        <v>0</v>
      </c>
      <c r="Q89" t="s">
        <v>175</v>
      </c>
    </row>
    <row r="90" spans="1:17" x14ac:dyDescent="0.3">
      <c r="A90" s="13" t="s">
        <v>176</v>
      </c>
      <c r="B90" s="13" t="s">
        <v>74</v>
      </c>
      <c r="C90" s="14">
        <v>1.95</v>
      </c>
      <c r="D90" s="13"/>
      <c r="E90" s="15">
        <f t="shared" si="7"/>
        <v>0</v>
      </c>
      <c r="F90" s="13"/>
      <c r="G90" s="15">
        <f t="shared" si="8"/>
        <v>0</v>
      </c>
      <c r="H90" s="13"/>
      <c r="I90" s="15">
        <f t="shared" si="9"/>
        <v>0</v>
      </c>
      <c r="J90" s="13"/>
      <c r="K90" s="15">
        <f t="shared" si="10"/>
        <v>0</v>
      </c>
      <c r="L90" s="13"/>
      <c r="M90" s="15">
        <f t="shared" si="11"/>
        <v>0</v>
      </c>
      <c r="N90" s="13"/>
      <c r="O90" s="15">
        <f t="shared" si="12"/>
        <v>0</v>
      </c>
      <c r="P90" s="16">
        <f t="shared" si="13"/>
        <v>0</v>
      </c>
    </row>
    <row r="91" spans="1:17" x14ac:dyDescent="0.3">
      <c r="A91" s="13" t="s">
        <v>177</v>
      </c>
      <c r="B91" s="13" t="s">
        <v>70</v>
      </c>
      <c r="C91" s="14">
        <v>22</v>
      </c>
      <c r="D91" s="13"/>
      <c r="E91" s="15">
        <f t="shared" si="7"/>
        <v>0</v>
      </c>
      <c r="F91" s="13"/>
      <c r="G91" s="15">
        <f t="shared" si="8"/>
        <v>0</v>
      </c>
      <c r="H91" s="13"/>
      <c r="I91" s="15">
        <f t="shared" si="9"/>
        <v>0</v>
      </c>
      <c r="J91" s="13"/>
      <c r="K91" s="15">
        <f t="shared" si="10"/>
        <v>0</v>
      </c>
      <c r="L91" s="13"/>
      <c r="M91" s="15">
        <f t="shared" si="11"/>
        <v>0</v>
      </c>
      <c r="N91" s="13"/>
      <c r="O91" s="15">
        <f t="shared" si="12"/>
        <v>0</v>
      </c>
      <c r="P91" s="16">
        <f t="shared" si="13"/>
        <v>0</v>
      </c>
    </row>
    <row r="92" spans="1:17" x14ac:dyDescent="0.3">
      <c r="A92" s="13" t="s">
        <v>178</v>
      </c>
      <c r="B92" s="13" t="s">
        <v>74</v>
      </c>
      <c r="C92" s="14">
        <v>2.75</v>
      </c>
      <c r="D92" s="13"/>
      <c r="E92" s="15">
        <f t="shared" si="7"/>
        <v>0</v>
      </c>
      <c r="F92" s="13"/>
      <c r="G92" s="15">
        <f t="shared" si="8"/>
        <v>0</v>
      </c>
      <c r="H92" s="13"/>
      <c r="I92" s="15">
        <f t="shared" si="9"/>
        <v>0</v>
      </c>
      <c r="J92" s="13"/>
      <c r="K92" s="15">
        <f t="shared" si="10"/>
        <v>0</v>
      </c>
      <c r="L92" s="13"/>
      <c r="M92" s="15">
        <f t="shared" si="11"/>
        <v>0</v>
      </c>
      <c r="N92" s="13"/>
      <c r="O92" s="15">
        <f t="shared" si="12"/>
        <v>0</v>
      </c>
      <c r="P92" s="16">
        <f t="shared" si="13"/>
        <v>0</v>
      </c>
    </row>
    <row r="93" spans="1:17" x14ac:dyDescent="0.3">
      <c r="A93" s="13" t="s">
        <v>179</v>
      </c>
      <c r="B93" s="13" t="s">
        <v>70</v>
      </c>
      <c r="C93" s="14">
        <v>565</v>
      </c>
      <c r="D93" s="13"/>
      <c r="E93" s="15">
        <f t="shared" si="7"/>
        <v>0</v>
      </c>
      <c r="F93" s="13"/>
      <c r="G93" s="15">
        <f t="shared" si="8"/>
        <v>0</v>
      </c>
      <c r="H93" s="13"/>
      <c r="I93" s="15">
        <f t="shared" si="9"/>
        <v>0</v>
      </c>
      <c r="J93" s="13"/>
      <c r="K93" s="15">
        <f t="shared" si="10"/>
        <v>0</v>
      </c>
      <c r="L93" s="13"/>
      <c r="M93" s="15">
        <f t="shared" si="11"/>
        <v>0</v>
      </c>
      <c r="N93" s="13"/>
      <c r="O93" s="15">
        <f t="shared" si="12"/>
        <v>0</v>
      </c>
      <c r="P93" s="16">
        <f t="shared" si="13"/>
        <v>0</v>
      </c>
    </row>
    <row r="94" spans="1:17" x14ac:dyDescent="0.3">
      <c r="A94" s="13" t="s">
        <v>180</v>
      </c>
      <c r="B94" s="13" t="s">
        <v>74</v>
      </c>
      <c r="C94" s="14">
        <v>3.45</v>
      </c>
      <c r="D94" s="13"/>
      <c r="E94" s="15">
        <f t="shared" si="7"/>
        <v>0</v>
      </c>
      <c r="F94" s="13"/>
      <c r="G94" s="15">
        <f t="shared" si="8"/>
        <v>0</v>
      </c>
      <c r="H94" s="13"/>
      <c r="I94" s="15">
        <f t="shared" si="9"/>
        <v>0</v>
      </c>
      <c r="J94" s="13"/>
      <c r="K94" s="15">
        <f t="shared" si="10"/>
        <v>0</v>
      </c>
      <c r="L94" s="13"/>
      <c r="M94" s="15">
        <f t="shared" si="11"/>
        <v>0</v>
      </c>
      <c r="N94" s="13"/>
      <c r="O94" s="15">
        <f t="shared" si="12"/>
        <v>0</v>
      </c>
      <c r="P94" s="16">
        <f t="shared" si="13"/>
        <v>0</v>
      </c>
    </row>
    <row r="95" spans="1:17" x14ac:dyDescent="0.3">
      <c r="A95" s="13" t="s">
        <v>181</v>
      </c>
      <c r="B95" s="13" t="s">
        <v>74</v>
      </c>
      <c r="C95" s="14">
        <v>22</v>
      </c>
      <c r="D95" s="13"/>
      <c r="E95" s="15">
        <f t="shared" si="7"/>
        <v>0</v>
      </c>
      <c r="F95" s="13"/>
      <c r="G95" s="15">
        <f t="shared" si="8"/>
        <v>0</v>
      </c>
      <c r="H95" s="13"/>
      <c r="I95" s="15">
        <f t="shared" si="9"/>
        <v>0</v>
      </c>
      <c r="J95" s="13"/>
      <c r="K95" s="15">
        <f t="shared" si="10"/>
        <v>0</v>
      </c>
      <c r="L95" s="13"/>
      <c r="M95" s="15">
        <f t="shared" si="11"/>
        <v>0</v>
      </c>
      <c r="N95" s="13"/>
      <c r="O95" s="15">
        <f t="shared" si="12"/>
        <v>0</v>
      </c>
      <c r="P95" s="16">
        <f t="shared" si="13"/>
        <v>0</v>
      </c>
    </row>
    <row r="96" spans="1:17" x14ac:dyDescent="0.3">
      <c r="A96" s="13" t="s">
        <v>182</v>
      </c>
      <c r="B96" s="13" t="s">
        <v>70</v>
      </c>
      <c r="C96" s="14">
        <v>600</v>
      </c>
      <c r="D96" s="13"/>
      <c r="E96" s="15">
        <f t="shared" si="7"/>
        <v>0</v>
      </c>
      <c r="F96" s="13"/>
      <c r="G96" s="15">
        <f t="shared" si="8"/>
        <v>0</v>
      </c>
      <c r="H96" s="13"/>
      <c r="I96" s="15">
        <f t="shared" si="9"/>
        <v>0</v>
      </c>
      <c r="J96" s="13"/>
      <c r="K96" s="15">
        <f t="shared" si="10"/>
        <v>0</v>
      </c>
      <c r="L96" s="13"/>
      <c r="M96" s="15">
        <f t="shared" si="11"/>
        <v>0</v>
      </c>
      <c r="N96" s="13"/>
      <c r="O96" s="15">
        <f t="shared" si="12"/>
        <v>0</v>
      </c>
      <c r="P96" s="16">
        <f t="shared" si="13"/>
        <v>0</v>
      </c>
    </row>
    <row r="97" spans="1:16" x14ac:dyDescent="0.3">
      <c r="A97" s="13" t="s">
        <v>183</v>
      </c>
      <c r="B97" s="13" t="s">
        <v>70</v>
      </c>
      <c r="C97" s="14">
        <f>C96*3</f>
        <v>1800</v>
      </c>
      <c r="D97" s="13"/>
      <c r="E97" s="15">
        <f t="shared" si="7"/>
        <v>0</v>
      </c>
      <c r="F97" s="13"/>
      <c r="G97" s="15">
        <f t="shared" si="8"/>
        <v>0</v>
      </c>
      <c r="H97" s="13"/>
      <c r="I97" s="15">
        <f t="shared" si="9"/>
        <v>0</v>
      </c>
      <c r="J97" s="13"/>
      <c r="K97" s="15">
        <f t="shared" si="10"/>
        <v>0</v>
      </c>
      <c r="L97" s="13"/>
      <c r="M97" s="15">
        <f t="shared" si="11"/>
        <v>0</v>
      </c>
      <c r="N97" s="13"/>
      <c r="O97" s="15">
        <f t="shared" si="12"/>
        <v>0</v>
      </c>
      <c r="P97" s="16">
        <f t="shared" si="13"/>
        <v>0</v>
      </c>
    </row>
    <row r="99" spans="1:16" x14ac:dyDescent="0.3">
      <c r="A99" s="18" t="s">
        <v>184</v>
      </c>
      <c r="B99" s="19"/>
      <c r="C99" s="19"/>
      <c r="E99" s="20">
        <f>SUM(E9:E97)</f>
        <v>0</v>
      </c>
      <c r="F99" s="19"/>
      <c r="G99" s="20">
        <f>SUM(G9:G97)</f>
        <v>0</v>
      </c>
      <c r="H99" s="19"/>
      <c r="I99" s="20">
        <f>SUM(I9:I97)</f>
        <v>0</v>
      </c>
      <c r="J99" s="19"/>
      <c r="K99" s="20">
        <f>SUM(K9:K97)</f>
        <v>0</v>
      </c>
      <c r="L99" s="19"/>
      <c r="M99" s="20">
        <f>SUM(M9:M97)</f>
        <v>0</v>
      </c>
      <c r="N99" s="19"/>
      <c r="O99" s="20">
        <f>SUM(O9:O97)</f>
        <v>0</v>
      </c>
    </row>
    <row r="100" spans="1:16" x14ac:dyDescent="0.3">
      <c r="A100" s="18" t="s">
        <v>185</v>
      </c>
      <c r="B100" s="20">
        <f>SUM(E99:O99)</f>
        <v>0</v>
      </c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</row>
  </sheetData>
  <mergeCells count="6">
    <mergeCell ref="N7:O7"/>
    <mergeCell ref="D7:E7"/>
    <mergeCell ref="F7:G7"/>
    <mergeCell ref="H7:I7"/>
    <mergeCell ref="J7:K7"/>
    <mergeCell ref="L7:M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AF22E-BB81-4394-9ACC-F08E3523A8DF}">
  <dimension ref="B1:Y34"/>
  <sheetViews>
    <sheetView zoomScaleNormal="100" workbookViewId="0">
      <pane xSplit="2" ySplit="5" topLeftCell="G9" activePane="bottomRight" state="frozen"/>
      <selection pane="topRight"/>
      <selection pane="bottomLeft"/>
      <selection pane="bottomRight" activeCell="X22" sqref="X22"/>
    </sheetView>
  </sheetViews>
  <sheetFormatPr defaultColWidth="9.109375" defaultRowHeight="14.4" x14ac:dyDescent="0.3"/>
  <cols>
    <col min="2" max="2" width="21.33203125" customWidth="1"/>
    <col min="3" max="3" width="14.88671875" customWidth="1"/>
    <col min="4" max="23" width="11.6640625" customWidth="1"/>
    <col min="24" max="24" width="14.6640625" customWidth="1"/>
    <col min="25" max="25" width="23.109375" bestFit="1" customWidth="1"/>
    <col min="16381" max="16381" width="9.109375" customWidth="1"/>
    <col min="16384" max="16384" width="9.109375" customWidth="1"/>
  </cols>
  <sheetData>
    <row r="1" spans="2:25" ht="18" x14ac:dyDescent="0.35">
      <c r="B1" s="5" t="s">
        <v>49</v>
      </c>
      <c r="C1" s="6">
        <v>44562</v>
      </c>
    </row>
    <row r="4" spans="2:25" x14ac:dyDescent="0.3">
      <c r="C4" t="s">
        <v>50</v>
      </c>
    </row>
    <row r="5" spans="2:25" s="95" customFormat="1" x14ac:dyDescent="0.3">
      <c r="B5" s="92" t="s">
        <v>0</v>
      </c>
      <c r="C5" s="93">
        <v>44564</v>
      </c>
      <c r="D5" s="93">
        <v>44565</v>
      </c>
      <c r="E5" s="93">
        <v>44566</v>
      </c>
      <c r="F5" s="93">
        <v>44567</v>
      </c>
      <c r="G5" s="93">
        <v>44568</v>
      </c>
      <c r="H5" s="93">
        <v>44571</v>
      </c>
      <c r="I5" s="94">
        <v>44572</v>
      </c>
      <c r="J5" s="93">
        <v>44573</v>
      </c>
      <c r="K5" s="93">
        <v>44574</v>
      </c>
      <c r="L5" s="93">
        <v>44575</v>
      </c>
      <c r="M5" s="93">
        <v>44578</v>
      </c>
      <c r="N5" s="93">
        <v>44579</v>
      </c>
      <c r="O5" s="93">
        <v>44580</v>
      </c>
      <c r="P5" s="93">
        <v>44581</v>
      </c>
      <c r="Q5" s="93">
        <v>44582</v>
      </c>
      <c r="R5" s="93">
        <v>44585</v>
      </c>
      <c r="S5" s="93">
        <v>44586</v>
      </c>
      <c r="T5" s="93">
        <v>44587</v>
      </c>
      <c r="U5" s="93">
        <v>44588</v>
      </c>
      <c r="V5" s="93">
        <v>44589</v>
      </c>
      <c r="W5" s="86">
        <v>44592</v>
      </c>
      <c r="X5" s="90" t="s">
        <v>51</v>
      </c>
      <c r="Y5" s="1" t="s">
        <v>52</v>
      </c>
    </row>
    <row r="6" spans="2:25" x14ac:dyDescent="0.3">
      <c r="B6" s="1" t="s">
        <v>19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0"/>
      <c r="T6" s="100"/>
      <c r="U6" s="100"/>
      <c r="V6" s="21"/>
      <c r="W6" s="99"/>
      <c r="X6" s="87">
        <f t="shared" ref="X6:X26" si="0">SUM(C6:W6)</f>
        <v>0</v>
      </c>
      <c r="Y6" s="102"/>
    </row>
    <row r="7" spans="2:25" x14ac:dyDescent="0.3">
      <c r="B7" s="1" t="s">
        <v>22</v>
      </c>
      <c r="C7" s="100"/>
      <c r="D7" s="100"/>
      <c r="E7" s="100"/>
      <c r="F7" s="100"/>
      <c r="G7" s="100"/>
      <c r="H7" s="100"/>
      <c r="I7" s="101"/>
      <c r="J7" s="100"/>
      <c r="K7" s="100"/>
      <c r="L7" s="100"/>
      <c r="M7" s="100"/>
      <c r="N7" s="100"/>
      <c r="O7" s="100"/>
      <c r="P7" s="100"/>
      <c r="Q7" s="100"/>
      <c r="R7" s="100"/>
      <c r="S7" s="100"/>
      <c r="T7" s="100"/>
      <c r="U7" s="100"/>
      <c r="V7" s="21"/>
      <c r="W7" s="99"/>
      <c r="X7" s="87">
        <f t="shared" si="0"/>
        <v>0</v>
      </c>
      <c r="Y7" s="102"/>
    </row>
    <row r="8" spans="2:25" x14ac:dyDescent="0.3">
      <c r="B8" s="1" t="s">
        <v>23</v>
      </c>
      <c r="C8" s="100"/>
      <c r="D8" s="100"/>
      <c r="E8" s="100"/>
      <c r="F8" s="100"/>
      <c r="G8" s="100"/>
      <c r="H8" s="100"/>
      <c r="I8" s="100"/>
      <c r="J8" s="100"/>
      <c r="K8" s="100"/>
      <c r="L8" s="100"/>
      <c r="M8" s="100"/>
      <c r="N8" s="100"/>
      <c r="O8" s="100"/>
      <c r="P8" s="100"/>
      <c r="Q8" s="100"/>
      <c r="R8" s="100"/>
      <c r="S8" s="100"/>
      <c r="T8" s="100"/>
      <c r="U8" s="100"/>
      <c r="V8" s="21"/>
      <c r="W8" s="99"/>
      <c r="X8" s="87">
        <f t="shared" si="0"/>
        <v>0</v>
      </c>
      <c r="Y8" s="4"/>
    </row>
    <row r="9" spans="2:25" x14ac:dyDescent="0.3">
      <c r="B9" s="1" t="s">
        <v>26</v>
      </c>
      <c r="C9" s="100"/>
      <c r="D9" s="100"/>
      <c r="E9" s="100"/>
      <c r="F9" s="100"/>
      <c r="G9" s="100"/>
      <c r="H9" s="100"/>
      <c r="I9" s="100"/>
      <c r="J9" s="100"/>
      <c r="K9" s="100"/>
      <c r="L9" s="100"/>
      <c r="M9" s="100"/>
      <c r="N9" s="100"/>
      <c r="O9" s="100"/>
      <c r="P9" s="100"/>
      <c r="Q9" s="100"/>
      <c r="R9" s="100"/>
      <c r="S9" s="100"/>
      <c r="T9" s="100"/>
      <c r="U9" s="100"/>
      <c r="V9" s="21"/>
      <c r="W9" s="99"/>
      <c r="X9" s="87">
        <f t="shared" si="0"/>
        <v>0</v>
      </c>
      <c r="Y9" s="4"/>
    </row>
    <row r="10" spans="2:25" x14ac:dyDescent="0.3">
      <c r="B10" s="1" t="s">
        <v>28</v>
      </c>
      <c r="C10" s="100"/>
      <c r="D10" s="100"/>
      <c r="E10" s="100"/>
      <c r="F10" s="100"/>
      <c r="G10" s="100"/>
      <c r="H10" s="100"/>
      <c r="I10" s="100"/>
      <c r="J10" s="100"/>
      <c r="K10" s="100"/>
      <c r="L10" s="100"/>
      <c r="M10" s="100"/>
      <c r="N10" s="100"/>
      <c r="O10" s="100"/>
      <c r="P10" s="100"/>
      <c r="Q10" s="100"/>
      <c r="R10" s="100"/>
      <c r="S10" s="100"/>
      <c r="T10" s="100"/>
      <c r="U10" s="100"/>
      <c r="V10" s="21"/>
      <c r="W10" s="99"/>
      <c r="X10" s="87">
        <f t="shared" si="0"/>
        <v>0</v>
      </c>
      <c r="Y10" s="4"/>
    </row>
    <row r="11" spans="2:25" x14ac:dyDescent="0.3">
      <c r="B11" s="1" t="s">
        <v>30</v>
      </c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  <c r="Q11" s="100"/>
      <c r="R11" s="100"/>
      <c r="S11" s="100"/>
      <c r="T11" s="100"/>
      <c r="U11" s="100"/>
      <c r="V11" s="21"/>
      <c r="W11" s="99"/>
      <c r="X11" s="87">
        <f t="shared" si="0"/>
        <v>0</v>
      </c>
      <c r="Y11" s="4"/>
    </row>
    <row r="12" spans="2:25" x14ac:dyDescent="0.3">
      <c r="B12" s="1" t="s">
        <v>31</v>
      </c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0"/>
      <c r="U12" s="100"/>
      <c r="V12" s="21"/>
      <c r="W12" s="99"/>
      <c r="X12" s="87">
        <f t="shared" si="0"/>
        <v>0</v>
      </c>
      <c r="Y12" s="4"/>
    </row>
    <row r="13" spans="2:25" x14ac:dyDescent="0.3">
      <c r="B13" s="1" t="s">
        <v>32</v>
      </c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  <c r="Q13" s="100"/>
      <c r="R13" s="100"/>
      <c r="S13" s="100"/>
      <c r="T13" s="100"/>
      <c r="U13" s="100"/>
      <c r="V13" s="21"/>
      <c r="W13" s="99"/>
      <c r="X13" s="87">
        <f t="shared" si="0"/>
        <v>0</v>
      </c>
      <c r="Y13" s="4"/>
    </row>
    <row r="14" spans="2:25" x14ac:dyDescent="0.3">
      <c r="B14" s="1" t="s">
        <v>33</v>
      </c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  <c r="Q14" s="100"/>
      <c r="R14" s="100"/>
      <c r="S14" s="100"/>
      <c r="T14" s="100"/>
      <c r="U14" s="100"/>
      <c r="V14" s="21"/>
      <c r="W14" s="99"/>
      <c r="X14" s="87">
        <f t="shared" si="0"/>
        <v>0</v>
      </c>
      <c r="Y14" s="123"/>
    </row>
    <row r="15" spans="2:25" x14ac:dyDescent="0.3">
      <c r="B15" s="1" t="s">
        <v>34</v>
      </c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  <c r="Q15" s="100"/>
      <c r="R15" s="100"/>
      <c r="S15" s="100"/>
      <c r="T15" s="100"/>
      <c r="U15" s="100"/>
      <c r="V15" s="21"/>
      <c r="W15" s="99"/>
      <c r="X15" s="87">
        <f t="shared" si="0"/>
        <v>0</v>
      </c>
      <c r="Y15" s="4"/>
    </row>
    <row r="16" spans="2:25" x14ac:dyDescent="0.3">
      <c r="B16" s="1" t="s">
        <v>34</v>
      </c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  <c r="Q16" s="100"/>
      <c r="R16" s="100">
        <f>'63-00038'!I99</f>
        <v>1569.66</v>
      </c>
      <c r="S16" s="100">
        <f>'63-00038'!K99</f>
        <v>1569.66</v>
      </c>
      <c r="T16" s="100">
        <f>'63-00038'!M99</f>
        <v>1569.66</v>
      </c>
      <c r="U16" s="100"/>
      <c r="V16" s="21">
        <f>'63-00038'!O99</f>
        <v>2160</v>
      </c>
      <c r="W16" s="99">
        <f>'63-00038'!Q99</f>
        <v>3925</v>
      </c>
      <c r="X16" s="87">
        <f t="shared" si="0"/>
        <v>10793.98</v>
      </c>
      <c r="Y16" s="102">
        <f>AVERAGE(C16:X16)</f>
        <v>3597.9933333333333</v>
      </c>
    </row>
    <row r="17" spans="2:25" x14ac:dyDescent="0.3">
      <c r="B17" s="1" t="s">
        <v>35</v>
      </c>
      <c r="C17" s="100"/>
      <c r="D17" s="100"/>
      <c r="E17" s="100">
        <v>2671</v>
      </c>
      <c r="F17" s="100">
        <f>'63-00040'!O99</f>
        <v>1934</v>
      </c>
      <c r="G17" s="100"/>
      <c r="H17" s="100"/>
      <c r="I17" s="100"/>
      <c r="J17" s="100"/>
      <c r="K17" s="100"/>
      <c r="L17" s="100"/>
      <c r="M17" s="100"/>
      <c r="N17" s="100"/>
      <c r="O17" s="100"/>
      <c r="P17" s="100"/>
      <c r="Q17" s="100"/>
      <c r="R17" s="100"/>
      <c r="S17" s="100"/>
      <c r="T17" s="100"/>
      <c r="U17" s="100"/>
      <c r="V17" s="21"/>
      <c r="W17" s="99"/>
      <c r="X17" s="87">
        <f t="shared" si="0"/>
        <v>4605</v>
      </c>
      <c r="Y17" s="102">
        <f>AVERAGE(C17:X17)</f>
        <v>3070</v>
      </c>
    </row>
    <row r="18" spans="2:25" x14ac:dyDescent="0.3">
      <c r="B18" s="1" t="s">
        <v>36</v>
      </c>
      <c r="C18" s="100"/>
      <c r="D18" s="100">
        <f>'63-00041'!I99</f>
        <v>3086</v>
      </c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  <c r="Q18" s="100"/>
      <c r="R18" s="100"/>
      <c r="S18" s="100"/>
      <c r="T18" s="100"/>
      <c r="U18" s="100"/>
      <c r="V18" s="21"/>
      <c r="W18" s="99"/>
      <c r="X18" s="87">
        <f t="shared" si="0"/>
        <v>3086</v>
      </c>
      <c r="Y18" s="102">
        <f>AVERAGE(C18:X18)</f>
        <v>3086</v>
      </c>
    </row>
    <row r="19" spans="2:25" x14ac:dyDescent="0.3">
      <c r="B19" s="1" t="s">
        <v>37</v>
      </c>
      <c r="C19" s="100"/>
      <c r="D19" s="100"/>
      <c r="E19" s="101"/>
      <c r="F19" s="100"/>
      <c r="G19" s="101"/>
      <c r="H19" s="100"/>
      <c r="I19" s="100"/>
      <c r="J19" s="100"/>
      <c r="K19" s="100"/>
      <c r="L19" s="100"/>
      <c r="M19" s="100"/>
      <c r="N19" s="100"/>
      <c r="O19" s="100"/>
      <c r="P19" s="100"/>
      <c r="Q19" s="100"/>
      <c r="R19" s="100"/>
      <c r="S19" s="100"/>
      <c r="T19" s="100"/>
      <c r="U19" s="100"/>
      <c r="V19" s="21"/>
      <c r="W19" s="99"/>
      <c r="X19" s="87">
        <f t="shared" si="0"/>
        <v>0</v>
      </c>
      <c r="Y19" s="4"/>
    </row>
    <row r="20" spans="2:25" x14ac:dyDescent="0.3">
      <c r="B20" s="1" t="s">
        <v>38</v>
      </c>
      <c r="C20" s="100"/>
      <c r="D20" s="101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  <c r="Q20" s="100"/>
      <c r="R20" s="100"/>
      <c r="S20" s="100"/>
      <c r="T20" s="100"/>
      <c r="U20" s="100"/>
      <c r="V20" s="21"/>
      <c r="W20" s="99"/>
      <c r="X20" s="87">
        <f t="shared" si="0"/>
        <v>0</v>
      </c>
      <c r="Y20" s="4"/>
    </row>
    <row r="21" spans="2:25" x14ac:dyDescent="0.3">
      <c r="B21" s="1" t="s">
        <v>39</v>
      </c>
      <c r="C21" s="100"/>
      <c r="D21" s="100">
        <f>'63-00047'!W99</f>
        <v>4709</v>
      </c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  <c r="Q21" s="100"/>
      <c r="R21" s="100"/>
      <c r="S21" s="100"/>
      <c r="T21" s="100"/>
      <c r="U21" s="100"/>
      <c r="V21" s="21"/>
      <c r="W21" s="99"/>
      <c r="X21" s="87">
        <f t="shared" si="0"/>
        <v>4709</v>
      </c>
      <c r="Y21" s="102">
        <f>AVERAGE(C21:X21)</f>
        <v>4709</v>
      </c>
    </row>
    <row r="22" spans="2:25" x14ac:dyDescent="0.3">
      <c r="B22" s="1" t="s">
        <v>40</v>
      </c>
      <c r="C22" s="100">
        <f>'63-00049'!M99</f>
        <v>2045</v>
      </c>
      <c r="D22" s="100"/>
      <c r="E22" s="100">
        <f>'63-00049'!O99</f>
        <v>3639.5</v>
      </c>
      <c r="F22" s="100"/>
      <c r="G22" s="100"/>
      <c r="H22" s="100"/>
      <c r="I22" s="100"/>
      <c r="J22" s="101"/>
      <c r="K22" s="100">
        <f>'63-00049'!Q99</f>
        <v>3219.9999999999995</v>
      </c>
      <c r="L22" s="100"/>
      <c r="M22" s="100">
        <f>'63-00049'!S99</f>
        <v>413</v>
      </c>
      <c r="N22" s="100"/>
      <c r="O22" s="100"/>
      <c r="P22" s="100"/>
      <c r="Q22" s="100"/>
      <c r="R22" s="100">
        <f>'63-00049'!U99</f>
        <v>2800</v>
      </c>
      <c r="S22" s="100"/>
      <c r="T22" s="100">
        <f>'63-00049'!W99</f>
        <v>1322</v>
      </c>
      <c r="U22" s="100">
        <f>'63-00049'!Y99</f>
        <v>2012</v>
      </c>
      <c r="V22" s="21"/>
      <c r="W22" s="99">
        <f>'63-00049'!AA99</f>
        <v>1210</v>
      </c>
      <c r="X22" s="87">
        <f t="shared" si="0"/>
        <v>16661.5</v>
      </c>
      <c r="Y22" s="102">
        <f>AVERAGE(C22:X22)</f>
        <v>3702.5555555555557</v>
      </c>
    </row>
    <row r="23" spans="2:25" x14ac:dyDescent="0.3">
      <c r="B23" s="1" t="s">
        <v>41</v>
      </c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  <c r="Q23" s="100"/>
      <c r="R23" s="100"/>
      <c r="S23" s="100"/>
      <c r="T23" s="100"/>
      <c r="U23" s="100"/>
      <c r="V23" s="21"/>
      <c r="W23" s="99"/>
      <c r="X23" s="87">
        <f t="shared" si="0"/>
        <v>0</v>
      </c>
      <c r="Y23" s="4"/>
    </row>
    <row r="24" spans="2:25" x14ac:dyDescent="0.3">
      <c r="B24" s="1" t="s">
        <v>42</v>
      </c>
      <c r="C24" s="100">
        <f>'63-00051'!K99</f>
        <v>862</v>
      </c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  <c r="Q24" s="100"/>
      <c r="R24" s="100"/>
      <c r="S24" s="100"/>
      <c r="T24" s="100"/>
      <c r="U24" s="100"/>
      <c r="V24" s="21"/>
      <c r="W24" s="99"/>
      <c r="X24" s="87">
        <f t="shared" si="0"/>
        <v>862</v>
      </c>
      <c r="Y24" s="102">
        <f>AVERAGE(C24:X24)</f>
        <v>862</v>
      </c>
    </row>
    <row r="25" spans="2:25" x14ac:dyDescent="0.3">
      <c r="B25" s="1" t="s">
        <v>43</v>
      </c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21"/>
      <c r="W25" s="99"/>
      <c r="X25" s="87">
        <f t="shared" si="0"/>
        <v>0</v>
      </c>
      <c r="Y25" s="4"/>
    </row>
    <row r="26" spans="2:25" x14ac:dyDescent="0.3">
      <c r="B26" s="1" t="s">
        <v>44</v>
      </c>
      <c r="C26" s="100"/>
      <c r="D26" s="100"/>
      <c r="E26" s="100"/>
      <c r="F26" s="100"/>
      <c r="G26" s="100"/>
      <c r="H26" s="100"/>
      <c r="I26" s="100">
        <f>'63-00053'!E99</f>
        <v>3365</v>
      </c>
      <c r="J26" s="100"/>
      <c r="K26" s="100"/>
      <c r="L26" s="100">
        <f>'63-00053'!G99</f>
        <v>594</v>
      </c>
      <c r="M26" s="100"/>
      <c r="N26" s="100"/>
      <c r="O26" s="100"/>
      <c r="P26" s="100"/>
      <c r="Q26" s="100"/>
      <c r="R26" s="100">
        <f>'63-00053'!I99</f>
        <v>1390</v>
      </c>
      <c r="S26" s="100">
        <f>'63-00053'!K99</f>
        <v>1004</v>
      </c>
      <c r="T26" s="100"/>
      <c r="U26" s="100"/>
      <c r="V26" s="21"/>
      <c r="W26" s="99"/>
      <c r="X26" s="87">
        <f t="shared" si="0"/>
        <v>6353</v>
      </c>
      <c r="Y26" s="4"/>
    </row>
    <row r="28" spans="2:25" x14ac:dyDescent="0.3">
      <c r="B28" t="s">
        <v>48</v>
      </c>
      <c r="C28" s="110">
        <f t="shared" ref="C28:T28" si="1">SUM(C6:C26)</f>
        <v>2907</v>
      </c>
      <c r="D28" s="110">
        <f t="shared" si="1"/>
        <v>7795</v>
      </c>
      <c r="E28" s="110">
        <f t="shared" si="1"/>
        <v>6310.5</v>
      </c>
      <c r="F28" s="110">
        <f t="shared" si="1"/>
        <v>1934</v>
      </c>
      <c r="G28" s="110">
        <f t="shared" si="1"/>
        <v>0</v>
      </c>
      <c r="H28" s="110">
        <f t="shared" si="1"/>
        <v>0</v>
      </c>
      <c r="I28" s="110">
        <f t="shared" si="1"/>
        <v>3365</v>
      </c>
      <c r="J28" s="110">
        <f t="shared" si="1"/>
        <v>0</v>
      </c>
      <c r="K28" s="110">
        <f t="shared" si="1"/>
        <v>3219.9999999999995</v>
      </c>
      <c r="L28" s="110">
        <f t="shared" si="1"/>
        <v>594</v>
      </c>
      <c r="M28" s="110">
        <f t="shared" si="1"/>
        <v>413</v>
      </c>
      <c r="N28" s="110">
        <f t="shared" si="1"/>
        <v>0</v>
      </c>
      <c r="O28" s="110">
        <f t="shared" si="1"/>
        <v>0</v>
      </c>
      <c r="P28" s="110">
        <f t="shared" si="1"/>
        <v>0</v>
      </c>
      <c r="Q28" s="110">
        <f t="shared" si="1"/>
        <v>0</v>
      </c>
      <c r="R28" s="110">
        <f>SUM(R6:R26)</f>
        <v>5759.66</v>
      </c>
      <c r="S28" s="110">
        <f t="shared" si="1"/>
        <v>2573.66</v>
      </c>
      <c r="T28" s="110">
        <f t="shared" si="1"/>
        <v>2891.66</v>
      </c>
      <c r="U28" s="110">
        <f>SUM(U6:U26)</f>
        <v>2012</v>
      </c>
      <c r="V28" s="110">
        <f>SUM(V6:V26)</f>
        <v>2160</v>
      </c>
      <c r="W28" s="110">
        <f>SUM(W6:W26)</f>
        <v>5135</v>
      </c>
      <c r="X28" s="20">
        <f>SUM(X6:X26)</f>
        <v>47070.479999999996</v>
      </c>
    </row>
    <row r="29" spans="2:25" x14ac:dyDescent="0.3">
      <c r="X29" s="2"/>
      <c r="Y29" s="97" t="s">
        <v>53</v>
      </c>
    </row>
    <row r="30" spans="2:25" x14ac:dyDescent="0.3">
      <c r="B30" t="s">
        <v>54</v>
      </c>
      <c r="C30" s="122">
        <f>SUM(C28:W28)</f>
        <v>47070.479999999996</v>
      </c>
      <c r="Y30" s="110">
        <f>AVERAGE(Y6:Y26)</f>
        <v>3171.2581481481484</v>
      </c>
    </row>
    <row r="34" spans="3:3" x14ac:dyDescent="0.3">
      <c r="C34" t="s">
        <v>55</v>
      </c>
    </row>
  </sheetData>
  <autoFilter ref="B5:Y5" xr:uid="{3B1AF22E-BB81-4394-9ACC-F08E3523A8DF}">
    <sortState xmlns:xlrd2="http://schemas.microsoft.com/office/spreadsheetml/2017/richdata2" ref="B6:Y26">
      <sortCondition ref="B5"/>
    </sortState>
  </autoFilter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3D54C-8DF4-48DB-983F-DAD188860FD5}">
  <dimension ref="B1:Z29"/>
  <sheetViews>
    <sheetView workbookViewId="0">
      <pane xSplit="2" topLeftCell="Y1" activePane="topRight" state="frozen"/>
      <selection pane="topRight" activeCell="Y7" sqref="Y7"/>
    </sheetView>
  </sheetViews>
  <sheetFormatPr defaultColWidth="9.109375" defaultRowHeight="14.4" x14ac:dyDescent="0.3"/>
  <cols>
    <col min="2" max="2" width="21.33203125" customWidth="1"/>
    <col min="3" max="3" width="14.88671875" customWidth="1"/>
    <col min="4" max="24" width="11.6640625" customWidth="1"/>
    <col min="25" max="25" width="14.6640625" customWidth="1"/>
    <col min="26" max="26" width="23.109375" bestFit="1" customWidth="1"/>
    <col min="16382" max="16382" width="9.109375" customWidth="1"/>
  </cols>
  <sheetData>
    <row r="1" spans="2:26" ht="18" x14ac:dyDescent="0.35">
      <c r="B1" s="5" t="s">
        <v>49</v>
      </c>
      <c r="C1" s="6">
        <v>44531</v>
      </c>
    </row>
    <row r="4" spans="2:26" x14ac:dyDescent="0.3">
      <c r="C4" t="s">
        <v>50</v>
      </c>
    </row>
    <row r="5" spans="2:26" x14ac:dyDescent="0.3">
      <c r="B5" s="19" t="s">
        <v>0</v>
      </c>
      <c r="C5" s="24">
        <v>44531</v>
      </c>
      <c r="D5" s="24">
        <v>44532</v>
      </c>
      <c r="E5" s="24">
        <v>44533</v>
      </c>
      <c r="F5" s="24">
        <v>44536</v>
      </c>
      <c r="G5" s="24">
        <v>44537</v>
      </c>
      <c r="H5" s="24">
        <v>44538</v>
      </c>
      <c r="I5" s="80">
        <v>44539</v>
      </c>
      <c r="J5" s="24">
        <v>44540</v>
      </c>
      <c r="K5" s="24">
        <v>44543</v>
      </c>
      <c r="L5" s="24">
        <v>44544</v>
      </c>
      <c r="M5" s="24">
        <v>44545</v>
      </c>
      <c r="N5" s="24">
        <v>44546</v>
      </c>
      <c r="O5" s="24">
        <v>44547</v>
      </c>
      <c r="P5" s="24">
        <v>44550</v>
      </c>
      <c r="Q5" s="24">
        <v>44551</v>
      </c>
      <c r="R5" s="24">
        <v>44552</v>
      </c>
      <c r="S5" s="24">
        <v>44553</v>
      </c>
      <c r="T5" s="24">
        <v>44557</v>
      </c>
      <c r="U5" s="24">
        <v>44558</v>
      </c>
      <c r="V5" s="24">
        <v>44559</v>
      </c>
      <c r="W5" s="34">
        <v>44560</v>
      </c>
      <c r="X5" s="89">
        <v>44561</v>
      </c>
      <c r="Y5" s="98" t="s">
        <v>51</v>
      </c>
      <c r="Z5" s="1" t="s">
        <v>52</v>
      </c>
    </row>
    <row r="6" spans="2:26" x14ac:dyDescent="0.3">
      <c r="B6" s="1" t="s">
        <v>19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4"/>
      <c r="Q6" s="4"/>
      <c r="R6" s="4"/>
      <c r="S6" s="4"/>
      <c r="T6" s="4"/>
      <c r="U6" s="4"/>
      <c r="V6" s="4"/>
      <c r="W6" s="35"/>
      <c r="X6" s="91"/>
      <c r="Y6" s="130">
        <f>SUM(C6:X6)</f>
        <v>0</v>
      </c>
      <c r="Z6" s="4"/>
    </row>
    <row r="7" spans="2:26" x14ac:dyDescent="0.3">
      <c r="B7" s="1" t="s">
        <v>22</v>
      </c>
      <c r="C7" s="3"/>
      <c r="D7" s="3"/>
      <c r="E7" s="3"/>
      <c r="F7" s="3"/>
      <c r="G7" s="3"/>
      <c r="H7" s="21">
        <f>'63-00021'!E99</f>
        <v>3108.9</v>
      </c>
      <c r="I7" s="76"/>
      <c r="J7" s="3"/>
      <c r="K7" s="3"/>
      <c r="L7" s="3"/>
      <c r="M7" s="21">
        <f>'63-00021'!I99</f>
        <v>7752</v>
      </c>
      <c r="N7" s="21">
        <f>'63-00021'!K99</f>
        <v>1494.9999999999998</v>
      </c>
      <c r="O7" s="3"/>
      <c r="P7" s="30">
        <f>'63-00021'!O99</f>
        <v>1450</v>
      </c>
      <c r="Q7" s="30">
        <f>'63-00021'!Q99</f>
        <v>1505</v>
      </c>
      <c r="R7" s="4"/>
      <c r="S7" s="4"/>
      <c r="T7" s="4"/>
      <c r="U7" s="4"/>
      <c r="V7" s="4"/>
      <c r="W7" s="35"/>
      <c r="X7" s="37"/>
      <c r="Y7" s="129">
        <f>SUM(C7:X7)</f>
        <v>15310.9</v>
      </c>
      <c r="Z7" s="4">
        <f>AVERAGE(C7:X7)</f>
        <v>3062.18</v>
      </c>
    </row>
    <row r="8" spans="2:26" x14ac:dyDescent="0.3">
      <c r="B8" s="1" t="s">
        <v>23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4"/>
      <c r="Q8" s="4"/>
      <c r="R8" s="4"/>
      <c r="S8" s="4"/>
      <c r="T8" s="4"/>
      <c r="U8" s="4"/>
      <c r="V8" s="4"/>
      <c r="W8" s="35"/>
      <c r="X8" s="37"/>
      <c r="Y8" s="129">
        <f t="shared" ref="Y8:Y23" si="0">SUM(C8:X8)</f>
        <v>0</v>
      </c>
      <c r="Z8" s="4"/>
    </row>
    <row r="9" spans="2:26" x14ac:dyDescent="0.3">
      <c r="B9" s="1" t="s">
        <v>26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4"/>
      <c r="Q9" s="4"/>
      <c r="R9" s="4"/>
      <c r="S9" s="4"/>
      <c r="T9" s="4"/>
      <c r="U9" s="4"/>
      <c r="V9" s="4"/>
      <c r="W9" s="35"/>
      <c r="X9" s="37"/>
      <c r="Y9" s="129">
        <f t="shared" si="0"/>
        <v>0</v>
      </c>
      <c r="Z9" s="4"/>
    </row>
    <row r="10" spans="2:26" x14ac:dyDescent="0.3">
      <c r="B10" s="1" t="s">
        <v>30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4"/>
      <c r="Q10" s="4"/>
      <c r="R10" s="4"/>
      <c r="S10" s="4"/>
      <c r="T10" s="4"/>
      <c r="U10" s="4"/>
      <c r="V10" s="4"/>
      <c r="W10" s="35"/>
      <c r="X10" s="37"/>
      <c r="Y10" s="129">
        <f t="shared" si="0"/>
        <v>0</v>
      </c>
      <c r="Z10" s="4"/>
    </row>
    <row r="11" spans="2:26" x14ac:dyDescent="0.3">
      <c r="B11" s="1" t="s">
        <v>31</v>
      </c>
      <c r="C11" s="3"/>
      <c r="D11" s="3"/>
      <c r="E11" s="3"/>
      <c r="F11" s="21">
        <f>'63-00034'!S99</f>
        <v>1820</v>
      </c>
      <c r="G11" s="21">
        <f>'63-00034'!U99</f>
        <v>1882.5</v>
      </c>
      <c r="H11" s="21">
        <f>'63-00034'!W99</f>
        <v>3850</v>
      </c>
      <c r="I11" s="21">
        <f>'63-00034'!Y99</f>
        <v>1534.48</v>
      </c>
      <c r="J11" s="21">
        <f>'63-00034'!AA99</f>
        <v>1877.5</v>
      </c>
      <c r="K11" s="21">
        <f>'63-00034'!AC99</f>
        <v>1730</v>
      </c>
      <c r="L11" s="3"/>
      <c r="M11" s="3"/>
      <c r="N11" s="3"/>
      <c r="O11" s="3"/>
      <c r="P11" s="4"/>
      <c r="Q11" s="4"/>
      <c r="R11" s="4"/>
      <c r="S11" s="4"/>
      <c r="T11" s="4"/>
      <c r="U11" s="4"/>
      <c r="V11" s="4"/>
      <c r="W11" s="35"/>
      <c r="X11" s="37"/>
      <c r="Y11" s="129">
        <f t="shared" si="0"/>
        <v>12694.48</v>
      </c>
      <c r="Z11" s="4">
        <f>AVERAGE(C11:X11)</f>
        <v>2115.7466666666664</v>
      </c>
    </row>
    <row r="12" spans="2:26" x14ac:dyDescent="0.3">
      <c r="B12" s="1" t="s">
        <v>32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4"/>
      <c r="Q12" s="4"/>
      <c r="R12" s="4"/>
      <c r="S12" s="4"/>
      <c r="T12" s="4"/>
      <c r="U12" s="4"/>
      <c r="V12" s="4"/>
      <c r="W12" s="35"/>
      <c r="X12" s="37"/>
      <c r="Y12" s="129">
        <f t="shared" si="0"/>
        <v>0</v>
      </c>
      <c r="Z12" s="4"/>
    </row>
    <row r="13" spans="2:26" x14ac:dyDescent="0.3">
      <c r="B13" s="1" t="s">
        <v>33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4"/>
      <c r="Q13" s="4"/>
      <c r="R13" s="4"/>
      <c r="S13" s="4"/>
      <c r="T13" s="4"/>
      <c r="U13" s="4"/>
      <c r="V13" s="4"/>
      <c r="W13" s="35"/>
      <c r="X13" s="37"/>
      <c r="Y13" s="129">
        <f t="shared" si="0"/>
        <v>0</v>
      </c>
      <c r="Z13" s="4"/>
    </row>
    <row r="14" spans="2:26" x14ac:dyDescent="0.3">
      <c r="B14" s="1" t="s">
        <v>35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0">
        <f>'63-00040'!G99</f>
        <v>1928</v>
      </c>
      <c r="Q14" s="30">
        <f>'63-00040'!I99</f>
        <v>2048.5</v>
      </c>
      <c r="R14" s="30">
        <f>'63-00040'!K99</f>
        <v>2160</v>
      </c>
      <c r="S14" s="4"/>
      <c r="T14" s="4"/>
      <c r="U14" s="4"/>
      <c r="V14" s="4"/>
      <c r="W14" s="35"/>
      <c r="X14" s="37"/>
      <c r="Y14" s="129">
        <f t="shared" si="0"/>
        <v>6136.5</v>
      </c>
      <c r="Z14" s="4">
        <f t="shared" ref="Z14:Z24" si="1">AVERAGE(C14:X14)</f>
        <v>2045.5</v>
      </c>
    </row>
    <row r="15" spans="2:26" x14ac:dyDescent="0.3">
      <c r="B15" s="1" t="s">
        <v>36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4"/>
      <c r="Q15" s="4"/>
      <c r="R15" s="4"/>
      <c r="S15" s="4"/>
      <c r="T15" s="4"/>
      <c r="U15" s="4"/>
      <c r="V15" s="4"/>
      <c r="W15" s="35"/>
      <c r="X15" s="37"/>
      <c r="Y15" s="129">
        <f t="shared" si="0"/>
        <v>0</v>
      </c>
      <c r="Z15" s="4"/>
    </row>
    <row r="16" spans="2:26" x14ac:dyDescent="0.3">
      <c r="B16" s="1" t="s">
        <v>37</v>
      </c>
      <c r="C16" s="21">
        <f>'63-00045'!Y99</f>
        <v>1040.92</v>
      </c>
      <c r="D16" s="21">
        <f>'63-00045'!AA99</f>
        <v>3845.2</v>
      </c>
      <c r="E16" s="43">
        <f>'63-00045'!AC99</f>
        <v>3146.2</v>
      </c>
      <c r="F16" s="21">
        <f>'63-00045'!AE99</f>
        <v>1356.7199999999998</v>
      </c>
      <c r="G16" s="43">
        <f>'63-00045'!AG99</f>
        <v>5098.2</v>
      </c>
      <c r="H16" s="3"/>
      <c r="I16" s="3"/>
      <c r="J16" s="3"/>
      <c r="K16" s="3"/>
      <c r="L16" s="3"/>
      <c r="M16" s="3"/>
      <c r="N16" s="3"/>
      <c r="O16" s="3"/>
      <c r="P16" s="4"/>
      <c r="Q16" s="4"/>
      <c r="R16" s="4"/>
      <c r="S16" s="4"/>
      <c r="T16" s="4"/>
      <c r="U16" s="4"/>
      <c r="V16" s="4"/>
      <c r="W16" s="35"/>
      <c r="X16" s="37"/>
      <c r="Y16" s="129">
        <f t="shared" si="0"/>
        <v>14487.239999999998</v>
      </c>
      <c r="Z16" s="4">
        <f t="shared" si="1"/>
        <v>2897.4479999999994</v>
      </c>
    </row>
    <row r="17" spans="2:26" x14ac:dyDescent="0.3">
      <c r="B17" s="1" t="s">
        <v>38</v>
      </c>
      <c r="C17" s="3"/>
      <c r="D17" s="43">
        <f>'63-00046'!O99</f>
        <v>4824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4"/>
      <c r="Q17" s="4"/>
      <c r="R17" s="4"/>
      <c r="S17" s="4"/>
      <c r="T17" s="4"/>
      <c r="U17" s="4"/>
      <c r="V17" s="4"/>
      <c r="W17" s="35"/>
      <c r="X17" s="37"/>
      <c r="Y17" s="129">
        <f t="shared" si="0"/>
        <v>4824</v>
      </c>
      <c r="Z17" s="4">
        <f t="shared" si="1"/>
        <v>4824</v>
      </c>
    </row>
    <row r="18" spans="2:26" x14ac:dyDescent="0.3">
      <c r="B18" s="1" t="s">
        <v>39</v>
      </c>
      <c r="C18" s="3"/>
      <c r="D18" s="3"/>
      <c r="E18" s="3"/>
      <c r="F18" s="3"/>
      <c r="G18" s="3"/>
      <c r="H18" s="3"/>
      <c r="I18" s="3"/>
      <c r="J18" s="3"/>
      <c r="K18" s="3"/>
      <c r="L18" s="21">
        <f>'63-00047'!G99</f>
        <v>2425</v>
      </c>
      <c r="M18" s="21">
        <f>'63-00047'!I99</f>
        <v>2166</v>
      </c>
      <c r="N18" s="21">
        <f>'63-00047'!K99</f>
        <v>3784.16</v>
      </c>
      <c r="O18" s="3"/>
      <c r="P18" s="4"/>
      <c r="Q18" s="4"/>
      <c r="R18" s="4"/>
      <c r="S18" s="4"/>
      <c r="T18" s="30">
        <f>'63-00047'!M99</f>
        <v>3674</v>
      </c>
      <c r="U18" s="30">
        <f>'63-00047'!O99</f>
        <v>14323</v>
      </c>
      <c r="V18" s="30">
        <f>'63-00047'!Q99</f>
        <v>352</v>
      </c>
      <c r="W18" s="36">
        <f>'63-00047'!S99</f>
        <v>5747</v>
      </c>
      <c r="X18" s="42">
        <f>'63-00047'!U99</f>
        <v>413.99999999999994</v>
      </c>
      <c r="Y18" s="129">
        <f t="shared" si="0"/>
        <v>32885.159999999996</v>
      </c>
      <c r="Z18" s="4">
        <f t="shared" si="1"/>
        <v>4110.6449999999995</v>
      </c>
    </row>
    <row r="19" spans="2:26" x14ac:dyDescent="0.3">
      <c r="B19" s="1" t="s">
        <v>41</v>
      </c>
      <c r="C19" s="3"/>
      <c r="D19" s="3"/>
      <c r="E19" s="3"/>
      <c r="F19" s="3"/>
      <c r="G19" s="3"/>
      <c r="H19" s="3"/>
      <c r="I19" s="3"/>
      <c r="J19" s="21">
        <f>'63-00050'!E99</f>
        <v>2985</v>
      </c>
      <c r="K19" s="3"/>
      <c r="L19" s="3"/>
      <c r="M19" s="3"/>
      <c r="N19" s="3"/>
      <c r="O19" s="3"/>
      <c r="P19" s="4"/>
      <c r="Q19" s="4"/>
      <c r="R19" s="4"/>
      <c r="S19" s="4"/>
      <c r="T19" s="4"/>
      <c r="U19" s="4"/>
      <c r="V19" s="4"/>
      <c r="W19" s="35"/>
      <c r="X19" s="37"/>
      <c r="Y19" s="129">
        <f t="shared" si="0"/>
        <v>2985</v>
      </c>
      <c r="Z19" s="4">
        <f t="shared" si="1"/>
        <v>2985</v>
      </c>
    </row>
    <row r="20" spans="2:26" x14ac:dyDescent="0.3">
      <c r="B20" s="1" t="s">
        <v>40</v>
      </c>
      <c r="C20" s="3"/>
      <c r="D20" s="3"/>
      <c r="E20" s="3"/>
      <c r="F20" s="3"/>
      <c r="G20" s="3"/>
      <c r="H20" s="3"/>
      <c r="I20" s="3"/>
      <c r="J20" s="76"/>
      <c r="K20" s="3"/>
      <c r="L20" s="21">
        <f>'63-00049'!E99</f>
        <v>5752</v>
      </c>
      <c r="M20" s="3"/>
      <c r="N20" s="3"/>
      <c r="O20" s="21">
        <f>'63-00049'!G99</f>
        <v>7150</v>
      </c>
      <c r="P20" s="4"/>
      <c r="Q20" s="4"/>
      <c r="R20" s="4"/>
      <c r="S20" s="4"/>
      <c r="T20" s="4"/>
      <c r="U20" s="4"/>
      <c r="V20" s="30">
        <f>'63-00049'!I99</f>
        <v>2021.55</v>
      </c>
      <c r="W20" s="36">
        <f>'63-00049'!K99</f>
        <v>3530</v>
      </c>
      <c r="X20" s="42"/>
      <c r="Y20" s="129">
        <f t="shared" si="0"/>
        <v>18453.55</v>
      </c>
      <c r="Z20" s="4">
        <f t="shared" si="1"/>
        <v>4613.3874999999998</v>
      </c>
    </row>
    <row r="21" spans="2:26" x14ac:dyDescent="0.3">
      <c r="B21" s="1" t="s">
        <v>28</v>
      </c>
      <c r="C21" s="21">
        <f>'63-00031'!E99</f>
        <v>8948</v>
      </c>
      <c r="D21" s="3"/>
      <c r="E21" s="3"/>
      <c r="F21" s="3"/>
      <c r="G21" s="3"/>
      <c r="H21" s="3"/>
      <c r="I21" s="3"/>
      <c r="J21" s="3"/>
      <c r="K21" s="3"/>
      <c r="L21" s="3"/>
      <c r="M21" s="3"/>
      <c r="N21" s="21"/>
      <c r="O21" s="3"/>
      <c r="P21" s="4"/>
      <c r="Q21" s="4"/>
      <c r="R21" s="4"/>
      <c r="S21" s="4"/>
      <c r="T21" s="4"/>
      <c r="U21" s="4"/>
      <c r="V21" s="4"/>
      <c r="W21" s="35"/>
      <c r="X21" s="37"/>
      <c r="Y21" s="129">
        <f t="shared" si="0"/>
        <v>8948</v>
      </c>
      <c r="Z21" s="4">
        <f t="shared" si="1"/>
        <v>8948</v>
      </c>
    </row>
    <row r="22" spans="2:26" x14ac:dyDescent="0.3">
      <c r="B22" s="1" t="s">
        <v>34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21"/>
      <c r="O22" s="3"/>
      <c r="P22" s="4"/>
      <c r="Q22" s="4"/>
      <c r="R22" s="4"/>
      <c r="S22" s="4"/>
      <c r="T22" s="4"/>
      <c r="U22" s="4"/>
      <c r="V22" s="4"/>
      <c r="W22" s="35"/>
      <c r="X22" s="37"/>
      <c r="Y22" s="129">
        <f t="shared" si="0"/>
        <v>0</v>
      </c>
      <c r="Z22" s="4"/>
    </row>
    <row r="23" spans="2:26" x14ac:dyDescent="0.3">
      <c r="B23" s="1" t="s">
        <v>42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4"/>
      <c r="Q23" s="30">
        <f>'63-00051'!E99</f>
        <v>3525</v>
      </c>
      <c r="R23" s="30">
        <f>'63-00051'!G99</f>
        <v>1150</v>
      </c>
      <c r="S23" s="30">
        <f>'63-00051'!I99</f>
        <v>1777.5</v>
      </c>
      <c r="T23" s="4"/>
      <c r="U23" s="4"/>
      <c r="V23" s="4"/>
      <c r="W23" s="35"/>
      <c r="X23" s="37"/>
      <c r="Y23" s="129">
        <f t="shared" si="0"/>
        <v>6452.5</v>
      </c>
      <c r="Z23" s="4">
        <f t="shared" si="1"/>
        <v>2150.8333333333335</v>
      </c>
    </row>
    <row r="24" spans="2:26" x14ac:dyDescent="0.3">
      <c r="B24" s="1" t="s">
        <v>43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4"/>
      <c r="Q24" s="4"/>
      <c r="R24" s="30">
        <f>'63-00052'!E99</f>
        <v>925</v>
      </c>
      <c r="S24" s="30">
        <f>'63-00052'!G99</f>
        <v>1803.1999999999998</v>
      </c>
      <c r="T24" s="4"/>
      <c r="U24" s="4"/>
      <c r="V24" s="4"/>
      <c r="W24" s="35"/>
      <c r="X24" s="88"/>
      <c r="Y24" s="129">
        <f>SUM(C24:X24)</f>
        <v>2728.2</v>
      </c>
      <c r="Z24" s="4">
        <f t="shared" si="1"/>
        <v>1364.1</v>
      </c>
    </row>
    <row r="25" spans="2:26" x14ac:dyDescent="0.3">
      <c r="B25" s="1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4"/>
      <c r="Q25" s="4"/>
      <c r="R25" s="4"/>
      <c r="S25" s="4"/>
      <c r="T25" s="4"/>
      <c r="U25" s="4"/>
      <c r="V25" s="4"/>
      <c r="W25" s="35"/>
      <c r="X25" s="37"/>
      <c r="Y25" s="129">
        <f t="shared" ref="Y25" si="2">SUM(C25:W25)</f>
        <v>0</v>
      </c>
      <c r="Z25" s="4"/>
    </row>
    <row r="27" spans="2:26" x14ac:dyDescent="0.3">
      <c r="B27" t="s">
        <v>48</v>
      </c>
      <c r="C27" s="2">
        <f>SUM(C6:C25)</f>
        <v>9988.92</v>
      </c>
      <c r="D27" s="2">
        <f>SUM(D6:D25)</f>
        <v>8669.2000000000007</v>
      </c>
      <c r="E27" s="2">
        <f t="shared" ref="E27:R27" si="3">SUM(E6:E25)</f>
        <v>3146.2</v>
      </c>
      <c r="F27" s="2">
        <f t="shared" si="3"/>
        <v>3176.72</v>
      </c>
      <c r="G27" s="2">
        <f t="shared" si="3"/>
        <v>6980.7</v>
      </c>
      <c r="H27" s="2">
        <f t="shared" si="3"/>
        <v>6958.9</v>
      </c>
      <c r="I27" s="2">
        <f t="shared" si="3"/>
        <v>1534.48</v>
      </c>
      <c r="J27" s="2">
        <f t="shared" si="3"/>
        <v>4862.5</v>
      </c>
      <c r="K27" s="2">
        <f t="shared" si="3"/>
        <v>1730</v>
      </c>
      <c r="L27" s="2">
        <f t="shared" si="3"/>
        <v>8177</v>
      </c>
      <c r="M27" s="2">
        <f t="shared" si="3"/>
        <v>9918</v>
      </c>
      <c r="N27" s="2">
        <f t="shared" si="3"/>
        <v>5279.16</v>
      </c>
      <c r="O27" s="2">
        <f t="shared" si="3"/>
        <v>7150</v>
      </c>
      <c r="P27" s="2">
        <f t="shared" si="3"/>
        <v>3378</v>
      </c>
      <c r="Q27" s="2">
        <f t="shared" si="3"/>
        <v>7078.5</v>
      </c>
      <c r="R27" s="2">
        <f t="shared" si="3"/>
        <v>4235</v>
      </c>
      <c r="S27" s="2">
        <f t="shared" ref="S27:V27" si="4">SUM(S6:S25)</f>
        <v>3580.7</v>
      </c>
      <c r="T27" s="2">
        <f t="shared" si="4"/>
        <v>3674</v>
      </c>
      <c r="U27" s="2">
        <f t="shared" si="4"/>
        <v>14323</v>
      </c>
      <c r="V27" s="2">
        <f t="shared" si="4"/>
        <v>2373.5500000000002</v>
      </c>
      <c r="W27" s="2">
        <f>SUM(W6:W25)</f>
        <v>9277</v>
      </c>
      <c r="X27" s="2">
        <f>SUM(X6:X25)</f>
        <v>413.99999999999994</v>
      </c>
      <c r="Y27" s="20">
        <f>SUM(Y6:Y25)</f>
        <v>125905.53</v>
      </c>
    </row>
    <row r="28" spans="2:26" x14ac:dyDescent="0.3">
      <c r="Y28" s="96">
        <f>AVERAGE(C27:X27)</f>
        <v>5722.9786363636367</v>
      </c>
      <c r="Z28" s="97" t="s">
        <v>53</v>
      </c>
    </row>
    <row r="29" spans="2:26" x14ac:dyDescent="0.3">
      <c r="B29" t="s">
        <v>54</v>
      </c>
      <c r="C29" s="25">
        <f>SUM(C27:X27)</f>
        <v>125905.53000000001</v>
      </c>
    </row>
  </sheetData>
  <autoFilter ref="B5:Y5" xr:uid="{37B3D54C-8DF4-48DB-983F-DAD188860FD5}">
    <sortState xmlns:xlrd2="http://schemas.microsoft.com/office/spreadsheetml/2017/richdata2" ref="B6:Y25">
      <sortCondition ref="B5"/>
    </sortState>
  </autoFilter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5EE42-7F82-4B9C-8965-AFC506410C2D}">
  <dimension ref="B1:W31"/>
  <sheetViews>
    <sheetView workbookViewId="0">
      <pane xSplit="2" ySplit="5" topLeftCell="C15" activePane="bottomRight" state="frozen"/>
      <selection pane="topRight"/>
      <selection pane="bottomLeft"/>
      <selection pane="bottomRight" activeCell="F27" sqref="F27"/>
    </sheetView>
  </sheetViews>
  <sheetFormatPr defaultRowHeight="14.4" x14ac:dyDescent="0.3"/>
  <cols>
    <col min="2" max="2" width="22" bestFit="1" customWidth="1"/>
    <col min="3" max="3" width="12.5546875" customWidth="1"/>
    <col min="4" max="4" width="10.5546875" customWidth="1"/>
    <col min="5" max="5" width="9.6640625" customWidth="1"/>
    <col min="6" max="8" width="10.5546875" customWidth="1"/>
    <col min="9" max="9" width="11.33203125" customWidth="1"/>
    <col min="10" max="11" width="11" customWidth="1"/>
    <col min="12" max="18" width="10.6640625" customWidth="1"/>
    <col min="19" max="20" width="11.6640625" customWidth="1"/>
    <col min="21" max="22" width="10.6640625" customWidth="1"/>
    <col min="23" max="23" width="14.6640625" customWidth="1"/>
    <col min="16384" max="16384" width="9.109375" customWidth="1"/>
  </cols>
  <sheetData>
    <row r="1" spans="2:23" ht="18" x14ac:dyDescent="0.35">
      <c r="B1" s="5" t="s">
        <v>49</v>
      </c>
      <c r="C1" s="6">
        <v>44501</v>
      </c>
    </row>
    <row r="4" spans="2:23" x14ac:dyDescent="0.3">
      <c r="C4" t="s">
        <v>50</v>
      </c>
    </row>
    <row r="5" spans="2:23" x14ac:dyDescent="0.3">
      <c r="B5" s="19" t="s">
        <v>0</v>
      </c>
      <c r="C5" s="24">
        <v>44501</v>
      </c>
      <c r="D5" s="24">
        <v>44502</v>
      </c>
      <c r="E5" s="24">
        <v>44503</v>
      </c>
      <c r="F5" s="24">
        <v>44504</v>
      </c>
      <c r="G5" s="24">
        <v>44505</v>
      </c>
      <c r="H5" s="24">
        <v>44508</v>
      </c>
      <c r="I5" s="24">
        <v>44509</v>
      </c>
      <c r="J5" s="24">
        <v>44510</v>
      </c>
      <c r="K5" s="24">
        <v>44511</v>
      </c>
      <c r="L5" s="24">
        <v>44512</v>
      </c>
      <c r="M5" s="24">
        <v>44515</v>
      </c>
      <c r="N5" s="24">
        <v>44516</v>
      </c>
      <c r="O5" s="24">
        <v>44517</v>
      </c>
      <c r="P5" s="24">
        <v>44518</v>
      </c>
      <c r="Q5" s="24">
        <v>44519</v>
      </c>
      <c r="R5" s="24">
        <v>44522</v>
      </c>
      <c r="S5" s="24">
        <v>44523</v>
      </c>
      <c r="T5" s="24">
        <v>44524</v>
      </c>
      <c r="U5" s="24">
        <v>44529</v>
      </c>
      <c r="V5" s="34">
        <v>44530</v>
      </c>
      <c r="W5" s="33" t="s">
        <v>51</v>
      </c>
    </row>
    <row r="6" spans="2:23" ht="15" customHeight="1" x14ac:dyDescent="0.3">
      <c r="B6" s="1" t="s">
        <v>19</v>
      </c>
      <c r="C6" s="23"/>
      <c r="D6" s="21">
        <f>'63-00003'!E98</f>
        <v>3825</v>
      </c>
      <c r="E6" s="23"/>
      <c r="F6" s="3"/>
      <c r="G6" s="21">
        <f>'63-00003'!G98</f>
        <v>2919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4"/>
      <c r="T6" s="4"/>
      <c r="U6" s="4"/>
      <c r="V6" s="35"/>
      <c r="W6" s="38">
        <f t="shared" ref="W6:W25" si="0">SUM(C6:V6)</f>
        <v>6744</v>
      </c>
    </row>
    <row r="7" spans="2:23" x14ac:dyDescent="0.3">
      <c r="B7" s="1" t="s">
        <v>23</v>
      </c>
      <c r="C7" s="23"/>
      <c r="D7" s="21">
        <f>'63-00022'!E99</f>
        <v>2089</v>
      </c>
      <c r="E7" s="23"/>
      <c r="F7" s="21">
        <f>'63-00022'!G99</f>
        <v>3609</v>
      </c>
      <c r="G7" s="21">
        <f>'63-00022'!I99</f>
        <v>3699</v>
      </c>
      <c r="H7" s="3"/>
      <c r="I7" s="3"/>
      <c r="J7" s="21">
        <f>'63-00022'!K99</f>
        <v>548</v>
      </c>
      <c r="K7" s="3"/>
      <c r="L7" s="3"/>
      <c r="M7" s="3"/>
      <c r="N7" s="3"/>
      <c r="O7" s="3"/>
      <c r="P7" s="3"/>
      <c r="Q7" s="3"/>
      <c r="R7" s="3"/>
      <c r="S7" s="4"/>
      <c r="T7" s="4"/>
      <c r="U7" s="4"/>
      <c r="V7" s="35"/>
      <c r="W7" s="38">
        <f t="shared" si="0"/>
        <v>9945</v>
      </c>
    </row>
    <row r="8" spans="2:23" x14ac:dyDescent="0.3">
      <c r="B8" s="1" t="s">
        <v>26</v>
      </c>
      <c r="C8" s="3"/>
      <c r="D8" s="3"/>
      <c r="E8" s="3"/>
      <c r="F8" s="3"/>
      <c r="G8" s="3"/>
      <c r="H8" s="3"/>
      <c r="I8" s="21">
        <f>'63-00028'!E99</f>
        <v>6570</v>
      </c>
      <c r="J8" s="21">
        <f>'63-00028'!G99</f>
        <v>1729</v>
      </c>
      <c r="K8" s="3"/>
      <c r="L8" s="3"/>
      <c r="M8" s="3"/>
      <c r="N8" s="3"/>
      <c r="O8" s="3"/>
      <c r="P8" s="3"/>
      <c r="Q8" s="3"/>
      <c r="R8" s="3"/>
      <c r="S8" s="4"/>
      <c r="T8" s="4"/>
      <c r="U8" s="4"/>
      <c r="V8" s="35"/>
      <c r="W8" s="38">
        <f t="shared" si="0"/>
        <v>8299</v>
      </c>
    </row>
    <row r="9" spans="2:23" x14ac:dyDescent="0.3">
      <c r="B9" s="1" t="s">
        <v>30</v>
      </c>
      <c r="C9" s="3"/>
      <c r="D9" s="3"/>
      <c r="E9" s="3"/>
      <c r="F9" s="3"/>
      <c r="G9" s="3"/>
      <c r="H9" s="3"/>
      <c r="I9" s="21">
        <f>'63-00033'!E99</f>
        <v>2007</v>
      </c>
      <c r="J9" s="3"/>
      <c r="K9" s="3"/>
      <c r="L9" s="3"/>
      <c r="M9" s="3"/>
      <c r="N9" s="3"/>
      <c r="O9" s="3"/>
      <c r="P9" s="3"/>
      <c r="Q9" s="3"/>
      <c r="R9" s="3"/>
      <c r="S9" s="4"/>
      <c r="T9" s="4"/>
      <c r="U9" s="4"/>
      <c r="V9" s="35"/>
      <c r="W9" s="38">
        <f t="shared" si="0"/>
        <v>2007</v>
      </c>
    </row>
    <row r="10" spans="2:23" x14ac:dyDescent="0.3">
      <c r="B10" s="1" t="s">
        <v>31</v>
      </c>
      <c r="C10" s="23"/>
      <c r="D10" s="3"/>
      <c r="E10" s="23"/>
      <c r="F10" s="3"/>
      <c r="G10" s="21">
        <f>'63-00034'!E99</f>
        <v>750</v>
      </c>
      <c r="H10" s="3"/>
      <c r="I10" s="21">
        <f>'63-00034'!G99</f>
        <v>2029.3999999999999</v>
      </c>
      <c r="J10" s="3"/>
      <c r="K10" s="43">
        <f>'63-00034'!I99</f>
        <v>540</v>
      </c>
      <c r="L10" s="21">
        <f>'63-00034'!K99</f>
        <v>250</v>
      </c>
      <c r="M10" s="3"/>
      <c r="N10" s="3"/>
      <c r="O10" s="3"/>
      <c r="P10" s="3"/>
      <c r="Q10" s="3"/>
      <c r="R10" s="3"/>
      <c r="S10" s="30">
        <f>'63-00034'!M99</f>
        <v>760</v>
      </c>
      <c r="T10" s="30">
        <f>'63-00034'!O99</f>
        <v>8229</v>
      </c>
      <c r="U10" s="4"/>
      <c r="V10" s="36">
        <f>'63-00034'!Q99</f>
        <v>825</v>
      </c>
      <c r="W10" s="38">
        <f t="shared" si="0"/>
        <v>13383.4</v>
      </c>
    </row>
    <row r="11" spans="2:23" x14ac:dyDescent="0.3">
      <c r="B11" s="1" t="s">
        <v>32</v>
      </c>
      <c r="C11" s="3"/>
      <c r="D11" s="3"/>
      <c r="E11" s="3"/>
      <c r="F11" s="3"/>
      <c r="G11" s="3"/>
      <c r="H11" s="3"/>
      <c r="I11" s="3"/>
      <c r="J11" s="21">
        <f>'63-00035'!E99</f>
        <v>5880.7</v>
      </c>
      <c r="K11" s="21">
        <f>'63-00035'!G99</f>
        <v>6910.48</v>
      </c>
      <c r="L11" s="21">
        <f>'63-00035'!I99</f>
        <v>8735.86</v>
      </c>
      <c r="M11" s="21">
        <f>'63-00035'!K99</f>
        <v>7908.8</v>
      </c>
      <c r="N11" s="21">
        <f>'63-00035'!M99</f>
        <v>3195</v>
      </c>
      <c r="O11" s="21">
        <f>'63-00035'!O99</f>
        <v>6122</v>
      </c>
      <c r="P11" s="3">
        <f>'63-00035'!Q99</f>
        <v>6945</v>
      </c>
      <c r="Q11" s="21">
        <f>'63-00035'!S99</f>
        <v>6040</v>
      </c>
      <c r="R11" s="21">
        <f>'63-00035'!U99</f>
        <v>1602</v>
      </c>
      <c r="S11" s="4"/>
      <c r="T11" s="4"/>
      <c r="U11" s="4"/>
      <c r="V11" s="35"/>
      <c r="W11" s="38">
        <f t="shared" si="0"/>
        <v>53339.839999999997</v>
      </c>
    </row>
    <row r="12" spans="2:23" x14ac:dyDescent="0.3">
      <c r="B12" s="1" t="s">
        <v>33</v>
      </c>
      <c r="C12" s="23"/>
      <c r="D12" s="3"/>
      <c r="E12" s="23"/>
      <c r="F12" s="21">
        <f>'63-00036'!E99</f>
        <v>1019</v>
      </c>
      <c r="G12" s="3"/>
      <c r="H12" s="21">
        <f>'63-00036'!G99</f>
        <v>490</v>
      </c>
      <c r="I12" s="3"/>
      <c r="J12" s="3"/>
      <c r="K12" s="43">
        <f>'63-00036'!I99</f>
        <v>2992</v>
      </c>
      <c r="L12" s="21">
        <f>'63-00036'!K99</f>
        <v>1532</v>
      </c>
      <c r="M12" s="21">
        <f>'63-00036'!M99</f>
        <v>2962</v>
      </c>
      <c r="N12" s="3"/>
      <c r="O12" s="3"/>
      <c r="P12" s="3"/>
      <c r="Q12" s="3"/>
      <c r="R12" s="3"/>
      <c r="S12" s="4"/>
      <c r="T12" s="4"/>
      <c r="U12" s="4"/>
      <c r="V12" s="35"/>
      <c r="W12" s="38">
        <f t="shared" si="0"/>
        <v>8995</v>
      </c>
    </row>
    <row r="13" spans="2:23" x14ac:dyDescent="0.3">
      <c r="B13" s="1" t="s">
        <v>35</v>
      </c>
      <c r="C13" s="23"/>
      <c r="D13" s="3"/>
      <c r="E13" s="23"/>
      <c r="F13" s="3"/>
      <c r="G13" s="3"/>
      <c r="H13" s="21">
        <f>'63-00040'!E99</f>
        <v>3612.8</v>
      </c>
      <c r="I13" s="21"/>
      <c r="J13" s="3"/>
      <c r="K13" s="3"/>
      <c r="L13" s="3"/>
      <c r="M13" s="3"/>
      <c r="N13" s="3"/>
      <c r="O13" s="3"/>
      <c r="P13" s="3"/>
      <c r="Q13" s="21"/>
      <c r="R13" s="3"/>
      <c r="S13" s="4"/>
      <c r="T13" s="4"/>
      <c r="U13" s="4"/>
      <c r="V13" s="35"/>
      <c r="W13" s="38">
        <f t="shared" si="0"/>
        <v>3612.8</v>
      </c>
    </row>
    <row r="14" spans="2:23" x14ac:dyDescent="0.3">
      <c r="B14" s="1" t="s">
        <v>36</v>
      </c>
      <c r="C14" s="23"/>
      <c r="D14" s="3"/>
      <c r="E14" s="23"/>
      <c r="F14" s="21">
        <f>'63-00041'!E99</f>
        <v>5246.88</v>
      </c>
      <c r="G14" s="21">
        <f>'63-00041'!G99</f>
        <v>2797.4</v>
      </c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4"/>
      <c r="T14" s="4"/>
      <c r="U14" s="4"/>
      <c r="V14" s="35"/>
      <c r="W14" s="38">
        <f t="shared" si="0"/>
        <v>8044.2800000000007</v>
      </c>
    </row>
    <row r="15" spans="2:23" x14ac:dyDescent="0.3">
      <c r="B15" s="1" t="s">
        <v>37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43">
        <f>'63-00045'!E99</f>
        <v>1615.6</v>
      </c>
      <c r="N15" s="43">
        <f>'63-00045'!S99</f>
        <v>3755.25</v>
      </c>
      <c r="O15" s="43">
        <f>'63-00045'!G99</f>
        <v>2238</v>
      </c>
      <c r="P15" s="3"/>
      <c r="Q15" s="43">
        <f>'63-00045'!W99</f>
        <v>3570</v>
      </c>
      <c r="R15" s="21">
        <f>'63-00045'!M99</f>
        <v>2660</v>
      </c>
      <c r="S15" s="30">
        <f>'63-00045'!O99</f>
        <v>3000</v>
      </c>
      <c r="T15" s="4"/>
      <c r="U15" s="4"/>
      <c r="V15" s="36">
        <f>'63-00045'!Q99</f>
        <v>1670</v>
      </c>
      <c r="W15" s="38">
        <f t="shared" si="0"/>
        <v>18508.849999999999</v>
      </c>
    </row>
    <row r="16" spans="2:23" x14ac:dyDescent="0.3">
      <c r="B16" s="1" t="s">
        <v>38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43">
        <f>'63-00046'!E99</f>
        <v>1497.5</v>
      </c>
      <c r="N16" s="3"/>
      <c r="O16" s="3"/>
      <c r="P16" s="3"/>
      <c r="Q16" s="3"/>
      <c r="R16" s="43">
        <f>'63-00046'!G99</f>
        <v>1563.25</v>
      </c>
      <c r="S16" s="47">
        <f>'63-00046'!I99</f>
        <v>5817.5</v>
      </c>
      <c r="T16" s="4"/>
      <c r="U16" s="30">
        <f>'63-00046'!K99</f>
        <v>3823.2799999999997</v>
      </c>
      <c r="V16" s="36">
        <f>'63-00046'!M99</f>
        <v>3172.34</v>
      </c>
      <c r="W16" s="38">
        <f t="shared" si="0"/>
        <v>15873.869999999999</v>
      </c>
    </row>
    <row r="17" spans="2:23" x14ac:dyDescent="0.3">
      <c r="B17" s="1" t="s">
        <v>39</v>
      </c>
      <c r="C17" s="23"/>
      <c r="D17" s="3"/>
      <c r="E17" s="23"/>
      <c r="F17" s="3"/>
      <c r="G17" s="3"/>
      <c r="H17" s="21">
        <f>'63-00047'!E99</f>
        <v>1179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4"/>
      <c r="T17" s="4"/>
      <c r="U17" s="4"/>
      <c r="V17" s="35"/>
      <c r="W17" s="38">
        <f t="shared" si="0"/>
        <v>1179</v>
      </c>
    </row>
    <row r="18" spans="2:23" x14ac:dyDescent="0.3">
      <c r="B18" s="1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4"/>
      <c r="T18" s="4"/>
      <c r="U18" s="4"/>
      <c r="V18" s="35"/>
      <c r="W18" s="37">
        <f t="shared" si="0"/>
        <v>0</v>
      </c>
    </row>
    <row r="19" spans="2:23" x14ac:dyDescent="0.3">
      <c r="B19" s="1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4"/>
      <c r="T19" s="4"/>
      <c r="U19" s="4"/>
      <c r="V19" s="35"/>
      <c r="W19" s="37">
        <f t="shared" si="0"/>
        <v>0</v>
      </c>
    </row>
    <row r="20" spans="2:23" x14ac:dyDescent="0.3">
      <c r="B20" s="1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4"/>
      <c r="T20" s="4"/>
      <c r="U20" s="4"/>
      <c r="V20" s="35"/>
      <c r="W20" s="37">
        <f t="shared" si="0"/>
        <v>0</v>
      </c>
    </row>
    <row r="21" spans="2:23" x14ac:dyDescent="0.3">
      <c r="B21" s="1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4"/>
      <c r="T21" s="4"/>
      <c r="U21" s="4"/>
      <c r="V21" s="35"/>
      <c r="W21" s="37">
        <f t="shared" si="0"/>
        <v>0</v>
      </c>
    </row>
    <row r="22" spans="2:23" x14ac:dyDescent="0.3">
      <c r="B22" s="1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4"/>
      <c r="T22" s="4"/>
      <c r="U22" s="4"/>
      <c r="V22" s="35"/>
      <c r="W22" s="37">
        <f t="shared" si="0"/>
        <v>0</v>
      </c>
    </row>
    <row r="23" spans="2:23" x14ac:dyDescent="0.3">
      <c r="B23" s="1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4"/>
      <c r="T23" s="4"/>
      <c r="U23" s="4"/>
      <c r="V23" s="35"/>
      <c r="W23" s="37">
        <f t="shared" si="0"/>
        <v>0</v>
      </c>
    </row>
    <row r="24" spans="2:23" x14ac:dyDescent="0.3">
      <c r="B24" s="1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4"/>
      <c r="T24" s="4"/>
      <c r="U24" s="4"/>
      <c r="V24" s="35"/>
      <c r="W24" s="37">
        <f t="shared" si="0"/>
        <v>0</v>
      </c>
    </row>
    <row r="25" spans="2:23" x14ac:dyDescent="0.3">
      <c r="B25" s="1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4"/>
      <c r="T25" s="4"/>
      <c r="U25" s="4"/>
      <c r="V25" s="35"/>
      <c r="W25" s="37">
        <f t="shared" si="0"/>
        <v>0</v>
      </c>
    </row>
    <row r="27" spans="2:23" x14ac:dyDescent="0.3">
      <c r="B27" t="s">
        <v>48</v>
      </c>
      <c r="C27" s="2">
        <f>SUM(C6:C25)</f>
        <v>0</v>
      </c>
      <c r="D27" s="2">
        <f>SUM(D6:D25)</f>
        <v>5914</v>
      </c>
      <c r="E27" s="2">
        <f t="shared" ref="E27:H27" si="1">SUM(E6:E25)</f>
        <v>0</v>
      </c>
      <c r="F27" s="2">
        <f t="shared" si="1"/>
        <v>9874.880000000001</v>
      </c>
      <c r="G27" s="2">
        <f t="shared" si="1"/>
        <v>10165.4</v>
      </c>
      <c r="H27" s="2">
        <f t="shared" si="1"/>
        <v>5281.8</v>
      </c>
      <c r="I27" s="2">
        <f>SUM(I6:I25)</f>
        <v>10606.4</v>
      </c>
      <c r="J27" s="2">
        <f t="shared" ref="J27:V27" si="2">SUM(J6:J25)</f>
        <v>8157.7</v>
      </c>
      <c r="K27" s="2">
        <f t="shared" si="2"/>
        <v>10442.48</v>
      </c>
      <c r="L27" s="2">
        <f t="shared" si="2"/>
        <v>10517.86</v>
      </c>
      <c r="M27" s="2">
        <f t="shared" si="2"/>
        <v>13983.9</v>
      </c>
      <c r="N27" s="2">
        <f t="shared" si="2"/>
        <v>6950.25</v>
      </c>
      <c r="O27" s="2">
        <f t="shared" si="2"/>
        <v>8360</v>
      </c>
      <c r="P27" s="2">
        <f t="shared" si="2"/>
        <v>6945</v>
      </c>
      <c r="Q27" s="2">
        <f t="shared" si="2"/>
        <v>9610</v>
      </c>
      <c r="R27" s="2">
        <f t="shared" si="2"/>
        <v>5825.25</v>
      </c>
      <c r="S27" s="2">
        <f t="shared" si="2"/>
        <v>9577.5</v>
      </c>
      <c r="T27" s="2">
        <f t="shared" si="2"/>
        <v>8229</v>
      </c>
      <c r="U27" s="2">
        <f t="shared" si="2"/>
        <v>3823.2799999999997</v>
      </c>
      <c r="V27" s="2">
        <f t="shared" si="2"/>
        <v>5667.34</v>
      </c>
      <c r="W27" s="25">
        <f>SUM(C27:V27)</f>
        <v>149932.03999999998</v>
      </c>
    </row>
    <row r="29" spans="2:23" x14ac:dyDescent="0.3">
      <c r="B29" t="s">
        <v>54</v>
      </c>
      <c r="C29" s="25">
        <f>SUM(C27:V27)</f>
        <v>149932.03999999998</v>
      </c>
    </row>
    <row r="31" spans="2:23" x14ac:dyDescent="0.3">
      <c r="D31" s="104"/>
    </row>
  </sheetData>
  <autoFilter ref="B5:W5" xr:uid="{B695EE42-7F82-4B9C-8965-AFC506410C2D}">
    <sortState xmlns:xlrd2="http://schemas.microsoft.com/office/spreadsheetml/2017/richdata2" ref="B6:W25">
      <sortCondition ref="B5"/>
    </sortState>
  </autoFilter>
  <pageMargins left="0.7" right="0.7" top="0.75" bottom="0.75" header="0.3" footer="0.3"/>
  <pageSetup orientation="portrait" r:id="rId1"/>
  <ignoredErrors>
    <ignoredError sqref="C27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E8441-8490-4EDF-AB6F-B48132452C34}">
  <dimension ref="A1:Q99"/>
  <sheetViews>
    <sheetView workbookViewId="0">
      <pane ySplit="8" topLeftCell="A81" activePane="bottomLeft" state="frozen"/>
      <selection pane="bottomLeft" activeCell="Q8" sqref="Q8:Q96"/>
    </sheetView>
  </sheetViews>
  <sheetFormatPr defaultRowHeight="14.4" x14ac:dyDescent="0.3"/>
  <cols>
    <col min="1" max="1" width="55.88671875" bestFit="1" customWidth="1"/>
    <col min="2" max="2" width="11.6640625" bestFit="1" customWidth="1"/>
    <col min="3" max="3" width="11" customWidth="1"/>
    <col min="4" max="4" width="12.6640625" customWidth="1"/>
    <col min="5" max="5" width="10.5546875" customWidth="1"/>
    <col min="6" max="16" width="12.6640625" customWidth="1"/>
    <col min="17" max="17" width="14.6640625" customWidth="1"/>
  </cols>
  <sheetData>
    <row r="1" spans="1:17" ht="18" x14ac:dyDescent="0.35">
      <c r="A1" s="5" t="s">
        <v>0</v>
      </c>
      <c r="B1" s="5" t="s">
        <v>19</v>
      </c>
    </row>
    <row r="2" spans="1:17" ht="18" x14ac:dyDescent="0.35">
      <c r="A2" s="5" t="s">
        <v>56</v>
      </c>
      <c r="B2" s="5" t="s">
        <v>57</v>
      </c>
    </row>
    <row r="3" spans="1:17" ht="18" x14ac:dyDescent="0.35">
      <c r="A3" s="5" t="s">
        <v>58</v>
      </c>
      <c r="B3" s="5" t="s">
        <v>59</v>
      </c>
    </row>
    <row r="4" spans="1:17" ht="18" x14ac:dyDescent="0.35">
      <c r="A4" s="5" t="s">
        <v>60</v>
      </c>
      <c r="B4" s="7">
        <v>5500509</v>
      </c>
    </row>
    <row r="6" spans="1:17" x14ac:dyDescent="0.3">
      <c r="D6" t="s">
        <v>61</v>
      </c>
    </row>
    <row r="7" spans="1:17" x14ac:dyDescent="0.3">
      <c r="D7" s="137">
        <v>44502</v>
      </c>
      <c r="E7" s="138"/>
      <c r="F7" s="137">
        <v>44505</v>
      </c>
      <c r="G7" s="138"/>
      <c r="H7" s="137"/>
      <c r="I7" s="138"/>
      <c r="J7" s="137"/>
      <c r="K7" s="138"/>
      <c r="L7" s="137"/>
      <c r="M7" s="138"/>
      <c r="N7" s="137"/>
      <c r="O7" s="138"/>
      <c r="P7" s="8"/>
    </row>
    <row r="8" spans="1:17" x14ac:dyDescent="0.3">
      <c r="A8" s="9" t="s">
        <v>62</v>
      </c>
      <c r="B8" s="10" t="s">
        <v>63</v>
      </c>
      <c r="C8" s="11" t="s">
        <v>64</v>
      </c>
      <c r="D8" s="10" t="s">
        <v>65</v>
      </c>
      <c r="E8" s="10" t="s">
        <v>66</v>
      </c>
      <c r="F8" s="10" t="s">
        <v>65</v>
      </c>
      <c r="G8" s="10" t="s">
        <v>66</v>
      </c>
      <c r="H8" s="10" t="s">
        <v>65</v>
      </c>
      <c r="I8" s="10" t="s">
        <v>66</v>
      </c>
      <c r="J8" s="10" t="s">
        <v>65</v>
      </c>
      <c r="K8" s="10" t="s">
        <v>66</v>
      </c>
      <c r="L8" s="10" t="s">
        <v>65</v>
      </c>
      <c r="M8" s="10" t="s">
        <v>66</v>
      </c>
      <c r="N8" s="10" t="s">
        <v>65</v>
      </c>
      <c r="O8" s="10" t="s">
        <v>66</v>
      </c>
      <c r="P8" s="10" t="s">
        <v>67</v>
      </c>
      <c r="Q8" s="12" t="s">
        <v>68</v>
      </c>
    </row>
    <row r="9" spans="1:17" x14ac:dyDescent="0.3">
      <c r="A9" s="13" t="s">
        <v>69</v>
      </c>
      <c r="B9" s="13" t="s">
        <v>70</v>
      </c>
      <c r="C9" s="14">
        <v>175</v>
      </c>
      <c r="D9" s="13"/>
      <c r="E9" s="15">
        <f t="shared" ref="E9:E72" si="0">D9*C9</f>
        <v>0</v>
      </c>
      <c r="F9" s="13"/>
      <c r="G9" s="15">
        <f t="shared" ref="G9:G72" si="1">F9*C9</f>
        <v>0</v>
      </c>
      <c r="H9" s="13"/>
      <c r="I9" s="15">
        <f t="shared" ref="I9:I72" si="2">H9*C9</f>
        <v>0</v>
      </c>
      <c r="J9" s="13"/>
      <c r="K9" s="15">
        <f t="shared" ref="K9:K72" si="3">J9*C9</f>
        <v>0</v>
      </c>
      <c r="L9" s="13"/>
      <c r="M9" s="15">
        <f t="shared" ref="M9:M72" si="4">L9*C9</f>
        <v>0</v>
      </c>
      <c r="N9" s="13"/>
      <c r="O9" s="15">
        <f t="shared" ref="O9:O72" si="5">N9*C9</f>
        <v>0</v>
      </c>
      <c r="P9" s="16">
        <f>D9+F9+H9+J9+L9+N9</f>
        <v>0</v>
      </c>
      <c r="Q9" t="s">
        <v>71</v>
      </c>
    </row>
    <row r="10" spans="1:17" x14ac:dyDescent="0.3">
      <c r="A10" s="13" t="s">
        <v>72</v>
      </c>
      <c r="B10" s="13" t="s">
        <v>70</v>
      </c>
      <c r="C10" s="14">
        <v>48</v>
      </c>
      <c r="D10" s="13"/>
      <c r="E10" s="15">
        <f t="shared" si="0"/>
        <v>0</v>
      </c>
      <c r="F10" s="13"/>
      <c r="G10" s="15">
        <f t="shared" si="1"/>
        <v>0</v>
      </c>
      <c r="H10" s="13"/>
      <c r="I10" s="15">
        <f t="shared" si="2"/>
        <v>0</v>
      </c>
      <c r="J10" s="13"/>
      <c r="K10" s="15">
        <f t="shared" si="3"/>
        <v>0</v>
      </c>
      <c r="L10" s="13"/>
      <c r="M10" s="15">
        <f t="shared" si="4"/>
        <v>0</v>
      </c>
      <c r="N10" s="13"/>
      <c r="O10" s="15">
        <f t="shared" si="5"/>
        <v>0</v>
      </c>
      <c r="P10" s="16">
        <f t="shared" ref="P10:P73" si="6">D10+F10+H10+J10+L10+N10</f>
        <v>0</v>
      </c>
    </row>
    <row r="11" spans="1:17" x14ac:dyDescent="0.3">
      <c r="A11" s="13" t="s">
        <v>73</v>
      </c>
      <c r="B11" s="13" t="s">
        <v>74</v>
      </c>
      <c r="C11" s="14">
        <v>27</v>
      </c>
      <c r="D11" s="13"/>
      <c r="E11" s="15">
        <f t="shared" si="0"/>
        <v>0</v>
      </c>
      <c r="F11" s="13"/>
      <c r="G11" s="15">
        <f t="shared" si="1"/>
        <v>0</v>
      </c>
      <c r="H11" s="13"/>
      <c r="I11" s="15">
        <f t="shared" si="2"/>
        <v>0</v>
      </c>
      <c r="J11" s="13"/>
      <c r="K11" s="15">
        <f t="shared" si="3"/>
        <v>0</v>
      </c>
      <c r="L11" s="13"/>
      <c r="M11" s="15">
        <f t="shared" si="4"/>
        <v>0</v>
      </c>
      <c r="N11" s="13"/>
      <c r="O11" s="15">
        <f t="shared" si="5"/>
        <v>0</v>
      </c>
      <c r="P11" s="16">
        <f t="shared" si="6"/>
        <v>0</v>
      </c>
    </row>
    <row r="12" spans="1:17" x14ac:dyDescent="0.3">
      <c r="A12" s="13" t="s">
        <v>75</v>
      </c>
      <c r="B12" s="13" t="s">
        <v>74</v>
      </c>
      <c r="C12" s="14">
        <v>35</v>
      </c>
      <c r="D12" s="13"/>
      <c r="E12" s="15">
        <f t="shared" si="0"/>
        <v>0</v>
      </c>
      <c r="F12" s="13"/>
      <c r="G12" s="15">
        <f t="shared" si="1"/>
        <v>0</v>
      </c>
      <c r="H12" s="13"/>
      <c r="I12" s="15">
        <f t="shared" si="2"/>
        <v>0</v>
      </c>
      <c r="J12" s="13"/>
      <c r="K12" s="15">
        <f t="shared" si="3"/>
        <v>0</v>
      </c>
      <c r="L12" s="13"/>
      <c r="M12" s="15">
        <f t="shared" si="4"/>
        <v>0</v>
      </c>
      <c r="N12" s="13"/>
      <c r="O12" s="15">
        <f t="shared" si="5"/>
        <v>0</v>
      </c>
      <c r="P12" s="16">
        <f t="shared" si="6"/>
        <v>0</v>
      </c>
      <c r="Q12" t="s">
        <v>76</v>
      </c>
    </row>
    <row r="13" spans="1:17" x14ac:dyDescent="0.3">
      <c r="A13" s="13" t="s">
        <v>77</v>
      </c>
      <c r="B13" s="13" t="s">
        <v>74</v>
      </c>
      <c r="C13" s="14">
        <v>125</v>
      </c>
      <c r="D13" s="13"/>
      <c r="E13" s="15">
        <f t="shared" si="0"/>
        <v>0</v>
      </c>
      <c r="F13" s="13"/>
      <c r="G13" s="15">
        <f t="shared" si="1"/>
        <v>0</v>
      </c>
      <c r="H13" s="13"/>
      <c r="I13" s="15">
        <f t="shared" si="2"/>
        <v>0</v>
      </c>
      <c r="J13" s="13"/>
      <c r="K13" s="15">
        <f t="shared" si="3"/>
        <v>0</v>
      </c>
      <c r="L13" s="13"/>
      <c r="M13" s="15">
        <f t="shared" si="4"/>
        <v>0</v>
      </c>
      <c r="N13" s="13"/>
      <c r="O13" s="15">
        <f t="shared" si="5"/>
        <v>0</v>
      </c>
      <c r="P13" s="16">
        <f t="shared" si="6"/>
        <v>0</v>
      </c>
      <c r="Q13" t="s">
        <v>76</v>
      </c>
    </row>
    <row r="14" spans="1:17" x14ac:dyDescent="0.3">
      <c r="A14" s="13" t="s">
        <v>78</v>
      </c>
      <c r="B14" s="13" t="s">
        <v>79</v>
      </c>
      <c r="C14" s="14">
        <v>64</v>
      </c>
      <c r="D14" s="13"/>
      <c r="E14" s="15">
        <f t="shared" si="0"/>
        <v>0</v>
      </c>
      <c r="F14" s="13"/>
      <c r="G14" s="15">
        <f t="shared" si="1"/>
        <v>0</v>
      </c>
      <c r="H14" s="13"/>
      <c r="I14" s="15">
        <f t="shared" si="2"/>
        <v>0</v>
      </c>
      <c r="J14" s="13"/>
      <c r="K14" s="15">
        <f t="shared" si="3"/>
        <v>0</v>
      </c>
      <c r="L14" s="13"/>
      <c r="M14" s="15">
        <f t="shared" si="4"/>
        <v>0</v>
      </c>
      <c r="N14" s="13"/>
      <c r="O14" s="15">
        <f t="shared" si="5"/>
        <v>0</v>
      </c>
      <c r="P14" s="16">
        <f t="shared" si="6"/>
        <v>0</v>
      </c>
    </row>
    <row r="15" spans="1:17" x14ac:dyDescent="0.3">
      <c r="A15" s="13" t="s">
        <v>80</v>
      </c>
      <c r="B15" s="13" t="s">
        <v>74</v>
      </c>
      <c r="C15" s="14">
        <v>2.1</v>
      </c>
      <c r="D15" s="13"/>
      <c r="E15" s="15">
        <f t="shared" si="0"/>
        <v>0</v>
      </c>
      <c r="F15" s="13"/>
      <c r="G15" s="15">
        <f t="shared" si="1"/>
        <v>0</v>
      </c>
      <c r="H15" s="13"/>
      <c r="I15" s="15">
        <f t="shared" si="2"/>
        <v>0</v>
      </c>
      <c r="J15" s="13"/>
      <c r="K15" s="15">
        <f t="shared" si="3"/>
        <v>0</v>
      </c>
      <c r="L15" s="13"/>
      <c r="M15" s="15">
        <f t="shared" si="4"/>
        <v>0</v>
      </c>
      <c r="N15" s="13"/>
      <c r="O15" s="15">
        <f t="shared" si="5"/>
        <v>0</v>
      </c>
      <c r="P15" s="16">
        <f t="shared" si="6"/>
        <v>0</v>
      </c>
      <c r="Q15" t="s">
        <v>81</v>
      </c>
    </row>
    <row r="16" spans="1:17" x14ac:dyDescent="0.3">
      <c r="A16" s="13" t="s">
        <v>82</v>
      </c>
      <c r="B16" s="13" t="s">
        <v>74</v>
      </c>
      <c r="C16" s="14">
        <v>2.75</v>
      </c>
      <c r="D16" s="13"/>
      <c r="E16" s="15">
        <f t="shared" si="0"/>
        <v>0</v>
      </c>
      <c r="F16" s="13"/>
      <c r="G16" s="15">
        <f t="shared" si="1"/>
        <v>0</v>
      </c>
      <c r="H16" s="13"/>
      <c r="I16" s="15">
        <f t="shared" si="2"/>
        <v>0</v>
      </c>
      <c r="J16" s="13"/>
      <c r="K16" s="15">
        <f t="shared" si="3"/>
        <v>0</v>
      </c>
      <c r="L16" s="13"/>
      <c r="M16" s="15">
        <f t="shared" si="4"/>
        <v>0</v>
      </c>
      <c r="N16" s="13"/>
      <c r="O16" s="15">
        <f t="shared" si="5"/>
        <v>0</v>
      </c>
      <c r="P16" s="16">
        <f t="shared" si="6"/>
        <v>0</v>
      </c>
      <c r="Q16" t="s">
        <v>81</v>
      </c>
    </row>
    <row r="17" spans="1:17" x14ac:dyDescent="0.3">
      <c r="A17" s="13" t="s">
        <v>83</v>
      </c>
      <c r="B17" s="13" t="s">
        <v>70</v>
      </c>
      <c r="C17" s="14">
        <v>65.599999999999994</v>
      </c>
      <c r="D17" s="13"/>
      <c r="E17" s="15">
        <f t="shared" si="0"/>
        <v>0</v>
      </c>
      <c r="F17" s="13"/>
      <c r="G17" s="15">
        <f t="shared" si="1"/>
        <v>0</v>
      </c>
      <c r="H17" s="13"/>
      <c r="I17" s="15">
        <f t="shared" si="2"/>
        <v>0</v>
      </c>
      <c r="J17" s="13"/>
      <c r="K17" s="15">
        <f t="shared" si="3"/>
        <v>0</v>
      </c>
      <c r="L17" s="13"/>
      <c r="M17" s="15">
        <f t="shared" si="4"/>
        <v>0</v>
      </c>
      <c r="N17" s="13"/>
      <c r="O17" s="15">
        <f t="shared" si="5"/>
        <v>0</v>
      </c>
      <c r="P17" s="16">
        <f t="shared" si="6"/>
        <v>0</v>
      </c>
    </row>
    <row r="18" spans="1:17" x14ac:dyDescent="0.3">
      <c r="A18" s="13" t="s">
        <v>84</v>
      </c>
      <c r="B18" s="13" t="s">
        <v>74</v>
      </c>
      <c r="C18" s="14">
        <v>0.98</v>
      </c>
      <c r="D18" s="13"/>
      <c r="E18" s="15">
        <f t="shared" si="0"/>
        <v>0</v>
      </c>
      <c r="F18" s="13"/>
      <c r="G18" s="15">
        <f t="shared" si="1"/>
        <v>0</v>
      </c>
      <c r="H18" s="13"/>
      <c r="I18" s="15">
        <f t="shared" si="2"/>
        <v>0</v>
      </c>
      <c r="J18" s="13"/>
      <c r="K18" s="15">
        <f t="shared" si="3"/>
        <v>0</v>
      </c>
      <c r="L18" s="13"/>
      <c r="M18" s="15">
        <f t="shared" si="4"/>
        <v>0</v>
      </c>
      <c r="N18" s="13"/>
      <c r="O18" s="15">
        <f t="shared" si="5"/>
        <v>0</v>
      </c>
      <c r="P18" s="16">
        <f t="shared" si="6"/>
        <v>0</v>
      </c>
    </row>
    <row r="19" spans="1:17" x14ac:dyDescent="0.3">
      <c r="A19" s="13" t="s">
        <v>85</v>
      </c>
      <c r="B19" s="13" t="s">
        <v>86</v>
      </c>
      <c r="C19" s="14">
        <v>20</v>
      </c>
      <c r="D19" s="13">
        <v>4</v>
      </c>
      <c r="E19" s="15">
        <f t="shared" si="0"/>
        <v>80</v>
      </c>
      <c r="F19" s="13">
        <v>4</v>
      </c>
      <c r="G19" s="15">
        <f t="shared" si="1"/>
        <v>80</v>
      </c>
      <c r="H19" s="13"/>
      <c r="I19" s="15">
        <f t="shared" si="2"/>
        <v>0</v>
      </c>
      <c r="J19" s="13"/>
      <c r="K19" s="15">
        <f t="shared" si="3"/>
        <v>0</v>
      </c>
      <c r="L19" s="13"/>
      <c r="M19" s="15">
        <f t="shared" si="4"/>
        <v>0</v>
      </c>
      <c r="N19" s="13"/>
      <c r="O19" s="15">
        <f t="shared" si="5"/>
        <v>0</v>
      </c>
      <c r="P19" s="16">
        <f t="shared" si="6"/>
        <v>8</v>
      </c>
    </row>
    <row r="20" spans="1:17" x14ac:dyDescent="0.3">
      <c r="A20" s="13" t="s">
        <v>87</v>
      </c>
      <c r="B20" s="13" t="s">
        <v>70</v>
      </c>
      <c r="C20" s="14">
        <v>750</v>
      </c>
      <c r="D20" s="13"/>
      <c r="E20" s="15">
        <f t="shared" si="0"/>
        <v>0</v>
      </c>
      <c r="F20" s="13"/>
      <c r="G20" s="15">
        <f t="shared" si="1"/>
        <v>0</v>
      </c>
      <c r="H20" s="13"/>
      <c r="I20" s="15">
        <f t="shared" si="2"/>
        <v>0</v>
      </c>
      <c r="J20" s="13"/>
      <c r="K20" s="15">
        <f t="shared" si="3"/>
        <v>0</v>
      </c>
      <c r="L20" s="13"/>
      <c r="M20" s="15">
        <f t="shared" si="4"/>
        <v>0</v>
      </c>
      <c r="N20" s="13"/>
      <c r="O20" s="15">
        <f t="shared" si="5"/>
        <v>0</v>
      </c>
      <c r="P20" s="16">
        <f t="shared" si="6"/>
        <v>0</v>
      </c>
      <c r="Q20" t="s">
        <v>88</v>
      </c>
    </row>
    <row r="21" spans="1:17" x14ac:dyDescent="0.3">
      <c r="A21" s="13" t="s">
        <v>89</v>
      </c>
      <c r="B21" s="13" t="s">
        <v>70</v>
      </c>
      <c r="C21" s="14">
        <v>650</v>
      </c>
      <c r="D21" s="13"/>
      <c r="E21" s="15">
        <f t="shared" si="0"/>
        <v>0</v>
      </c>
      <c r="F21" s="13"/>
      <c r="G21" s="15">
        <f t="shared" si="1"/>
        <v>0</v>
      </c>
      <c r="H21" s="13"/>
      <c r="I21" s="15">
        <f t="shared" si="2"/>
        <v>0</v>
      </c>
      <c r="J21" s="13"/>
      <c r="K21" s="15">
        <f t="shared" si="3"/>
        <v>0</v>
      </c>
      <c r="L21" s="13"/>
      <c r="M21" s="15">
        <f t="shared" si="4"/>
        <v>0</v>
      </c>
      <c r="N21" s="13"/>
      <c r="O21" s="15">
        <f t="shared" si="5"/>
        <v>0</v>
      </c>
      <c r="P21" s="16">
        <f t="shared" si="6"/>
        <v>0</v>
      </c>
    </row>
    <row r="22" spans="1:17" x14ac:dyDescent="0.3">
      <c r="A22" s="13" t="s">
        <v>90</v>
      </c>
      <c r="B22" s="13" t="s">
        <v>70</v>
      </c>
      <c r="C22" s="14">
        <v>1750</v>
      </c>
      <c r="D22" s="13"/>
      <c r="E22" s="15">
        <f t="shared" si="0"/>
        <v>0</v>
      </c>
      <c r="F22" s="13"/>
      <c r="G22" s="15">
        <f t="shared" si="1"/>
        <v>0</v>
      </c>
      <c r="H22" s="13"/>
      <c r="I22" s="15">
        <f t="shared" si="2"/>
        <v>0</v>
      </c>
      <c r="J22" s="13"/>
      <c r="K22" s="15">
        <f t="shared" si="3"/>
        <v>0</v>
      </c>
      <c r="L22" s="13"/>
      <c r="M22" s="15">
        <f t="shared" si="4"/>
        <v>0</v>
      </c>
      <c r="N22" s="13"/>
      <c r="O22" s="15">
        <f t="shared" si="5"/>
        <v>0</v>
      </c>
      <c r="P22" s="16">
        <f t="shared" si="6"/>
        <v>0</v>
      </c>
    </row>
    <row r="23" spans="1:17" x14ac:dyDescent="0.3">
      <c r="A23" s="13" t="s">
        <v>91</v>
      </c>
      <c r="B23" s="13" t="s">
        <v>74</v>
      </c>
      <c r="C23" s="14">
        <v>1.1499999999999999</v>
      </c>
      <c r="D23" s="13"/>
      <c r="E23" s="15">
        <f t="shared" si="0"/>
        <v>0</v>
      </c>
      <c r="F23" s="13"/>
      <c r="G23" s="15">
        <f t="shared" si="1"/>
        <v>0</v>
      </c>
      <c r="H23" s="13"/>
      <c r="I23" s="15">
        <f t="shared" si="2"/>
        <v>0</v>
      </c>
      <c r="J23" s="13"/>
      <c r="K23" s="15">
        <f t="shared" si="3"/>
        <v>0</v>
      </c>
      <c r="L23" s="13"/>
      <c r="M23" s="15">
        <f t="shared" si="4"/>
        <v>0</v>
      </c>
      <c r="N23" s="13"/>
      <c r="O23" s="15">
        <f t="shared" si="5"/>
        <v>0</v>
      </c>
      <c r="P23" s="16">
        <f t="shared" si="6"/>
        <v>0</v>
      </c>
    </row>
    <row r="24" spans="1:17" x14ac:dyDescent="0.3">
      <c r="A24" s="13" t="s">
        <v>92</v>
      </c>
      <c r="B24" s="13" t="s">
        <v>74</v>
      </c>
      <c r="C24" s="14">
        <v>1.5</v>
      </c>
      <c r="D24" s="13"/>
      <c r="E24" s="15">
        <f t="shared" si="0"/>
        <v>0</v>
      </c>
      <c r="F24" s="13"/>
      <c r="G24" s="15">
        <f t="shared" si="1"/>
        <v>0</v>
      </c>
      <c r="H24" s="13"/>
      <c r="I24" s="15">
        <f t="shared" si="2"/>
        <v>0</v>
      </c>
      <c r="J24" s="13"/>
      <c r="K24" s="15">
        <f t="shared" si="3"/>
        <v>0</v>
      </c>
      <c r="L24" s="13"/>
      <c r="M24" s="15">
        <f t="shared" si="4"/>
        <v>0</v>
      </c>
      <c r="N24" s="13"/>
      <c r="O24" s="15">
        <f t="shared" si="5"/>
        <v>0</v>
      </c>
      <c r="P24" s="16">
        <f t="shared" si="6"/>
        <v>0</v>
      </c>
    </row>
    <row r="25" spans="1:17" x14ac:dyDescent="0.3">
      <c r="A25" s="13" t="s">
        <v>93</v>
      </c>
      <c r="B25" s="13" t="s">
        <v>74</v>
      </c>
      <c r="C25" s="14">
        <v>2.25</v>
      </c>
      <c r="D25" s="13"/>
      <c r="E25" s="15">
        <f t="shared" si="0"/>
        <v>0</v>
      </c>
      <c r="F25" s="13"/>
      <c r="G25" s="15">
        <f t="shared" si="1"/>
        <v>0</v>
      </c>
      <c r="H25" s="13"/>
      <c r="I25" s="15">
        <f t="shared" si="2"/>
        <v>0</v>
      </c>
      <c r="J25" s="13"/>
      <c r="K25" s="15">
        <f t="shared" si="3"/>
        <v>0</v>
      </c>
      <c r="L25" s="13"/>
      <c r="M25" s="15">
        <f t="shared" si="4"/>
        <v>0</v>
      </c>
      <c r="N25" s="13"/>
      <c r="O25" s="15">
        <f t="shared" si="5"/>
        <v>0</v>
      </c>
      <c r="P25" s="16">
        <f t="shared" si="6"/>
        <v>0</v>
      </c>
    </row>
    <row r="26" spans="1:17" x14ac:dyDescent="0.3">
      <c r="A26" s="13" t="s">
        <v>94</v>
      </c>
      <c r="B26" s="13" t="s">
        <v>74</v>
      </c>
      <c r="C26" s="14">
        <v>2.25</v>
      </c>
      <c r="D26" s="13"/>
      <c r="E26" s="15">
        <f t="shared" si="0"/>
        <v>0</v>
      </c>
      <c r="F26" s="13"/>
      <c r="G26" s="15">
        <f t="shared" si="1"/>
        <v>0</v>
      </c>
      <c r="H26" s="13"/>
      <c r="I26" s="15">
        <f t="shared" si="2"/>
        <v>0</v>
      </c>
      <c r="J26" s="13"/>
      <c r="K26" s="15">
        <f t="shared" si="3"/>
        <v>0</v>
      </c>
      <c r="L26" s="13"/>
      <c r="M26" s="15">
        <f t="shared" si="4"/>
        <v>0</v>
      </c>
      <c r="N26" s="13"/>
      <c r="O26" s="15">
        <f t="shared" si="5"/>
        <v>0</v>
      </c>
      <c r="P26" s="16">
        <f t="shared" si="6"/>
        <v>0</v>
      </c>
    </row>
    <row r="27" spans="1:17" x14ac:dyDescent="0.3">
      <c r="A27" s="13" t="s">
        <v>95</v>
      </c>
      <c r="B27" s="13" t="s">
        <v>74</v>
      </c>
      <c r="C27" s="14">
        <v>2.6</v>
      </c>
      <c r="D27" s="13"/>
      <c r="E27" s="15">
        <f t="shared" si="0"/>
        <v>0</v>
      </c>
      <c r="F27" s="13"/>
      <c r="G27" s="15">
        <f t="shared" si="1"/>
        <v>0</v>
      </c>
      <c r="H27" s="13"/>
      <c r="I27" s="15">
        <f t="shared" si="2"/>
        <v>0</v>
      </c>
      <c r="J27" s="13"/>
      <c r="K27" s="15">
        <f t="shared" si="3"/>
        <v>0</v>
      </c>
      <c r="L27" s="13"/>
      <c r="M27" s="15">
        <f t="shared" si="4"/>
        <v>0</v>
      </c>
      <c r="N27" s="13"/>
      <c r="O27" s="15">
        <f t="shared" si="5"/>
        <v>0</v>
      </c>
      <c r="P27" s="16">
        <f t="shared" si="6"/>
        <v>0</v>
      </c>
      <c r="Q27" t="s">
        <v>96</v>
      </c>
    </row>
    <row r="28" spans="1:17" x14ac:dyDescent="0.3">
      <c r="A28" s="13" t="s">
        <v>97</v>
      </c>
      <c r="B28" s="13" t="s">
        <v>74</v>
      </c>
      <c r="C28" s="14">
        <v>2.75</v>
      </c>
      <c r="D28" s="13"/>
      <c r="E28" s="15">
        <f t="shared" si="0"/>
        <v>0</v>
      </c>
      <c r="F28" s="13"/>
      <c r="G28" s="15">
        <f t="shared" si="1"/>
        <v>0</v>
      </c>
      <c r="H28" s="13"/>
      <c r="I28" s="15">
        <f t="shared" si="2"/>
        <v>0</v>
      </c>
      <c r="J28" s="13"/>
      <c r="K28" s="15">
        <f t="shared" si="3"/>
        <v>0</v>
      </c>
      <c r="L28" s="13"/>
      <c r="M28" s="15">
        <f t="shared" si="4"/>
        <v>0</v>
      </c>
      <c r="N28" s="13"/>
      <c r="O28" s="15">
        <f t="shared" si="5"/>
        <v>0</v>
      </c>
      <c r="P28" s="16">
        <f t="shared" si="6"/>
        <v>0</v>
      </c>
    </row>
    <row r="29" spans="1:17" x14ac:dyDescent="0.3">
      <c r="A29" s="13" t="s">
        <v>98</v>
      </c>
      <c r="B29" s="13" t="s">
        <v>74</v>
      </c>
      <c r="C29" s="14">
        <v>1.25</v>
      </c>
      <c r="D29" s="13"/>
      <c r="E29" s="15">
        <f t="shared" si="0"/>
        <v>0</v>
      </c>
      <c r="F29" s="13"/>
      <c r="G29" s="15">
        <f t="shared" si="1"/>
        <v>0</v>
      </c>
      <c r="H29" s="13"/>
      <c r="I29" s="15">
        <f t="shared" si="2"/>
        <v>0</v>
      </c>
      <c r="J29" s="13"/>
      <c r="K29" s="15">
        <f t="shared" si="3"/>
        <v>0</v>
      </c>
      <c r="L29" s="13"/>
      <c r="M29" s="15">
        <f t="shared" si="4"/>
        <v>0</v>
      </c>
      <c r="N29" s="13"/>
      <c r="O29" s="15">
        <f t="shared" si="5"/>
        <v>0</v>
      </c>
      <c r="P29" s="16">
        <f t="shared" si="6"/>
        <v>0</v>
      </c>
    </row>
    <row r="30" spans="1:17" x14ac:dyDescent="0.3">
      <c r="A30" s="13" t="s">
        <v>99</v>
      </c>
      <c r="B30" s="13" t="s">
        <v>74</v>
      </c>
      <c r="C30" s="14">
        <v>1.4</v>
      </c>
      <c r="D30" s="13"/>
      <c r="E30" s="15">
        <f t="shared" si="0"/>
        <v>0</v>
      </c>
      <c r="F30" s="13"/>
      <c r="G30" s="15">
        <f t="shared" si="1"/>
        <v>0</v>
      </c>
      <c r="H30" s="13"/>
      <c r="I30" s="15">
        <f t="shared" si="2"/>
        <v>0</v>
      </c>
      <c r="J30" s="13"/>
      <c r="K30" s="15">
        <f t="shared" si="3"/>
        <v>0</v>
      </c>
      <c r="L30" s="13"/>
      <c r="M30" s="15">
        <f t="shared" si="4"/>
        <v>0</v>
      </c>
      <c r="N30" s="13"/>
      <c r="O30" s="15">
        <f t="shared" si="5"/>
        <v>0</v>
      </c>
      <c r="P30" s="16">
        <f t="shared" si="6"/>
        <v>0</v>
      </c>
    </row>
    <row r="31" spans="1:17" x14ac:dyDescent="0.3">
      <c r="A31" s="13" t="s">
        <v>100</v>
      </c>
      <c r="B31" s="13" t="s">
        <v>101</v>
      </c>
      <c r="C31" s="14">
        <v>1020</v>
      </c>
      <c r="D31" s="13"/>
      <c r="E31" s="15">
        <f t="shared" si="0"/>
        <v>0</v>
      </c>
      <c r="F31" s="13"/>
      <c r="G31" s="15">
        <f t="shared" si="1"/>
        <v>0</v>
      </c>
      <c r="H31" s="13"/>
      <c r="I31" s="15">
        <f t="shared" si="2"/>
        <v>0</v>
      </c>
      <c r="J31" s="13"/>
      <c r="K31" s="15">
        <f t="shared" si="3"/>
        <v>0</v>
      </c>
      <c r="L31" s="13"/>
      <c r="M31" s="15">
        <f t="shared" si="4"/>
        <v>0</v>
      </c>
      <c r="N31" s="13"/>
      <c r="O31" s="15">
        <f t="shared" si="5"/>
        <v>0</v>
      </c>
      <c r="P31" s="16">
        <f t="shared" si="6"/>
        <v>0</v>
      </c>
      <c r="Q31" t="s">
        <v>102</v>
      </c>
    </row>
    <row r="32" spans="1:17" x14ac:dyDescent="0.3">
      <c r="A32" s="13" t="s">
        <v>103</v>
      </c>
      <c r="B32" s="13" t="s">
        <v>104</v>
      </c>
      <c r="C32" s="14">
        <v>761</v>
      </c>
      <c r="D32" s="13"/>
      <c r="E32" s="15">
        <f t="shared" si="0"/>
        <v>0</v>
      </c>
      <c r="F32" s="13"/>
      <c r="G32" s="15">
        <f t="shared" si="1"/>
        <v>0</v>
      </c>
      <c r="H32" s="13"/>
      <c r="I32" s="15">
        <f t="shared" si="2"/>
        <v>0</v>
      </c>
      <c r="J32" s="13"/>
      <c r="K32" s="15">
        <f t="shared" si="3"/>
        <v>0</v>
      </c>
      <c r="L32" s="13"/>
      <c r="M32" s="15">
        <f t="shared" si="4"/>
        <v>0</v>
      </c>
      <c r="N32" s="13"/>
      <c r="O32" s="15">
        <f t="shared" si="5"/>
        <v>0</v>
      </c>
      <c r="P32" s="16">
        <f t="shared" si="6"/>
        <v>0</v>
      </c>
      <c r="Q32" t="s">
        <v>105</v>
      </c>
    </row>
    <row r="33" spans="1:17" x14ac:dyDescent="0.3">
      <c r="A33" s="13" t="s">
        <v>106</v>
      </c>
      <c r="B33" s="13" t="s">
        <v>107</v>
      </c>
      <c r="C33" s="14">
        <v>125</v>
      </c>
      <c r="D33" s="13"/>
      <c r="E33" s="15">
        <f t="shared" si="0"/>
        <v>0</v>
      </c>
      <c r="F33" s="13"/>
      <c r="G33" s="15">
        <f t="shared" si="1"/>
        <v>0</v>
      </c>
      <c r="H33" s="13"/>
      <c r="I33" s="15">
        <f t="shared" si="2"/>
        <v>0</v>
      </c>
      <c r="J33" s="13"/>
      <c r="K33" s="15">
        <f t="shared" si="3"/>
        <v>0</v>
      </c>
      <c r="L33" s="13"/>
      <c r="M33" s="15">
        <f t="shared" si="4"/>
        <v>0</v>
      </c>
      <c r="N33" s="13"/>
      <c r="O33" s="15">
        <f t="shared" si="5"/>
        <v>0</v>
      </c>
      <c r="P33" s="16">
        <f t="shared" si="6"/>
        <v>0</v>
      </c>
      <c r="Q33" t="s">
        <v>108</v>
      </c>
    </row>
    <row r="34" spans="1:17" x14ac:dyDescent="0.3">
      <c r="A34" s="13" t="s">
        <v>109</v>
      </c>
      <c r="B34" s="13" t="s">
        <v>74</v>
      </c>
      <c r="C34" s="14">
        <v>2.65</v>
      </c>
      <c r="D34" s="13"/>
      <c r="E34" s="15">
        <f t="shared" si="0"/>
        <v>0</v>
      </c>
      <c r="F34" s="13"/>
      <c r="G34" s="15">
        <f t="shared" si="1"/>
        <v>0</v>
      </c>
      <c r="H34" s="13"/>
      <c r="I34" s="15">
        <f t="shared" si="2"/>
        <v>0</v>
      </c>
      <c r="J34" s="13"/>
      <c r="K34" s="15">
        <f t="shared" si="3"/>
        <v>0</v>
      </c>
      <c r="L34" s="13"/>
      <c r="M34" s="15">
        <f t="shared" si="4"/>
        <v>0</v>
      </c>
      <c r="N34" s="13"/>
      <c r="O34" s="15">
        <f t="shared" si="5"/>
        <v>0</v>
      </c>
      <c r="P34" s="16">
        <f t="shared" si="6"/>
        <v>0</v>
      </c>
    </row>
    <row r="35" spans="1:17" x14ac:dyDescent="0.3">
      <c r="A35" s="13" t="s">
        <v>110</v>
      </c>
      <c r="B35" s="13" t="s">
        <v>74</v>
      </c>
      <c r="C35" s="14">
        <v>0.98</v>
      </c>
      <c r="D35" s="13"/>
      <c r="E35" s="15">
        <f t="shared" si="0"/>
        <v>0</v>
      </c>
      <c r="F35" s="13"/>
      <c r="G35" s="15">
        <f t="shared" si="1"/>
        <v>0</v>
      </c>
      <c r="H35" s="13"/>
      <c r="I35" s="15">
        <f t="shared" si="2"/>
        <v>0</v>
      </c>
      <c r="J35" s="13"/>
      <c r="K35" s="15">
        <f t="shared" si="3"/>
        <v>0</v>
      </c>
      <c r="L35" s="13"/>
      <c r="M35" s="15">
        <f t="shared" si="4"/>
        <v>0</v>
      </c>
      <c r="N35" s="13"/>
      <c r="O35" s="15">
        <f t="shared" si="5"/>
        <v>0</v>
      </c>
      <c r="P35" s="16">
        <f t="shared" si="6"/>
        <v>0</v>
      </c>
    </row>
    <row r="36" spans="1:17" x14ac:dyDescent="0.3">
      <c r="A36" s="13" t="s">
        <v>111</v>
      </c>
      <c r="B36" s="13" t="s">
        <v>112</v>
      </c>
      <c r="C36" s="14">
        <v>37</v>
      </c>
      <c r="D36" s="13"/>
      <c r="E36" s="15">
        <f t="shared" si="0"/>
        <v>0</v>
      </c>
      <c r="F36" s="13"/>
      <c r="G36" s="15">
        <f t="shared" si="1"/>
        <v>0</v>
      </c>
      <c r="H36" s="13"/>
      <c r="I36" s="15">
        <f t="shared" si="2"/>
        <v>0</v>
      </c>
      <c r="J36" s="13"/>
      <c r="K36" s="15">
        <f t="shared" si="3"/>
        <v>0</v>
      </c>
      <c r="L36" s="13"/>
      <c r="M36" s="15">
        <f t="shared" si="4"/>
        <v>0</v>
      </c>
      <c r="N36" s="13"/>
      <c r="O36" s="15">
        <f t="shared" si="5"/>
        <v>0</v>
      </c>
      <c r="P36" s="16">
        <f t="shared" si="6"/>
        <v>0</v>
      </c>
    </row>
    <row r="37" spans="1:17" x14ac:dyDescent="0.3">
      <c r="A37" s="13" t="s">
        <v>113</v>
      </c>
      <c r="B37" s="13" t="s">
        <v>74</v>
      </c>
      <c r="C37" s="14">
        <v>1.96</v>
      </c>
      <c r="D37" s="13"/>
      <c r="E37" s="15">
        <f t="shared" si="0"/>
        <v>0</v>
      </c>
      <c r="F37" s="13"/>
      <c r="G37" s="15">
        <f t="shared" si="1"/>
        <v>0</v>
      </c>
      <c r="H37" s="13"/>
      <c r="I37" s="15">
        <f t="shared" si="2"/>
        <v>0</v>
      </c>
      <c r="J37" s="13"/>
      <c r="K37" s="15">
        <f t="shared" si="3"/>
        <v>0</v>
      </c>
      <c r="L37" s="13"/>
      <c r="M37" s="15">
        <f t="shared" si="4"/>
        <v>0</v>
      </c>
      <c r="N37" s="13"/>
      <c r="O37" s="15">
        <f t="shared" si="5"/>
        <v>0</v>
      </c>
      <c r="P37" s="16">
        <f t="shared" si="6"/>
        <v>0</v>
      </c>
    </row>
    <row r="38" spans="1:17" x14ac:dyDescent="0.3">
      <c r="A38" s="13" t="s">
        <v>114</v>
      </c>
      <c r="B38" s="13" t="s">
        <v>104</v>
      </c>
      <c r="C38" s="14">
        <v>225</v>
      </c>
      <c r="D38" s="13"/>
      <c r="E38" s="15">
        <f t="shared" si="0"/>
        <v>0</v>
      </c>
      <c r="F38" s="13"/>
      <c r="G38" s="15">
        <f t="shared" si="1"/>
        <v>0</v>
      </c>
      <c r="H38" s="13"/>
      <c r="I38" s="15">
        <f t="shared" si="2"/>
        <v>0</v>
      </c>
      <c r="J38" s="13"/>
      <c r="K38" s="15">
        <f t="shared" si="3"/>
        <v>0</v>
      </c>
      <c r="L38" s="13"/>
      <c r="M38" s="15">
        <f t="shared" si="4"/>
        <v>0</v>
      </c>
      <c r="N38" s="13"/>
      <c r="O38" s="15">
        <f t="shared" si="5"/>
        <v>0</v>
      </c>
      <c r="P38" s="16">
        <f t="shared" si="6"/>
        <v>0</v>
      </c>
    </row>
    <row r="39" spans="1:17" x14ac:dyDescent="0.3">
      <c r="A39" s="13" t="s">
        <v>115</v>
      </c>
      <c r="B39" s="13" t="s">
        <v>70</v>
      </c>
      <c r="C39" s="14"/>
      <c r="D39" s="13"/>
      <c r="E39" s="15">
        <f t="shared" si="0"/>
        <v>0</v>
      </c>
      <c r="F39" s="13"/>
      <c r="G39" s="15">
        <f t="shared" si="1"/>
        <v>0</v>
      </c>
      <c r="H39" s="13"/>
      <c r="I39" s="15">
        <f t="shared" si="2"/>
        <v>0</v>
      </c>
      <c r="J39" s="13"/>
      <c r="K39" s="15">
        <f t="shared" si="3"/>
        <v>0</v>
      </c>
      <c r="L39" s="13"/>
      <c r="M39" s="15">
        <f t="shared" si="4"/>
        <v>0</v>
      </c>
      <c r="N39" s="13"/>
      <c r="O39" s="15">
        <f t="shared" si="5"/>
        <v>0</v>
      </c>
      <c r="P39" s="16">
        <f t="shared" si="6"/>
        <v>0</v>
      </c>
    </row>
    <row r="40" spans="1:17" x14ac:dyDescent="0.3">
      <c r="A40" s="13" t="s">
        <v>116</v>
      </c>
      <c r="B40" s="13" t="s">
        <v>70</v>
      </c>
      <c r="C40" s="14">
        <v>650</v>
      </c>
      <c r="D40" s="13"/>
      <c r="E40" s="15">
        <f t="shared" si="0"/>
        <v>0</v>
      </c>
      <c r="F40" s="13"/>
      <c r="G40" s="15">
        <f t="shared" si="1"/>
        <v>0</v>
      </c>
      <c r="H40" s="13"/>
      <c r="I40" s="15">
        <f t="shared" si="2"/>
        <v>0</v>
      </c>
      <c r="J40" s="13"/>
      <c r="K40" s="15">
        <f t="shared" si="3"/>
        <v>0</v>
      </c>
      <c r="L40" s="13"/>
      <c r="M40" s="15">
        <f t="shared" si="4"/>
        <v>0</v>
      </c>
      <c r="N40" s="13"/>
      <c r="O40" s="15">
        <f t="shared" si="5"/>
        <v>0</v>
      </c>
      <c r="P40" s="16">
        <f t="shared" si="6"/>
        <v>0</v>
      </c>
    </row>
    <row r="41" spans="1:17" x14ac:dyDescent="0.3">
      <c r="A41" s="13" t="s">
        <v>117</v>
      </c>
      <c r="B41" s="13" t="s">
        <v>70</v>
      </c>
      <c r="C41" s="14">
        <v>250</v>
      </c>
      <c r="D41" s="13"/>
      <c r="E41" s="15">
        <f t="shared" si="0"/>
        <v>0</v>
      </c>
      <c r="F41" s="13"/>
      <c r="G41" s="15">
        <f t="shared" si="1"/>
        <v>0</v>
      </c>
      <c r="H41" s="13"/>
      <c r="I41" s="15">
        <f t="shared" si="2"/>
        <v>0</v>
      </c>
      <c r="J41" s="13"/>
      <c r="K41" s="15">
        <f t="shared" si="3"/>
        <v>0</v>
      </c>
      <c r="L41" s="13"/>
      <c r="M41" s="15">
        <f t="shared" si="4"/>
        <v>0</v>
      </c>
      <c r="N41" s="13"/>
      <c r="O41" s="15">
        <f t="shared" si="5"/>
        <v>0</v>
      </c>
      <c r="P41" s="16">
        <f t="shared" si="6"/>
        <v>0</v>
      </c>
    </row>
    <row r="42" spans="1:17" x14ac:dyDescent="0.3">
      <c r="A42" s="13" t="s">
        <v>118</v>
      </c>
      <c r="B42" s="13" t="s">
        <v>119</v>
      </c>
      <c r="C42" s="14"/>
      <c r="D42" s="13"/>
      <c r="E42" s="15">
        <f t="shared" si="0"/>
        <v>0</v>
      </c>
      <c r="F42" s="13"/>
      <c r="G42" s="15">
        <f t="shared" si="1"/>
        <v>0</v>
      </c>
      <c r="H42" s="13"/>
      <c r="I42" s="15">
        <f t="shared" si="2"/>
        <v>0</v>
      </c>
      <c r="J42" s="13"/>
      <c r="K42" s="15">
        <f t="shared" si="3"/>
        <v>0</v>
      </c>
      <c r="L42" s="13"/>
      <c r="M42" s="15">
        <f t="shared" si="4"/>
        <v>0</v>
      </c>
      <c r="N42" s="13"/>
      <c r="O42" s="15">
        <f t="shared" si="5"/>
        <v>0</v>
      </c>
      <c r="P42" s="16">
        <f t="shared" si="6"/>
        <v>0</v>
      </c>
    </row>
    <row r="43" spans="1:17" x14ac:dyDescent="0.3">
      <c r="A43" s="13" t="s">
        <v>120</v>
      </c>
      <c r="B43" s="13" t="s">
        <v>70</v>
      </c>
      <c r="C43" s="14">
        <v>125</v>
      </c>
      <c r="D43" s="13"/>
      <c r="E43" s="15">
        <f t="shared" si="0"/>
        <v>0</v>
      </c>
      <c r="F43" s="13"/>
      <c r="G43" s="15">
        <f t="shared" si="1"/>
        <v>0</v>
      </c>
      <c r="H43" s="13"/>
      <c r="I43" s="15">
        <f t="shared" si="2"/>
        <v>0</v>
      </c>
      <c r="J43" s="13"/>
      <c r="K43" s="15">
        <f t="shared" si="3"/>
        <v>0</v>
      </c>
      <c r="L43" s="13"/>
      <c r="M43" s="15">
        <f t="shared" si="4"/>
        <v>0</v>
      </c>
      <c r="N43" s="13"/>
      <c r="O43" s="15">
        <f t="shared" si="5"/>
        <v>0</v>
      </c>
      <c r="P43" s="16">
        <f t="shared" si="6"/>
        <v>0</v>
      </c>
    </row>
    <row r="44" spans="1:17" x14ac:dyDescent="0.3">
      <c r="A44" s="13" t="s">
        <v>121</v>
      </c>
      <c r="B44" s="13" t="s">
        <v>74</v>
      </c>
      <c r="C44" s="14">
        <v>1.9</v>
      </c>
      <c r="D44" s="13"/>
      <c r="E44" s="15">
        <f t="shared" si="0"/>
        <v>0</v>
      </c>
      <c r="F44" s="13"/>
      <c r="G44" s="15">
        <f t="shared" si="1"/>
        <v>0</v>
      </c>
      <c r="H44" s="13"/>
      <c r="I44" s="15">
        <f t="shared" si="2"/>
        <v>0</v>
      </c>
      <c r="J44" s="13"/>
      <c r="K44" s="15">
        <f t="shared" si="3"/>
        <v>0</v>
      </c>
      <c r="L44" s="13"/>
      <c r="M44" s="15">
        <f t="shared" si="4"/>
        <v>0</v>
      </c>
      <c r="N44" s="13"/>
      <c r="O44" s="15">
        <f t="shared" si="5"/>
        <v>0</v>
      </c>
      <c r="P44" s="16">
        <f t="shared" si="6"/>
        <v>0</v>
      </c>
    </row>
    <row r="45" spans="1:17" x14ac:dyDescent="0.3">
      <c r="A45" s="13" t="s">
        <v>122</v>
      </c>
      <c r="B45" s="13" t="s">
        <v>70</v>
      </c>
      <c r="C45" s="14">
        <v>190</v>
      </c>
      <c r="D45" s="13"/>
      <c r="E45" s="15">
        <f t="shared" si="0"/>
        <v>0</v>
      </c>
      <c r="F45" s="13"/>
      <c r="G45" s="15">
        <f t="shared" si="1"/>
        <v>0</v>
      </c>
      <c r="H45" s="13"/>
      <c r="I45" s="15">
        <f t="shared" si="2"/>
        <v>0</v>
      </c>
      <c r="J45" s="13"/>
      <c r="K45" s="15">
        <f t="shared" si="3"/>
        <v>0</v>
      </c>
      <c r="L45" s="13"/>
      <c r="M45" s="15">
        <f t="shared" si="4"/>
        <v>0</v>
      </c>
      <c r="N45" s="13"/>
      <c r="O45" s="15">
        <f t="shared" si="5"/>
        <v>0</v>
      </c>
      <c r="P45" s="16">
        <f t="shared" si="6"/>
        <v>0</v>
      </c>
    </row>
    <row r="46" spans="1:17" x14ac:dyDescent="0.3">
      <c r="A46" s="13" t="s">
        <v>123</v>
      </c>
      <c r="B46" s="13" t="s">
        <v>74</v>
      </c>
      <c r="C46" s="14">
        <v>1.25</v>
      </c>
      <c r="D46" s="13"/>
      <c r="E46" s="15">
        <f t="shared" si="0"/>
        <v>0</v>
      </c>
      <c r="F46" s="13"/>
      <c r="G46" s="15">
        <f t="shared" si="1"/>
        <v>0</v>
      </c>
      <c r="H46" s="13"/>
      <c r="I46" s="15">
        <f t="shared" si="2"/>
        <v>0</v>
      </c>
      <c r="J46" s="13"/>
      <c r="K46" s="15">
        <f t="shared" si="3"/>
        <v>0</v>
      </c>
      <c r="L46" s="13"/>
      <c r="M46" s="15">
        <f t="shared" si="4"/>
        <v>0</v>
      </c>
      <c r="N46" s="13"/>
      <c r="O46" s="15">
        <f t="shared" si="5"/>
        <v>0</v>
      </c>
      <c r="P46" s="16">
        <f t="shared" si="6"/>
        <v>0</v>
      </c>
    </row>
    <row r="47" spans="1:17" x14ac:dyDescent="0.3">
      <c r="A47" s="13" t="s">
        <v>124</v>
      </c>
      <c r="B47" s="13" t="s">
        <v>74</v>
      </c>
      <c r="C47" s="14">
        <v>2.1</v>
      </c>
      <c r="D47" s="13"/>
      <c r="E47" s="15">
        <f t="shared" si="0"/>
        <v>0</v>
      </c>
      <c r="F47" s="13"/>
      <c r="G47" s="15">
        <f t="shared" si="1"/>
        <v>0</v>
      </c>
      <c r="H47" s="13"/>
      <c r="I47" s="15">
        <f t="shared" si="2"/>
        <v>0</v>
      </c>
      <c r="J47" s="13"/>
      <c r="K47" s="15">
        <f t="shared" si="3"/>
        <v>0</v>
      </c>
      <c r="L47" s="13"/>
      <c r="M47" s="15">
        <f t="shared" si="4"/>
        <v>0</v>
      </c>
      <c r="N47" s="13"/>
      <c r="O47" s="15">
        <f t="shared" si="5"/>
        <v>0</v>
      </c>
      <c r="P47" s="16">
        <f t="shared" si="6"/>
        <v>0</v>
      </c>
    </row>
    <row r="48" spans="1:17" x14ac:dyDescent="0.3">
      <c r="A48" s="13" t="s">
        <v>125</v>
      </c>
      <c r="B48" s="13" t="s">
        <v>70</v>
      </c>
      <c r="C48" s="14">
        <v>211</v>
      </c>
      <c r="D48" s="13"/>
      <c r="E48" s="15">
        <f t="shared" si="0"/>
        <v>0</v>
      </c>
      <c r="F48" s="13"/>
      <c r="G48" s="15">
        <f t="shared" si="1"/>
        <v>0</v>
      </c>
      <c r="H48" s="13"/>
      <c r="I48" s="15">
        <f t="shared" si="2"/>
        <v>0</v>
      </c>
      <c r="J48" s="13"/>
      <c r="K48" s="15">
        <f t="shared" si="3"/>
        <v>0</v>
      </c>
      <c r="L48" s="13"/>
      <c r="M48" s="15">
        <f t="shared" si="4"/>
        <v>0</v>
      </c>
      <c r="N48" s="13"/>
      <c r="O48" s="15">
        <f t="shared" si="5"/>
        <v>0</v>
      </c>
      <c r="P48" s="16">
        <f t="shared" si="6"/>
        <v>0</v>
      </c>
    </row>
    <row r="49" spans="1:17" ht="30.6" customHeight="1" x14ac:dyDescent="0.3">
      <c r="A49" s="17" t="s">
        <v>126</v>
      </c>
      <c r="B49" s="13" t="s">
        <v>74</v>
      </c>
      <c r="C49" s="14">
        <v>43.56</v>
      </c>
      <c r="D49" s="13"/>
      <c r="E49" s="15">
        <f t="shared" si="0"/>
        <v>0</v>
      </c>
      <c r="F49" s="13"/>
      <c r="G49" s="15">
        <f t="shared" si="1"/>
        <v>0</v>
      </c>
      <c r="H49" s="13"/>
      <c r="I49" s="15">
        <f t="shared" si="2"/>
        <v>0</v>
      </c>
      <c r="J49" s="13"/>
      <c r="K49" s="15">
        <f t="shared" si="3"/>
        <v>0</v>
      </c>
      <c r="L49" s="13"/>
      <c r="M49" s="15">
        <f t="shared" si="4"/>
        <v>0</v>
      </c>
      <c r="N49" s="13"/>
      <c r="O49" s="15">
        <f t="shared" si="5"/>
        <v>0</v>
      </c>
      <c r="P49" s="16">
        <f t="shared" si="6"/>
        <v>0</v>
      </c>
    </row>
    <row r="50" spans="1:17" x14ac:dyDescent="0.3">
      <c r="A50" s="13" t="s">
        <v>127</v>
      </c>
      <c r="B50" s="13" t="s">
        <v>119</v>
      </c>
      <c r="C50" s="14"/>
      <c r="D50" s="13"/>
      <c r="E50" s="15">
        <f t="shared" si="0"/>
        <v>0</v>
      </c>
      <c r="F50" s="13"/>
      <c r="G50" s="15">
        <f t="shared" si="1"/>
        <v>0</v>
      </c>
      <c r="H50" s="13"/>
      <c r="I50" s="15">
        <f t="shared" si="2"/>
        <v>0</v>
      </c>
      <c r="J50" s="13"/>
      <c r="K50" s="15">
        <f t="shared" si="3"/>
        <v>0</v>
      </c>
      <c r="L50" s="13"/>
      <c r="M50" s="15">
        <f t="shared" si="4"/>
        <v>0</v>
      </c>
      <c r="N50" s="13"/>
      <c r="O50" s="15">
        <f t="shared" si="5"/>
        <v>0</v>
      </c>
      <c r="P50" s="16">
        <f t="shared" si="6"/>
        <v>0</v>
      </c>
    </row>
    <row r="51" spans="1:17" x14ac:dyDescent="0.3">
      <c r="A51" s="13" t="s">
        <v>128</v>
      </c>
      <c r="B51" s="13" t="s">
        <v>129</v>
      </c>
      <c r="C51" s="14">
        <v>15</v>
      </c>
      <c r="D51" s="13"/>
      <c r="E51" s="15">
        <f t="shared" si="0"/>
        <v>0</v>
      </c>
      <c r="F51" s="13">
        <v>32</v>
      </c>
      <c r="G51" s="15">
        <f t="shared" si="1"/>
        <v>480</v>
      </c>
      <c r="H51" s="13"/>
      <c r="I51" s="15">
        <f t="shared" si="2"/>
        <v>0</v>
      </c>
      <c r="J51" s="13"/>
      <c r="K51" s="15">
        <f t="shared" si="3"/>
        <v>0</v>
      </c>
      <c r="L51" s="13"/>
      <c r="M51" s="15">
        <f t="shared" si="4"/>
        <v>0</v>
      </c>
      <c r="N51" s="13"/>
      <c r="O51" s="15">
        <f t="shared" si="5"/>
        <v>0</v>
      </c>
      <c r="P51" s="16">
        <f t="shared" si="6"/>
        <v>32</v>
      </c>
    </row>
    <row r="52" spans="1:17" x14ac:dyDescent="0.3">
      <c r="A52" s="13" t="s">
        <v>130</v>
      </c>
      <c r="B52" s="13" t="s">
        <v>74</v>
      </c>
      <c r="C52" s="14">
        <v>1.1499999999999999</v>
      </c>
      <c r="D52" s="13"/>
      <c r="E52" s="15">
        <f t="shared" si="0"/>
        <v>0</v>
      </c>
      <c r="F52" s="13"/>
      <c r="G52" s="15">
        <f t="shared" si="1"/>
        <v>0</v>
      </c>
      <c r="H52" s="13"/>
      <c r="I52" s="15">
        <f t="shared" si="2"/>
        <v>0</v>
      </c>
      <c r="J52" s="13"/>
      <c r="K52" s="15">
        <f t="shared" si="3"/>
        <v>0</v>
      </c>
      <c r="L52" s="13"/>
      <c r="M52" s="15">
        <f t="shared" si="4"/>
        <v>0</v>
      </c>
      <c r="N52" s="13"/>
      <c r="O52" s="15">
        <f t="shared" si="5"/>
        <v>0</v>
      </c>
      <c r="P52" s="16">
        <f t="shared" si="6"/>
        <v>0</v>
      </c>
    </row>
    <row r="53" spans="1:17" x14ac:dyDescent="0.3">
      <c r="A53" s="13" t="s">
        <v>131</v>
      </c>
      <c r="B53" s="13" t="s">
        <v>132</v>
      </c>
      <c r="C53" s="14"/>
      <c r="D53" s="13"/>
      <c r="E53" s="15">
        <f t="shared" si="0"/>
        <v>0</v>
      </c>
      <c r="F53" s="13"/>
      <c r="G53" s="15">
        <f t="shared" si="1"/>
        <v>0</v>
      </c>
      <c r="H53" s="13"/>
      <c r="I53" s="15">
        <f t="shared" si="2"/>
        <v>0</v>
      </c>
      <c r="J53" s="13"/>
      <c r="K53" s="15">
        <f t="shared" si="3"/>
        <v>0</v>
      </c>
      <c r="L53" s="13"/>
      <c r="M53" s="15">
        <f t="shared" si="4"/>
        <v>0</v>
      </c>
      <c r="N53" s="13"/>
      <c r="O53" s="15">
        <f t="shared" si="5"/>
        <v>0</v>
      </c>
      <c r="P53" s="16">
        <f t="shared" si="6"/>
        <v>0</v>
      </c>
    </row>
    <row r="54" spans="1:17" x14ac:dyDescent="0.3">
      <c r="A54" s="13" t="s">
        <v>133</v>
      </c>
      <c r="B54" s="13" t="s">
        <v>70</v>
      </c>
      <c r="C54" s="14">
        <v>225</v>
      </c>
      <c r="D54" s="13"/>
      <c r="E54" s="15">
        <f t="shared" si="0"/>
        <v>0</v>
      </c>
      <c r="F54" s="13"/>
      <c r="G54" s="15">
        <f t="shared" si="1"/>
        <v>0</v>
      </c>
      <c r="H54" s="13"/>
      <c r="I54" s="15">
        <f t="shared" si="2"/>
        <v>0</v>
      </c>
      <c r="J54" s="13"/>
      <c r="K54" s="15">
        <f t="shared" si="3"/>
        <v>0</v>
      </c>
      <c r="L54" s="13"/>
      <c r="M54" s="15">
        <f t="shared" si="4"/>
        <v>0</v>
      </c>
      <c r="N54" s="13"/>
      <c r="O54" s="15">
        <f t="shared" si="5"/>
        <v>0</v>
      </c>
      <c r="P54" s="16">
        <f t="shared" si="6"/>
        <v>0</v>
      </c>
      <c r="Q54" t="s">
        <v>134</v>
      </c>
    </row>
    <row r="55" spans="1:17" x14ac:dyDescent="0.3">
      <c r="A55" s="13" t="s">
        <v>135</v>
      </c>
      <c r="B55" s="13" t="s">
        <v>74</v>
      </c>
      <c r="C55" s="14">
        <v>15</v>
      </c>
      <c r="D55" s="13"/>
      <c r="E55" s="15">
        <f t="shared" si="0"/>
        <v>0</v>
      </c>
      <c r="F55" s="13"/>
      <c r="G55" s="15">
        <f t="shared" si="1"/>
        <v>0</v>
      </c>
      <c r="H55" s="13"/>
      <c r="I55" s="15">
        <f t="shared" si="2"/>
        <v>0</v>
      </c>
      <c r="J55" s="13"/>
      <c r="K55" s="15">
        <f t="shared" si="3"/>
        <v>0</v>
      </c>
      <c r="L55" s="13"/>
      <c r="M55" s="15">
        <f t="shared" si="4"/>
        <v>0</v>
      </c>
      <c r="N55" s="13"/>
      <c r="O55" s="15">
        <f t="shared" si="5"/>
        <v>0</v>
      </c>
      <c r="P55" s="16">
        <f t="shared" si="6"/>
        <v>0</v>
      </c>
    </row>
    <row r="56" spans="1:17" x14ac:dyDescent="0.3">
      <c r="A56" s="13" t="s">
        <v>136</v>
      </c>
      <c r="B56" s="13" t="s">
        <v>74</v>
      </c>
      <c r="C56" s="14">
        <v>11</v>
      </c>
      <c r="D56" s="13"/>
      <c r="E56" s="15">
        <f t="shared" si="0"/>
        <v>0</v>
      </c>
      <c r="F56" s="13"/>
      <c r="G56" s="15">
        <f t="shared" si="1"/>
        <v>0</v>
      </c>
      <c r="H56" s="13"/>
      <c r="I56" s="15">
        <f t="shared" si="2"/>
        <v>0</v>
      </c>
      <c r="J56" s="13"/>
      <c r="K56" s="15">
        <f t="shared" si="3"/>
        <v>0</v>
      </c>
      <c r="L56" s="13"/>
      <c r="M56" s="15">
        <f t="shared" si="4"/>
        <v>0</v>
      </c>
      <c r="N56" s="13"/>
      <c r="O56" s="15">
        <f t="shared" si="5"/>
        <v>0</v>
      </c>
      <c r="P56" s="16">
        <f t="shared" si="6"/>
        <v>0</v>
      </c>
    </row>
    <row r="57" spans="1:17" x14ac:dyDescent="0.3">
      <c r="A57" s="13" t="s">
        <v>137</v>
      </c>
      <c r="B57" s="13" t="s">
        <v>74</v>
      </c>
      <c r="C57" s="14">
        <v>27</v>
      </c>
      <c r="D57" s="13"/>
      <c r="E57" s="15">
        <f t="shared" si="0"/>
        <v>0</v>
      </c>
      <c r="F57" s="13"/>
      <c r="G57" s="15">
        <f t="shared" si="1"/>
        <v>0</v>
      </c>
      <c r="H57" s="13"/>
      <c r="I57" s="15">
        <f t="shared" si="2"/>
        <v>0</v>
      </c>
      <c r="J57" s="13"/>
      <c r="K57" s="15">
        <f t="shared" si="3"/>
        <v>0</v>
      </c>
      <c r="L57" s="13"/>
      <c r="M57" s="15">
        <f t="shared" si="4"/>
        <v>0</v>
      </c>
      <c r="N57" s="13"/>
      <c r="O57" s="15">
        <f t="shared" si="5"/>
        <v>0</v>
      </c>
      <c r="P57" s="16">
        <f t="shared" si="6"/>
        <v>0</v>
      </c>
    </row>
    <row r="58" spans="1:17" x14ac:dyDescent="0.3">
      <c r="A58" s="13" t="s">
        <v>138</v>
      </c>
      <c r="B58" s="13" t="s">
        <v>70</v>
      </c>
      <c r="C58" s="14">
        <v>1450</v>
      </c>
      <c r="D58" s="13"/>
      <c r="E58" s="15">
        <f t="shared" si="0"/>
        <v>0</v>
      </c>
      <c r="F58" s="13"/>
      <c r="G58" s="15">
        <f t="shared" si="1"/>
        <v>0</v>
      </c>
      <c r="H58" s="13"/>
      <c r="I58" s="15">
        <f t="shared" si="2"/>
        <v>0</v>
      </c>
      <c r="J58" s="13"/>
      <c r="K58" s="15">
        <f t="shared" si="3"/>
        <v>0</v>
      </c>
      <c r="L58" s="13"/>
      <c r="M58" s="15">
        <f t="shared" si="4"/>
        <v>0</v>
      </c>
      <c r="N58" s="13"/>
      <c r="O58" s="15">
        <f t="shared" si="5"/>
        <v>0</v>
      </c>
      <c r="P58" s="16">
        <f t="shared" si="6"/>
        <v>0</v>
      </c>
    </row>
    <row r="59" spans="1:17" x14ac:dyDescent="0.3">
      <c r="A59" s="13" t="s">
        <v>139</v>
      </c>
      <c r="B59" s="13" t="s">
        <v>70</v>
      </c>
      <c r="C59" s="14">
        <v>2142</v>
      </c>
      <c r="D59" s="13"/>
      <c r="E59" s="15">
        <f t="shared" si="0"/>
        <v>0</v>
      </c>
      <c r="F59" s="13"/>
      <c r="G59" s="15">
        <f t="shared" si="1"/>
        <v>0</v>
      </c>
      <c r="H59" s="13"/>
      <c r="I59" s="15">
        <f t="shared" si="2"/>
        <v>0</v>
      </c>
      <c r="J59" s="13"/>
      <c r="K59" s="15">
        <f t="shared" si="3"/>
        <v>0</v>
      </c>
      <c r="L59" s="13"/>
      <c r="M59" s="15">
        <f t="shared" si="4"/>
        <v>0</v>
      </c>
      <c r="N59" s="13"/>
      <c r="O59" s="15">
        <f t="shared" si="5"/>
        <v>0</v>
      </c>
      <c r="P59" s="16">
        <f t="shared" si="6"/>
        <v>0</v>
      </c>
    </row>
    <row r="60" spans="1:17" x14ac:dyDescent="0.3">
      <c r="A60" s="13" t="s">
        <v>140</v>
      </c>
      <c r="B60" s="13" t="s">
        <v>74</v>
      </c>
      <c r="C60" s="14">
        <v>0.12</v>
      </c>
      <c r="D60" s="13"/>
      <c r="E60" s="15">
        <f t="shared" si="0"/>
        <v>0</v>
      </c>
      <c r="F60" s="13"/>
      <c r="G60" s="15">
        <f t="shared" si="1"/>
        <v>0</v>
      </c>
      <c r="H60" s="13"/>
      <c r="I60" s="15">
        <f t="shared" si="2"/>
        <v>0</v>
      </c>
      <c r="J60" s="13"/>
      <c r="K60" s="15">
        <f t="shared" si="3"/>
        <v>0</v>
      </c>
      <c r="L60" s="13"/>
      <c r="M60" s="15">
        <f t="shared" si="4"/>
        <v>0</v>
      </c>
      <c r="N60" s="13"/>
      <c r="O60" s="15">
        <f t="shared" si="5"/>
        <v>0</v>
      </c>
      <c r="P60" s="16">
        <f t="shared" si="6"/>
        <v>0</v>
      </c>
    </row>
    <row r="61" spans="1:17" x14ac:dyDescent="0.3">
      <c r="A61" s="13" t="s">
        <v>141</v>
      </c>
      <c r="B61" s="13" t="s">
        <v>74</v>
      </c>
      <c r="C61" s="14">
        <v>2</v>
      </c>
      <c r="D61" s="13"/>
      <c r="E61" s="15">
        <f t="shared" si="0"/>
        <v>0</v>
      </c>
      <c r="F61" s="13"/>
      <c r="G61" s="15">
        <f t="shared" si="1"/>
        <v>0</v>
      </c>
      <c r="H61" s="13"/>
      <c r="I61" s="15">
        <f t="shared" si="2"/>
        <v>0</v>
      </c>
      <c r="J61" s="13"/>
      <c r="K61" s="15">
        <f t="shared" si="3"/>
        <v>0</v>
      </c>
      <c r="L61" s="13"/>
      <c r="M61" s="15">
        <f t="shared" si="4"/>
        <v>0</v>
      </c>
      <c r="N61" s="13"/>
      <c r="O61" s="15">
        <f t="shared" si="5"/>
        <v>0</v>
      </c>
      <c r="P61" s="16">
        <f t="shared" si="6"/>
        <v>0</v>
      </c>
    </row>
    <row r="62" spans="1:17" x14ac:dyDescent="0.3">
      <c r="A62" s="13" t="s">
        <v>142</v>
      </c>
      <c r="B62" s="13" t="s">
        <v>74</v>
      </c>
      <c r="C62" s="14">
        <v>1.9</v>
      </c>
      <c r="D62" s="13"/>
      <c r="E62" s="15">
        <f t="shared" si="0"/>
        <v>0</v>
      </c>
      <c r="F62" s="13"/>
      <c r="G62" s="15">
        <f t="shared" si="1"/>
        <v>0</v>
      </c>
      <c r="H62" s="13"/>
      <c r="I62" s="15">
        <f t="shared" si="2"/>
        <v>0</v>
      </c>
      <c r="J62" s="13"/>
      <c r="K62" s="15">
        <f t="shared" si="3"/>
        <v>0</v>
      </c>
      <c r="L62" s="13"/>
      <c r="M62" s="15">
        <f t="shared" si="4"/>
        <v>0</v>
      </c>
      <c r="N62" s="13"/>
      <c r="O62" s="15">
        <f t="shared" si="5"/>
        <v>0</v>
      </c>
      <c r="P62" s="16">
        <f t="shared" si="6"/>
        <v>0</v>
      </c>
    </row>
    <row r="63" spans="1:17" x14ac:dyDescent="0.3">
      <c r="A63" s="13" t="s">
        <v>143</v>
      </c>
      <c r="B63" s="13" t="s">
        <v>74</v>
      </c>
      <c r="C63" s="14">
        <v>3</v>
      </c>
      <c r="D63" s="13"/>
      <c r="E63" s="15">
        <f t="shared" si="0"/>
        <v>0</v>
      </c>
      <c r="F63" s="13"/>
      <c r="G63" s="15">
        <f t="shared" si="1"/>
        <v>0</v>
      </c>
      <c r="H63" s="13"/>
      <c r="I63" s="15">
        <f t="shared" si="2"/>
        <v>0</v>
      </c>
      <c r="J63" s="13"/>
      <c r="K63" s="15">
        <f t="shared" si="3"/>
        <v>0</v>
      </c>
      <c r="L63" s="13"/>
      <c r="M63" s="15">
        <f t="shared" si="4"/>
        <v>0</v>
      </c>
      <c r="N63" s="13"/>
      <c r="O63" s="15">
        <f t="shared" si="5"/>
        <v>0</v>
      </c>
      <c r="P63" s="16">
        <f t="shared" si="6"/>
        <v>0</v>
      </c>
    </row>
    <row r="64" spans="1:17" x14ac:dyDescent="0.3">
      <c r="A64" s="13" t="s">
        <v>144</v>
      </c>
      <c r="B64" s="13" t="s">
        <v>74</v>
      </c>
      <c r="C64" s="14">
        <v>2</v>
      </c>
      <c r="D64" s="13"/>
      <c r="E64" s="15">
        <f t="shared" si="0"/>
        <v>0</v>
      </c>
      <c r="F64" s="13"/>
      <c r="G64" s="15">
        <f t="shared" si="1"/>
        <v>0</v>
      </c>
      <c r="H64" s="13"/>
      <c r="I64" s="15">
        <f t="shared" si="2"/>
        <v>0</v>
      </c>
      <c r="J64" s="13"/>
      <c r="K64" s="15">
        <f t="shared" si="3"/>
        <v>0</v>
      </c>
      <c r="L64" s="13"/>
      <c r="M64" s="15">
        <f t="shared" si="4"/>
        <v>0</v>
      </c>
      <c r="N64" s="13"/>
      <c r="O64" s="15">
        <f t="shared" si="5"/>
        <v>0</v>
      </c>
      <c r="P64" s="16">
        <f t="shared" si="6"/>
        <v>0</v>
      </c>
    </row>
    <row r="65" spans="1:17" x14ac:dyDescent="0.3">
      <c r="A65" s="13" t="s">
        <v>145</v>
      </c>
      <c r="B65" s="13" t="s">
        <v>70</v>
      </c>
      <c r="C65" s="14">
        <v>62.5</v>
      </c>
      <c r="D65" s="13"/>
      <c r="E65" s="15">
        <f t="shared" si="0"/>
        <v>0</v>
      </c>
      <c r="F65" s="13"/>
      <c r="G65" s="15">
        <f t="shared" si="1"/>
        <v>0</v>
      </c>
      <c r="H65" s="13"/>
      <c r="I65" s="15">
        <f t="shared" si="2"/>
        <v>0</v>
      </c>
      <c r="J65" s="13"/>
      <c r="K65" s="15">
        <f t="shared" si="3"/>
        <v>0</v>
      </c>
      <c r="L65" s="13"/>
      <c r="M65" s="15">
        <f t="shared" si="4"/>
        <v>0</v>
      </c>
      <c r="N65" s="13"/>
      <c r="O65" s="15">
        <f t="shared" si="5"/>
        <v>0</v>
      </c>
      <c r="P65" s="16">
        <f t="shared" si="6"/>
        <v>0</v>
      </c>
    </row>
    <row r="66" spans="1:17" x14ac:dyDescent="0.3">
      <c r="A66" s="13" t="s">
        <v>146</v>
      </c>
      <c r="B66" s="13" t="s">
        <v>74</v>
      </c>
      <c r="C66" s="14">
        <v>1.1000000000000001</v>
      </c>
      <c r="D66" s="13"/>
      <c r="E66" s="15">
        <f t="shared" si="0"/>
        <v>0</v>
      </c>
      <c r="F66" s="13"/>
      <c r="G66" s="15">
        <f t="shared" si="1"/>
        <v>0</v>
      </c>
      <c r="H66" s="13"/>
      <c r="I66" s="15">
        <f t="shared" si="2"/>
        <v>0</v>
      </c>
      <c r="J66" s="13"/>
      <c r="K66" s="15">
        <f t="shared" si="3"/>
        <v>0</v>
      </c>
      <c r="L66" s="13"/>
      <c r="M66" s="15">
        <f t="shared" si="4"/>
        <v>0</v>
      </c>
      <c r="N66" s="13"/>
      <c r="O66" s="15">
        <f t="shared" si="5"/>
        <v>0</v>
      </c>
      <c r="P66" s="16">
        <f t="shared" si="6"/>
        <v>0</v>
      </c>
    </row>
    <row r="67" spans="1:17" x14ac:dyDescent="0.3">
      <c r="A67" s="13" t="s">
        <v>147</v>
      </c>
      <c r="B67" s="13" t="s">
        <v>70</v>
      </c>
      <c r="C67" s="14">
        <v>110</v>
      </c>
      <c r="D67" s="13"/>
      <c r="E67" s="15">
        <f t="shared" si="0"/>
        <v>0</v>
      </c>
      <c r="F67" s="13"/>
      <c r="G67" s="15">
        <f t="shared" si="1"/>
        <v>0</v>
      </c>
      <c r="H67" s="13"/>
      <c r="I67" s="15">
        <f t="shared" si="2"/>
        <v>0</v>
      </c>
      <c r="J67" s="13"/>
      <c r="K67" s="15">
        <f t="shared" si="3"/>
        <v>0</v>
      </c>
      <c r="L67" s="13"/>
      <c r="M67" s="15">
        <f t="shared" si="4"/>
        <v>0</v>
      </c>
      <c r="N67" s="13"/>
      <c r="O67" s="15">
        <f t="shared" si="5"/>
        <v>0</v>
      </c>
      <c r="P67" s="16">
        <f t="shared" si="6"/>
        <v>0</v>
      </c>
      <c r="Q67" t="s">
        <v>148</v>
      </c>
    </row>
    <row r="68" spans="1:17" x14ac:dyDescent="0.3">
      <c r="A68" s="13" t="s">
        <v>149</v>
      </c>
      <c r="B68" s="13" t="s">
        <v>74</v>
      </c>
      <c r="C68" s="14">
        <v>5.0999999999999996</v>
      </c>
      <c r="D68" s="13"/>
      <c r="E68" s="15">
        <f t="shared" si="0"/>
        <v>0</v>
      </c>
      <c r="F68" s="13"/>
      <c r="G68" s="15">
        <f t="shared" si="1"/>
        <v>0</v>
      </c>
      <c r="H68" s="13"/>
      <c r="I68" s="15">
        <f t="shared" si="2"/>
        <v>0</v>
      </c>
      <c r="J68" s="13"/>
      <c r="K68" s="15">
        <f t="shared" si="3"/>
        <v>0</v>
      </c>
      <c r="L68" s="13"/>
      <c r="M68" s="15">
        <f t="shared" si="4"/>
        <v>0</v>
      </c>
      <c r="N68" s="13"/>
      <c r="O68" s="15">
        <f t="shared" si="5"/>
        <v>0</v>
      </c>
      <c r="P68" s="16">
        <f t="shared" si="6"/>
        <v>0</v>
      </c>
    </row>
    <row r="69" spans="1:17" x14ac:dyDescent="0.3">
      <c r="A69" s="13" t="s">
        <v>150</v>
      </c>
      <c r="B69" s="13" t="s">
        <v>151</v>
      </c>
      <c r="C69" s="14">
        <v>150</v>
      </c>
      <c r="D69" s="13"/>
      <c r="E69" s="15">
        <f t="shared" si="0"/>
        <v>0</v>
      </c>
      <c r="F69" s="13"/>
      <c r="G69" s="15">
        <f t="shared" si="1"/>
        <v>0</v>
      </c>
      <c r="H69" s="13"/>
      <c r="I69" s="15">
        <f t="shared" si="2"/>
        <v>0</v>
      </c>
      <c r="J69" s="13"/>
      <c r="K69" s="15">
        <f t="shared" si="3"/>
        <v>0</v>
      </c>
      <c r="L69" s="13"/>
      <c r="M69" s="15">
        <f t="shared" si="4"/>
        <v>0</v>
      </c>
      <c r="N69" s="13"/>
      <c r="O69" s="15">
        <f t="shared" si="5"/>
        <v>0</v>
      </c>
      <c r="P69" s="16">
        <f t="shared" si="6"/>
        <v>0</v>
      </c>
    </row>
    <row r="70" spans="1:17" x14ac:dyDescent="0.3">
      <c r="A70" s="13" t="s">
        <v>152</v>
      </c>
      <c r="B70" s="13" t="s">
        <v>70</v>
      </c>
      <c r="C70" s="14">
        <v>310</v>
      </c>
      <c r="D70" s="13"/>
      <c r="E70" s="15">
        <f t="shared" si="0"/>
        <v>0</v>
      </c>
      <c r="F70" s="13"/>
      <c r="G70" s="15">
        <f t="shared" si="1"/>
        <v>0</v>
      </c>
      <c r="H70" s="13"/>
      <c r="I70" s="15">
        <f t="shared" si="2"/>
        <v>0</v>
      </c>
      <c r="J70" s="13"/>
      <c r="K70" s="15">
        <f t="shared" si="3"/>
        <v>0</v>
      </c>
      <c r="L70" s="13"/>
      <c r="M70" s="15">
        <f t="shared" si="4"/>
        <v>0</v>
      </c>
      <c r="N70" s="13"/>
      <c r="O70" s="15">
        <f t="shared" si="5"/>
        <v>0</v>
      </c>
      <c r="P70" s="16">
        <f t="shared" si="6"/>
        <v>0</v>
      </c>
    </row>
    <row r="71" spans="1:17" x14ac:dyDescent="0.3">
      <c r="A71" s="13" t="s">
        <v>153</v>
      </c>
      <c r="B71" s="13" t="s">
        <v>70</v>
      </c>
      <c r="C71" s="14">
        <v>310</v>
      </c>
      <c r="D71" s="13"/>
      <c r="E71" s="15">
        <f t="shared" si="0"/>
        <v>0</v>
      </c>
      <c r="F71" s="13"/>
      <c r="G71" s="15">
        <f t="shared" si="1"/>
        <v>0</v>
      </c>
      <c r="H71" s="13"/>
      <c r="I71" s="15">
        <f t="shared" si="2"/>
        <v>0</v>
      </c>
      <c r="J71" s="13"/>
      <c r="K71" s="15">
        <f t="shared" si="3"/>
        <v>0</v>
      </c>
      <c r="L71" s="13"/>
      <c r="M71" s="15">
        <f t="shared" si="4"/>
        <v>0</v>
      </c>
      <c r="N71" s="13"/>
      <c r="O71" s="15">
        <f t="shared" si="5"/>
        <v>0</v>
      </c>
      <c r="P71" s="16">
        <f t="shared" si="6"/>
        <v>0</v>
      </c>
    </row>
    <row r="72" spans="1:17" x14ac:dyDescent="0.3">
      <c r="A72" s="13" t="s">
        <v>154</v>
      </c>
      <c r="B72" s="13" t="s">
        <v>74</v>
      </c>
      <c r="C72" s="14">
        <v>1.85</v>
      </c>
      <c r="D72" s="13"/>
      <c r="E72" s="15">
        <f t="shared" si="0"/>
        <v>0</v>
      </c>
      <c r="F72" s="13"/>
      <c r="G72" s="15">
        <f t="shared" si="1"/>
        <v>0</v>
      </c>
      <c r="H72" s="13"/>
      <c r="I72" s="15">
        <f t="shared" si="2"/>
        <v>0</v>
      </c>
      <c r="J72" s="13"/>
      <c r="K72" s="15">
        <f t="shared" si="3"/>
        <v>0</v>
      </c>
      <c r="L72" s="13"/>
      <c r="M72" s="15">
        <f t="shared" si="4"/>
        <v>0</v>
      </c>
      <c r="N72" s="13"/>
      <c r="O72" s="15">
        <f t="shared" si="5"/>
        <v>0</v>
      </c>
      <c r="P72" s="16">
        <f t="shared" si="6"/>
        <v>0</v>
      </c>
    </row>
    <row r="73" spans="1:17" x14ac:dyDescent="0.3">
      <c r="A73" s="13" t="s">
        <v>155</v>
      </c>
      <c r="B73" s="13" t="s">
        <v>70</v>
      </c>
      <c r="C73" s="14">
        <v>275</v>
      </c>
      <c r="D73" s="13"/>
      <c r="E73" s="15">
        <f t="shared" ref="E73:E96" si="7">D73*C73</f>
        <v>0</v>
      </c>
      <c r="F73" s="13"/>
      <c r="G73" s="15">
        <f t="shared" ref="G73:G96" si="8">F73*C73</f>
        <v>0</v>
      </c>
      <c r="H73" s="13"/>
      <c r="I73" s="15">
        <f t="shared" ref="I73:I96" si="9">H73*C73</f>
        <v>0</v>
      </c>
      <c r="J73" s="13"/>
      <c r="K73" s="15">
        <f t="shared" ref="K73:K96" si="10">J73*C73</f>
        <v>0</v>
      </c>
      <c r="L73" s="13"/>
      <c r="M73" s="15">
        <f t="shared" ref="M73:M96" si="11">L73*C73</f>
        <v>0</v>
      </c>
      <c r="N73" s="13"/>
      <c r="O73" s="15">
        <f t="shared" ref="O73:O96" si="12">N73*C73</f>
        <v>0</v>
      </c>
      <c r="P73" s="16">
        <f t="shared" si="6"/>
        <v>0</v>
      </c>
    </row>
    <row r="74" spans="1:17" x14ac:dyDescent="0.3">
      <c r="A74" s="13" t="s">
        <v>156</v>
      </c>
      <c r="B74" s="13" t="s">
        <v>70</v>
      </c>
      <c r="C74" s="14">
        <v>195</v>
      </c>
      <c r="D74" s="13"/>
      <c r="E74" s="15">
        <f t="shared" si="7"/>
        <v>0</v>
      </c>
      <c r="F74" s="13"/>
      <c r="G74" s="15">
        <f t="shared" si="8"/>
        <v>0</v>
      </c>
      <c r="H74" s="13"/>
      <c r="I74" s="15">
        <f t="shared" si="9"/>
        <v>0</v>
      </c>
      <c r="J74" s="13"/>
      <c r="K74" s="15">
        <f t="shared" si="10"/>
        <v>0</v>
      </c>
      <c r="L74" s="13"/>
      <c r="M74" s="15">
        <f t="shared" si="11"/>
        <v>0</v>
      </c>
      <c r="N74" s="13"/>
      <c r="O74" s="15">
        <f t="shared" si="12"/>
        <v>0</v>
      </c>
      <c r="P74" s="16">
        <f t="shared" ref="P74:P96" si="13">D74+F74+H74+J74+L74+N74</f>
        <v>0</v>
      </c>
      <c r="Q74" t="s">
        <v>157</v>
      </c>
    </row>
    <row r="75" spans="1:17" x14ac:dyDescent="0.3">
      <c r="A75" s="13" t="s">
        <v>158</v>
      </c>
      <c r="B75" s="13" t="s">
        <v>70</v>
      </c>
      <c r="C75" s="14">
        <v>210</v>
      </c>
      <c r="D75" s="13"/>
      <c r="E75" s="15">
        <f t="shared" si="7"/>
        <v>0</v>
      </c>
      <c r="F75" s="13"/>
      <c r="G75" s="15">
        <f t="shared" si="8"/>
        <v>0</v>
      </c>
      <c r="H75" s="13"/>
      <c r="I75" s="15">
        <f t="shared" si="9"/>
        <v>0</v>
      </c>
      <c r="J75" s="13"/>
      <c r="K75" s="15">
        <f t="shared" si="10"/>
        <v>0</v>
      </c>
      <c r="L75" s="13"/>
      <c r="M75" s="15">
        <f t="shared" si="11"/>
        <v>0</v>
      </c>
      <c r="N75" s="13"/>
      <c r="O75" s="15">
        <f t="shared" si="12"/>
        <v>0</v>
      </c>
      <c r="P75" s="16">
        <f t="shared" si="13"/>
        <v>0</v>
      </c>
      <c r="Q75" t="s">
        <v>157</v>
      </c>
    </row>
    <row r="76" spans="1:17" x14ac:dyDescent="0.3">
      <c r="A76" s="13" t="s">
        <v>159</v>
      </c>
      <c r="B76" s="13" t="s">
        <v>70</v>
      </c>
      <c r="C76" s="14">
        <v>310</v>
      </c>
      <c r="D76" s="13"/>
      <c r="E76" s="15">
        <f t="shared" si="7"/>
        <v>0</v>
      </c>
      <c r="F76" s="13"/>
      <c r="G76" s="15">
        <f t="shared" si="8"/>
        <v>0</v>
      </c>
      <c r="H76" s="13"/>
      <c r="I76" s="15">
        <f t="shared" si="9"/>
        <v>0</v>
      </c>
      <c r="J76" s="13"/>
      <c r="K76" s="15">
        <f t="shared" si="10"/>
        <v>0</v>
      </c>
      <c r="L76" s="13"/>
      <c r="M76" s="15">
        <f t="shared" si="11"/>
        <v>0</v>
      </c>
      <c r="N76" s="13"/>
      <c r="O76" s="15">
        <f t="shared" si="12"/>
        <v>0</v>
      </c>
      <c r="P76" s="16">
        <f t="shared" si="13"/>
        <v>0</v>
      </c>
      <c r="Q76" t="s">
        <v>157</v>
      </c>
    </row>
    <row r="77" spans="1:17" x14ac:dyDescent="0.3">
      <c r="A77" s="13" t="s">
        <v>160</v>
      </c>
      <c r="B77" s="13" t="s">
        <v>70</v>
      </c>
      <c r="C77" s="14">
        <v>455</v>
      </c>
      <c r="D77" s="13"/>
      <c r="E77" s="15">
        <f t="shared" si="7"/>
        <v>0</v>
      </c>
      <c r="F77" s="13"/>
      <c r="G77" s="15">
        <f t="shared" si="8"/>
        <v>0</v>
      </c>
      <c r="H77" s="13"/>
      <c r="I77" s="15">
        <f t="shared" si="9"/>
        <v>0</v>
      </c>
      <c r="J77" s="13"/>
      <c r="K77" s="15">
        <f t="shared" si="10"/>
        <v>0</v>
      </c>
      <c r="L77" s="13"/>
      <c r="M77" s="15">
        <f t="shared" si="11"/>
        <v>0</v>
      </c>
      <c r="N77" s="13"/>
      <c r="O77" s="15">
        <f t="shared" si="12"/>
        <v>0</v>
      </c>
      <c r="P77" s="16">
        <f t="shared" si="13"/>
        <v>0</v>
      </c>
      <c r="Q77" t="s">
        <v>157</v>
      </c>
    </row>
    <row r="78" spans="1:17" x14ac:dyDescent="0.3">
      <c r="A78" s="13" t="s">
        <v>161</v>
      </c>
      <c r="B78" s="13" t="s">
        <v>70</v>
      </c>
      <c r="C78" s="14">
        <v>225</v>
      </c>
      <c r="D78" s="13"/>
      <c r="E78" s="15">
        <f t="shared" si="7"/>
        <v>0</v>
      </c>
      <c r="F78" s="13"/>
      <c r="G78" s="15">
        <f t="shared" si="8"/>
        <v>0</v>
      </c>
      <c r="H78" s="13"/>
      <c r="I78" s="15">
        <f t="shared" si="9"/>
        <v>0</v>
      </c>
      <c r="J78" s="13"/>
      <c r="K78" s="15">
        <f t="shared" si="10"/>
        <v>0</v>
      </c>
      <c r="L78" s="13"/>
      <c r="M78" s="15">
        <f t="shared" si="11"/>
        <v>0</v>
      </c>
      <c r="N78" s="13"/>
      <c r="O78" s="15">
        <f t="shared" si="12"/>
        <v>0</v>
      </c>
      <c r="P78" s="16">
        <f t="shared" si="13"/>
        <v>0</v>
      </c>
      <c r="Q78" t="s">
        <v>157</v>
      </c>
    </row>
    <row r="79" spans="1:17" x14ac:dyDescent="0.3">
      <c r="A79" s="13" t="s">
        <v>162</v>
      </c>
      <c r="B79" s="13" t="s">
        <v>70</v>
      </c>
      <c r="C79" s="14">
        <v>245</v>
      </c>
      <c r="D79" s="13"/>
      <c r="E79" s="15">
        <f t="shared" si="7"/>
        <v>0</v>
      </c>
      <c r="F79" s="13"/>
      <c r="G79" s="15">
        <f t="shared" si="8"/>
        <v>0</v>
      </c>
      <c r="H79" s="13"/>
      <c r="I79" s="15">
        <f t="shared" si="9"/>
        <v>0</v>
      </c>
      <c r="J79" s="13"/>
      <c r="K79" s="15">
        <f t="shared" si="10"/>
        <v>0</v>
      </c>
      <c r="L79" s="13"/>
      <c r="M79" s="15">
        <f t="shared" si="11"/>
        <v>0</v>
      </c>
      <c r="N79" s="13"/>
      <c r="O79" s="15">
        <f t="shared" si="12"/>
        <v>0</v>
      </c>
      <c r="P79" s="16">
        <f t="shared" si="13"/>
        <v>0</v>
      </c>
      <c r="Q79" t="s">
        <v>157</v>
      </c>
    </row>
    <row r="80" spans="1:17" x14ac:dyDescent="0.3">
      <c r="A80" s="13" t="s">
        <v>163</v>
      </c>
      <c r="B80" s="13" t="s">
        <v>70</v>
      </c>
      <c r="C80" s="14">
        <v>355</v>
      </c>
      <c r="D80" s="13"/>
      <c r="E80" s="15">
        <f t="shared" si="7"/>
        <v>0</v>
      </c>
      <c r="F80" s="13"/>
      <c r="G80" s="15">
        <f t="shared" si="8"/>
        <v>0</v>
      </c>
      <c r="H80" s="13"/>
      <c r="I80" s="15">
        <f t="shared" si="9"/>
        <v>0</v>
      </c>
      <c r="J80" s="13"/>
      <c r="K80" s="15">
        <f t="shared" si="10"/>
        <v>0</v>
      </c>
      <c r="L80" s="13"/>
      <c r="M80" s="15">
        <f t="shared" si="11"/>
        <v>0</v>
      </c>
      <c r="N80" s="13"/>
      <c r="O80" s="15">
        <f t="shared" si="12"/>
        <v>0</v>
      </c>
      <c r="P80" s="16">
        <f t="shared" si="13"/>
        <v>0</v>
      </c>
      <c r="Q80" t="s">
        <v>157</v>
      </c>
    </row>
    <row r="81" spans="1:17" x14ac:dyDescent="0.3">
      <c r="A81" s="13" t="s">
        <v>164</v>
      </c>
      <c r="B81" s="13" t="s">
        <v>70</v>
      </c>
      <c r="C81" s="14">
        <v>510</v>
      </c>
      <c r="D81" s="13"/>
      <c r="E81" s="15">
        <f t="shared" si="7"/>
        <v>0</v>
      </c>
      <c r="F81" s="13"/>
      <c r="G81" s="15">
        <f t="shared" si="8"/>
        <v>0</v>
      </c>
      <c r="H81" s="13"/>
      <c r="I81" s="15">
        <f t="shared" si="9"/>
        <v>0</v>
      </c>
      <c r="J81" s="13"/>
      <c r="K81" s="15">
        <f t="shared" si="10"/>
        <v>0</v>
      </c>
      <c r="L81" s="13"/>
      <c r="M81" s="15">
        <f t="shared" si="11"/>
        <v>0</v>
      </c>
      <c r="N81" s="13"/>
      <c r="O81" s="15">
        <f t="shared" si="12"/>
        <v>0</v>
      </c>
      <c r="P81" s="16">
        <f t="shared" si="13"/>
        <v>0</v>
      </c>
      <c r="Q81" t="s">
        <v>157</v>
      </c>
    </row>
    <row r="82" spans="1:17" x14ac:dyDescent="0.3">
      <c r="A82" s="13" t="s">
        <v>165</v>
      </c>
      <c r="B82" s="13" t="s">
        <v>70</v>
      </c>
      <c r="C82" s="14">
        <v>510</v>
      </c>
      <c r="D82" s="13">
        <v>1</v>
      </c>
      <c r="E82" s="15">
        <f t="shared" si="7"/>
        <v>510</v>
      </c>
      <c r="F82" s="13">
        <v>1</v>
      </c>
      <c r="G82" s="15">
        <f t="shared" si="8"/>
        <v>510</v>
      </c>
      <c r="H82" s="13"/>
      <c r="I82" s="15">
        <f t="shared" si="9"/>
        <v>0</v>
      </c>
      <c r="J82" s="13"/>
      <c r="K82" s="15">
        <f t="shared" si="10"/>
        <v>0</v>
      </c>
      <c r="L82" s="13"/>
      <c r="M82" s="15">
        <f t="shared" si="11"/>
        <v>0</v>
      </c>
      <c r="N82" s="13"/>
      <c r="O82" s="15">
        <f t="shared" si="12"/>
        <v>0</v>
      </c>
      <c r="P82" s="16">
        <f t="shared" si="13"/>
        <v>2</v>
      </c>
      <c r="Q82" t="s">
        <v>157</v>
      </c>
    </row>
    <row r="83" spans="1:17" x14ac:dyDescent="0.3">
      <c r="A83" s="13" t="s">
        <v>166</v>
      </c>
      <c r="B83" s="13" t="s">
        <v>167</v>
      </c>
      <c r="C83" s="14">
        <v>28</v>
      </c>
      <c r="D83" s="13"/>
      <c r="E83" s="15">
        <f t="shared" si="7"/>
        <v>0</v>
      </c>
      <c r="F83" s="13"/>
      <c r="G83" s="15">
        <f t="shared" si="8"/>
        <v>0</v>
      </c>
      <c r="H83" s="13"/>
      <c r="I83" s="15">
        <f t="shared" si="9"/>
        <v>0</v>
      </c>
      <c r="J83" s="13"/>
      <c r="K83" s="15">
        <f t="shared" si="10"/>
        <v>0</v>
      </c>
      <c r="L83" s="13"/>
      <c r="M83" s="15">
        <f t="shared" si="11"/>
        <v>0</v>
      </c>
      <c r="N83" s="13"/>
      <c r="O83" s="15">
        <f t="shared" si="12"/>
        <v>0</v>
      </c>
      <c r="P83" s="16">
        <f t="shared" si="13"/>
        <v>0</v>
      </c>
    </row>
    <row r="84" spans="1:17" x14ac:dyDescent="0.3">
      <c r="A84" s="13" t="s">
        <v>168</v>
      </c>
      <c r="B84" s="13" t="s">
        <v>169</v>
      </c>
      <c r="C84" s="14">
        <v>70</v>
      </c>
      <c r="D84" s="13"/>
      <c r="E84" s="15">
        <f t="shared" si="7"/>
        <v>0</v>
      </c>
      <c r="F84" s="13"/>
      <c r="G84" s="15">
        <f t="shared" si="8"/>
        <v>0</v>
      </c>
      <c r="H84" s="13"/>
      <c r="I84" s="15">
        <f t="shared" si="9"/>
        <v>0</v>
      </c>
      <c r="J84" s="13"/>
      <c r="K84" s="15">
        <f t="shared" si="10"/>
        <v>0</v>
      </c>
      <c r="L84" s="13"/>
      <c r="M84" s="15">
        <f t="shared" si="11"/>
        <v>0</v>
      </c>
      <c r="N84" s="13"/>
      <c r="O84" s="15">
        <f t="shared" si="12"/>
        <v>0</v>
      </c>
      <c r="P84" s="16">
        <f t="shared" si="13"/>
        <v>0</v>
      </c>
    </row>
    <row r="85" spans="1:17" x14ac:dyDescent="0.3">
      <c r="A85" s="13" t="s">
        <v>170</v>
      </c>
      <c r="B85" s="13" t="s">
        <v>70</v>
      </c>
      <c r="C85" s="14">
        <v>155</v>
      </c>
      <c r="D85" s="13"/>
      <c r="E85" s="15">
        <f t="shared" si="7"/>
        <v>0</v>
      </c>
      <c r="F85" s="13"/>
      <c r="G85" s="15">
        <f t="shared" si="8"/>
        <v>0</v>
      </c>
      <c r="H85" s="13"/>
      <c r="I85" s="15">
        <f t="shared" si="9"/>
        <v>0</v>
      </c>
      <c r="J85" s="13"/>
      <c r="K85" s="15">
        <f t="shared" si="10"/>
        <v>0</v>
      </c>
      <c r="L85" s="13"/>
      <c r="M85" s="15">
        <f t="shared" si="11"/>
        <v>0</v>
      </c>
      <c r="N85" s="13"/>
      <c r="O85" s="15">
        <f t="shared" si="12"/>
        <v>0</v>
      </c>
      <c r="P85" s="16">
        <f t="shared" si="13"/>
        <v>0</v>
      </c>
    </row>
    <row r="86" spans="1:17" x14ac:dyDescent="0.3">
      <c r="A86" s="13" t="s">
        <v>171</v>
      </c>
      <c r="B86" s="13" t="s">
        <v>167</v>
      </c>
      <c r="C86" s="14">
        <v>28</v>
      </c>
      <c r="D86" s="13"/>
      <c r="E86" s="15">
        <f t="shared" si="7"/>
        <v>0</v>
      </c>
      <c r="F86" s="13">
        <v>48</v>
      </c>
      <c r="G86" s="15">
        <f t="shared" si="8"/>
        <v>1344</v>
      </c>
      <c r="H86" s="13"/>
      <c r="I86" s="15">
        <f t="shared" si="9"/>
        <v>0</v>
      </c>
      <c r="J86" s="13"/>
      <c r="K86" s="15">
        <f t="shared" si="10"/>
        <v>0</v>
      </c>
      <c r="L86" s="13"/>
      <c r="M86" s="15">
        <f t="shared" si="11"/>
        <v>0</v>
      </c>
      <c r="N86" s="13"/>
      <c r="O86" s="15">
        <f t="shared" si="12"/>
        <v>0</v>
      </c>
      <c r="P86" s="16">
        <f t="shared" si="13"/>
        <v>48</v>
      </c>
    </row>
    <row r="87" spans="1:17" x14ac:dyDescent="0.3">
      <c r="A87" s="13" t="s">
        <v>172</v>
      </c>
      <c r="B87" s="13" t="s">
        <v>173</v>
      </c>
      <c r="C87" s="14">
        <v>70</v>
      </c>
      <c r="D87" s="13">
        <v>44</v>
      </c>
      <c r="E87" s="15">
        <f t="shared" si="7"/>
        <v>3080</v>
      </c>
      <c r="F87" s="13">
        <v>5</v>
      </c>
      <c r="G87" s="15">
        <f t="shared" si="8"/>
        <v>350</v>
      </c>
      <c r="H87" s="13"/>
      <c r="I87" s="15">
        <f t="shared" si="9"/>
        <v>0</v>
      </c>
      <c r="J87" s="13"/>
      <c r="K87" s="15">
        <f t="shared" si="10"/>
        <v>0</v>
      </c>
      <c r="L87" s="13"/>
      <c r="M87" s="15">
        <f t="shared" si="11"/>
        <v>0</v>
      </c>
      <c r="N87" s="13"/>
      <c r="O87" s="15">
        <f t="shared" si="12"/>
        <v>0</v>
      </c>
      <c r="P87" s="16">
        <f t="shared" si="13"/>
        <v>49</v>
      </c>
    </row>
    <row r="88" spans="1:17" x14ac:dyDescent="0.3">
      <c r="A88" s="13" t="s">
        <v>174</v>
      </c>
      <c r="B88" s="13" t="s">
        <v>70</v>
      </c>
      <c r="C88" s="14">
        <v>155</v>
      </c>
      <c r="D88" s="13">
        <v>1</v>
      </c>
      <c r="E88" s="15">
        <f t="shared" si="7"/>
        <v>155</v>
      </c>
      <c r="F88" s="13">
        <v>1</v>
      </c>
      <c r="G88" s="15">
        <f t="shared" si="8"/>
        <v>155</v>
      </c>
      <c r="H88" s="13"/>
      <c r="I88" s="15">
        <f t="shared" si="9"/>
        <v>0</v>
      </c>
      <c r="J88" s="13"/>
      <c r="K88" s="15">
        <f t="shared" si="10"/>
        <v>0</v>
      </c>
      <c r="L88" s="13"/>
      <c r="M88" s="15">
        <f t="shared" si="11"/>
        <v>0</v>
      </c>
      <c r="N88" s="13"/>
      <c r="O88" s="15">
        <f t="shared" si="12"/>
        <v>0</v>
      </c>
      <c r="P88" s="16">
        <f t="shared" si="13"/>
        <v>2</v>
      </c>
      <c r="Q88" t="s">
        <v>175</v>
      </c>
    </row>
    <row r="89" spans="1:17" x14ac:dyDescent="0.3">
      <c r="A89" s="13" t="s">
        <v>176</v>
      </c>
      <c r="B89" s="13" t="s">
        <v>74</v>
      </c>
      <c r="C89" s="14">
        <v>1.95</v>
      </c>
      <c r="D89" s="13"/>
      <c r="E89" s="15">
        <f t="shared" si="7"/>
        <v>0</v>
      </c>
      <c r="F89" s="13"/>
      <c r="G89" s="15">
        <f t="shared" si="8"/>
        <v>0</v>
      </c>
      <c r="H89" s="13"/>
      <c r="I89" s="15">
        <f t="shared" si="9"/>
        <v>0</v>
      </c>
      <c r="J89" s="13"/>
      <c r="K89" s="15">
        <f t="shared" si="10"/>
        <v>0</v>
      </c>
      <c r="L89" s="13"/>
      <c r="M89" s="15">
        <f t="shared" si="11"/>
        <v>0</v>
      </c>
      <c r="N89" s="13"/>
      <c r="O89" s="15">
        <f t="shared" si="12"/>
        <v>0</v>
      </c>
      <c r="P89" s="16">
        <f t="shared" si="13"/>
        <v>0</v>
      </c>
    </row>
    <row r="90" spans="1:17" x14ac:dyDescent="0.3">
      <c r="A90" s="13" t="s">
        <v>177</v>
      </c>
      <c r="B90" s="13" t="s">
        <v>70</v>
      </c>
      <c r="C90" s="14">
        <v>22</v>
      </c>
      <c r="D90" s="13"/>
      <c r="E90" s="15">
        <f t="shared" si="7"/>
        <v>0</v>
      </c>
      <c r="F90" s="13"/>
      <c r="G90" s="15">
        <f t="shared" si="8"/>
        <v>0</v>
      </c>
      <c r="H90" s="13"/>
      <c r="I90" s="15">
        <f t="shared" si="9"/>
        <v>0</v>
      </c>
      <c r="J90" s="13"/>
      <c r="K90" s="15">
        <f t="shared" si="10"/>
        <v>0</v>
      </c>
      <c r="L90" s="13"/>
      <c r="M90" s="15">
        <f t="shared" si="11"/>
        <v>0</v>
      </c>
      <c r="N90" s="13"/>
      <c r="O90" s="15">
        <f t="shared" si="12"/>
        <v>0</v>
      </c>
      <c r="P90" s="16">
        <f t="shared" si="13"/>
        <v>0</v>
      </c>
    </row>
    <row r="91" spans="1:17" x14ac:dyDescent="0.3">
      <c r="A91" s="13" t="s">
        <v>178</v>
      </c>
      <c r="B91" s="13" t="s">
        <v>74</v>
      </c>
      <c r="C91" s="14">
        <v>2.75</v>
      </c>
      <c r="D91" s="13"/>
      <c r="E91" s="15">
        <f t="shared" si="7"/>
        <v>0</v>
      </c>
      <c r="F91" s="13"/>
      <c r="G91" s="15">
        <f t="shared" si="8"/>
        <v>0</v>
      </c>
      <c r="H91" s="13"/>
      <c r="I91" s="15">
        <f t="shared" si="9"/>
        <v>0</v>
      </c>
      <c r="J91" s="13"/>
      <c r="K91" s="15">
        <f t="shared" si="10"/>
        <v>0</v>
      </c>
      <c r="L91" s="13"/>
      <c r="M91" s="15">
        <f t="shared" si="11"/>
        <v>0</v>
      </c>
      <c r="N91" s="13"/>
      <c r="O91" s="15">
        <f t="shared" si="12"/>
        <v>0</v>
      </c>
      <c r="P91" s="16">
        <f t="shared" si="13"/>
        <v>0</v>
      </c>
    </row>
    <row r="92" spans="1:17" x14ac:dyDescent="0.3">
      <c r="A92" s="13" t="s">
        <v>179</v>
      </c>
      <c r="B92" s="13" t="s">
        <v>70</v>
      </c>
      <c r="C92" s="14">
        <v>565</v>
      </c>
      <c r="D92" s="13"/>
      <c r="E92" s="15">
        <f t="shared" si="7"/>
        <v>0</v>
      </c>
      <c r="F92" s="13"/>
      <c r="G92" s="15">
        <f t="shared" si="8"/>
        <v>0</v>
      </c>
      <c r="H92" s="13"/>
      <c r="I92" s="15">
        <f t="shared" si="9"/>
        <v>0</v>
      </c>
      <c r="J92" s="13"/>
      <c r="K92" s="15">
        <f t="shared" si="10"/>
        <v>0</v>
      </c>
      <c r="L92" s="13"/>
      <c r="M92" s="15">
        <f t="shared" si="11"/>
        <v>0</v>
      </c>
      <c r="N92" s="13"/>
      <c r="O92" s="15">
        <f t="shared" si="12"/>
        <v>0</v>
      </c>
      <c r="P92" s="16">
        <f t="shared" si="13"/>
        <v>0</v>
      </c>
    </row>
    <row r="93" spans="1:17" x14ac:dyDescent="0.3">
      <c r="A93" s="13" t="s">
        <v>180</v>
      </c>
      <c r="B93" s="13" t="s">
        <v>74</v>
      </c>
      <c r="C93" s="14">
        <v>3.45</v>
      </c>
      <c r="D93" s="13"/>
      <c r="E93" s="15">
        <f t="shared" si="7"/>
        <v>0</v>
      </c>
      <c r="F93" s="13"/>
      <c r="G93" s="15">
        <f t="shared" si="8"/>
        <v>0</v>
      </c>
      <c r="H93" s="13"/>
      <c r="I93" s="15">
        <f t="shared" si="9"/>
        <v>0</v>
      </c>
      <c r="J93" s="13"/>
      <c r="K93" s="15">
        <f t="shared" si="10"/>
        <v>0</v>
      </c>
      <c r="L93" s="13"/>
      <c r="M93" s="15">
        <f t="shared" si="11"/>
        <v>0</v>
      </c>
      <c r="N93" s="13"/>
      <c r="O93" s="15">
        <f t="shared" si="12"/>
        <v>0</v>
      </c>
      <c r="P93" s="16">
        <f t="shared" si="13"/>
        <v>0</v>
      </c>
    </row>
    <row r="94" spans="1:17" x14ac:dyDescent="0.3">
      <c r="A94" s="13" t="s">
        <v>181</v>
      </c>
      <c r="B94" s="13" t="s">
        <v>74</v>
      </c>
      <c r="C94" s="14">
        <v>22</v>
      </c>
      <c r="D94" s="13"/>
      <c r="E94" s="15">
        <f t="shared" si="7"/>
        <v>0</v>
      </c>
      <c r="F94" s="13"/>
      <c r="G94" s="15">
        <f t="shared" si="8"/>
        <v>0</v>
      </c>
      <c r="H94" s="13"/>
      <c r="I94" s="15">
        <f t="shared" si="9"/>
        <v>0</v>
      </c>
      <c r="J94" s="13"/>
      <c r="K94" s="15">
        <f t="shared" si="10"/>
        <v>0</v>
      </c>
      <c r="L94" s="13"/>
      <c r="M94" s="15">
        <f t="shared" si="11"/>
        <v>0</v>
      </c>
      <c r="N94" s="13"/>
      <c r="O94" s="15">
        <f t="shared" si="12"/>
        <v>0</v>
      </c>
      <c r="P94" s="16">
        <f t="shared" si="13"/>
        <v>0</v>
      </c>
    </row>
    <row r="95" spans="1:17" x14ac:dyDescent="0.3">
      <c r="A95" s="13" t="s">
        <v>182</v>
      </c>
      <c r="B95" s="13" t="s">
        <v>70</v>
      </c>
      <c r="C95" s="14">
        <v>600</v>
      </c>
      <c r="D95" s="13"/>
      <c r="E95" s="15">
        <f t="shared" si="7"/>
        <v>0</v>
      </c>
      <c r="F95" s="13"/>
      <c r="G95" s="15">
        <f t="shared" si="8"/>
        <v>0</v>
      </c>
      <c r="H95" s="13"/>
      <c r="I95" s="15">
        <f t="shared" si="9"/>
        <v>0</v>
      </c>
      <c r="J95" s="13"/>
      <c r="K95" s="15">
        <f t="shared" si="10"/>
        <v>0</v>
      </c>
      <c r="L95" s="13"/>
      <c r="M95" s="15">
        <f t="shared" si="11"/>
        <v>0</v>
      </c>
      <c r="N95" s="13"/>
      <c r="O95" s="15">
        <f t="shared" si="12"/>
        <v>0</v>
      </c>
      <c r="P95" s="16">
        <f t="shared" si="13"/>
        <v>0</v>
      </c>
    </row>
    <row r="96" spans="1:17" x14ac:dyDescent="0.3">
      <c r="A96" s="13" t="s">
        <v>183</v>
      </c>
      <c r="B96" s="13" t="s">
        <v>70</v>
      </c>
      <c r="C96" s="14">
        <f>C95*3</f>
        <v>1800</v>
      </c>
      <c r="D96" s="13"/>
      <c r="E96" s="15">
        <f t="shared" si="7"/>
        <v>0</v>
      </c>
      <c r="F96" s="13"/>
      <c r="G96" s="15">
        <f t="shared" si="8"/>
        <v>0</v>
      </c>
      <c r="H96" s="13"/>
      <c r="I96" s="15">
        <f t="shared" si="9"/>
        <v>0</v>
      </c>
      <c r="J96" s="13"/>
      <c r="K96" s="15">
        <f t="shared" si="10"/>
        <v>0</v>
      </c>
      <c r="L96" s="13"/>
      <c r="M96" s="15">
        <f t="shared" si="11"/>
        <v>0</v>
      </c>
      <c r="N96" s="13"/>
      <c r="O96" s="15">
        <f t="shared" si="12"/>
        <v>0</v>
      </c>
      <c r="P96" s="16">
        <f t="shared" si="13"/>
        <v>0</v>
      </c>
    </row>
    <row r="98" spans="1:15" x14ac:dyDescent="0.3">
      <c r="A98" s="18" t="s">
        <v>184</v>
      </c>
      <c r="B98" s="19"/>
      <c r="C98" s="19"/>
      <c r="E98" s="20">
        <f>SUM(E9:E96)</f>
        <v>3825</v>
      </c>
      <c r="F98" s="19"/>
      <c r="G98" s="20">
        <f>SUM(G9:G96)</f>
        <v>2919</v>
      </c>
      <c r="H98" s="19"/>
      <c r="I98" s="20">
        <f>SUM(I9:I95)</f>
        <v>0</v>
      </c>
      <c r="J98" s="19"/>
      <c r="K98" s="20">
        <f>SUM(K9:K95)</f>
        <v>0</v>
      </c>
      <c r="L98" s="19"/>
      <c r="M98" s="20">
        <f>SUM(M9:M95)</f>
        <v>0</v>
      </c>
      <c r="N98" s="19"/>
      <c r="O98" s="20">
        <f>SUM(O9:O95)</f>
        <v>0</v>
      </c>
    </row>
    <row r="99" spans="1:15" x14ac:dyDescent="0.3">
      <c r="A99" s="18" t="s">
        <v>185</v>
      </c>
      <c r="B99" s="20">
        <f>SUM(E98:O98)</f>
        <v>6744</v>
      </c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</row>
  </sheetData>
  <mergeCells count="6">
    <mergeCell ref="N7:O7"/>
    <mergeCell ref="D7:E7"/>
    <mergeCell ref="F7:G7"/>
    <mergeCell ref="H7:I7"/>
    <mergeCell ref="J7:K7"/>
    <mergeCell ref="L7:M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171FF4-3ED9-4003-84B5-C716E5F3EA83}">
  <dimension ref="A1:U103"/>
  <sheetViews>
    <sheetView topLeftCell="B79" workbookViewId="0">
      <selection activeCell="B101" sqref="B101"/>
    </sheetView>
  </sheetViews>
  <sheetFormatPr defaultRowHeight="14.4" x14ac:dyDescent="0.3"/>
  <cols>
    <col min="1" max="1" width="55.88671875" bestFit="1" customWidth="1"/>
    <col min="2" max="2" width="11.6640625" bestFit="1" customWidth="1"/>
    <col min="3" max="3" width="11" customWidth="1"/>
    <col min="4" max="4" width="12.6640625" customWidth="1"/>
    <col min="5" max="5" width="10.5546875" customWidth="1"/>
    <col min="6" max="20" width="12.6640625" customWidth="1"/>
    <col min="21" max="21" width="14.6640625" customWidth="1"/>
    <col min="16384" max="16384" width="9.109375" customWidth="1"/>
  </cols>
  <sheetData>
    <row r="1" spans="1:21" ht="18" x14ac:dyDescent="0.35">
      <c r="A1" s="5" t="s">
        <v>0</v>
      </c>
      <c r="B1" s="5" t="s">
        <v>22</v>
      </c>
    </row>
    <row r="2" spans="1:21" ht="18" x14ac:dyDescent="0.35">
      <c r="A2" s="5" t="s">
        <v>56</v>
      </c>
      <c r="B2" s="5" t="s">
        <v>186</v>
      </c>
    </row>
    <row r="3" spans="1:21" ht="18" x14ac:dyDescent="0.35">
      <c r="A3" s="5" t="s">
        <v>58</v>
      </c>
      <c r="B3" s="5" t="s">
        <v>187</v>
      </c>
    </row>
    <row r="4" spans="1:21" ht="18" x14ac:dyDescent="0.35">
      <c r="A4" s="5" t="s">
        <v>60</v>
      </c>
      <c r="B4" s="7">
        <v>5503863</v>
      </c>
    </row>
    <row r="6" spans="1:21" x14ac:dyDescent="0.3">
      <c r="D6" t="s">
        <v>61</v>
      </c>
    </row>
    <row r="7" spans="1:21" x14ac:dyDescent="0.3">
      <c r="D7" s="143">
        <v>44538</v>
      </c>
      <c r="E7" s="145"/>
      <c r="F7" s="146">
        <v>44539</v>
      </c>
      <c r="G7" s="147"/>
      <c r="H7" s="143">
        <v>44545</v>
      </c>
      <c r="I7" s="145"/>
      <c r="J7" s="143">
        <v>44546</v>
      </c>
      <c r="K7" s="145"/>
      <c r="L7" s="143">
        <v>44547</v>
      </c>
      <c r="M7" s="145"/>
      <c r="N7" s="143">
        <v>44550</v>
      </c>
      <c r="O7" s="144"/>
      <c r="P7" s="139">
        <v>44551</v>
      </c>
      <c r="Q7" s="140"/>
      <c r="R7" s="141"/>
      <c r="S7" s="142"/>
      <c r="T7" s="8"/>
    </row>
    <row r="8" spans="1:21" x14ac:dyDescent="0.3">
      <c r="A8" s="9" t="s">
        <v>62</v>
      </c>
      <c r="B8" s="10" t="s">
        <v>63</v>
      </c>
      <c r="C8" s="11" t="s">
        <v>64</v>
      </c>
      <c r="D8" s="10" t="s">
        <v>65</v>
      </c>
      <c r="E8" s="10" t="s">
        <v>66</v>
      </c>
      <c r="F8" s="10" t="s">
        <v>65</v>
      </c>
      <c r="G8" s="10" t="s">
        <v>66</v>
      </c>
      <c r="H8" s="10" t="s">
        <v>65</v>
      </c>
      <c r="I8" s="10" t="s">
        <v>66</v>
      </c>
      <c r="J8" s="10" t="s">
        <v>65</v>
      </c>
      <c r="K8" s="10" t="s">
        <v>66</v>
      </c>
      <c r="L8" s="10" t="s">
        <v>65</v>
      </c>
      <c r="M8" s="10" t="s">
        <v>66</v>
      </c>
      <c r="N8" s="10" t="s">
        <v>65</v>
      </c>
      <c r="O8" s="10" t="s">
        <v>66</v>
      </c>
      <c r="P8" s="10" t="s">
        <v>65</v>
      </c>
      <c r="Q8" s="10" t="s">
        <v>66</v>
      </c>
      <c r="R8" s="10" t="s">
        <v>65</v>
      </c>
      <c r="S8" s="10" t="s">
        <v>66</v>
      </c>
      <c r="T8" s="10" t="s">
        <v>67</v>
      </c>
      <c r="U8" s="12" t="s">
        <v>68</v>
      </c>
    </row>
    <row r="9" spans="1:21" x14ac:dyDescent="0.3">
      <c r="A9" s="13" t="s">
        <v>69</v>
      </c>
      <c r="B9" s="13" t="s">
        <v>70</v>
      </c>
      <c r="C9" s="14">
        <v>175</v>
      </c>
      <c r="D9" s="13"/>
      <c r="E9" s="15">
        <f t="shared" ref="E9:E73" si="0">D9*C9</f>
        <v>0</v>
      </c>
      <c r="F9" s="13"/>
      <c r="G9" s="15">
        <f t="shared" ref="G9:G73" si="1">F9*C9</f>
        <v>0</v>
      </c>
      <c r="H9" s="13"/>
      <c r="I9" s="15">
        <f t="shared" ref="I9:I73" si="2">H9*C9</f>
        <v>0</v>
      </c>
      <c r="J9" s="13"/>
      <c r="K9" s="15">
        <f t="shared" ref="K9:K73" si="3">J9*C9</f>
        <v>0</v>
      </c>
      <c r="L9" s="13"/>
      <c r="M9" s="15">
        <f t="shared" ref="M9:M73" si="4">L9*C9</f>
        <v>0</v>
      </c>
      <c r="N9" s="13"/>
      <c r="O9" s="15">
        <f t="shared" ref="O9:O73" si="5">N9*C9</f>
        <v>0</v>
      </c>
      <c r="P9" s="27"/>
      <c r="Q9" s="15">
        <f>P9*C9</f>
        <v>0</v>
      </c>
      <c r="R9" s="27"/>
      <c r="S9" s="15">
        <f>R9*R97</f>
        <v>0</v>
      </c>
      <c r="T9" s="16">
        <f>D9+F9+H9+J9+L9+N9</f>
        <v>0</v>
      </c>
      <c r="U9" t="s">
        <v>71</v>
      </c>
    </row>
    <row r="10" spans="1:21" x14ac:dyDescent="0.3">
      <c r="A10" s="13" t="s">
        <v>72</v>
      </c>
      <c r="B10" s="13" t="s">
        <v>70</v>
      </c>
      <c r="C10" s="14">
        <v>48</v>
      </c>
      <c r="D10" s="13"/>
      <c r="E10" s="15">
        <f t="shared" si="0"/>
        <v>0</v>
      </c>
      <c r="F10" s="13"/>
      <c r="G10" s="15">
        <f t="shared" si="1"/>
        <v>0</v>
      </c>
      <c r="H10" s="13"/>
      <c r="I10" s="15">
        <f t="shared" si="2"/>
        <v>0</v>
      </c>
      <c r="J10" s="13"/>
      <c r="K10" s="15">
        <f t="shared" si="3"/>
        <v>0</v>
      </c>
      <c r="L10" s="13"/>
      <c r="M10" s="15">
        <f t="shared" si="4"/>
        <v>0</v>
      </c>
      <c r="N10" s="13"/>
      <c r="O10" s="15">
        <f t="shared" si="5"/>
        <v>0</v>
      </c>
      <c r="P10" s="27"/>
      <c r="Q10" s="15">
        <f t="shared" ref="Q10:Q73" si="6">P10*C10</f>
        <v>0</v>
      </c>
      <c r="R10" s="27"/>
      <c r="S10" s="15">
        <f t="shared" ref="S10:S73" si="7">R10*R98</f>
        <v>0</v>
      </c>
      <c r="T10" s="16">
        <f t="shared" ref="T10:T74" si="8">D10+F10+H10+J10+L10+N10</f>
        <v>0</v>
      </c>
    </row>
    <row r="11" spans="1:21" x14ac:dyDescent="0.3">
      <c r="A11" s="13" t="s">
        <v>73</v>
      </c>
      <c r="B11" s="13" t="s">
        <v>74</v>
      </c>
      <c r="C11" s="14">
        <v>27</v>
      </c>
      <c r="D11" s="13"/>
      <c r="E11" s="15">
        <f t="shared" si="0"/>
        <v>0</v>
      </c>
      <c r="F11" s="13"/>
      <c r="G11" s="15">
        <f t="shared" si="1"/>
        <v>0</v>
      </c>
      <c r="H11" s="13"/>
      <c r="I11" s="15">
        <f t="shared" si="2"/>
        <v>0</v>
      </c>
      <c r="J11" s="13"/>
      <c r="K11" s="15">
        <f t="shared" si="3"/>
        <v>0</v>
      </c>
      <c r="L11" s="13"/>
      <c r="M11" s="15">
        <f t="shared" si="4"/>
        <v>0</v>
      </c>
      <c r="N11" s="13"/>
      <c r="O11" s="15">
        <f t="shared" si="5"/>
        <v>0</v>
      </c>
      <c r="P11" s="27"/>
      <c r="Q11" s="15">
        <f t="shared" si="6"/>
        <v>0</v>
      </c>
      <c r="R11" s="27"/>
      <c r="S11" s="15">
        <f t="shared" si="7"/>
        <v>0</v>
      </c>
      <c r="T11" s="16">
        <f t="shared" si="8"/>
        <v>0</v>
      </c>
    </row>
    <row r="12" spans="1:21" x14ac:dyDescent="0.3">
      <c r="A12" s="13" t="s">
        <v>75</v>
      </c>
      <c r="B12" s="13" t="s">
        <v>74</v>
      </c>
      <c r="C12" s="14">
        <v>35</v>
      </c>
      <c r="D12" s="13"/>
      <c r="E12" s="15">
        <f t="shared" si="0"/>
        <v>0</v>
      </c>
      <c r="F12" s="13"/>
      <c r="G12" s="15">
        <f t="shared" si="1"/>
        <v>0</v>
      </c>
      <c r="H12" s="13"/>
      <c r="I12" s="15">
        <f t="shared" si="2"/>
        <v>0</v>
      </c>
      <c r="J12" s="13"/>
      <c r="K12" s="15">
        <f t="shared" si="3"/>
        <v>0</v>
      </c>
      <c r="L12" s="13"/>
      <c r="M12" s="15">
        <f t="shared" si="4"/>
        <v>0</v>
      </c>
      <c r="N12" s="13"/>
      <c r="O12" s="15">
        <f t="shared" si="5"/>
        <v>0</v>
      </c>
      <c r="P12" s="27"/>
      <c r="Q12" s="15">
        <f t="shared" si="6"/>
        <v>0</v>
      </c>
      <c r="R12" s="27"/>
      <c r="S12" s="15">
        <f t="shared" si="7"/>
        <v>0</v>
      </c>
      <c r="T12" s="16">
        <f t="shared" si="8"/>
        <v>0</v>
      </c>
      <c r="U12" t="s">
        <v>76</v>
      </c>
    </row>
    <row r="13" spans="1:21" x14ac:dyDescent="0.3">
      <c r="A13" s="13" t="s">
        <v>77</v>
      </c>
      <c r="B13" s="13" t="s">
        <v>74</v>
      </c>
      <c r="C13" s="14">
        <v>125</v>
      </c>
      <c r="D13" s="13"/>
      <c r="E13" s="15">
        <f t="shared" si="0"/>
        <v>0</v>
      </c>
      <c r="F13" s="13"/>
      <c r="G13" s="15">
        <f t="shared" si="1"/>
        <v>0</v>
      </c>
      <c r="H13" s="13"/>
      <c r="I13" s="15">
        <f t="shared" si="2"/>
        <v>0</v>
      </c>
      <c r="J13" s="13"/>
      <c r="K13" s="15">
        <f t="shared" si="3"/>
        <v>0</v>
      </c>
      <c r="L13" s="13"/>
      <c r="M13" s="15">
        <f t="shared" si="4"/>
        <v>0</v>
      </c>
      <c r="N13" s="13"/>
      <c r="O13" s="15">
        <f t="shared" si="5"/>
        <v>0</v>
      </c>
      <c r="P13" s="27"/>
      <c r="Q13" s="15">
        <f t="shared" si="6"/>
        <v>0</v>
      </c>
      <c r="R13" s="27"/>
      <c r="S13" s="15">
        <f t="shared" si="7"/>
        <v>0</v>
      </c>
      <c r="T13" s="16">
        <f t="shared" si="8"/>
        <v>0</v>
      </c>
      <c r="U13" t="s">
        <v>76</v>
      </c>
    </row>
    <row r="14" spans="1:21" x14ac:dyDescent="0.3">
      <c r="A14" s="13" t="s">
        <v>78</v>
      </c>
      <c r="B14" s="13" t="s">
        <v>79</v>
      </c>
      <c r="C14" s="14">
        <v>64</v>
      </c>
      <c r="D14" s="13"/>
      <c r="E14" s="15">
        <f t="shared" si="0"/>
        <v>0</v>
      </c>
      <c r="F14" s="13"/>
      <c r="G14" s="15">
        <f t="shared" si="1"/>
        <v>0</v>
      </c>
      <c r="H14" s="13"/>
      <c r="I14" s="15">
        <f t="shared" si="2"/>
        <v>0</v>
      </c>
      <c r="J14" s="13"/>
      <c r="K14" s="15">
        <f t="shared" si="3"/>
        <v>0</v>
      </c>
      <c r="L14" s="13"/>
      <c r="M14" s="15">
        <f t="shared" si="4"/>
        <v>0</v>
      </c>
      <c r="N14" s="13"/>
      <c r="O14" s="15">
        <f t="shared" si="5"/>
        <v>0</v>
      </c>
      <c r="P14" s="27"/>
      <c r="Q14" s="15">
        <f t="shared" si="6"/>
        <v>0</v>
      </c>
      <c r="R14" s="27"/>
      <c r="S14" s="15">
        <f t="shared" si="7"/>
        <v>0</v>
      </c>
      <c r="T14" s="16">
        <f t="shared" si="8"/>
        <v>0</v>
      </c>
    </row>
    <row r="15" spans="1:21" x14ac:dyDescent="0.3">
      <c r="A15" s="13" t="s">
        <v>80</v>
      </c>
      <c r="B15" s="13" t="s">
        <v>74</v>
      </c>
      <c r="C15" s="14">
        <v>2.1</v>
      </c>
      <c r="D15" s="13">
        <v>129</v>
      </c>
      <c r="E15" s="15">
        <f t="shared" si="0"/>
        <v>270.90000000000003</v>
      </c>
      <c r="F15" s="13"/>
      <c r="G15" s="15">
        <f t="shared" si="1"/>
        <v>0</v>
      </c>
      <c r="H15" s="13"/>
      <c r="I15" s="15">
        <f t="shared" si="2"/>
        <v>0</v>
      </c>
      <c r="J15" s="13"/>
      <c r="K15" s="15">
        <f t="shared" si="3"/>
        <v>0</v>
      </c>
      <c r="L15" s="13"/>
      <c r="M15" s="15">
        <f t="shared" si="4"/>
        <v>0</v>
      </c>
      <c r="N15" s="13"/>
      <c r="O15" s="15">
        <f t="shared" si="5"/>
        <v>0</v>
      </c>
      <c r="P15" s="27"/>
      <c r="Q15" s="15">
        <f t="shared" si="6"/>
        <v>0</v>
      </c>
      <c r="R15" s="27"/>
      <c r="S15" s="15">
        <f t="shared" si="7"/>
        <v>0</v>
      </c>
      <c r="T15" s="16">
        <f t="shared" si="8"/>
        <v>129</v>
      </c>
      <c r="U15" t="s">
        <v>81</v>
      </c>
    </row>
    <row r="16" spans="1:21" x14ac:dyDescent="0.3">
      <c r="A16" s="13" t="s">
        <v>82</v>
      </c>
      <c r="B16" s="13" t="s">
        <v>74</v>
      </c>
      <c r="C16" s="14">
        <v>2.75</v>
      </c>
      <c r="D16" s="13"/>
      <c r="E16" s="15">
        <f t="shared" si="0"/>
        <v>0</v>
      </c>
      <c r="F16" s="13"/>
      <c r="G16" s="15">
        <f t="shared" si="1"/>
        <v>0</v>
      </c>
      <c r="H16" s="13"/>
      <c r="I16" s="15">
        <f t="shared" si="2"/>
        <v>0</v>
      </c>
      <c r="J16" s="13"/>
      <c r="K16" s="15">
        <f t="shared" si="3"/>
        <v>0</v>
      </c>
      <c r="L16" s="13"/>
      <c r="M16" s="15">
        <f t="shared" si="4"/>
        <v>0</v>
      </c>
      <c r="N16" s="13"/>
      <c r="O16" s="15">
        <f t="shared" si="5"/>
        <v>0</v>
      </c>
      <c r="P16" s="27"/>
      <c r="Q16" s="15">
        <f t="shared" si="6"/>
        <v>0</v>
      </c>
      <c r="R16" s="27"/>
      <c r="S16" s="15">
        <f t="shared" si="7"/>
        <v>0</v>
      </c>
      <c r="T16" s="16">
        <f t="shared" si="8"/>
        <v>0</v>
      </c>
      <c r="U16" t="s">
        <v>81</v>
      </c>
    </row>
    <row r="17" spans="1:21" x14ac:dyDescent="0.3">
      <c r="A17" s="13" t="s">
        <v>83</v>
      </c>
      <c r="B17" s="13" t="s">
        <v>70</v>
      </c>
      <c r="C17" s="14">
        <v>65.599999999999994</v>
      </c>
      <c r="D17" s="13"/>
      <c r="E17" s="15">
        <f t="shared" si="0"/>
        <v>0</v>
      </c>
      <c r="F17" s="13"/>
      <c r="G17" s="15">
        <f t="shared" si="1"/>
        <v>0</v>
      </c>
      <c r="H17" s="13"/>
      <c r="I17" s="15">
        <f t="shared" si="2"/>
        <v>0</v>
      </c>
      <c r="J17" s="13"/>
      <c r="K17" s="15">
        <f t="shared" si="3"/>
        <v>0</v>
      </c>
      <c r="L17" s="13"/>
      <c r="M17" s="15">
        <f t="shared" si="4"/>
        <v>0</v>
      </c>
      <c r="N17" s="13"/>
      <c r="O17" s="15">
        <f t="shared" si="5"/>
        <v>0</v>
      </c>
      <c r="P17" s="27"/>
      <c r="Q17" s="15">
        <f t="shared" si="6"/>
        <v>0</v>
      </c>
      <c r="R17" s="27"/>
      <c r="S17" s="15">
        <f t="shared" si="7"/>
        <v>0</v>
      </c>
      <c r="T17" s="16">
        <f t="shared" si="8"/>
        <v>0</v>
      </c>
    </row>
    <row r="18" spans="1:21" x14ac:dyDescent="0.3">
      <c r="A18" s="13" t="s">
        <v>84</v>
      </c>
      <c r="B18" s="13" t="s">
        <v>74</v>
      </c>
      <c r="C18" s="14">
        <v>0.98</v>
      </c>
      <c r="D18" s="13"/>
      <c r="E18" s="15">
        <f t="shared" si="0"/>
        <v>0</v>
      </c>
      <c r="F18" s="13"/>
      <c r="G18" s="15">
        <f t="shared" si="1"/>
        <v>0</v>
      </c>
      <c r="H18" s="13"/>
      <c r="I18" s="15">
        <f t="shared" si="2"/>
        <v>0</v>
      </c>
      <c r="J18" s="13"/>
      <c r="K18" s="15">
        <f t="shared" si="3"/>
        <v>0</v>
      </c>
      <c r="L18" s="13"/>
      <c r="M18" s="15">
        <f t="shared" si="4"/>
        <v>0</v>
      </c>
      <c r="N18" s="13"/>
      <c r="O18" s="15">
        <f t="shared" si="5"/>
        <v>0</v>
      </c>
      <c r="P18" s="27"/>
      <c r="Q18" s="15">
        <f t="shared" si="6"/>
        <v>0</v>
      </c>
      <c r="R18" s="27"/>
      <c r="S18" s="15">
        <f t="shared" si="7"/>
        <v>0</v>
      </c>
      <c r="T18" s="16">
        <f t="shared" si="8"/>
        <v>0</v>
      </c>
    </row>
    <row r="19" spans="1:21" x14ac:dyDescent="0.3">
      <c r="A19" s="13" t="s">
        <v>85</v>
      </c>
      <c r="B19" s="13" t="s">
        <v>86</v>
      </c>
      <c r="C19" s="14">
        <v>20</v>
      </c>
      <c r="D19" s="13"/>
      <c r="E19" s="15">
        <f t="shared" si="0"/>
        <v>0</v>
      </c>
      <c r="F19" s="13"/>
      <c r="G19" s="15">
        <f t="shared" si="1"/>
        <v>0</v>
      </c>
      <c r="H19" s="13"/>
      <c r="I19" s="15">
        <f t="shared" si="2"/>
        <v>0</v>
      </c>
      <c r="J19" s="13"/>
      <c r="K19" s="15">
        <f t="shared" si="3"/>
        <v>0</v>
      </c>
      <c r="L19" s="13"/>
      <c r="M19" s="15">
        <f t="shared" si="4"/>
        <v>0</v>
      </c>
      <c r="N19" s="13"/>
      <c r="O19" s="15">
        <f t="shared" si="5"/>
        <v>0</v>
      </c>
      <c r="P19" s="27"/>
      <c r="Q19" s="15">
        <f t="shared" si="6"/>
        <v>0</v>
      </c>
      <c r="R19" s="27"/>
      <c r="S19" s="15">
        <f t="shared" si="7"/>
        <v>0</v>
      </c>
      <c r="T19" s="16">
        <f t="shared" si="8"/>
        <v>0</v>
      </c>
    </row>
    <row r="20" spans="1:21" x14ac:dyDescent="0.3">
      <c r="A20" s="13" t="s">
        <v>87</v>
      </c>
      <c r="B20" s="13" t="s">
        <v>70</v>
      </c>
      <c r="C20" s="14">
        <v>750</v>
      </c>
      <c r="D20" s="13"/>
      <c r="E20" s="15">
        <f t="shared" si="0"/>
        <v>0</v>
      </c>
      <c r="F20" s="13"/>
      <c r="G20" s="15">
        <f t="shared" si="1"/>
        <v>0</v>
      </c>
      <c r="H20" s="13"/>
      <c r="I20" s="15">
        <f t="shared" si="2"/>
        <v>0</v>
      </c>
      <c r="J20" s="13"/>
      <c r="K20" s="15">
        <f t="shared" si="3"/>
        <v>0</v>
      </c>
      <c r="L20" s="13"/>
      <c r="M20" s="15">
        <f t="shared" si="4"/>
        <v>0</v>
      </c>
      <c r="N20" s="13"/>
      <c r="O20" s="15">
        <f t="shared" si="5"/>
        <v>0</v>
      </c>
      <c r="P20" s="27"/>
      <c r="Q20" s="15">
        <f t="shared" si="6"/>
        <v>0</v>
      </c>
      <c r="R20" s="27"/>
      <c r="S20" s="15">
        <f t="shared" si="7"/>
        <v>0</v>
      </c>
      <c r="T20" s="16">
        <f t="shared" si="8"/>
        <v>0</v>
      </c>
      <c r="U20" t="s">
        <v>88</v>
      </c>
    </row>
    <row r="21" spans="1:21" x14ac:dyDescent="0.3">
      <c r="A21" s="13" t="s">
        <v>188</v>
      </c>
      <c r="B21" s="13" t="s">
        <v>70</v>
      </c>
      <c r="C21" s="14">
        <v>250</v>
      </c>
      <c r="D21" s="13"/>
      <c r="E21" s="15">
        <f t="shared" si="0"/>
        <v>0</v>
      </c>
      <c r="F21" s="13"/>
      <c r="G21" s="15">
        <f t="shared" si="1"/>
        <v>0</v>
      </c>
      <c r="H21" s="13"/>
      <c r="I21" s="15">
        <f t="shared" si="2"/>
        <v>0</v>
      </c>
      <c r="J21" s="13"/>
      <c r="K21" s="15">
        <f t="shared" si="3"/>
        <v>0</v>
      </c>
      <c r="L21" s="13"/>
      <c r="M21" s="15">
        <f t="shared" si="4"/>
        <v>0</v>
      </c>
      <c r="N21" s="13"/>
      <c r="O21" s="15">
        <f t="shared" si="5"/>
        <v>0</v>
      </c>
      <c r="P21" s="27"/>
      <c r="Q21" s="15">
        <f t="shared" si="6"/>
        <v>0</v>
      </c>
      <c r="R21" s="27"/>
      <c r="S21" s="15">
        <f t="shared" si="7"/>
        <v>0</v>
      </c>
      <c r="T21" s="16"/>
    </row>
    <row r="22" spans="1:21" x14ac:dyDescent="0.3">
      <c r="A22" s="13" t="s">
        <v>89</v>
      </c>
      <c r="B22" s="13" t="s">
        <v>70</v>
      </c>
      <c r="C22" s="14">
        <v>650</v>
      </c>
      <c r="D22" s="13"/>
      <c r="E22" s="15">
        <f t="shared" si="0"/>
        <v>0</v>
      </c>
      <c r="F22" s="13"/>
      <c r="G22" s="15">
        <f t="shared" si="1"/>
        <v>0</v>
      </c>
      <c r="H22" s="13"/>
      <c r="I22" s="15">
        <f t="shared" si="2"/>
        <v>0</v>
      </c>
      <c r="J22" s="13"/>
      <c r="K22" s="15">
        <f t="shared" si="3"/>
        <v>0</v>
      </c>
      <c r="L22" s="13"/>
      <c r="M22" s="15">
        <f t="shared" si="4"/>
        <v>0</v>
      </c>
      <c r="N22" s="13"/>
      <c r="O22" s="15">
        <f t="shared" si="5"/>
        <v>0</v>
      </c>
      <c r="P22" s="27"/>
      <c r="Q22" s="15">
        <f t="shared" si="6"/>
        <v>0</v>
      </c>
      <c r="R22" s="27"/>
      <c r="S22" s="15">
        <f t="shared" si="7"/>
        <v>0</v>
      </c>
      <c r="T22" s="16">
        <f t="shared" si="8"/>
        <v>0</v>
      </c>
    </row>
    <row r="23" spans="1:21" x14ac:dyDescent="0.3">
      <c r="A23" s="13" t="s">
        <v>90</v>
      </c>
      <c r="B23" s="13" t="s">
        <v>70</v>
      </c>
      <c r="C23" s="14">
        <v>1750</v>
      </c>
      <c r="D23" s="13"/>
      <c r="E23" s="15">
        <f t="shared" si="0"/>
        <v>0</v>
      </c>
      <c r="F23" s="13"/>
      <c r="G23" s="15">
        <f t="shared" si="1"/>
        <v>0</v>
      </c>
      <c r="H23" s="13"/>
      <c r="I23" s="15">
        <f t="shared" si="2"/>
        <v>0</v>
      </c>
      <c r="J23" s="13"/>
      <c r="K23" s="15">
        <f t="shared" si="3"/>
        <v>0</v>
      </c>
      <c r="L23" s="13"/>
      <c r="M23" s="15">
        <f t="shared" si="4"/>
        <v>0</v>
      </c>
      <c r="N23" s="13"/>
      <c r="O23" s="15">
        <f t="shared" si="5"/>
        <v>0</v>
      </c>
      <c r="P23" s="27"/>
      <c r="Q23" s="15">
        <f t="shared" si="6"/>
        <v>0</v>
      </c>
      <c r="R23" s="27"/>
      <c r="S23" s="15">
        <f t="shared" si="7"/>
        <v>0</v>
      </c>
      <c r="T23" s="16">
        <f t="shared" si="8"/>
        <v>0</v>
      </c>
    </row>
    <row r="24" spans="1:21" x14ac:dyDescent="0.3">
      <c r="A24" s="13" t="s">
        <v>91</v>
      </c>
      <c r="B24" s="13" t="s">
        <v>74</v>
      </c>
      <c r="C24" s="14">
        <v>1.1499999999999999</v>
      </c>
      <c r="D24" s="13"/>
      <c r="E24" s="15">
        <f t="shared" si="0"/>
        <v>0</v>
      </c>
      <c r="F24" s="13"/>
      <c r="G24" s="15">
        <f t="shared" si="1"/>
        <v>0</v>
      </c>
      <c r="H24" s="13">
        <v>1700</v>
      </c>
      <c r="I24" s="15">
        <f t="shared" si="2"/>
        <v>1954.9999999999998</v>
      </c>
      <c r="J24" s="13"/>
      <c r="K24" s="15">
        <f t="shared" si="3"/>
        <v>0</v>
      </c>
      <c r="L24" s="13"/>
      <c r="M24" s="15">
        <f t="shared" si="4"/>
        <v>0</v>
      </c>
      <c r="N24" s="13"/>
      <c r="O24" s="15">
        <f t="shared" si="5"/>
        <v>0</v>
      </c>
      <c r="P24" s="27"/>
      <c r="Q24" s="15">
        <f t="shared" si="6"/>
        <v>0</v>
      </c>
      <c r="R24" s="27"/>
      <c r="S24" s="15">
        <f t="shared" si="7"/>
        <v>0</v>
      </c>
      <c r="T24" s="16">
        <f t="shared" si="8"/>
        <v>1700</v>
      </c>
    </row>
    <row r="25" spans="1:21" x14ac:dyDescent="0.3">
      <c r="A25" s="13" t="s">
        <v>92</v>
      </c>
      <c r="B25" s="13" t="s">
        <v>74</v>
      </c>
      <c r="C25" s="14">
        <v>1.5</v>
      </c>
      <c r="D25" s="13"/>
      <c r="E25" s="15">
        <f t="shared" si="0"/>
        <v>0</v>
      </c>
      <c r="F25" s="13"/>
      <c r="G25" s="15">
        <f t="shared" si="1"/>
        <v>0</v>
      </c>
      <c r="H25" s="13"/>
      <c r="I25" s="15">
        <f t="shared" si="2"/>
        <v>0</v>
      </c>
      <c r="J25" s="13"/>
      <c r="K25" s="15">
        <f t="shared" si="3"/>
        <v>0</v>
      </c>
      <c r="L25" s="13"/>
      <c r="M25" s="15">
        <f t="shared" si="4"/>
        <v>0</v>
      </c>
      <c r="N25" s="13"/>
      <c r="O25" s="15">
        <f t="shared" si="5"/>
        <v>0</v>
      </c>
      <c r="P25" s="27"/>
      <c r="Q25" s="15">
        <f t="shared" si="6"/>
        <v>0</v>
      </c>
      <c r="R25" s="27"/>
      <c r="S25" s="15">
        <f t="shared" si="7"/>
        <v>0</v>
      </c>
      <c r="T25" s="16">
        <f t="shared" si="8"/>
        <v>0</v>
      </c>
    </row>
    <row r="26" spans="1:21" x14ac:dyDescent="0.3">
      <c r="A26" s="13" t="s">
        <v>93</v>
      </c>
      <c r="B26" s="13" t="s">
        <v>74</v>
      </c>
      <c r="C26" s="14">
        <v>2.25</v>
      </c>
      <c r="D26" s="13"/>
      <c r="E26" s="15">
        <f t="shared" si="0"/>
        <v>0</v>
      </c>
      <c r="F26" s="13"/>
      <c r="G26" s="15">
        <f t="shared" si="1"/>
        <v>0</v>
      </c>
      <c r="H26" s="13">
        <v>2362</v>
      </c>
      <c r="I26" s="15">
        <f t="shared" si="2"/>
        <v>5314.5</v>
      </c>
      <c r="J26" s="13"/>
      <c r="K26" s="15">
        <f t="shared" si="3"/>
        <v>0</v>
      </c>
      <c r="L26" s="13"/>
      <c r="M26" s="15">
        <f t="shared" si="4"/>
        <v>0</v>
      </c>
      <c r="N26" s="13"/>
      <c r="O26" s="15">
        <f t="shared" si="5"/>
        <v>0</v>
      </c>
      <c r="P26" s="27"/>
      <c r="Q26" s="15">
        <f t="shared" si="6"/>
        <v>0</v>
      </c>
      <c r="R26" s="27"/>
      <c r="S26" s="15">
        <f t="shared" si="7"/>
        <v>0</v>
      </c>
      <c r="T26" s="16">
        <f t="shared" si="8"/>
        <v>2362</v>
      </c>
    </row>
    <row r="27" spans="1:21" x14ac:dyDescent="0.3">
      <c r="A27" s="13" t="s">
        <v>94</v>
      </c>
      <c r="B27" s="13" t="s">
        <v>74</v>
      </c>
      <c r="C27" s="14">
        <v>2.25</v>
      </c>
      <c r="D27" s="13"/>
      <c r="E27" s="15">
        <f t="shared" si="0"/>
        <v>0</v>
      </c>
      <c r="F27" s="13"/>
      <c r="G27" s="15">
        <f t="shared" si="1"/>
        <v>0</v>
      </c>
      <c r="H27" s="13"/>
      <c r="I27" s="15">
        <f t="shared" si="2"/>
        <v>0</v>
      </c>
      <c r="J27" s="13"/>
      <c r="K27" s="15">
        <f t="shared" si="3"/>
        <v>0</v>
      </c>
      <c r="L27" s="13"/>
      <c r="M27" s="15">
        <f t="shared" si="4"/>
        <v>0</v>
      </c>
      <c r="N27" s="13"/>
      <c r="O27" s="15">
        <f t="shared" si="5"/>
        <v>0</v>
      </c>
      <c r="P27" s="27"/>
      <c r="Q27" s="15">
        <f t="shared" si="6"/>
        <v>0</v>
      </c>
      <c r="R27" s="27"/>
      <c r="S27" s="15">
        <f t="shared" si="7"/>
        <v>0</v>
      </c>
      <c r="T27" s="16">
        <f t="shared" si="8"/>
        <v>0</v>
      </c>
    </row>
    <row r="28" spans="1:21" x14ac:dyDescent="0.3">
      <c r="A28" s="13" t="s">
        <v>95</v>
      </c>
      <c r="B28" s="13" t="s">
        <v>74</v>
      </c>
      <c r="C28" s="14">
        <v>2.6</v>
      </c>
      <c r="D28" s="13"/>
      <c r="E28" s="15">
        <f t="shared" si="0"/>
        <v>0</v>
      </c>
      <c r="F28" s="13"/>
      <c r="G28" s="15">
        <f t="shared" si="1"/>
        <v>0</v>
      </c>
      <c r="H28" s="13"/>
      <c r="I28" s="15">
        <f t="shared" si="2"/>
        <v>0</v>
      </c>
      <c r="J28" s="13"/>
      <c r="K28" s="15">
        <f t="shared" si="3"/>
        <v>0</v>
      </c>
      <c r="L28" s="13"/>
      <c r="M28" s="15">
        <f t="shared" si="4"/>
        <v>0</v>
      </c>
      <c r="N28" s="13"/>
      <c r="O28" s="15">
        <f t="shared" si="5"/>
        <v>0</v>
      </c>
      <c r="P28" s="27"/>
      <c r="Q28" s="15">
        <f t="shared" si="6"/>
        <v>0</v>
      </c>
      <c r="R28" s="27"/>
      <c r="S28" s="15">
        <f t="shared" si="7"/>
        <v>0</v>
      </c>
      <c r="T28" s="16">
        <f t="shared" si="8"/>
        <v>0</v>
      </c>
      <c r="U28" t="s">
        <v>96</v>
      </c>
    </row>
    <row r="29" spans="1:21" x14ac:dyDescent="0.3">
      <c r="A29" s="13" t="s">
        <v>97</v>
      </c>
      <c r="B29" s="13" t="s">
        <v>74</v>
      </c>
      <c r="C29" s="14">
        <v>2.75</v>
      </c>
      <c r="D29" s="13"/>
      <c r="E29" s="15">
        <f t="shared" si="0"/>
        <v>0</v>
      </c>
      <c r="F29" s="13"/>
      <c r="G29" s="15">
        <f t="shared" si="1"/>
        <v>0</v>
      </c>
      <c r="H29" s="13"/>
      <c r="I29" s="15">
        <f t="shared" si="2"/>
        <v>0</v>
      </c>
      <c r="J29" s="13"/>
      <c r="K29" s="15">
        <f t="shared" si="3"/>
        <v>0</v>
      </c>
      <c r="L29" s="13"/>
      <c r="M29" s="15">
        <f t="shared" si="4"/>
        <v>0</v>
      </c>
      <c r="N29" s="13"/>
      <c r="O29" s="15">
        <f t="shared" si="5"/>
        <v>0</v>
      </c>
      <c r="P29" s="27"/>
      <c r="Q29" s="15">
        <f t="shared" si="6"/>
        <v>0</v>
      </c>
      <c r="R29" s="27"/>
      <c r="S29" s="15">
        <f t="shared" si="7"/>
        <v>0</v>
      </c>
      <c r="T29" s="16">
        <f t="shared" si="8"/>
        <v>0</v>
      </c>
    </row>
    <row r="30" spans="1:21" x14ac:dyDescent="0.3">
      <c r="A30" s="13" t="s">
        <v>98</v>
      </c>
      <c r="B30" s="13" t="s">
        <v>74</v>
      </c>
      <c r="C30" s="14">
        <v>1.25</v>
      </c>
      <c r="D30" s="13"/>
      <c r="E30" s="15">
        <f t="shared" si="0"/>
        <v>0</v>
      </c>
      <c r="F30" s="13"/>
      <c r="G30" s="15">
        <f t="shared" si="1"/>
        <v>0</v>
      </c>
      <c r="H30" s="13"/>
      <c r="I30" s="15">
        <f t="shared" si="2"/>
        <v>0</v>
      </c>
      <c r="J30" s="13"/>
      <c r="K30" s="15">
        <f t="shared" si="3"/>
        <v>0</v>
      </c>
      <c r="L30" s="13"/>
      <c r="M30" s="15">
        <f t="shared" si="4"/>
        <v>0</v>
      </c>
      <c r="N30" s="13"/>
      <c r="O30" s="15">
        <f t="shared" si="5"/>
        <v>0</v>
      </c>
      <c r="P30" s="27"/>
      <c r="Q30" s="15">
        <f t="shared" si="6"/>
        <v>0</v>
      </c>
      <c r="R30" s="27"/>
      <c r="S30" s="15">
        <f t="shared" si="7"/>
        <v>0</v>
      </c>
      <c r="T30" s="16">
        <f t="shared" si="8"/>
        <v>0</v>
      </c>
    </row>
    <row r="31" spans="1:21" x14ac:dyDescent="0.3">
      <c r="A31" s="13" t="s">
        <v>99</v>
      </c>
      <c r="B31" s="13" t="s">
        <v>74</v>
      </c>
      <c r="C31" s="14">
        <v>1.4</v>
      </c>
      <c r="D31" s="13"/>
      <c r="E31" s="15">
        <f t="shared" si="0"/>
        <v>0</v>
      </c>
      <c r="F31" s="13"/>
      <c r="G31" s="15">
        <f t="shared" si="1"/>
        <v>0</v>
      </c>
      <c r="H31" s="13"/>
      <c r="I31" s="15">
        <f t="shared" si="2"/>
        <v>0</v>
      </c>
      <c r="J31" s="13"/>
      <c r="K31" s="15">
        <f t="shared" si="3"/>
        <v>0</v>
      </c>
      <c r="L31" s="13"/>
      <c r="M31" s="15">
        <f t="shared" si="4"/>
        <v>0</v>
      </c>
      <c r="N31" s="13"/>
      <c r="O31" s="15">
        <f t="shared" si="5"/>
        <v>0</v>
      </c>
      <c r="P31" s="27"/>
      <c r="Q31" s="15">
        <f t="shared" si="6"/>
        <v>0</v>
      </c>
      <c r="R31" s="27"/>
      <c r="S31" s="15">
        <f t="shared" si="7"/>
        <v>0</v>
      </c>
      <c r="T31" s="16">
        <f t="shared" si="8"/>
        <v>0</v>
      </c>
    </row>
    <row r="32" spans="1:21" x14ac:dyDescent="0.3">
      <c r="A32" s="13" t="s">
        <v>100</v>
      </c>
      <c r="B32" s="13" t="s">
        <v>101</v>
      </c>
      <c r="C32" s="14">
        <v>1020</v>
      </c>
      <c r="D32" s="13"/>
      <c r="E32" s="15">
        <f t="shared" si="0"/>
        <v>0</v>
      </c>
      <c r="F32" s="13"/>
      <c r="G32" s="15">
        <f t="shared" si="1"/>
        <v>0</v>
      </c>
      <c r="H32" s="13"/>
      <c r="I32" s="15">
        <f t="shared" si="2"/>
        <v>0</v>
      </c>
      <c r="J32" s="13"/>
      <c r="K32" s="15">
        <f t="shared" si="3"/>
        <v>0</v>
      </c>
      <c r="L32" s="13"/>
      <c r="M32" s="15">
        <f t="shared" si="4"/>
        <v>0</v>
      </c>
      <c r="N32" s="13"/>
      <c r="O32" s="15">
        <f t="shared" si="5"/>
        <v>0</v>
      </c>
      <c r="P32" s="27"/>
      <c r="Q32" s="15">
        <f t="shared" si="6"/>
        <v>0</v>
      </c>
      <c r="R32" s="27"/>
      <c r="S32" s="15">
        <f t="shared" si="7"/>
        <v>0</v>
      </c>
      <c r="T32" s="16">
        <f t="shared" si="8"/>
        <v>0</v>
      </c>
      <c r="U32" t="s">
        <v>102</v>
      </c>
    </row>
    <row r="33" spans="1:21" x14ac:dyDescent="0.3">
      <c r="A33" s="13" t="s">
        <v>103</v>
      </c>
      <c r="B33" s="13" t="s">
        <v>104</v>
      </c>
      <c r="C33" s="14">
        <v>761</v>
      </c>
      <c r="D33" s="13"/>
      <c r="E33" s="15">
        <f t="shared" si="0"/>
        <v>0</v>
      </c>
      <c r="F33" s="13"/>
      <c r="G33" s="15">
        <f t="shared" si="1"/>
        <v>0</v>
      </c>
      <c r="H33" s="13"/>
      <c r="I33" s="15">
        <f t="shared" si="2"/>
        <v>0</v>
      </c>
      <c r="J33" s="13"/>
      <c r="K33" s="15">
        <f t="shared" si="3"/>
        <v>0</v>
      </c>
      <c r="L33" s="13"/>
      <c r="M33" s="15">
        <f t="shared" si="4"/>
        <v>0</v>
      </c>
      <c r="N33" s="13"/>
      <c r="O33" s="15">
        <f t="shared" si="5"/>
        <v>0</v>
      </c>
      <c r="P33" s="27"/>
      <c r="Q33" s="15">
        <f t="shared" si="6"/>
        <v>0</v>
      </c>
      <c r="R33" s="27"/>
      <c r="S33" s="15">
        <f t="shared" si="7"/>
        <v>0</v>
      </c>
      <c r="T33" s="16">
        <f t="shared" si="8"/>
        <v>0</v>
      </c>
      <c r="U33" t="s">
        <v>105</v>
      </c>
    </row>
    <row r="34" spans="1:21" x14ac:dyDescent="0.3">
      <c r="A34" s="13" t="s">
        <v>106</v>
      </c>
      <c r="B34" s="13" t="s">
        <v>107</v>
      </c>
      <c r="C34" s="14">
        <v>125</v>
      </c>
      <c r="D34" s="13"/>
      <c r="E34" s="15">
        <f t="shared" si="0"/>
        <v>0</v>
      </c>
      <c r="F34" s="13"/>
      <c r="G34" s="15">
        <f t="shared" si="1"/>
        <v>0</v>
      </c>
      <c r="H34" s="13"/>
      <c r="I34" s="15">
        <f t="shared" si="2"/>
        <v>0</v>
      </c>
      <c r="J34" s="13"/>
      <c r="K34" s="15">
        <f t="shared" si="3"/>
        <v>0</v>
      </c>
      <c r="L34" s="13"/>
      <c r="M34" s="15">
        <f t="shared" si="4"/>
        <v>0</v>
      </c>
      <c r="N34" s="13"/>
      <c r="O34" s="15">
        <f t="shared" si="5"/>
        <v>0</v>
      </c>
      <c r="P34" s="27"/>
      <c r="Q34" s="15">
        <f t="shared" si="6"/>
        <v>0</v>
      </c>
      <c r="R34" s="27"/>
      <c r="S34" s="15">
        <f t="shared" si="7"/>
        <v>0</v>
      </c>
      <c r="T34" s="16">
        <f t="shared" si="8"/>
        <v>0</v>
      </c>
      <c r="U34" t="s">
        <v>108</v>
      </c>
    </row>
    <row r="35" spans="1:21" x14ac:dyDescent="0.3">
      <c r="A35" s="13" t="s">
        <v>109</v>
      </c>
      <c r="B35" s="13" t="s">
        <v>74</v>
      </c>
      <c r="C35" s="14">
        <v>2.65</v>
      </c>
      <c r="D35" s="13"/>
      <c r="E35" s="15">
        <f t="shared" si="0"/>
        <v>0</v>
      </c>
      <c r="F35" s="13"/>
      <c r="G35" s="15">
        <f t="shared" si="1"/>
        <v>0</v>
      </c>
      <c r="H35" s="13"/>
      <c r="I35" s="15">
        <f t="shared" si="2"/>
        <v>0</v>
      </c>
      <c r="J35" s="13"/>
      <c r="K35" s="15">
        <f t="shared" si="3"/>
        <v>0</v>
      </c>
      <c r="L35" s="13"/>
      <c r="M35" s="15">
        <f t="shared" si="4"/>
        <v>0</v>
      </c>
      <c r="N35" s="13"/>
      <c r="O35" s="15">
        <f t="shared" si="5"/>
        <v>0</v>
      </c>
      <c r="P35" s="27"/>
      <c r="Q35" s="15">
        <f t="shared" si="6"/>
        <v>0</v>
      </c>
      <c r="R35" s="27"/>
      <c r="S35" s="15">
        <f t="shared" si="7"/>
        <v>0</v>
      </c>
      <c r="T35" s="16">
        <f t="shared" si="8"/>
        <v>0</v>
      </c>
    </row>
    <row r="36" spans="1:21" x14ac:dyDescent="0.3">
      <c r="A36" s="13" t="s">
        <v>110</v>
      </c>
      <c r="B36" s="13" t="s">
        <v>74</v>
      </c>
      <c r="C36" s="14">
        <v>0.98</v>
      </c>
      <c r="D36" s="13"/>
      <c r="E36" s="15">
        <f t="shared" si="0"/>
        <v>0</v>
      </c>
      <c r="F36" s="13"/>
      <c r="G36" s="15">
        <f t="shared" si="1"/>
        <v>0</v>
      </c>
      <c r="H36" s="13"/>
      <c r="I36" s="15">
        <f t="shared" si="2"/>
        <v>0</v>
      </c>
      <c r="J36" s="13"/>
      <c r="K36" s="15">
        <f t="shared" si="3"/>
        <v>0</v>
      </c>
      <c r="L36" s="13"/>
      <c r="M36" s="15">
        <f t="shared" si="4"/>
        <v>0</v>
      </c>
      <c r="N36" s="13"/>
      <c r="O36" s="15">
        <f t="shared" si="5"/>
        <v>0</v>
      </c>
      <c r="P36" s="27"/>
      <c r="Q36" s="15">
        <f t="shared" si="6"/>
        <v>0</v>
      </c>
      <c r="R36" s="27"/>
      <c r="S36" s="15">
        <f t="shared" si="7"/>
        <v>0</v>
      </c>
      <c r="T36" s="16">
        <f t="shared" si="8"/>
        <v>0</v>
      </c>
    </row>
    <row r="37" spans="1:21" x14ac:dyDescent="0.3">
      <c r="A37" s="13" t="s">
        <v>111</v>
      </c>
      <c r="B37" s="13" t="s">
        <v>112</v>
      </c>
      <c r="C37" s="14">
        <v>37</v>
      </c>
      <c r="D37" s="13"/>
      <c r="E37" s="15">
        <f t="shared" si="0"/>
        <v>0</v>
      </c>
      <c r="F37" s="13"/>
      <c r="G37" s="15">
        <f t="shared" si="1"/>
        <v>0</v>
      </c>
      <c r="H37" s="13"/>
      <c r="I37" s="15">
        <f t="shared" si="2"/>
        <v>0</v>
      </c>
      <c r="J37" s="13"/>
      <c r="K37" s="15">
        <f t="shared" si="3"/>
        <v>0</v>
      </c>
      <c r="L37" s="13"/>
      <c r="M37" s="15">
        <f t="shared" si="4"/>
        <v>0</v>
      </c>
      <c r="N37" s="13"/>
      <c r="O37" s="15">
        <f t="shared" si="5"/>
        <v>0</v>
      </c>
      <c r="P37" s="27"/>
      <c r="Q37" s="15">
        <f t="shared" si="6"/>
        <v>0</v>
      </c>
      <c r="R37" s="27"/>
      <c r="S37" s="15">
        <f t="shared" si="7"/>
        <v>0</v>
      </c>
      <c r="T37" s="16">
        <f t="shared" si="8"/>
        <v>0</v>
      </c>
    </row>
    <row r="38" spans="1:21" x14ac:dyDescent="0.3">
      <c r="A38" s="13" t="s">
        <v>113</v>
      </c>
      <c r="B38" s="13" t="s">
        <v>74</v>
      </c>
      <c r="C38" s="14">
        <v>1.96</v>
      </c>
      <c r="D38" s="13"/>
      <c r="E38" s="15">
        <f t="shared" si="0"/>
        <v>0</v>
      </c>
      <c r="F38" s="13"/>
      <c r="G38" s="15">
        <f t="shared" si="1"/>
        <v>0</v>
      </c>
      <c r="H38" s="13"/>
      <c r="I38" s="15">
        <f t="shared" si="2"/>
        <v>0</v>
      </c>
      <c r="J38" s="13"/>
      <c r="K38" s="15">
        <f t="shared" si="3"/>
        <v>0</v>
      </c>
      <c r="L38" s="13"/>
      <c r="M38" s="15">
        <f t="shared" si="4"/>
        <v>0</v>
      </c>
      <c r="N38" s="13"/>
      <c r="O38" s="15">
        <f t="shared" si="5"/>
        <v>0</v>
      </c>
      <c r="P38" s="27"/>
      <c r="Q38" s="15">
        <f t="shared" si="6"/>
        <v>0</v>
      </c>
      <c r="R38" s="27"/>
      <c r="S38" s="15">
        <f t="shared" si="7"/>
        <v>0</v>
      </c>
      <c r="T38" s="16">
        <f t="shared" si="8"/>
        <v>0</v>
      </c>
    </row>
    <row r="39" spans="1:21" x14ac:dyDescent="0.3">
      <c r="A39" s="13" t="s">
        <v>114</v>
      </c>
      <c r="B39" s="13" t="s">
        <v>104</v>
      </c>
      <c r="C39" s="14">
        <v>225</v>
      </c>
      <c r="D39" s="13"/>
      <c r="E39" s="15">
        <f t="shared" si="0"/>
        <v>0</v>
      </c>
      <c r="F39" s="13"/>
      <c r="G39" s="15">
        <f t="shared" si="1"/>
        <v>0</v>
      </c>
      <c r="H39" s="13"/>
      <c r="I39" s="15">
        <f t="shared" si="2"/>
        <v>0</v>
      </c>
      <c r="J39" s="13"/>
      <c r="K39" s="15">
        <f t="shared" si="3"/>
        <v>0</v>
      </c>
      <c r="L39" s="13"/>
      <c r="M39" s="15">
        <f t="shared" si="4"/>
        <v>0</v>
      </c>
      <c r="N39" s="13"/>
      <c r="O39" s="15">
        <f t="shared" si="5"/>
        <v>0</v>
      </c>
      <c r="P39" s="27"/>
      <c r="Q39" s="15">
        <f t="shared" si="6"/>
        <v>0</v>
      </c>
      <c r="R39" s="27"/>
      <c r="S39" s="15">
        <f t="shared" si="7"/>
        <v>0</v>
      </c>
      <c r="T39" s="16">
        <f t="shared" si="8"/>
        <v>0</v>
      </c>
    </row>
    <row r="40" spans="1:21" x14ac:dyDescent="0.3">
      <c r="A40" s="13" t="s">
        <v>115</v>
      </c>
      <c r="B40" s="13" t="s">
        <v>70</v>
      </c>
      <c r="C40" s="14"/>
      <c r="D40" s="13"/>
      <c r="E40" s="15">
        <f t="shared" si="0"/>
        <v>0</v>
      </c>
      <c r="F40" s="13"/>
      <c r="G40" s="15">
        <f t="shared" si="1"/>
        <v>0</v>
      </c>
      <c r="H40" s="13"/>
      <c r="I40" s="15">
        <f t="shared" si="2"/>
        <v>0</v>
      </c>
      <c r="J40" s="13"/>
      <c r="K40" s="15">
        <f t="shared" si="3"/>
        <v>0</v>
      </c>
      <c r="L40" s="13"/>
      <c r="M40" s="15">
        <f t="shared" si="4"/>
        <v>0</v>
      </c>
      <c r="N40" s="13"/>
      <c r="O40" s="15">
        <f t="shared" si="5"/>
        <v>0</v>
      </c>
      <c r="P40" s="27"/>
      <c r="Q40" s="15">
        <f t="shared" si="6"/>
        <v>0</v>
      </c>
      <c r="R40" s="27"/>
      <c r="S40" s="15">
        <f t="shared" si="7"/>
        <v>0</v>
      </c>
      <c r="T40" s="16">
        <f t="shared" si="8"/>
        <v>0</v>
      </c>
    </row>
    <row r="41" spans="1:21" x14ac:dyDescent="0.3">
      <c r="A41" s="13" t="s">
        <v>116</v>
      </c>
      <c r="B41" s="13" t="s">
        <v>70</v>
      </c>
      <c r="C41" s="14">
        <v>650</v>
      </c>
      <c r="D41" s="13"/>
      <c r="E41" s="15">
        <f t="shared" si="0"/>
        <v>0</v>
      </c>
      <c r="F41" s="13"/>
      <c r="G41" s="15">
        <f t="shared" si="1"/>
        <v>0</v>
      </c>
      <c r="H41" s="13"/>
      <c r="I41" s="15">
        <f t="shared" si="2"/>
        <v>0</v>
      </c>
      <c r="J41" s="13"/>
      <c r="K41" s="15">
        <f t="shared" si="3"/>
        <v>0</v>
      </c>
      <c r="L41" s="13"/>
      <c r="M41" s="15">
        <f t="shared" si="4"/>
        <v>0</v>
      </c>
      <c r="N41" s="13"/>
      <c r="O41" s="15">
        <f t="shared" si="5"/>
        <v>0</v>
      </c>
      <c r="P41" s="27"/>
      <c r="Q41" s="15">
        <f t="shared" si="6"/>
        <v>0</v>
      </c>
      <c r="R41" s="27"/>
      <c r="S41" s="15">
        <f t="shared" si="7"/>
        <v>0</v>
      </c>
      <c r="T41" s="16">
        <f t="shared" si="8"/>
        <v>0</v>
      </c>
    </row>
    <row r="42" spans="1:21" x14ac:dyDescent="0.3">
      <c r="A42" s="13" t="s">
        <v>117</v>
      </c>
      <c r="B42" s="13" t="s">
        <v>70</v>
      </c>
      <c r="C42" s="14">
        <v>250</v>
      </c>
      <c r="D42" s="13"/>
      <c r="E42" s="15">
        <f t="shared" si="0"/>
        <v>0</v>
      </c>
      <c r="F42" s="13"/>
      <c r="G42" s="15">
        <f t="shared" si="1"/>
        <v>0</v>
      </c>
      <c r="H42" s="13"/>
      <c r="I42" s="15">
        <f t="shared" si="2"/>
        <v>0</v>
      </c>
      <c r="J42" s="13"/>
      <c r="K42" s="15">
        <f t="shared" si="3"/>
        <v>0</v>
      </c>
      <c r="L42" s="13"/>
      <c r="M42" s="15">
        <f t="shared" si="4"/>
        <v>0</v>
      </c>
      <c r="N42" s="13"/>
      <c r="O42" s="15">
        <f t="shared" si="5"/>
        <v>0</v>
      </c>
      <c r="P42" s="27"/>
      <c r="Q42" s="15">
        <f t="shared" si="6"/>
        <v>0</v>
      </c>
      <c r="R42" s="27"/>
      <c r="S42" s="15">
        <f t="shared" si="7"/>
        <v>0</v>
      </c>
      <c r="T42" s="16">
        <f t="shared" si="8"/>
        <v>0</v>
      </c>
    </row>
    <row r="43" spans="1:21" x14ac:dyDescent="0.3">
      <c r="A43" s="13" t="s">
        <v>118</v>
      </c>
      <c r="B43" s="13" t="s">
        <v>119</v>
      </c>
      <c r="C43" s="14"/>
      <c r="D43" s="13"/>
      <c r="E43" s="15">
        <f t="shared" si="0"/>
        <v>0</v>
      </c>
      <c r="F43" s="13"/>
      <c r="G43" s="15">
        <f t="shared" si="1"/>
        <v>0</v>
      </c>
      <c r="H43" s="13"/>
      <c r="I43" s="15">
        <f t="shared" si="2"/>
        <v>0</v>
      </c>
      <c r="J43" s="13"/>
      <c r="K43" s="15">
        <f t="shared" si="3"/>
        <v>0</v>
      </c>
      <c r="L43" s="13"/>
      <c r="M43" s="15">
        <f t="shared" si="4"/>
        <v>0</v>
      </c>
      <c r="N43" s="13"/>
      <c r="O43" s="15">
        <f t="shared" si="5"/>
        <v>0</v>
      </c>
      <c r="P43" s="27"/>
      <c r="Q43" s="15">
        <f t="shared" si="6"/>
        <v>0</v>
      </c>
      <c r="R43" s="27"/>
      <c r="S43" s="15">
        <f t="shared" si="7"/>
        <v>0</v>
      </c>
      <c r="T43" s="16">
        <f t="shared" si="8"/>
        <v>0</v>
      </c>
    </row>
    <row r="44" spans="1:21" x14ac:dyDescent="0.3">
      <c r="A44" s="13" t="s">
        <v>120</v>
      </c>
      <c r="B44" s="13" t="s">
        <v>70</v>
      </c>
      <c r="C44" s="14">
        <v>125</v>
      </c>
      <c r="D44" s="13"/>
      <c r="E44" s="15">
        <f t="shared" si="0"/>
        <v>0</v>
      </c>
      <c r="F44" s="13"/>
      <c r="G44" s="15">
        <f t="shared" si="1"/>
        <v>0</v>
      </c>
      <c r="H44" s="13"/>
      <c r="I44" s="15">
        <f t="shared" si="2"/>
        <v>0</v>
      </c>
      <c r="J44" s="13"/>
      <c r="K44" s="15">
        <f t="shared" si="3"/>
        <v>0</v>
      </c>
      <c r="L44" s="13"/>
      <c r="M44" s="15">
        <f t="shared" si="4"/>
        <v>0</v>
      </c>
      <c r="N44" s="13"/>
      <c r="O44" s="15">
        <f t="shared" si="5"/>
        <v>0</v>
      </c>
      <c r="P44" s="27"/>
      <c r="Q44" s="15">
        <f t="shared" si="6"/>
        <v>0</v>
      </c>
      <c r="R44" s="27"/>
      <c r="S44" s="15">
        <f t="shared" si="7"/>
        <v>0</v>
      </c>
      <c r="T44" s="16">
        <f t="shared" si="8"/>
        <v>0</v>
      </c>
    </row>
    <row r="45" spans="1:21" x14ac:dyDescent="0.3">
      <c r="A45" s="13" t="s">
        <v>121</v>
      </c>
      <c r="B45" s="13" t="s">
        <v>74</v>
      </c>
      <c r="C45" s="14">
        <v>1.9</v>
      </c>
      <c r="D45" s="13"/>
      <c r="E45" s="15">
        <f t="shared" si="0"/>
        <v>0</v>
      </c>
      <c r="F45" s="13"/>
      <c r="G45" s="15">
        <f t="shared" si="1"/>
        <v>0</v>
      </c>
      <c r="H45" s="13"/>
      <c r="I45" s="15">
        <f t="shared" si="2"/>
        <v>0</v>
      </c>
      <c r="J45" s="13"/>
      <c r="K45" s="15">
        <f t="shared" si="3"/>
        <v>0</v>
      </c>
      <c r="L45" s="13"/>
      <c r="M45" s="15">
        <f t="shared" si="4"/>
        <v>0</v>
      </c>
      <c r="N45" s="13"/>
      <c r="O45" s="15">
        <f t="shared" si="5"/>
        <v>0</v>
      </c>
      <c r="P45" s="27"/>
      <c r="Q45" s="15">
        <f t="shared" si="6"/>
        <v>0</v>
      </c>
      <c r="R45" s="27"/>
      <c r="S45" s="15">
        <f t="shared" si="7"/>
        <v>0</v>
      </c>
      <c r="T45" s="16">
        <f t="shared" si="8"/>
        <v>0</v>
      </c>
    </row>
    <row r="46" spans="1:21" x14ac:dyDescent="0.3">
      <c r="A46" s="13" t="s">
        <v>122</v>
      </c>
      <c r="B46" s="13" t="s">
        <v>70</v>
      </c>
      <c r="C46" s="14">
        <v>190</v>
      </c>
      <c r="D46" s="13"/>
      <c r="E46" s="15">
        <f t="shared" si="0"/>
        <v>0</v>
      </c>
      <c r="F46" s="13"/>
      <c r="G46" s="15">
        <f t="shared" si="1"/>
        <v>0</v>
      </c>
      <c r="H46" s="13"/>
      <c r="I46" s="15">
        <f t="shared" si="2"/>
        <v>0</v>
      </c>
      <c r="J46" s="13"/>
      <c r="K46" s="15">
        <f t="shared" si="3"/>
        <v>0</v>
      </c>
      <c r="L46" s="13"/>
      <c r="M46" s="15">
        <f t="shared" si="4"/>
        <v>0</v>
      </c>
      <c r="N46" s="13"/>
      <c r="O46" s="15">
        <f t="shared" si="5"/>
        <v>0</v>
      </c>
      <c r="P46" s="27"/>
      <c r="Q46" s="15">
        <f t="shared" si="6"/>
        <v>0</v>
      </c>
      <c r="R46" s="27"/>
      <c r="S46" s="15">
        <f t="shared" si="7"/>
        <v>0</v>
      </c>
      <c r="T46" s="16">
        <f t="shared" si="8"/>
        <v>0</v>
      </c>
    </row>
    <row r="47" spans="1:21" x14ac:dyDescent="0.3">
      <c r="A47" s="13" t="s">
        <v>123</v>
      </c>
      <c r="B47" s="13" t="s">
        <v>74</v>
      </c>
      <c r="C47" s="14">
        <v>1.25</v>
      </c>
      <c r="D47" s="13"/>
      <c r="E47" s="15">
        <f t="shared" si="0"/>
        <v>0</v>
      </c>
      <c r="F47" s="13"/>
      <c r="G47" s="15">
        <f t="shared" si="1"/>
        <v>0</v>
      </c>
      <c r="H47" s="13"/>
      <c r="I47" s="15">
        <f t="shared" si="2"/>
        <v>0</v>
      </c>
      <c r="J47" s="13"/>
      <c r="K47" s="15">
        <f t="shared" si="3"/>
        <v>0</v>
      </c>
      <c r="L47" s="13"/>
      <c r="M47" s="15">
        <f t="shared" si="4"/>
        <v>0</v>
      </c>
      <c r="N47" s="13"/>
      <c r="O47" s="15">
        <f t="shared" si="5"/>
        <v>0</v>
      </c>
      <c r="P47" s="27"/>
      <c r="Q47" s="15">
        <f t="shared" si="6"/>
        <v>0</v>
      </c>
      <c r="R47" s="27"/>
      <c r="S47" s="15">
        <f t="shared" si="7"/>
        <v>0</v>
      </c>
      <c r="T47" s="16">
        <f t="shared" si="8"/>
        <v>0</v>
      </c>
    </row>
    <row r="48" spans="1:21" x14ac:dyDescent="0.3">
      <c r="A48" s="13" t="s">
        <v>124</v>
      </c>
      <c r="B48" s="13" t="s">
        <v>74</v>
      </c>
      <c r="C48" s="14">
        <v>2.1</v>
      </c>
      <c r="D48" s="13"/>
      <c r="E48" s="15">
        <f t="shared" si="0"/>
        <v>0</v>
      </c>
      <c r="F48" s="13"/>
      <c r="G48" s="15">
        <f t="shared" si="1"/>
        <v>0</v>
      </c>
      <c r="H48" s="13"/>
      <c r="I48" s="15">
        <f t="shared" si="2"/>
        <v>0</v>
      </c>
      <c r="J48" s="13"/>
      <c r="K48" s="15">
        <f t="shared" si="3"/>
        <v>0</v>
      </c>
      <c r="L48" s="13"/>
      <c r="M48" s="15">
        <f t="shared" si="4"/>
        <v>0</v>
      </c>
      <c r="N48" s="13"/>
      <c r="O48" s="15">
        <f t="shared" si="5"/>
        <v>0</v>
      </c>
      <c r="P48" s="27"/>
      <c r="Q48" s="15">
        <f t="shared" si="6"/>
        <v>0</v>
      </c>
      <c r="R48" s="27"/>
      <c r="S48" s="15">
        <f t="shared" si="7"/>
        <v>0</v>
      </c>
      <c r="T48" s="16">
        <f t="shared" si="8"/>
        <v>0</v>
      </c>
    </row>
    <row r="49" spans="1:21" x14ac:dyDescent="0.3">
      <c r="A49" s="13" t="s">
        <v>125</v>
      </c>
      <c r="B49" s="13" t="s">
        <v>70</v>
      </c>
      <c r="C49" s="14">
        <v>211</v>
      </c>
      <c r="D49" s="13"/>
      <c r="E49" s="15">
        <f t="shared" si="0"/>
        <v>0</v>
      </c>
      <c r="F49" s="13"/>
      <c r="G49" s="15">
        <f t="shared" si="1"/>
        <v>0</v>
      </c>
      <c r="H49" s="13"/>
      <c r="I49" s="15">
        <f t="shared" si="2"/>
        <v>0</v>
      </c>
      <c r="J49" s="13"/>
      <c r="K49" s="15">
        <f t="shared" si="3"/>
        <v>0</v>
      </c>
      <c r="L49" s="13"/>
      <c r="M49" s="15">
        <f t="shared" si="4"/>
        <v>0</v>
      </c>
      <c r="N49" s="13"/>
      <c r="O49" s="15">
        <f t="shared" si="5"/>
        <v>0</v>
      </c>
      <c r="P49" s="27"/>
      <c r="Q49" s="15">
        <f t="shared" si="6"/>
        <v>0</v>
      </c>
      <c r="R49" s="27"/>
      <c r="S49" s="15">
        <f t="shared" si="7"/>
        <v>0</v>
      </c>
      <c r="T49" s="16">
        <f t="shared" si="8"/>
        <v>0</v>
      </c>
    </row>
    <row r="50" spans="1:21" ht="30.6" customHeight="1" x14ac:dyDescent="0.3">
      <c r="A50" s="17" t="s">
        <v>126</v>
      </c>
      <c r="B50" s="13" t="s">
        <v>74</v>
      </c>
      <c r="C50" s="14">
        <v>43.56</v>
      </c>
      <c r="D50" s="13"/>
      <c r="E50" s="15">
        <f t="shared" si="0"/>
        <v>0</v>
      </c>
      <c r="F50" s="13"/>
      <c r="G50" s="15">
        <f t="shared" si="1"/>
        <v>0</v>
      </c>
      <c r="H50" s="13"/>
      <c r="I50" s="15">
        <f t="shared" si="2"/>
        <v>0</v>
      </c>
      <c r="J50" s="13"/>
      <c r="K50" s="15">
        <f t="shared" si="3"/>
        <v>0</v>
      </c>
      <c r="L50" s="13"/>
      <c r="M50" s="15">
        <f t="shared" si="4"/>
        <v>0</v>
      </c>
      <c r="N50" s="13"/>
      <c r="O50" s="15">
        <f t="shared" si="5"/>
        <v>0</v>
      </c>
      <c r="P50" s="27"/>
      <c r="Q50" s="15">
        <f t="shared" si="6"/>
        <v>0</v>
      </c>
      <c r="R50" s="27"/>
      <c r="S50" s="15">
        <f t="shared" si="7"/>
        <v>0</v>
      </c>
      <c r="T50" s="16">
        <f t="shared" si="8"/>
        <v>0</v>
      </c>
    </row>
    <row r="51" spans="1:21" x14ac:dyDescent="0.3">
      <c r="A51" s="13" t="s">
        <v>127</v>
      </c>
      <c r="B51" s="13" t="s">
        <v>119</v>
      </c>
      <c r="C51" s="14"/>
      <c r="D51" s="13"/>
      <c r="E51" s="15">
        <f t="shared" si="0"/>
        <v>0</v>
      </c>
      <c r="F51" s="13"/>
      <c r="G51" s="15">
        <f t="shared" si="1"/>
        <v>0</v>
      </c>
      <c r="H51" s="13"/>
      <c r="I51" s="15">
        <f t="shared" si="2"/>
        <v>0</v>
      </c>
      <c r="J51" s="13"/>
      <c r="K51" s="15">
        <f t="shared" si="3"/>
        <v>0</v>
      </c>
      <c r="L51" s="13"/>
      <c r="M51" s="15">
        <f t="shared" si="4"/>
        <v>0</v>
      </c>
      <c r="N51" s="13"/>
      <c r="O51" s="15">
        <f t="shared" si="5"/>
        <v>0</v>
      </c>
      <c r="P51" s="27"/>
      <c r="Q51" s="15">
        <f t="shared" si="6"/>
        <v>0</v>
      </c>
      <c r="R51" s="27"/>
      <c r="S51" s="15">
        <f t="shared" si="7"/>
        <v>0</v>
      </c>
      <c r="T51" s="16">
        <f t="shared" si="8"/>
        <v>0</v>
      </c>
    </row>
    <row r="52" spans="1:21" x14ac:dyDescent="0.3">
      <c r="A52" s="13" t="s">
        <v>128</v>
      </c>
      <c r="B52" s="13" t="s">
        <v>129</v>
      </c>
      <c r="C52" s="14">
        <v>15</v>
      </c>
      <c r="D52" s="13"/>
      <c r="E52" s="15">
        <f t="shared" si="0"/>
        <v>0</v>
      </c>
      <c r="F52" s="13"/>
      <c r="G52" s="15">
        <f t="shared" si="1"/>
        <v>0</v>
      </c>
      <c r="H52" s="13"/>
      <c r="I52" s="15">
        <f t="shared" si="2"/>
        <v>0</v>
      </c>
      <c r="J52" s="13"/>
      <c r="K52" s="15">
        <f t="shared" si="3"/>
        <v>0</v>
      </c>
      <c r="L52" s="13"/>
      <c r="M52" s="15">
        <f t="shared" si="4"/>
        <v>0</v>
      </c>
      <c r="N52" s="13"/>
      <c r="O52" s="15">
        <f t="shared" si="5"/>
        <v>0</v>
      </c>
      <c r="P52" s="27"/>
      <c r="Q52" s="15">
        <f t="shared" si="6"/>
        <v>0</v>
      </c>
      <c r="R52" s="27"/>
      <c r="S52" s="15">
        <f t="shared" si="7"/>
        <v>0</v>
      </c>
      <c r="T52" s="16">
        <f t="shared" si="8"/>
        <v>0</v>
      </c>
    </row>
    <row r="53" spans="1:21" x14ac:dyDescent="0.3">
      <c r="A53" s="13" t="s">
        <v>130</v>
      </c>
      <c r="B53" s="13" t="s">
        <v>74</v>
      </c>
      <c r="C53" s="14">
        <v>1.1499999999999999</v>
      </c>
      <c r="D53" s="13"/>
      <c r="E53" s="15">
        <f t="shared" si="0"/>
        <v>0</v>
      </c>
      <c r="F53" s="13"/>
      <c r="G53" s="15">
        <f t="shared" si="1"/>
        <v>0</v>
      </c>
      <c r="H53" s="13">
        <v>150</v>
      </c>
      <c r="I53" s="15">
        <f t="shared" si="2"/>
        <v>172.5</v>
      </c>
      <c r="J53" s="13">
        <v>1300</v>
      </c>
      <c r="K53" s="15">
        <f t="shared" si="3"/>
        <v>1494.9999999999998</v>
      </c>
      <c r="L53" s="13"/>
      <c r="M53" s="15">
        <f t="shared" si="4"/>
        <v>0</v>
      </c>
      <c r="N53" s="13"/>
      <c r="O53" s="15">
        <f t="shared" si="5"/>
        <v>0</v>
      </c>
      <c r="P53" s="27"/>
      <c r="Q53" s="15">
        <f t="shared" si="6"/>
        <v>0</v>
      </c>
      <c r="R53" s="27"/>
      <c r="S53" s="15">
        <f t="shared" si="7"/>
        <v>0</v>
      </c>
      <c r="T53" s="16">
        <f t="shared" si="8"/>
        <v>1450</v>
      </c>
    </row>
    <row r="54" spans="1:21" x14ac:dyDescent="0.3">
      <c r="A54" s="13" t="s">
        <v>131</v>
      </c>
      <c r="B54" s="13" t="s">
        <v>132</v>
      </c>
      <c r="C54" s="14"/>
      <c r="D54" s="13"/>
      <c r="E54" s="15">
        <f t="shared" si="0"/>
        <v>0</v>
      </c>
      <c r="F54" s="13"/>
      <c r="G54" s="15">
        <f t="shared" si="1"/>
        <v>0</v>
      </c>
      <c r="H54" s="13"/>
      <c r="I54" s="15">
        <f t="shared" si="2"/>
        <v>0</v>
      </c>
      <c r="J54" s="13"/>
      <c r="K54" s="15">
        <f t="shared" si="3"/>
        <v>0</v>
      </c>
      <c r="L54" s="13"/>
      <c r="M54" s="15">
        <f t="shared" si="4"/>
        <v>0</v>
      </c>
      <c r="N54" s="13"/>
      <c r="O54" s="15">
        <f t="shared" si="5"/>
        <v>0</v>
      </c>
      <c r="P54" s="27"/>
      <c r="Q54" s="15">
        <f t="shared" si="6"/>
        <v>0</v>
      </c>
      <c r="R54" s="27"/>
      <c r="S54" s="15">
        <f t="shared" si="7"/>
        <v>0</v>
      </c>
      <c r="T54" s="16">
        <f t="shared" si="8"/>
        <v>0</v>
      </c>
    </row>
    <row r="55" spans="1:21" x14ac:dyDescent="0.3">
      <c r="A55" s="13" t="s">
        <v>133</v>
      </c>
      <c r="B55" s="13" t="s">
        <v>70</v>
      </c>
      <c r="C55" s="14">
        <v>225</v>
      </c>
      <c r="D55" s="13"/>
      <c r="E55" s="15">
        <f t="shared" si="0"/>
        <v>0</v>
      </c>
      <c r="F55" s="13"/>
      <c r="G55" s="15">
        <f t="shared" si="1"/>
        <v>0</v>
      </c>
      <c r="H55" s="13"/>
      <c r="I55" s="15">
        <f t="shared" si="2"/>
        <v>0</v>
      </c>
      <c r="J55" s="13"/>
      <c r="K55" s="15">
        <f t="shared" si="3"/>
        <v>0</v>
      </c>
      <c r="L55" s="13"/>
      <c r="M55" s="15">
        <f t="shared" si="4"/>
        <v>0</v>
      </c>
      <c r="N55" s="13"/>
      <c r="O55" s="15">
        <f t="shared" si="5"/>
        <v>0</v>
      </c>
      <c r="P55" s="27"/>
      <c r="Q55" s="15">
        <f t="shared" si="6"/>
        <v>0</v>
      </c>
      <c r="R55" s="27"/>
      <c r="S55" s="15">
        <f t="shared" si="7"/>
        <v>0</v>
      </c>
      <c r="T55" s="16">
        <f t="shared" si="8"/>
        <v>0</v>
      </c>
      <c r="U55" t="s">
        <v>134</v>
      </c>
    </row>
    <row r="56" spans="1:21" x14ac:dyDescent="0.3">
      <c r="A56" s="13" t="s">
        <v>135</v>
      </c>
      <c r="B56" s="13" t="s">
        <v>74</v>
      </c>
      <c r="C56" s="14">
        <v>15</v>
      </c>
      <c r="D56" s="13"/>
      <c r="E56" s="15">
        <f t="shared" si="0"/>
        <v>0</v>
      </c>
      <c r="F56" s="13"/>
      <c r="G56" s="15">
        <f t="shared" si="1"/>
        <v>0</v>
      </c>
      <c r="H56" s="13"/>
      <c r="I56" s="15">
        <f t="shared" si="2"/>
        <v>0</v>
      </c>
      <c r="J56" s="13"/>
      <c r="K56" s="15">
        <f t="shared" si="3"/>
        <v>0</v>
      </c>
      <c r="L56" s="13"/>
      <c r="M56" s="15">
        <f t="shared" si="4"/>
        <v>0</v>
      </c>
      <c r="N56" s="13"/>
      <c r="O56" s="15">
        <f t="shared" si="5"/>
        <v>0</v>
      </c>
      <c r="P56" s="27"/>
      <c r="Q56" s="15">
        <f t="shared" si="6"/>
        <v>0</v>
      </c>
      <c r="R56" s="27"/>
      <c r="S56" s="15">
        <f t="shared" si="7"/>
        <v>0</v>
      </c>
      <c r="T56" s="16">
        <f t="shared" si="8"/>
        <v>0</v>
      </c>
    </row>
    <row r="57" spans="1:21" x14ac:dyDescent="0.3">
      <c r="A57" s="13" t="s">
        <v>136</v>
      </c>
      <c r="B57" s="13" t="s">
        <v>74</v>
      </c>
      <c r="C57" s="14">
        <v>11</v>
      </c>
      <c r="D57" s="13"/>
      <c r="E57" s="15">
        <f t="shared" si="0"/>
        <v>0</v>
      </c>
      <c r="F57" s="13"/>
      <c r="G57" s="15">
        <f t="shared" si="1"/>
        <v>0</v>
      </c>
      <c r="H57" s="13"/>
      <c r="I57" s="15">
        <f t="shared" si="2"/>
        <v>0</v>
      </c>
      <c r="J57" s="13"/>
      <c r="K57" s="15">
        <f t="shared" si="3"/>
        <v>0</v>
      </c>
      <c r="L57" s="13"/>
      <c r="M57" s="15">
        <f t="shared" si="4"/>
        <v>0</v>
      </c>
      <c r="N57" s="13"/>
      <c r="O57" s="15">
        <f t="shared" si="5"/>
        <v>0</v>
      </c>
      <c r="P57" s="27"/>
      <c r="Q57" s="15">
        <f t="shared" si="6"/>
        <v>0</v>
      </c>
      <c r="R57" s="27"/>
      <c r="S57" s="15">
        <f t="shared" si="7"/>
        <v>0</v>
      </c>
      <c r="T57" s="16">
        <f t="shared" si="8"/>
        <v>0</v>
      </c>
    </row>
    <row r="58" spans="1:21" x14ac:dyDescent="0.3">
      <c r="A58" s="13" t="s">
        <v>137</v>
      </c>
      <c r="B58" s="13" t="s">
        <v>74</v>
      </c>
      <c r="C58" s="14">
        <v>27</v>
      </c>
      <c r="D58" s="13"/>
      <c r="E58" s="15">
        <f t="shared" si="0"/>
        <v>0</v>
      </c>
      <c r="F58" s="13"/>
      <c r="G58" s="15">
        <f t="shared" si="1"/>
        <v>0</v>
      </c>
      <c r="H58" s="13"/>
      <c r="I58" s="15">
        <f t="shared" si="2"/>
        <v>0</v>
      </c>
      <c r="J58" s="13"/>
      <c r="K58" s="15">
        <f t="shared" si="3"/>
        <v>0</v>
      </c>
      <c r="L58" s="13"/>
      <c r="M58" s="15">
        <f t="shared" si="4"/>
        <v>0</v>
      </c>
      <c r="N58" s="13"/>
      <c r="O58" s="15">
        <f t="shared" si="5"/>
        <v>0</v>
      </c>
      <c r="P58" s="27"/>
      <c r="Q58" s="15">
        <f t="shared" si="6"/>
        <v>0</v>
      </c>
      <c r="R58" s="27"/>
      <c r="S58" s="15">
        <f t="shared" si="7"/>
        <v>0</v>
      </c>
      <c r="T58" s="16">
        <f t="shared" si="8"/>
        <v>0</v>
      </c>
    </row>
    <row r="59" spans="1:21" x14ac:dyDescent="0.3">
      <c r="A59" s="13" t="s">
        <v>138</v>
      </c>
      <c r="B59" s="13" t="s">
        <v>70</v>
      </c>
      <c r="C59" s="14">
        <v>1450</v>
      </c>
      <c r="D59" s="13"/>
      <c r="E59" s="15">
        <f t="shared" si="0"/>
        <v>0</v>
      </c>
      <c r="F59" s="13"/>
      <c r="G59" s="15">
        <f t="shared" si="1"/>
        <v>0</v>
      </c>
      <c r="H59" s="13"/>
      <c r="I59" s="15">
        <f t="shared" si="2"/>
        <v>0</v>
      </c>
      <c r="J59" s="13"/>
      <c r="K59" s="15">
        <f t="shared" si="3"/>
        <v>0</v>
      </c>
      <c r="L59" s="13"/>
      <c r="M59" s="15">
        <f t="shared" si="4"/>
        <v>0</v>
      </c>
      <c r="N59" s="13"/>
      <c r="O59" s="15">
        <f t="shared" si="5"/>
        <v>0</v>
      </c>
      <c r="P59" s="27"/>
      <c r="Q59" s="15">
        <f t="shared" si="6"/>
        <v>0</v>
      </c>
      <c r="R59" s="27"/>
      <c r="S59" s="15">
        <f t="shared" si="7"/>
        <v>0</v>
      </c>
      <c r="T59" s="16">
        <f t="shared" si="8"/>
        <v>0</v>
      </c>
    </row>
    <row r="60" spans="1:21" x14ac:dyDescent="0.3">
      <c r="A60" s="13" t="s">
        <v>139</v>
      </c>
      <c r="B60" s="13" t="s">
        <v>70</v>
      </c>
      <c r="C60" s="14">
        <v>2142</v>
      </c>
      <c r="D60" s="13"/>
      <c r="E60" s="15">
        <f t="shared" si="0"/>
        <v>0</v>
      </c>
      <c r="F60" s="13"/>
      <c r="G60" s="15">
        <f t="shared" si="1"/>
        <v>0</v>
      </c>
      <c r="H60" s="13"/>
      <c r="I60" s="15">
        <f t="shared" si="2"/>
        <v>0</v>
      </c>
      <c r="J60" s="13"/>
      <c r="K60" s="15">
        <f t="shared" si="3"/>
        <v>0</v>
      </c>
      <c r="L60" s="13"/>
      <c r="M60" s="15">
        <f t="shared" si="4"/>
        <v>0</v>
      </c>
      <c r="N60" s="13"/>
      <c r="O60" s="15">
        <f t="shared" si="5"/>
        <v>0</v>
      </c>
      <c r="P60" s="27"/>
      <c r="Q60" s="15">
        <f t="shared" si="6"/>
        <v>0</v>
      </c>
      <c r="R60" s="27"/>
      <c r="S60" s="15">
        <f t="shared" si="7"/>
        <v>0</v>
      </c>
      <c r="T60" s="16">
        <f t="shared" si="8"/>
        <v>0</v>
      </c>
    </row>
    <row r="61" spans="1:21" x14ac:dyDescent="0.3">
      <c r="A61" s="13" t="s">
        <v>140</v>
      </c>
      <c r="B61" s="13" t="s">
        <v>74</v>
      </c>
      <c r="C61" s="14">
        <v>0.12</v>
      </c>
      <c r="D61" s="13"/>
      <c r="E61" s="15">
        <f t="shared" si="0"/>
        <v>0</v>
      </c>
      <c r="F61" s="13"/>
      <c r="G61" s="15">
        <f t="shared" si="1"/>
        <v>0</v>
      </c>
      <c r="H61" s="13"/>
      <c r="I61" s="15">
        <f t="shared" si="2"/>
        <v>0</v>
      </c>
      <c r="J61" s="13"/>
      <c r="K61" s="15">
        <f t="shared" si="3"/>
        <v>0</v>
      </c>
      <c r="L61" s="13"/>
      <c r="M61" s="15">
        <f t="shared" si="4"/>
        <v>0</v>
      </c>
      <c r="N61" s="13"/>
      <c r="O61" s="15">
        <f t="shared" si="5"/>
        <v>0</v>
      </c>
      <c r="P61" s="27"/>
      <c r="Q61" s="15">
        <f t="shared" si="6"/>
        <v>0</v>
      </c>
      <c r="R61" s="27"/>
      <c r="S61" s="15">
        <f t="shared" si="7"/>
        <v>0</v>
      </c>
      <c r="T61" s="16">
        <f t="shared" si="8"/>
        <v>0</v>
      </c>
    </row>
    <row r="62" spans="1:21" x14ac:dyDescent="0.3">
      <c r="A62" s="13" t="s">
        <v>141</v>
      </c>
      <c r="B62" s="13" t="s">
        <v>74</v>
      </c>
      <c r="C62" s="14">
        <v>2</v>
      </c>
      <c r="D62" s="13"/>
      <c r="E62" s="15">
        <f t="shared" si="0"/>
        <v>0</v>
      </c>
      <c r="F62" s="13"/>
      <c r="G62" s="15">
        <f t="shared" si="1"/>
        <v>0</v>
      </c>
      <c r="H62" s="13"/>
      <c r="I62" s="15">
        <f t="shared" si="2"/>
        <v>0</v>
      </c>
      <c r="J62" s="13"/>
      <c r="K62" s="15">
        <f t="shared" si="3"/>
        <v>0</v>
      </c>
      <c r="L62" s="13"/>
      <c r="M62" s="15">
        <f t="shared" si="4"/>
        <v>0</v>
      </c>
      <c r="N62" s="13"/>
      <c r="O62" s="15">
        <f t="shared" si="5"/>
        <v>0</v>
      </c>
      <c r="P62" s="27"/>
      <c r="Q62" s="15">
        <f t="shared" si="6"/>
        <v>0</v>
      </c>
      <c r="R62" s="27"/>
      <c r="S62" s="15">
        <f t="shared" si="7"/>
        <v>0</v>
      </c>
      <c r="T62" s="16">
        <f t="shared" si="8"/>
        <v>0</v>
      </c>
    </row>
    <row r="63" spans="1:21" x14ac:dyDescent="0.3">
      <c r="A63" s="13" t="s">
        <v>142</v>
      </c>
      <c r="B63" s="13" t="s">
        <v>74</v>
      </c>
      <c r="C63" s="14">
        <v>1.9</v>
      </c>
      <c r="D63" s="13"/>
      <c r="E63" s="15">
        <f t="shared" si="0"/>
        <v>0</v>
      </c>
      <c r="F63" s="13"/>
      <c r="G63" s="15">
        <f t="shared" si="1"/>
        <v>0</v>
      </c>
      <c r="H63" s="13"/>
      <c r="I63" s="15">
        <f t="shared" si="2"/>
        <v>0</v>
      </c>
      <c r="J63" s="13"/>
      <c r="K63" s="15">
        <f t="shared" si="3"/>
        <v>0</v>
      </c>
      <c r="L63" s="13"/>
      <c r="M63" s="15">
        <f t="shared" si="4"/>
        <v>0</v>
      </c>
      <c r="N63" s="13"/>
      <c r="O63" s="15">
        <f t="shared" si="5"/>
        <v>0</v>
      </c>
      <c r="P63" s="27"/>
      <c r="Q63" s="15">
        <f t="shared" si="6"/>
        <v>0</v>
      </c>
      <c r="R63" s="27"/>
      <c r="S63" s="15">
        <f t="shared" si="7"/>
        <v>0</v>
      </c>
      <c r="T63" s="16">
        <f t="shared" si="8"/>
        <v>0</v>
      </c>
    </row>
    <row r="64" spans="1:21" x14ac:dyDescent="0.3">
      <c r="A64" s="13" t="s">
        <v>143</v>
      </c>
      <c r="B64" s="13" t="s">
        <v>74</v>
      </c>
      <c r="C64" s="14">
        <v>3</v>
      </c>
      <c r="D64" s="13"/>
      <c r="E64" s="15">
        <f t="shared" si="0"/>
        <v>0</v>
      </c>
      <c r="F64" s="13"/>
      <c r="G64" s="15">
        <f t="shared" si="1"/>
        <v>0</v>
      </c>
      <c r="H64" s="13"/>
      <c r="I64" s="15">
        <f t="shared" si="2"/>
        <v>0</v>
      </c>
      <c r="J64" s="13"/>
      <c r="K64" s="15">
        <f t="shared" si="3"/>
        <v>0</v>
      </c>
      <c r="L64" s="13"/>
      <c r="M64" s="15">
        <f t="shared" si="4"/>
        <v>0</v>
      </c>
      <c r="N64" s="13"/>
      <c r="O64" s="15">
        <f t="shared" si="5"/>
        <v>0</v>
      </c>
      <c r="P64" s="27"/>
      <c r="Q64" s="15">
        <f t="shared" si="6"/>
        <v>0</v>
      </c>
      <c r="R64" s="27"/>
      <c r="S64" s="15">
        <f t="shared" si="7"/>
        <v>0</v>
      </c>
      <c r="T64" s="16">
        <f t="shared" si="8"/>
        <v>0</v>
      </c>
    </row>
    <row r="65" spans="1:21" x14ac:dyDescent="0.3">
      <c r="A65" s="13" t="s">
        <v>144</v>
      </c>
      <c r="B65" s="13" t="s">
        <v>74</v>
      </c>
      <c r="C65" s="14">
        <v>2</v>
      </c>
      <c r="D65" s="13"/>
      <c r="E65" s="15">
        <f t="shared" si="0"/>
        <v>0</v>
      </c>
      <c r="F65" s="13"/>
      <c r="G65" s="15">
        <f t="shared" si="1"/>
        <v>0</v>
      </c>
      <c r="H65" s="13"/>
      <c r="I65" s="15">
        <f t="shared" si="2"/>
        <v>0</v>
      </c>
      <c r="J65" s="13"/>
      <c r="K65" s="15">
        <f t="shared" si="3"/>
        <v>0</v>
      </c>
      <c r="L65" s="13"/>
      <c r="M65" s="15">
        <f t="shared" si="4"/>
        <v>0</v>
      </c>
      <c r="N65" s="13"/>
      <c r="O65" s="15">
        <f t="shared" si="5"/>
        <v>0</v>
      </c>
      <c r="P65" s="27"/>
      <c r="Q65" s="15">
        <f t="shared" si="6"/>
        <v>0</v>
      </c>
      <c r="R65" s="27"/>
      <c r="S65" s="15">
        <f t="shared" si="7"/>
        <v>0</v>
      </c>
      <c r="T65" s="16">
        <f t="shared" si="8"/>
        <v>0</v>
      </c>
    </row>
    <row r="66" spans="1:21" x14ac:dyDescent="0.3">
      <c r="A66" s="13" t="s">
        <v>145</v>
      </c>
      <c r="B66" s="13" t="s">
        <v>70</v>
      </c>
      <c r="C66" s="14">
        <v>62.5</v>
      </c>
      <c r="D66" s="13"/>
      <c r="E66" s="15">
        <f t="shared" si="0"/>
        <v>0</v>
      </c>
      <c r="F66" s="13"/>
      <c r="G66" s="15">
        <f t="shared" si="1"/>
        <v>0</v>
      </c>
      <c r="H66" s="13"/>
      <c r="I66" s="15">
        <f t="shared" si="2"/>
        <v>0</v>
      </c>
      <c r="J66" s="13"/>
      <c r="K66" s="15">
        <f t="shared" si="3"/>
        <v>0</v>
      </c>
      <c r="L66" s="13"/>
      <c r="M66" s="15">
        <f t="shared" si="4"/>
        <v>0</v>
      </c>
      <c r="N66" s="13"/>
      <c r="O66" s="15">
        <f t="shared" si="5"/>
        <v>0</v>
      </c>
      <c r="P66" s="27"/>
      <c r="Q66" s="15">
        <f t="shared" si="6"/>
        <v>0</v>
      </c>
      <c r="R66" s="27"/>
      <c r="S66" s="15">
        <f t="shared" si="7"/>
        <v>0</v>
      </c>
      <c r="T66" s="16">
        <f t="shared" si="8"/>
        <v>0</v>
      </c>
    </row>
    <row r="67" spans="1:21" x14ac:dyDescent="0.3">
      <c r="A67" s="13" t="s">
        <v>146</v>
      </c>
      <c r="B67" s="13" t="s">
        <v>74</v>
      </c>
      <c r="C67" s="14">
        <v>1.1000000000000001</v>
      </c>
      <c r="D67" s="13"/>
      <c r="E67" s="15">
        <f t="shared" si="0"/>
        <v>0</v>
      </c>
      <c r="F67" s="13"/>
      <c r="G67" s="15">
        <f t="shared" si="1"/>
        <v>0</v>
      </c>
      <c r="H67" s="13"/>
      <c r="I67" s="15">
        <f t="shared" si="2"/>
        <v>0</v>
      </c>
      <c r="J67" s="13"/>
      <c r="K67" s="15">
        <f t="shared" si="3"/>
        <v>0</v>
      </c>
      <c r="L67" s="13"/>
      <c r="M67" s="15">
        <f t="shared" si="4"/>
        <v>0</v>
      </c>
      <c r="N67" s="13"/>
      <c r="O67" s="15">
        <f t="shared" si="5"/>
        <v>0</v>
      </c>
      <c r="P67" s="27"/>
      <c r="Q67" s="15">
        <f t="shared" si="6"/>
        <v>0</v>
      </c>
      <c r="R67" s="27"/>
      <c r="S67" s="15">
        <f t="shared" si="7"/>
        <v>0</v>
      </c>
      <c r="T67" s="16">
        <f t="shared" si="8"/>
        <v>0</v>
      </c>
    </row>
    <row r="68" spans="1:21" x14ac:dyDescent="0.3">
      <c r="A68" s="13" t="s">
        <v>147</v>
      </c>
      <c r="B68" s="13" t="s">
        <v>70</v>
      </c>
      <c r="C68" s="14">
        <v>110</v>
      </c>
      <c r="D68" s="13"/>
      <c r="E68" s="15">
        <f t="shared" si="0"/>
        <v>0</v>
      </c>
      <c r="F68" s="13"/>
      <c r="G68" s="15">
        <f t="shared" si="1"/>
        <v>0</v>
      </c>
      <c r="H68" s="13"/>
      <c r="I68" s="15">
        <f t="shared" si="2"/>
        <v>0</v>
      </c>
      <c r="J68" s="13"/>
      <c r="K68" s="15">
        <f t="shared" si="3"/>
        <v>0</v>
      </c>
      <c r="L68" s="13"/>
      <c r="M68" s="15">
        <f t="shared" si="4"/>
        <v>0</v>
      </c>
      <c r="N68" s="13"/>
      <c r="O68" s="15">
        <f t="shared" si="5"/>
        <v>0</v>
      </c>
      <c r="P68" s="27"/>
      <c r="Q68" s="15">
        <f t="shared" si="6"/>
        <v>0</v>
      </c>
      <c r="R68" s="27"/>
      <c r="S68" s="15">
        <f t="shared" si="7"/>
        <v>0</v>
      </c>
      <c r="T68" s="16">
        <f t="shared" si="8"/>
        <v>0</v>
      </c>
      <c r="U68" t="s">
        <v>148</v>
      </c>
    </row>
    <row r="69" spans="1:21" x14ac:dyDescent="0.3">
      <c r="A69" s="13" t="s">
        <v>149</v>
      </c>
      <c r="B69" s="13" t="s">
        <v>74</v>
      </c>
      <c r="C69" s="14">
        <v>5.0999999999999996</v>
      </c>
      <c r="D69" s="13"/>
      <c r="E69" s="15">
        <f t="shared" si="0"/>
        <v>0</v>
      </c>
      <c r="F69" s="13"/>
      <c r="G69" s="15">
        <f t="shared" si="1"/>
        <v>0</v>
      </c>
      <c r="H69" s="13"/>
      <c r="I69" s="15">
        <f t="shared" si="2"/>
        <v>0</v>
      </c>
      <c r="J69" s="13"/>
      <c r="K69" s="15">
        <f t="shared" si="3"/>
        <v>0</v>
      </c>
      <c r="L69" s="13"/>
      <c r="M69" s="15">
        <f t="shared" si="4"/>
        <v>0</v>
      </c>
      <c r="N69" s="13"/>
      <c r="O69" s="15">
        <f t="shared" si="5"/>
        <v>0</v>
      </c>
      <c r="P69" s="27"/>
      <c r="Q69" s="15">
        <f t="shared" si="6"/>
        <v>0</v>
      </c>
      <c r="R69" s="27"/>
      <c r="S69" s="15">
        <f t="shared" si="7"/>
        <v>0</v>
      </c>
      <c r="T69" s="16">
        <f t="shared" si="8"/>
        <v>0</v>
      </c>
    </row>
    <row r="70" spans="1:21" x14ac:dyDescent="0.3">
      <c r="A70" s="13" t="s">
        <v>150</v>
      </c>
      <c r="B70" s="13" t="s">
        <v>151</v>
      </c>
      <c r="C70" s="14">
        <v>150</v>
      </c>
      <c r="D70" s="13"/>
      <c r="E70" s="15">
        <f t="shared" si="0"/>
        <v>0</v>
      </c>
      <c r="F70" s="13"/>
      <c r="G70" s="15">
        <f t="shared" si="1"/>
        <v>0</v>
      </c>
      <c r="H70" s="13"/>
      <c r="I70" s="15">
        <f t="shared" si="2"/>
        <v>0</v>
      </c>
      <c r="J70" s="13"/>
      <c r="K70" s="15">
        <f t="shared" si="3"/>
        <v>0</v>
      </c>
      <c r="L70" s="13"/>
      <c r="M70" s="15">
        <f t="shared" si="4"/>
        <v>0</v>
      </c>
      <c r="N70" s="13"/>
      <c r="O70" s="15">
        <f t="shared" si="5"/>
        <v>0</v>
      </c>
      <c r="P70" s="27"/>
      <c r="Q70" s="15">
        <f t="shared" si="6"/>
        <v>0</v>
      </c>
      <c r="R70" s="27"/>
      <c r="S70" s="15">
        <f t="shared" si="7"/>
        <v>0</v>
      </c>
      <c r="T70" s="16">
        <f t="shared" si="8"/>
        <v>0</v>
      </c>
    </row>
    <row r="71" spans="1:21" x14ac:dyDescent="0.3">
      <c r="A71" s="13" t="s">
        <v>152</v>
      </c>
      <c r="B71" s="13" t="s">
        <v>70</v>
      </c>
      <c r="C71" s="14">
        <v>310</v>
      </c>
      <c r="D71" s="13"/>
      <c r="E71" s="15">
        <f t="shared" si="0"/>
        <v>0</v>
      </c>
      <c r="F71" s="13"/>
      <c r="G71" s="15">
        <f t="shared" si="1"/>
        <v>0</v>
      </c>
      <c r="H71" s="13"/>
      <c r="I71" s="15">
        <f t="shared" si="2"/>
        <v>0</v>
      </c>
      <c r="J71" s="13"/>
      <c r="K71" s="15">
        <f t="shared" si="3"/>
        <v>0</v>
      </c>
      <c r="L71" s="13"/>
      <c r="M71" s="15">
        <f t="shared" si="4"/>
        <v>0</v>
      </c>
      <c r="N71" s="13"/>
      <c r="O71" s="15">
        <f t="shared" si="5"/>
        <v>0</v>
      </c>
      <c r="P71" s="27"/>
      <c r="Q71" s="15">
        <f t="shared" si="6"/>
        <v>0</v>
      </c>
      <c r="R71" s="27"/>
      <c r="S71" s="15">
        <f t="shared" si="7"/>
        <v>0</v>
      </c>
      <c r="T71" s="16">
        <f t="shared" si="8"/>
        <v>0</v>
      </c>
    </row>
    <row r="72" spans="1:21" x14ac:dyDescent="0.3">
      <c r="A72" s="13" t="s">
        <v>153</v>
      </c>
      <c r="B72" s="13" t="s">
        <v>70</v>
      </c>
      <c r="C72" s="14">
        <v>310</v>
      </c>
      <c r="D72" s="13"/>
      <c r="E72" s="15">
        <f t="shared" si="0"/>
        <v>0</v>
      </c>
      <c r="F72" s="13"/>
      <c r="G72" s="15">
        <f t="shared" si="1"/>
        <v>0</v>
      </c>
      <c r="H72" s="13">
        <v>1</v>
      </c>
      <c r="I72" s="15">
        <f t="shared" si="2"/>
        <v>310</v>
      </c>
      <c r="J72" s="13"/>
      <c r="K72" s="15">
        <f t="shared" si="3"/>
        <v>0</v>
      </c>
      <c r="L72" s="13"/>
      <c r="M72" s="15">
        <f t="shared" si="4"/>
        <v>0</v>
      </c>
      <c r="N72" s="13"/>
      <c r="O72" s="15">
        <f t="shared" si="5"/>
        <v>0</v>
      </c>
      <c r="P72" s="27"/>
      <c r="Q72" s="15">
        <f t="shared" si="6"/>
        <v>0</v>
      </c>
      <c r="R72" s="27"/>
      <c r="S72" s="15">
        <f t="shared" si="7"/>
        <v>0</v>
      </c>
      <c r="T72" s="16">
        <f t="shared" si="8"/>
        <v>1</v>
      </c>
    </row>
    <row r="73" spans="1:21" x14ac:dyDescent="0.3">
      <c r="A73" s="13" t="s">
        <v>154</v>
      </c>
      <c r="B73" s="13" t="s">
        <v>74</v>
      </c>
      <c r="C73" s="14">
        <v>1.85</v>
      </c>
      <c r="D73" s="13"/>
      <c r="E73" s="15">
        <f t="shared" si="0"/>
        <v>0</v>
      </c>
      <c r="F73" s="13"/>
      <c r="G73" s="15">
        <f t="shared" si="1"/>
        <v>0</v>
      </c>
      <c r="H73" s="13"/>
      <c r="I73" s="15">
        <f t="shared" si="2"/>
        <v>0</v>
      </c>
      <c r="J73" s="13"/>
      <c r="K73" s="15">
        <f t="shared" si="3"/>
        <v>0</v>
      </c>
      <c r="L73" s="13"/>
      <c r="M73" s="15">
        <f t="shared" si="4"/>
        <v>0</v>
      </c>
      <c r="N73" s="13"/>
      <c r="O73" s="15">
        <f t="shared" si="5"/>
        <v>0</v>
      </c>
      <c r="P73" s="27"/>
      <c r="Q73" s="15">
        <f t="shared" si="6"/>
        <v>0</v>
      </c>
      <c r="R73" s="27"/>
      <c r="S73" s="15">
        <f t="shared" si="7"/>
        <v>0</v>
      </c>
      <c r="T73" s="16">
        <f t="shared" si="8"/>
        <v>0</v>
      </c>
    </row>
    <row r="74" spans="1:21" x14ac:dyDescent="0.3">
      <c r="A74" s="13" t="s">
        <v>155</v>
      </c>
      <c r="B74" s="13" t="s">
        <v>70</v>
      </c>
      <c r="C74" s="14">
        <v>275</v>
      </c>
      <c r="D74" s="13"/>
      <c r="E74" s="15">
        <f t="shared" ref="E74:E97" si="9">D74*C74</f>
        <v>0</v>
      </c>
      <c r="F74" s="13"/>
      <c r="G74" s="15">
        <f t="shared" ref="G74:G97" si="10">F74*C74</f>
        <v>0</v>
      </c>
      <c r="H74" s="13"/>
      <c r="I74" s="15">
        <f t="shared" ref="I74:I97" si="11">H74*C74</f>
        <v>0</v>
      </c>
      <c r="J74" s="13"/>
      <c r="K74" s="15">
        <f t="shared" ref="K74:K97" si="12">J74*C74</f>
        <v>0</v>
      </c>
      <c r="L74" s="13"/>
      <c r="M74" s="15">
        <f t="shared" ref="M74:M97" si="13">L74*C74</f>
        <v>0</v>
      </c>
      <c r="N74" s="13"/>
      <c r="O74" s="15">
        <f t="shared" ref="O74:O97" si="14">N74*C74</f>
        <v>0</v>
      </c>
      <c r="P74" s="27"/>
      <c r="Q74" s="15">
        <f t="shared" ref="Q74:Q97" si="15">P74*C74</f>
        <v>0</v>
      </c>
      <c r="R74" s="27"/>
      <c r="S74" s="15">
        <f t="shared" ref="S74:S97" si="16">R74*R162</f>
        <v>0</v>
      </c>
      <c r="T74" s="16">
        <f t="shared" si="8"/>
        <v>0</v>
      </c>
    </row>
    <row r="75" spans="1:21" x14ac:dyDescent="0.3">
      <c r="A75" s="13" t="s">
        <v>156</v>
      </c>
      <c r="B75" s="13" t="s">
        <v>70</v>
      </c>
      <c r="C75" s="14">
        <v>195</v>
      </c>
      <c r="D75" s="13"/>
      <c r="E75" s="15">
        <f t="shared" si="9"/>
        <v>0</v>
      </c>
      <c r="F75" s="13"/>
      <c r="G75" s="15">
        <f t="shared" si="10"/>
        <v>0</v>
      </c>
      <c r="H75" s="13"/>
      <c r="I75" s="15">
        <f t="shared" si="11"/>
        <v>0</v>
      </c>
      <c r="J75" s="13"/>
      <c r="K75" s="15">
        <f t="shared" si="12"/>
        <v>0</v>
      </c>
      <c r="L75" s="13"/>
      <c r="M75" s="15">
        <f t="shared" si="13"/>
        <v>0</v>
      </c>
      <c r="N75" s="13"/>
      <c r="O75" s="15">
        <f t="shared" si="14"/>
        <v>0</v>
      </c>
      <c r="P75" s="27"/>
      <c r="Q75" s="15">
        <f t="shared" si="15"/>
        <v>0</v>
      </c>
      <c r="R75" s="27"/>
      <c r="S75" s="15">
        <f t="shared" si="16"/>
        <v>0</v>
      </c>
      <c r="T75" s="16">
        <f t="shared" ref="T75:T97" si="17">D75+F75+H75+J75+L75+N75</f>
        <v>0</v>
      </c>
      <c r="U75" t="s">
        <v>157</v>
      </c>
    </row>
    <row r="76" spans="1:21" x14ac:dyDescent="0.3">
      <c r="A76" s="13" t="s">
        <v>158</v>
      </c>
      <c r="B76" s="13" t="s">
        <v>70</v>
      </c>
      <c r="C76" s="14">
        <v>210</v>
      </c>
      <c r="D76" s="13"/>
      <c r="E76" s="15">
        <f t="shared" si="9"/>
        <v>0</v>
      </c>
      <c r="F76" s="13"/>
      <c r="G76" s="15">
        <f t="shared" si="10"/>
        <v>0</v>
      </c>
      <c r="H76" s="13"/>
      <c r="I76" s="15">
        <f t="shared" si="11"/>
        <v>0</v>
      </c>
      <c r="J76" s="13"/>
      <c r="K76" s="15">
        <f t="shared" si="12"/>
        <v>0</v>
      </c>
      <c r="L76" s="13"/>
      <c r="M76" s="15">
        <f t="shared" si="13"/>
        <v>0</v>
      </c>
      <c r="N76" s="13"/>
      <c r="O76" s="15">
        <f t="shared" si="14"/>
        <v>0</v>
      </c>
      <c r="P76" s="27"/>
      <c r="Q76" s="15">
        <f t="shared" si="15"/>
        <v>0</v>
      </c>
      <c r="R76" s="27"/>
      <c r="S76" s="15">
        <f t="shared" si="16"/>
        <v>0</v>
      </c>
      <c r="T76" s="16">
        <f t="shared" si="17"/>
        <v>0</v>
      </c>
      <c r="U76" t="s">
        <v>157</v>
      </c>
    </row>
    <row r="77" spans="1:21" x14ac:dyDescent="0.3">
      <c r="A77" s="13" t="s">
        <v>159</v>
      </c>
      <c r="B77" s="13" t="s">
        <v>70</v>
      </c>
      <c r="C77" s="14">
        <v>310</v>
      </c>
      <c r="D77" s="13"/>
      <c r="E77" s="15">
        <f t="shared" si="9"/>
        <v>0</v>
      </c>
      <c r="F77" s="13"/>
      <c r="G77" s="15">
        <f t="shared" si="10"/>
        <v>0</v>
      </c>
      <c r="H77" s="13"/>
      <c r="I77" s="15">
        <f t="shared" si="11"/>
        <v>0</v>
      </c>
      <c r="J77" s="13"/>
      <c r="K77" s="15">
        <f t="shared" si="12"/>
        <v>0</v>
      </c>
      <c r="L77" s="13"/>
      <c r="M77" s="15">
        <f t="shared" si="13"/>
        <v>0</v>
      </c>
      <c r="N77" s="13"/>
      <c r="O77" s="15">
        <f t="shared" si="14"/>
        <v>0</v>
      </c>
      <c r="P77" s="27"/>
      <c r="Q77" s="15">
        <f t="shared" si="15"/>
        <v>0</v>
      </c>
      <c r="R77" s="27"/>
      <c r="S77" s="15">
        <f t="shared" si="16"/>
        <v>0</v>
      </c>
      <c r="T77" s="16">
        <f t="shared" si="17"/>
        <v>0</v>
      </c>
      <c r="U77" t="s">
        <v>157</v>
      </c>
    </row>
    <row r="78" spans="1:21" x14ac:dyDescent="0.3">
      <c r="A78" s="13" t="s">
        <v>160</v>
      </c>
      <c r="B78" s="13" t="s">
        <v>70</v>
      </c>
      <c r="C78" s="14">
        <v>455</v>
      </c>
      <c r="D78" s="13"/>
      <c r="E78" s="15">
        <f t="shared" si="9"/>
        <v>0</v>
      </c>
      <c r="F78" s="13"/>
      <c r="G78" s="15">
        <f t="shared" si="10"/>
        <v>0</v>
      </c>
      <c r="H78" s="13"/>
      <c r="I78" s="15">
        <f t="shared" si="11"/>
        <v>0</v>
      </c>
      <c r="J78" s="13"/>
      <c r="K78" s="15">
        <f t="shared" si="12"/>
        <v>0</v>
      </c>
      <c r="L78" s="13"/>
      <c r="M78" s="15">
        <f t="shared" si="13"/>
        <v>0</v>
      </c>
      <c r="N78" s="13">
        <v>1</v>
      </c>
      <c r="O78" s="15">
        <f t="shared" si="14"/>
        <v>455</v>
      </c>
      <c r="P78" s="27"/>
      <c r="Q78" s="15">
        <f t="shared" si="15"/>
        <v>0</v>
      </c>
      <c r="R78" s="27"/>
      <c r="S78" s="15">
        <f t="shared" si="16"/>
        <v>0</v>
      </c>
      <c r="T78" s="16">
        <f t="shared" si="17"/>
        <v>1</v>
      </c>
      <c r="U78" t="s">
        <v>157</v>
      </c>
    </row>
    <row r="79" spans="1:21" x14ac:dyDescent="0.3">
      <c r="A79" s="13" t="s">
        <v>161</v>
      </c>
      <c r="B79" s="13" t="s">
        <v>70</v>
      </c>
      <c r="C79" s="14">
        <v>225</v>
      </c>
      <c r="D79" s="13"/>
      <c r="E79" s="15">
        <f t="shared" si="9"/>
        <v>0</v>
      </c>
      <c r="F79" s="13"/>
      <c r="G79" s="15">
        <f t="shared" si="10"/>
        <v>0</v>
      </c>
      <c r="H79" s="13"/>
      <c r="I79" s="15">
        <f t="shared" si="11"/>
        <v>0</v>
      </c>
      <c r="J79" s="13"/>
      <c r="K79" s="15">
        <f t="shared" si="12"/>
        <v>0</v>
      </c>
      <c r="L79" s="13"/>
      <c r="M79" s="15">
        <f t="shared" si="13"/>
        <v>0</v>
      </c>
      <c r="N79" s="13"/>
      <c r="O79" s="15">
        <f t="shared" si="14"/>
        <v>0</v>
      </c>
      <c r="P79" s="27"/>
      <c r="Q79" s="15">
        <f t="shared" si="15"/>
        <v>0</v>
      </c>
      <c r="R79" s="27"/>
      <c r="S79" s="15">
        <f t="shared" si="16"/>
        <v>0</v>
      </c>
      <c r="T79" s="16">
        <f t="shared" si="17"/>
        <v>0</v>
      </c>
      <c r="U79" t="s">
        <v>157</v>
      </c>
    </row>
    <row r="80" spans="1:21" x14ac:dyDescent="0.3">
      <c r="A80" s="13" t="s">
        <v>162</v>
      </c>
      <c r="B80" s="13" t="s">
        <v>70</v>
      </c>
      <c r="C80" s="14">
        <v>245</v>
      </c>
      <c r="D80" s="13"/>
      <c r="E80" s="15">
        <f t="shared" si="9"/>
        <v>0</v>
      </c>
      <c r="F80" s="13"/>
      <c r="G80" s="15">
        <f t="shared" si="10"/>
        <v>0</v>
      </c>
      <c r="H80" s="13"/>
      <c r="I80" s="15">
        <f t="shared" si="11"/>
        <v>0</v>
      </c>
      <c r="J80" s="13"/>
      <c r="K80" s="15">
        <f t="shared" si="12"/>
        <v>0</v>
      </c>
      <c r="L80" s="13"/>
      <c r="M80" s="15">
        <f t="shared" si="13"/>
        <v>0</v>
      </c>
      <c r="N80" s="13"/>
      <c r="O80" s="15">
        <f t="shared" si="14"/>
        <v>0</v>
      </c>
      <c r="P80" s="27"/>
      <c r="Q80" s="15">
        <f t="shared" si="15"/>
        <v>0</v>
      </c>
      <c r="R80" s="27"/>
      <c r="S80" s="15">
        <f t="shared" si="16"/>
        <v>0</v>
      </c>
      <c r="T80" s="16">
        <f t="shared" si="17"/>
        <v>0</v>
      </c>
      <c r="U80" t="s">
        <v>157</v>
      </c>
    </row>
    <row r="81" spans="1:21" x14ac:dyDescent="0.3">
      <c r="A81" s="13" t="s">
        <v>163</v>
      </c>
      <c r="B81" s="13" t="s">
        <v>70</v>
      </c>
      <c r="C81" s="14">
        <v>355</v>
      </c>
      <c r="D81" s="13"/>
      <c r="E81" s="15">
        <f t="shared" si="9"/>
        <v>0</v>
      </c>
      <c r="F81" s="13"/>
      <c r="G81" s="15">
        <f t="shared" si="10"/>
        <v>0</v>
      </c>
      <c r="H81" s="13"/>
      <c r="I81" s="15">
        <f t="shared" si="11"/>
        <v>0</v>
      </c>
      <c r="J81" s="13"/>
      <c r="K81" s="15">
        <f t="shared" si="12"/>
        <v>0</v>
      </c>
      <c r="L81" s="13"/>
      <c r="M81" s="15">
        <f t="shared" si="13"/>
        <v>0</v>
      </c>
      <c r="N81" s="13"/>
      <c r="O81" s="15">
        <f t="shared" si="14"/>
        <v>0</v>
      </c>
      <c r="P81" s="27"/>
      <c r="Q81" s="15">
        <f t="shared" si="15"/>
        <v>0</v>
      </c>
      <c r="R81" s="27"/>
      <c r="S81" s="15">
        <f t="shared" si="16"/>
        <v>0</v>
      </c>
      <c r="T81" s="16">
        <f t="shared" si="17"/>
        <v>0</v>
      </c>
      <c r="U81" t="s">
        <v>157</v>
      </c>
    </row>
    <row r="82" spans="1:21" x14ac:dyDescent="0.3">
      <c r="A82" s="13" t="s">
        <v>164</v>
      </c>
      <c r="B82" s="13" t="s">
        <v>70</v>
      </c>
      <c r="C82" s="14">
        <v>510</v>
      </c>
      <c r="D82" s="13"/>
      <c r="E82" s="15">
        <f t="shared" si="9"/>
        <v>0</v>
      </c>
      <c r="F82" s="13"/>
      <c r="G82" s="15">
        <f t="shared" si="10"/>
        <v>0</v>
      </c>
      <c r="H82" s="13"/>
      <c r="I82" s="15">
        <f t="shared" si="11"/>
        <v>0</v>
      </c>
      <c r="J82" s="13"/>
      <c r="K82" s="15">
        <f t="shared" si="12"/>
        <v>0</v>
      </c>
      <c r="L82" s="13"/>
      <c r="M82" s="15">
        <f t="shared" si="13"/>
        <v>0</v>
      </c>
      <c r="N82" s="13"/>
      <c r="O82" s="15">
        <f t="shared" si="14"/>
        <v>0</v>
      </c>
      <c r="P82" s="27"/>
      <c r="Q82" s="15">
        <f t="shared" si="15"/>
        <v>0</v>
      </c>
      <c r="R82" s="27"/>
      <c r="S82" s="15">
        <f t="shared" si="16"/>
        <v>0</v>
      </c>
      <c r="T82" s="16">
        <f t="shared" si="17"/>
        <v>0</v>
      </c>
      <c r="U82" t="s">
        <v>157</v>
      </c>
    </row>
    <row r="83" spans="1:21" x14ac:dyDescent="0.3">
      <c r="A83" s="13" t="s">
        <v>165</v>
      </c>
      <c r="B83" s="13" t="s">
        <v>70</v>
      </c>
      <c r="C83" s="14">
        <v>510</v>
      </c>
      <c r="D83" s="13"/>
      <c r="E83" s="15">
        <f t="shared" si="9"/>
        <v>0</v>
      </c>
      <c r="F83" s="13"/>
      <c r="G83" s="15">
        <f t="shared" si="10"/>
        <v>0</v>
      </c>
      <c r="H83" s="13"/>
      <c r="I83" s="15">
        <f t="shared" si="11"/>
        <v>0</v>
      </c>
      <c r="J83" s="13"/>
      <c r="K83" s="15">
        <f t="shared" si="12"/>
        <v>0</v>
      </c>
      <c r="L83" s="13"/>
      <c r="M83" s="15">
        <f t="shared" si="13"/>
        <v>0</v>
      </c>
      <c r="N83" s="13"/>
      <c r="O83" s="15">
        <f t="shared" si="14"/>
        <v>0</v>
      </c>
      <c r="P83" s="27">
        <v>1</v>
      </c>
      <c r="Q83" s="15">
        <f t="shared" si="15"/>
        <v>510</v>
      </c>
      <c r="R83" s="27"/>
      <c r="S83" s="15">
        <f t="shared" si="16"/>
        <v>0</v>
      </c>
      <c r="T83" s="16">
        <f t="shared" si="17"/>
        <v>0</v>
      </c>
      <c r="U83" t="s">
        <v>157</v>
      </c>
    </row>
    <row r="84" spans="1:21" x14ac:dyDescent="0.3">
      <c r="A84" s="13" t="s">
        <v>166</v>
      </c>
      <c r="B84" s="13" t="s">
        <v>167</v>
      </c>
      <c r="C84" s="14">
        <v>28</v>
      </c>
      <c r="D84" s="13"/>
      <c r="E84" s="15">
        <f t="shared" si="9"/>
        <v>0</v>
      </c>
      <c r="F84" s="13"/>
      <c r="G84" s="15">
        <f t="shared" si="10"/>
        <v>0</v>
      </c>
      <c r="H84" s="13"/>
      <c r="I84" s="15">
        <f t="shared" si="11"/>
        <v>0</v>
      </c>
      <c r="J84" s="13"/>
      <c r="K84" s="15">
        <f t="shared" si="12"/>
        <v>0</v>
      </c>
      <c r="L84" s="13"/>
      <c r="M84" s="15">
        <f t="shared" si="13"/>
        <v>0</v>
      </c>
      <c r="N84" s="13"/>
      <c r="O84" s="15">
        <f t="shared" si="14"/>
        <v>0</v>
      </c>
      <c r="P84" s="27"/>
      <c r="Q84" s="15">
        <f t="shared" si="15"/>
        <v>0</v>
      </c>
      <c r="R84" s="27"/>
      <c r="S84" s="15">
        <f t="shared" si="16"/>
        <v>0</v>
      </c>
      <c r="T84" s="16">
        <f t="shared" si="17"/>
        <v>0</v>
      </c>
    </row>
    <row r="85" spans="1:21" x14ac:dyDescent="0.3">
      <c r="A85" s="13" t="s">
        <v>168</v>
      </c>
      <c r="B85" s="13" t="s">
        <v>169</v>
      </c>
      <c r="C85" s="14">
        <v>70</v>
      </c>
      <c r="D85" s="13"/>
      <c r="E85" s="15">
        <f t="shared" si="9"/>
        <v>0</v>
      </c>
      <c r="F85" s="13"/>
      <c r="G85" s="15">
        <f t="shared" si="10"/>
        <v>0</v>
      </c>
      <c r="H85" s="13"/>
      <c r="I85" s="15">
        <f t="shared" si="11"/>
        <v>0</v>
      </c>
      <c r="J85" s="13"/>
      <c r="K85" s="15">
        <f t="shared" si="12"/>
        <v>0</v>
      </c>
      <c r="L85" s="13"/>
      <c r="M85" s="15">
        <f t="shared" si="13"/>
        <v>0</v>
      </c>
      <c r="N85" s="13"/>
      <c r="O85" s="15">
        <f t="shared" si="14"/>
        <v>0</v>
      </c>
      <c r="P85" s="27"/>
      <c r="Q85" s="15">
        <f t="shared" si="15"/>
        <v>0</v>
      </c>
      <c r="R85" s="27"/>
      <c r="S85" s="15">
        <f t="shared" si="16"/>
        <v>0</v>
      </c>
      <c r="T85" s="16">
        <f t="shared" si="17"/>
        <v>0</v>
      </c>
    </row>
    <row r="86" spans="1:21" x14ac:dyDescent="0.3">
      <c r="A86" s="13" t="s">
        <v>170</v>
      </c>
      <c r="B86" s="13" t="s">
        <v>70</v>
      </c>
      <c r="C86" s="14">
        <v>155</v>
      </c>
      <c r="D86" s="13"/>
      <c r="E86" s="15">
        <f t="shared" si="9"/>
        <v>0</v>
      </c>
      <c r="F86" s="13"/>
      <c r="G86" s="15">
        <f t="shared" si="10"/>
        <v>0</v>
      </c>
      <c r="H86" s="13"/>
      <c r="I86" s="15">
        <f t="shared" si="11"/>
        <v>0</v>
      </c>
      <c r="J86" s="13"/>
      <c r="K86" s="15">
        <f t="shared" si="12"/>
        <v>0</v>
      </c>
      <c r="L86" s="13"/>
      <c r="M86" s="15">
        <f t="shared" si="13"/>
        <v>0</v>
      </c>
      <c r="N86" s="13"/>
      <c r="O86" s="15">
        <f t="shared" si="14"/>
        <v>0</v>
      </c>
      <c r="P86" s="27"/>
      <c r="Q86" s="15">
        <f t="shared" si="15"/>
        <v>0</v>
      </c>
      <c r="R86" s="27"/>
      <c r="S86" s="15">
        <f t="shared" si="16"/>
        <v>0</v>
      </c>
      <c r="T86" s="16">
        <f t="shared" si="17"/>
        <v>0</v>
      </c>
    </row>
    <row r="87" spans="1:21" x14ac:dyDescent="0.3">
      <c r="A87" s="13" t="s">
        <v>171</v>
      </c>
      <c r="B87" s="13" t="s">
        <v>167</v>
      </c>
      <c r="C87" s="14">
        <v>28</v>
      </c>
      <c r="D87" s="13"/>
      <c r="E87" s="15">
        <f t="shared" si="9"/>
        <v>0</v>
      </c>
      <c r="F87" s="13"/>
      <c r="G87" s="15">
        <f t="shared" si="10"/>
        <v>0</v>
      </c>
      <c r="H87" s="13"/>
      <c r="I87" s="15">
        <f t="shared" si="11"/>
        <v>0</v>
      </c>
      <c r="J87" s="13"/>
      <c r="K87" s="15">
        <f t="shared" si="12"/>
        <v>0</v>
      </c>
      <c r="L87" s="13"/>
      <c r="M87" s="15">
        <f t="shared" si="13"/>
        <v>0</v>
      </c>
      <c r="N87" s="13"/>
      <c r="O87" s="15">
        <f t="shared" si="14"/>
        <v>0</v>
      </c>
      <c r="P87" s="27"/>
      <c r="Q87" s="15">
        <f t="shared" si="15"/>
        <v>0</v>
      </c>
      <c r="R87" s="27"/>
      <c r="S87" s="15">
        <f t="shared" si="16"/>
        <v>0</v>
      </c>
      <c r="T87" s="16">
        <f t="shared" si="17"/>
        <v>0</v>
      </c>
    </row>
    <row r="88" spans="1:21" x14ac:dyDescent="0.3">
      <c r="A88" s="13" t="s">
        <v>172</v>
      </c>
      <c r="B88" s="13" t="s">
        <v>173</v>
      </c>
      <c r="C88" s="14">
        <v>70</v>
      </c>
      <c r="D88" s="13"/>
      <c r="E88" s="15">
        <f t="shared" si="9"/>
        <v>0</v>
      </c>
      <c r="F88" s="13"/>
      <c r="G88" s="15">
        <f t="shared" si="10"/>
        <v>0</v>
      </c>
      <c r="H88" s="13"/>
      <c r="I88" s="15">
        <f t="shared" si="11"/>
        <v>0</v>
      </c>
      <c r="J88" s="13"/>
      <c r="K88" s="15">
        <f t="shared" si="12"/>
        <v>0</v>
      </c>
      <c r="L88" s="13"/>
      <c r="M88" s="15">
        <f t="shared" si="13"/>
        <v>0</v>
      </c>
      <c r="N88" s="13">
        <v>12</v>
      </c>
      <c r="O88" s="15">
        <f t="shared" si="14"/>
        <v>840</v>
      </c>
      <c r="P88" s="27">
        <v>12</v>
      </c>
      <c r="Q88" s="15">
        <f t="shared" si="15"/>
        <v>840</v>
      </c>
      <c r="R88" s="27"/>
      <c r="S88" s="15">
        <f t="shared" si="16"/>
        <v>0</v>
      </c>
      <c r="T88" s="16">
        <f t="shared" si="17"/>
        <v>12</v>
      </c>
    </row>
    <row r="89" spans="1:21" x14ac:dyDescent="0.3">
      <c r="A89" s="13" t="s">
        <v>174</v>
      </c>
      <c r="B89" s="13" t="s">
        <v>70</v>
      </c>
      <c r="C89" s="14">
        <v>155</v>
      </c>
      <c r="D89" s="13"/>
      <c r="E89" s="15">
        <f t="shared" si="9"/>
        <v>0</v>
      </c>
      <c r="F89" s="13"/>
      <c r="G89" s="15">
        <f t="shared" si="10"/>
        <v>0</v>
      </c>
      <c r="H89" s="13"/>
      <c r="I89" s="15">
        <f t="shared" si="11"/>
        <v>0</v>
      </c>
      <c r="J89" s="13"/>
      <c r="K89" s="15">
        <f t="shared" si="12"/>
        <v>0</v>
      </c>
      <c r="L89" s="13"/>
      <c r="M89" s="15">
        <f t="shared" si="13"/>
        <v>0</v>
      </c>
      <c r="N89" s="13">
        <v>1</v>
      </c>
      <c r="O89" s="15">
        <f t="shared" si="14"/>
        <v>155</v>
      </c>
      <c r="P89" s="27">
        <v>1</v>
      </c>
      <c r="Q89" s="15">
        <f t="shared" si="15"/>
        <v>155</v>
      </c>
      <c r="R89" s="27"/>
      <c r="S89" s="15">
        <f t="shared" si="16"/>
        <v>0</v>
      </c>
      <c r="T89" s="16">
        <f t="shared" si="17"/>
        <v>1</v>
      </c>
      <c r="U89" t="s">
        <v>175</v>
      </c>
    </row>
    <row r="90" spans="1:21" x14ac:dyDescent="0.3">
      <c r="A90" s="13" t="s">
        <v>176</v>
      </c>
      <c r="B90" s="13" t="s">
        <v>74</v>
      </c>
      <c r="C90" s="14">
        <v>1.95</v>
      </c>
      <c r="D90" s="13"/>
      <c r="E90" s="15">
        <f t="shared" si="9"/>
        <v>0</v>
      </c>
      <c r="F90" s="13"/>
      <c r="G90" s="15">
        <f t="shared" si="10"/>
        <v>0</v>
      </c>
      <c r="H90" s="13"/>
      <c r="I90" s="15">
        <f t="shared" si="11"/>
        <v>0</v>
      </c>
      <c r="J90" s="13"/>
      <c r="K90" s="15">
        <f t="shared" si="12"/>
        <v>0</v>
      </c>
      <c r="L90" s="13"/>
      <c r="M90" s="15">
        <f t="shared" si="13"/>
        <v>0</v>
      </c>
      <c r="N90" s="13"/>
      <c r="O90" s="15">
        <f t="shared" si="14"/>
        <v>0</v>
      </c>
      <c r="P90" s="27"/>
      <c r="Q90" s="15">
        <f t="shared" si="15"/>
        <v>0</v>
      </c>
      <c r="R90" s="27"/>
      <c r="S90" s="15">
        <f t="shared" si="16"/>
        <v>0</v>
      </c>
      <c r="T90" s="16">
        <f t="shared" si="17"/>
        <v>0</v>
      </c>
    </row>
    <row r="91" spans="1:21" x14ac:dyDescent="0.3">
      <c r="A91" s="13" t="s">
        <v>177</v>
      </c>
      <c r="B91" s="13" t="s">
        <v>70</v>
      </c>
      <c r="C91" s="14">
        <v>22</v>
      </c>
      <c r="D91" s="13"/>
      <c r="E91" s="15">
        <f t="shared" si="9"/>
        <v>0</v>
      </c>
      <c r="F91" s="13"/>
      <c r="G91" s="15">
        <f t="shared" si="10"/>
        <v>0</v>
      </c>
      <c r="H91" s="13"/>
      <c r="I91" s="15">
        <f t="shared" si="11"/>
        <v>0</v>
      </c>
      <c r="J91" s="13"/>
      <c r="K91" s="15">
        <f t="shared" si="12"/>
        <v>0</v>
      </c>
      <c r="L91" s="13"/>
      <c r="M91" s="15">
        <f t="shared" si="13"/>
        <v>0</v>
      </c>
      <c r="N91" s="13"/>
      <c r="O91" s="15">
        <f t="shared" si="14"/>
        <v>0</v>
      </c>
      <c r="P91" s="27"/>
      <c r="Q91" s="15">
        <f t="shared" si="15"/>
        <v>0</v>
      </c>
      <c r="R91" s="27"/>
      <c r="S91" s="15">
        <f t="shared" si="16"/>
        <v>0</v>
      </c>
      <c r="T91" s="16">
        <f t="shared" si="17"/>
        <v>0</v>
      </c>
    </row>
    <row r="92" spans="1:21" x14ac:dyDescent="0.3">
      <c r="A92" s="13" t="s">
        <v>178</v>
      </c>
      <c r="B92" s="13" t="s">
        <v>74</v>
      </c>
      <c r="C92" s="14">
        <v>2.75</v>
      </c>
      <c r="D92" s="13"/>
      <c r="E92" s="15">
        <f t="shared" si="9"/>
        <v>0</v>
      </c>
      <c r="F92" s="13"/>
      <c r="G92" s="15">
        <f t="shared" si="10"/>
        <v>0</v>
      </c>
      <c r="H92" s="13"/>
      <c r="I92" s="15">
        <f t="shared" si="11"/>
        <v>0</v>
      </c>
      <c r="J92" s="13"/>
      <c r="K92" s="15">
        <f t="shared" si="12"/>
        <v>0</v>
      </c>
      <c r="L92" s="13"/>
      <c r="M92" s="15">
        <f t="shared" si="13"/>
        <v>0</v>
      </c>
      <c r="N92" s="13"/>
      <c r="O92" s="15">
        <f t="shared" si="14"/>
        <v>0</v>
      </c>
      <c r="P92" s="27"/>
      <c r="Q92" s="15">
        <f t="shared" si="15"/>
        <v>0</v>
      </c>
      <c r="R92" s="27"/>
      <c r="S92" s="15">
        <f t="shared" si="16"/>
        <v>0</v>
      </c>
      <c r="T92" s="16">
        <f t="shared" si="17"/>
        <v>0</v>
      </c>
    </row>
    <row r="93" spans="1:21" x14ac:dyDescent="0.3">
      <c r="A93" s="13" t="s">
        <v>179</v>
      </c>
      <c r="B93" s="13" t="s">
        <v>70</v>
      </c>
      <c r="C93" s="14">
        <v>565</v>
      </c>
      <c r="D93" s="13"/>
      <c r="E93" s="15">
        <f t="shared" si="9"/>
        <v>0</v>
      </c>
      <c r="F93" s="13"/>
      <c r="G93" s="15">
        <f t="shared" si="10"/>
        <v>0</v>
      </c>
      <c r="H93" s="13"/>
      <c r="I93" s="15">
        <f t="shared" si="11"/>
        <v>0</v>
      </c>
      <c r="J93" s="13"/>
      <c r="K93" s="15">
        <f t="shared" si="12"/>
        <v>0</v>
      </c>
      <c r="L93" s="13"/>
      <c r="M93" s="15">
        <f t="shared" si="13"/>
        <v>0</v>
      </c>
      <c r="N93" s="13"/>
      <c r="O93" s="15">
        <f t="shared" si="14"/>
        <v>0</v>
      </c>
      <c r="P93" s="27"/>
      <c r="Q93" s="15">
        <f t="shared" si="15"/>
        <v>0</v>
      </c>
      <c r="R93" s="27"/>
      <c r="S93" s="15">
        <f t="shared" si="16"/>
        <v>0</v>
      </c>
      <c r="T93" s="16">
        <f t="shared" si="17"/>
        <v>0</v>
      </c>
    </row>
    <row r="94" spans="1:21" x14ac:dyDescent="0.3">
      <c r="A94" s="13" t="s">
        <v>180</v>
      </c>
      <c r="B94" s="13" t="s">
        <v>74</v>
      </c>
      <c r="C94" s="14">
        <v>3.45</v>
      </c>
      <c r="D94" s="13"/>
      <c r="E94" s="15">
        <f t="shared" si="9"/>
        <v>0</v>
      </c>
      <c r="F94" s="13"/>
      <c r="G94" s="15">
        <f t="shared" si="10"/>
        <v>0</v>
      </c>
      <c r="H94" s="13"/>
      <c r="I94" s="15">
        <f t="shared" si="11"/>
        <v>0</v>
      </c>
      <c r="J94" s="13"/>
      <c r="K94" s="15">
        <f t="shared" si="12"/>
        <v>0</v>
      </c>
      <c r="L94" s="13"/>
      <c r="M94" s="15">
        <f t="shared" si="13"/>
        <v>0</v>
      </c>
      <c r="N94" s="13"/>
      <c r="O94" s="15">
        <f t="shared" si="14"/>
        <v>0</v>
      </c>
      <c r="P94" s="27"/>
      <c r="Q94" s="15">
        <f t="shared" si="15"/>
        <v>0</v>
      </c>
      <c r="R94" s="27"/>
      <c r="S94" s="15">
        <f t="shared" si="16"/>
        <v>0</v>
      </c>
      <c r="T94" s="16">
        <f t="shared" si="17"/>
        <v>0</v>
      </c>
    </row>
    <row r="95" spans="1:21" x14ac:dyDescent="0.3">
      <c r="A95" s="13" t="s">
        <v>181</v>
      </c>
      <c r="B95" s="13" t="s">
        <v>74</v>
      </c>
      <c r="C95" s="14">
        <v>22</v>
      </c>
      <c r="D95" s="13">
        <v>129</v>
      </c>
      <c r="E95" s="15">
        <f t="shared" si="9"/>
        <v>2838</v>
      </c>
      <c r="F95" s="13"/>
      <c r="G95" s="15">
        <f t="shared" si="10"/>
        <v>0</v>
      </c>
      <c r="H95" s="13"/>
      <c r="I95" s="15">
        <f t="shared" si="11"/>
        <v>0</v>
      </c>
      <c r="J95" s="13"/>
      <c r="K95" s="15">
        <f t="shared" si="12"/>
        <v>0</v>
      </c>
      <c r="L95" s="13"/>
      <c r="M95" s="15">
        <f t="shared" si="13"/>
        <v>0</v>
      </c>
      <c r="N95" s="13"/>
      <c r="O95" s="15">
        <f t="shared" si="14"/>
        <v>0</v>
      </c>
      <c r="P95" s="27"/>
      <c r="Q95" s="15">
        <f t="shared" si="15"/>
        <v>0</v>
      </c>
      <c r="R95" s="27"/>
      <c r="S95" s="15">
        <f t="shared" si="16"/>
        <v>0</v>
      </c>
      <c r="T95" s="16">
        <f t="shared" si="17"/>
        <v>129</v>
      </c>
    </row>
    <row r="96" spans="1:21" x14ac:dyDescent="0.3">
      <c r="A96" s="13" t="s">
        <v>182</v>
      </c>
      <c r="B96" s="13" t="s">
        <v>70</v>
      </c>
      <c r="C96" s="14">
        <v>600</v>
      </c>
      <c r="D96" s="13"/>
      <c r="E96" s="15">
        <f t="shared" si="9"/>
        <v>0</v>
      </c>
      <c r="F96" s="13"/>
      <c r="G96" s="15">
        <f t="shared" si="10"/>
        <v>0</v>
      </c>
      <c r="H96" s="13"/>
      <c r="I96" s="15">
        <f t="shared" si="11"/>
        <v>0</v>
      </c>
      <c r="J96" s="13"/>
      <c r="K96" s="15">
        <f t="shared" si="12"/>
        <v>0</v>
      </c>
      <c r="L96" s="13"/>
      <c r="M96" s="15">
        <f t="shared" si="13"/>
        <v>0</v>
      </c>
      <c r="N96" s="13"/>
      <c r="O96" s="15">
        <f t="shared" si="14"/>
        <v>0</v>
      </c>
      <c r="P96" s="27"/>
      <c r="Q96" s="15">
        <f t="shared" si="15"/>
        <v>0</v>
      </c>
      <c r="R96" s="27"/>
      <c r="S96" s="15">
        <f t="shared" si="16"/>
        <v>0</v>
      </c>
      <c r="T96" s="16">
        <f t="shared" si="17"/>
        <v>0</v>
      </c>
    </row>
    <row r="97" spans="1:20" x14ac:dyDescent="0.3">
      <c r="A97" s="13" t="s">
        <v>183</v>
      </c>
      <c r="B97" s="13" t="s">
        <v>70</v>
      </c>
      <c r="C97" s="14">
        <f>C96*3</f>
        <v>1800</v>
      </c>
      <c r="D97" s="13"/>
      <c r="E97" s="15">
        <f t="shared" si="9"/>
        <v>0</v>
      </c>
      <c r="F97" s="13"/>
      <c r="G97" s="15">
        <f t="shared" si="10"/>
        <v>0</v>
      </c>
      <c r="H97" s="13"/>
      <c r="I97" s="15">
        <f t="shared" si="11"/>
        <v>0</v>
      </c>
      <c r="J97" s="13"/>
      <c r="K97" s="15">
        <f t="shared" si="12"/>
        <v>0</v>
      </c>
      <c r="L97" s="13"/>
      <c r="M97" s="15">
        <f t="shared" si="13"/>
        <v>0</v>
      </c>
      <c r="N97" s="13"/>
      <c r="O97" s="15">
        <f t="shared" si="14"/>
        <v>0</v>
      </c>
      <c r="P97" s="27"/>
      <c r="Q97" s="15">
        <f t="shared" si="15"/>
        <v>0</v>
      </c>
      <c r="R97" s="27"/>
      <c r="S97" s="15">
        <f t="shared" si="16"/>
        <v>0</v>
      </c>
      <c r="T97" s="16">
        <f t="shared" si="17"/>
        <v>0</v>
      </c>
    </row>
    <row r="99" spans="1:20" x14ac:dyDescent="0.3">
      <c r="A99" s="18" t="s">
        <v>184</v>
      </c>
      <c r="B99" s="19"/>
      <c r="C99" s="19"/>
      <c r="E99" s="20">
        <f>SUM(E9:E97)</f>
        <v>3108.9</v>
      </c>
      <c r="F99" s="19"/>
      <c r="G99" s="20">
        <f>SUM(G9:G97)</f>
        <v>0</v>
      </c>
      <c r="H99" s="19"/>
      <c r="I99" s="20">
        <f>SUM(I9:I97)</f>
        <v>7752</v>
      </c>
      <c r="J99" s="19"/>
      <c r="K99" s="20">
        <f>SUM(K9:K97)</f>
        <v>1494.9999999999998</v>
      </c>
      <c r="L99" s="19"/>
      <c r="M99" s="20">
        <f>SUM(M9:M96)</f>
        <v>0</v>
      </c>
      <c r="N99" s="19"/>
      <c r="O99" s="20">
        <f>SUM(O9:O97)</f>
        <v>1450</v>
      </c>
      <c r="P99" s="20"/>
      <c r="Q99" s="20">
        <f>SUM(Q9:Q97)</f>
        <v>1505</v>
      </c>
      <c r="R99" s="20"/>
      <c r="S99" s="20">
        <f>SUM(S9:S97)</f>
        <v>0</v>
      </c>
    </row>
    <row r="100" spans="1:20" x14ac:dyDescent="0.3">
      <c r="A100" s="18" t="s">
        <v>185</v>
      </c>
      <c r="B100" s="20">
        <f>SUM(E99:S99)</f>
        <v>15310.9</v>
      </c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</row>
    <row r="101" spans="1:20" x14ac:dyDescent="0.3">
      <c r="A101" s="65" t="s">
        <v>189</v>
      </c>
    </row>
    <row r="102" spans="1:20" x14ac:dyDescent="0.3">
      <c r="A102" s="63" t="s">
        <v>190</v>
      </c>
      <c r="B102" s="63" t="s">
        <v>191</v>
      </c>
      <c r="C102" s="63" t="s">
        <v>192</v>
      </c>
      <c r="D102" s="63" t="s">
        <v>193</v>
      </c>
    </row>
    <row r="103" spans="1:20" x14ac:dyDescent="0.3">
      <c r="A103" s="64" t="s">
        <v>194</v>
      </c>
      <c r="B103" s="62">
        <v>47.5</v>
      </c>
      <c r="C103" s="61">
        <v>44539</v>
      </c>
      <c r="D103" s="60" t="s">
        <v>195</v>
      </c>
    </row>
  </sheetData>
  <mergeCells count="8">
    <mergeCell ref="P7:Q7"/>
    <mergeCell ref="R7:S7"/>
    <mergeCell ref="N7:O7"/>
    <mergeCell ref="D7:E7"/>
    <mergeCell ref="F7:G7"/>
    <mergeCell ref="H7:I7"/>
    <mergeCell ref="J7:K7"/>
    <mergeCell ref="L7:M7"/>
  </mergeCells>
  <hyperlinks>
    <hyperlink ref="D103" r:id="rId1" xr:uid="{2730BAA8-C712-4193-B764-6E987A07E17A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2EDE7-CA5A-4A49-BDF4-98E3B33F3C7E}">
  <dimension ref="A1:U100"/>
  <sheetViews>
    <sheetView tabSelected="1" workbookViewId="0">
      <pane ySplit="8" topLeftCell="A9" activePane="bottomLeft" state="frozen"/>
      <selection pane="bottomLeft" activeCell="D3" sqref="D3"/>
    </sheetView>
  </sheetViews>
  <sheetFormatPr defaultRowHeight="14.4" x14ac:dyDescent="0.3"/>
  <cols>
    <col min="1" max="1" width="55.88671875" bestFit="1" customWidth="1"/>
    <col min="2" max="2" width="11.6640625" bestFit="1" customWidth="1"/>
    <col min="3" max="3" width="11" customWidth="1"/>
    <col min="4" max="4" width="12.6640625" customWidth="1"/>
    <col min="5" max="5" width="10.5546875" customWidth="1"/>
    <col min="6" max="8" width="12.6640625" customWidth="1"/>
    <col min="9" max="9" width="18.109375" customWidth="1"/>
    <col min="10" max="20" width="12.6640625" customWidth="1"/>
    <col min="21" max="21" width="14.6640625" customWidth="1"/>
  </cols>
  <sheetData>
    <row r="1" spans="1:21" ht="18" x14ac:dyDescent="0.35">
      <c r="A1" s="5" t="s">
        <v>0</v>
      </c>
      <c r="B1" s="5" t="s">
        <v>23</v>
      </c>
    </row>
    <row r="2" spans="1:21" ht="18" x14ac:dyDescent="0.35">
      <c r="A2" s="5" t="s">
        <v>56</v>
      </c>
      <c r="B2" s="5" t="s">
        <v>196</v>
      </c>
    </row>
    <row r="3" spans="1:21" ht="18" x14ac:dyDescent="0.35">
      <c r="A3" s="5" t="s">
        <v>58</v>
      </c>
      <c r="B3" s="5" t="s">
        <v>197</v>
      </c>
    </row>
    <row r="4" spans="1:21" ht="18" x14ac:dyDescent="0.35">
      <c r="A4" s="5" t="s">
        <v>60</v>
      </c>
      <c r="B4" s="7">
        <v>5500508</v>
      </c>
    </row>
    <row r="6" spans="1:21" x14ac:dyDescent="0.3">
      <c r="D6" t="s">
        <v>61</v>
      </c>
    </row>
    <row r="7" spans="1:21" x14ac:dyDescent="0.3">
      <c r="D7" s="137">
        <v>44502</v>
      </c>
      <c r="E7" s="138"/>
      <c r="F7" s="137">
        <v>44504</v>
      </c>
      <c r="G7" s="138"/>
      <c r="H7" s="137">
        <v>44505</v>
      </c>
      <c r="I7" s="138"/>
      <c r="J7" s="137">
        <v>44510</v>
      </c>
      <c r="K7" s="148"/>
      <c r="L7" s="149"/>
      <c r="M7" s="149"/>
      <c r="N7" s="148"/>
      <c r="O7" s="138"/>
      <c r="P7" s="137"/>
      <c r="Q7" s="138"/>
      <c r="R7" s="137"/>
      <c r="S7" s="138"/>
      <c r="T7" s="8"/>
    </row>
    <row r="8" spans="1:21" x14ac:dyDescent="0.3">
      <c r="A8" s="9" t="s">
        <v>62</v>
      </c>
      <c r="B8" s="10" t="s">
        <v>63</v>
      </c>
      <c r="C8" s="11" t="s">
        <v>64</v>
      </c>
      <c r="D8" s="10" t="s">
        <v>65</v>
      </c>
      <c r="E8" s="10" t="s">
        <v>66</v>
      </c>
      <c r="F8" s="10" t="s">
        <v>65</v>
      </c>
      <c r="G8" s="10" t="s">
        <v>66</v>
      </c>
      <c r="H8" s="10" t="s">
        <v>65</v>
      </c>
      <c r="I8" s="10" t="s">
        <v>66</v>
      </c>
      <c r="J8" s="10" t="s">
        <v>65</v>
      </c>
      <c r="K8" s="10" t="s">
        <v>66</v>
      </c>
      <c r="L8" s="57" t="s">
        <v>65</v>
      </c>
      <c r="M8" s="57" t="s">
        <v>66</v>
      </c>
      <c r="N8" s="57" t="s">
        <v>65</v>
      </c>
      <c r="O8" s="57" t="s">
        <v>66</v>
      </c>
      <c r="P8" s="10" t="s">
        <v>65</v>
      </c>
      <c r="Q8" s="10" t="s">
        <v>66</v>
      </c>
      <c r="R8" s="10" t="s">
        <v>65</v>
      </c>
      <c r="S8" s="10" t="s">
        <v>66</v>
      </c>
      <c r="T8" s="10" t="s">
        <v>67</v>
      </c>
      <c r="U8" s="12" t="s">
        <v>68</v>
      </c>
    </row>
    <row r="9" spans="1:21" x14ac:dyDescent="0.3">
      <c r="A9" s="13" t="s">
        <v>69</v>
      </c>
      <c r="B9" s="13" t="s">
        <v>70</v>
      </c>
      <c r="C9" s="14">
        <v>175</v>
      </c>
      <c r="D9" s="13"/>
      <c r="E9" s="15">
        <f t="shared" ref="E9:E73" si="0">D9*C9</f>
        <v>0</v>
      </c>
      <c r="F9" s="13"/>
      <c r="G9" s="15">
        <f t="shared" ref="G9:G73" si="1">F9*C9</f>
        <v>0</v>
      </c>
      <c r="H9" s="13"/>
      <c r="I9" s="15">
        <f t="shared" ref="I9:I73" si="2">H9*C9</f>
        <v>0</v>
      </c>
      <c r="J9" s="13"/>
      <c r="K9" s="15">
        <f t="shared" ref="K9:K73" si="3">J9*C9</f>
        <v>0</v>
      </c>
      <c r="L9" s="15"/>
      <c r="M9" s="15">
        <f>L9*C9</f>
        <v>0</v>
      </c>
      <c r="N9" s="15"/>
      <c r="O9" s="15">
        <f>N9*C9</f>
        <v>0</v>
      </c>
      <c r="P9" s="13"/>
      <c r="Q9" s="15">
        <f t="shared" ref="Q9:Q73" si="4">P9*C9</f>
        <v>0</v>
      </c>
      <c r="R9" s="13"/>
      <c r="S9" s="15">
        <f t="shared" ref="S9:S20" si="5">R9*C9</f>
        <v>0</v>
      </c>
      <c r="T9" s="16">
        <f t="shared" ref="T9:T20" si="6">D9+F9+H9+J9+P9+R9</f>
        <v>0</v>
      </c>
      <c r="U9" t="s">
        <v>71</v>
      </c>
    </row>
    <row r="10" spans="1:21" x14ac:dyDescent="0.3">
      <c r="A10" s="13" t="s">
        <v>72</v>
      </c>
      <c r="B10" s="13" t="s">
        <v>70</v>
      </c>
      <c r="C10" s="14">
        <v>48</v>
      </c>
      <c r="D10" s="13"/>
      <c r="E10" s="15">
        <f t="shared" si="0"/>
        <v>0</v>
      </c>
      <c r="F10" s="13"/>
      <c r="G10" s="15">
        <f t="shared" si="1"/>
        <v>0</v>
      </c>
      <c r="H10" s="13"/>
      <c r="I10" s="15">
        <f t="shared" si="2"/>
        <v>0</v>
      </c>
      <c r="J10" s="13"/>
      <c r="K10" s="15">
        <f t="shared" si="3"/>
        <v>0</v>
      </c>
      <c r="L10" s="15"/>
      <c r="M10" s="15">
        <f t="shared" ref="M10:M74" si="7">L10*C10</f>
        <v>0</v>
      </c>
      <c r="N10" s="15"/>
      <c r="O10" s="15">
        <f t="shared" ref="O10:O73" si="8">N10*C10</f>
        <v>0</v>
      </c>
      <c r="P10" s="13"/>
      <c r="Q10" s="15">
        <f t="shared" si="4"/>
        <v>0</v>
      </c>
      <c r="R10" s="13"/>
      <c r="S10" s="15">
        <f t="shared" si="5"/>
        <v>0</v>
      </c>
      <c r="T10" s="16">
        <f t="shared" si="6"/>
        <v>0</v>
      </c>
    </row>
    <row r="11" spans="1:21" x14ac:dyDescent="0.3">
      <c r="A11" s="13" t="s">
        <v>73</v>
      </c>
      <c r="B11" s="13" t="s">
        <v>74</v>
      </c>
      <c r="C11" s="14">
        <v>27</v>
      </c>
      <c r="D11" s="13"/>
      <c r="E11" s="15">
        <f t="shared" si="0"/>
        <v>0</v>
      </c>
      <c r="F11" s="13"/>
      <c r="G11" s="15">
        <f t="shared" si="1"/>
        <v>0</v>
      </c>
      <c r="H11" s="13"/>
      <c r="I11" s="15">
        <f t="shared" si="2"/>
        <v>0</v>
      </c>
      <c r="J11" s="13"/>
      <c r="K11" s="15">
        <f t="shared" si="3"/>
        <v>0</v>
      </c>
      <c r="L11" s="15"/>
      <c r="M11" s="15">
        <f t="shared" si="7"/>
        <v>0</v>
      </c>
      <c r="N11" s="15"/>
      <c r="O11" s="15">
        <f t="shared" si="8"/>
        <v>0</v>
      </c>
      <c r="P11" s="13"/>
      <c r="Q11" s="15">
        <f t="shared" si="4"/>
        <v>0</v>
      </c>
      <c r="R11" s="13"/>
      <c r="S11" s="15">
        <f t="shared" si="5"/>
        <v>0</v>
      </c>
      <c r="T11" s="16">
        <f t="shared" si="6"/>
        <v>0</v>
      </c>
    </row>
    <row r="12" spans="1:21" x14ac:dyDescent="0.3">
      <c r="A12" s="13" t="s">
        <v>75</v>
      </c>
      <c r="B12" s="13" t="s">
        <v>74</v>
      </c>
      <c r="C12" s="14">
        <v>35</v>
      </c>
      <c r="D12" s="13"/>
      <c r="E12" s="15">
        <f t="shared" si="0"/>
        <v>0</v>
      </c>
      <c r="F12" s="13"/>
      <c r="G12" s="15">
        <f t="shared" si="1"/>
        <v>0</v>
      </c>
      <c r="H12" s="13"/>
      <c r="I12" s="15">
        <f t="shared" si="2"/>
        <v>0</v>
      </c>
      <c r="J12" s="13"/>
      <c r="K12" s="15">
        <f t="shared" si="3"/>
        <v>0</v>
      </c>
      <c r="L12" s="15"/>
      <c r="M12" s="15">
        <f t="shared" si="7"/>
        <v>0</v>
      </c>
      <c r="N12" s="15"/>
      <c r="O12" s="15">
        <f t="shared" si="8"/>
        <v>0</v>
      </c>
      <c r="P12" s="13"/>
      <c r="Q12" s="15">
        <f t="shared" si="4"/>
        <v>0</v>
      </c>
      <c r="R12" s="13"/>
      <c r="S12" s="15">
        <f t="shared" si="5"/>
        <v>0</v>
      </c>
      <c r="T12" s="16">
        <f t="shared" si="6"/>
        <v>0</v>
      </c>
      <c r="U12" t="s">
        <v>76</v>
      </c>
    </row>
    <row r="13" spans="1:21" x14ac:dyDescent="0.3">
      <c r="A13" s="13" t="s">
        <v>77</v>
      </c>
      <c r="B13" s="13" t="s">
        <v>74</v>
      </c>
      <c r="C13" s="14">
        <v>125</v>
      </c>
      <c r="D13" s="13"/>
      <c r="E13" s="15">
        <f t="shared" si="0"/>
        <v>0</v>
      </c>
      <c r="F13" s="13"/>
      <c r="G13" s="15">
        <f t="shared" si="1"/>
        <v>0</v>
      </c>
      <c r="H13" s="13"/>
      <c r="I13" s="15">
        <f t="shared" si="2"/>
        <v>0</v>
      </c>
      <c r="J13" s="13"/>
      <c r="K13" s="15">
        <f t="shared" si="3"/>
        <v>0</v>
      </c>
      <c r="L13" s="15"/>
      <c r="M13" s="15">
        <f t="shared" si="7"/>
        <v>0</v>
      </c>
      <c r="N13" s="15"/>
      <c r="O13" s="15">
        <f t="shared" si="8"/>
        <v>0</v>
      </c>
      <c r="P13" s="13"/>
      <c r="Q13" s="15">
        <f t="shared" si="4"/>
        <v>0</v>
      </c>
      <c r="R13" s="13"/>
      <c r="S13" s="15">
        <f t="shared" si="5"/>
        <v>0</v>
      </c>
      <c r="T13" s="16">
        <f t="shared" si="6"/>
        <v>0</v>
      </c>
      <c r="U13" t="s">
        <v>76</v>
      </c>
    </row>
    <row r="14" spans="1:21" x14ac:dyDescent="0.3">
      <c r="A14" s="13" t="s">
        <v>78</v>
      </c>
      <c r="B14" s="13" t="s">
        <v>79</v>
      </c>
      <c r="C14" s="14">
        <v>64</v>
      </c>
      <c r="D14" s="13"/>
      <c r="E14" s="15">
        <f t="shared" si="0"/>
        <v>0</v>
      </c>
      <c r="F14" s="13"/>
      <c r="G14" s="15">
        <f t="shared" si="1"/>
        <v>0</v>
      </c>
      <c r="H14" s="13"/>
      <c r="I14" s="15">
        <f t="shared" si="2"/>
        <v>0</v>
      </c>
      <c r="J14" s="13"/>
      <c r="K14" s="15">
        <f t="shared" si="3"/>
        <v>0</v>
      </c>
      <c r="L14" s="15"/>
      <c r="M14" s="15">
        <f t="shared" si="7"/>
        <v>0</v>
      </c>
      <c r="N14" s="15"/>
      <c r="O14" s="15">
        <f t="shared" si="8"/>
        <v>0</v>
      </c>
      <c r="P14" s="13"/>
      <c r="Q14" s="15">
        <f t="shared" si="4"/>
        <v>0</v>
      </c>
      <c r="R14" s="13"/>
      <c r="S14" s="15">
        <f t="shared" si="5"/>
        <v>0</v>
      </c>
      <c r="T14" s="16">
        <f t="shared" si="6"/>
        <v>0</v>
      </c>
    </row>
    <row r="15" spans="1:21" x14ac:dyDescent="0.3">
      <c r="A15" s="13" t="s">
        <v>80</v>
      </c>
      <c r="B15" s="13" t="s">
        <v>74</v>
      </c>
      <c r="C15" s="14">
        <v>2.1</v>
      </c>
      <c r="D15" s="13"/>
      <c r="E15" s="15">
        <f t="shared" si="0"/>
        <v>0</v>
      </c>
      <c r="F15" s="13"/>
      <c r="G15" s="15">
        <f t="shared" si="1"/>
        <v>0</v>
      </c>
      <c r="H15" s="13"/>
      <c r="I15" s="15">
        <f t="shared" si="2"/>
        <v>0</v>
      </c>
      <c r="J15" s="13"/>
      <c r="K15" s="15">
        <f t="shared" si="3"/>
        <v>0</v>
      </c>
      <c r="L15" s="15"/>
      <c r="M15" s="15">
        <f t="shared" si="7"/>
        <v>0</v>
      </c>
      <c r="N15" s="15"/>
      <c r="O15" s="15">
        <f t="shared" si="8"/>
        <v>0</v>
      </c>
      <c r="P15" s="13"/>
      <c r="Q15" s="15">
        <f t="shared" si="4"/>
        <v>0</v>
      </c>
      <c r="R15" s="13"/>
      <c r="S15" s="15">
        <f t="shared" si="5"/>
        <v>0</v>
      </c>
      <c r="T15" s="16">
        <f t="shared" si="6"/>
        <v>0</v>
      </c>
      <c r="U15" t="s">
        <v>81</v>
      </c>
    </row>
    <row r="16" spans="1:21" x14ac:dyDescent="0.3">
      <c r="A16" s="13" t="s">
        <v>82</v>
      </c>
      <c r="B16" s="13" t="s">
        <v>74</v>
      </c>
      <c r="C16" s="14">
        <v>2.75</v>
      </c>
      <c r="D16" s="13"/>
      <c r="E16" s="15">
        <f t="shared" si="0"/>
        <v>0</v>
      </c>
      <c r="F16" s="13"/>
      <c r="G16" s="15">
        <f t="shared" si="1"/>
        <v>0</v>
      </c>
      <c r="H16" s="13"/>
      <c r="I16" s="15">
        <f t="shared" si="2"/>
        <v>0</v>
      </c>
      <c r="J16" s="13"/>
      <c r="K16" s="15">
        <f t="shared" si="3"/>
        <v>0</v>
      </c>
      <c r="L16" s="15"/>
      <c r="M16" s="15">
        <f t="shared" si="7"/>
        <v>0</v>
      </c>
      <c r="N16" s="15"/>
      <c r="O16" s="15">
        <f t="shared" si="8"/>
        <v>0</v>
      </c>
      <c r="P16" s="13"/>
      <c r="Q16" s="15">
        <f t="shared" si="4"/>
        <v>0</v>
      </c>
      <c r="R16" s="13"/>
      <c r="S16" s="15">
        <f t="shared" si="5"/>
        <v>0</v>
      </c>
      <c r="T16" s="16">
        <f t="shared" si="6"/>
        <v>0</v>
      </c>
      <c r="U16" t="s">
        <v>81</v>
      </c>
    </row>
    <row r="17" spans="1:21" x14ac:dyDescent="0.3">
      <c r="A17" s="13" t="s">
        <v>83</v>
      </c>
      <c r="B17" s="13" t="s">
        <v>70</v>
      </c>
      <c r="C17" s="14">
        <v>65.599999999999994</v>
      </c>
      <c r="D17" s="13"/>
      <c r="E17" s="15">
        <f t="shared" si="0"/>
        <v>0</v>
      </c>
      <c r="F17" s="13"/>
      <c r="G17" s="15">
        <f t="shared" si="1"/>
        <v>0</v>
      </c>
      <c r="H17" s="13"/>
      <c r="I17" s="15">
        <f t="shared" si="2"/>
        <v>0</v>
      </c>
      <c r="J17" s="13"/>
      <c r="K17" s="15">
        <f t="shared" si="3"/>
        <v>0</v>
      </c>
      <c r="L17" s="15"/>
      <c r="M17" s="15">
        <f t="shared" si="7"/>
        <v>0</v>
      </c>
      <c r="N17" s="15"/>
      <c r="O17" s="15">
        <f t="shared" si="8"/>
        <v>0</v>
      </c>
      <c r="P17" s="13"/>
      <c r="Q17" s="15">
        <f t="shared" si="4"/>
        <v>0</v>
      </c>
      <c r="R17" s="13"/>
      <c r="S17" s="15">
        <f t="shared" si="5"/>
        <v>0</v>
      </c>
      <c r="T17" s="16">
        <f t="shared" si="6"/>
        <v>0</v>
      </c>
    </row>
    <row r="18" spans="1:21" x14ac:dyDescent="0.3">
      <c r="A18" s="13" t="s">
        <v>84</v>
      </c>
      <c r="B18" s="13" t="s">
        <v>74</v>
      </c>
      <c r="C18" s="14">
        <v>0.98</v>
      </c>
      <c r="D18" s="13"/>
      <c r="E18" s="15">
        <f t="shared" si="0"/>
        <v>0</v>
      </c>
      <c r="F18" s="13"/>
      <c r="G18" s="15">
        <f t="shared" si="1"/>
        <v>0</v>
      </c>
      <c r="H18" s="13"/>
      <c r="I18" s="15">
        <f t="shared" si="2"/>
        <v>0</v>
      </c>
      <c r="J18" s="13"/>
      <c r="K18" s="15">
        <f t="shared" si="3"/>
        <v>0</v>
      </c>
      <c r="L18" s="15"/>
      <c r="M18" s="15">
        <f t="shared" si="7"/>
        <v>0</v>
      </c>
      <c r="N18" s="15"/>
      <c r="O18" s="15">
        <f t="shared" si="8"/>
        <v>0</v>
      </c>
      <c r="P18" s="13"/>
      <c r="Q18" s="15">
        <f t="shared" si="4"/>
        <v>0</v>
      </c>
      <c r="R18" s="13"/>
      <c r="S18" s="15">
        <f t="shared" si="5"/>
        <v>0</v>
      </c>
      <c r="T18" s="16">
        <f t="shared" si="6"/>
        <v>0</v>
      </c>
    </row>
    <row r="19" spans="1:21" x14ac:dyDescent="0.3">
      <c r="A19" s="13" t="s">
        <v>85</v>
      </c>
      <c r="B19" s="13" t="s">
        <v>86</v>
      </c>
      <c r="C19" s="14">
        <v>20</v>
      </c>
      <c r="D19" s="13">
        <v>4</v>
      </c>
      <c r="E19" s="15">
        <f t="shared" si="0"/>
        <v>80</v>
      </c>
      <c r="F19" s="13">
        <v>3</v>
      </c>
      <c r="G19" s="15">
        <f t="shared" si="1"/>
        <v>60</v>
      </c>
      <c r="H19" s="13">
        <v>3</v>
      </c>
      <c r="I19" s="15">
        <f t="shared" si="2"/>
        <v>60</v>
      </c>
      <c r="J19" s="13"/>
      <c r="K19" s="15">
        <f t="shared" si="3"/>
        <v>0</v>
      </c>
      <c r="L19" s="15"/>
      <c r="M19" s="15">
        <f t="shared" si="7"/>
        <v>0</v>
      </c>
      <c r="N19" s="15"/>
      <c r="O19" s="15">
        <f t="shared" si="8"/>
        <v>0</v>
      </c>
      <c r="P19" s="13"/>
      <c r="Q19" s="15">
        <f t="shared" si="4"/>
        <v>0</v>
      </c>
      <c r="R19" s="13"/>
      <c r="S19" s="15">
        <f t="shared" si="5"/>
        <v>0</v>
      </c>
      <c r="T19" s="16">
        <f t="shared" si="6"/>
        <v>10</v>
      </c>
    </row>
    <row r="20" spans="1:21" x14ac:dyDescent="0.3">
      <c r="A20" s="13" t="s">
        <v>87</v>
      </c>
      <c r="B20" s="13" t="s">
        <v>70</v>
      </c>
      <c r="C20" s="14">
        <v>750</v>
      </c>
      <c r="D20" s="13"/>
      <c r="E20" s="15">
        <f t="shared" si="0"/>
        <v>0</v>
      </c>
      <c r="F20" s="13"/>
      <c r="G20" s="15">
        <f t="shared" si="1"/>
        <v>0</v>
      </c>
      <c r="H20" s="13"/>
      <c r="I20" s="15">
        <f t="shared" si="2"/>
        <v>0</v>
      </c>
      <c r="J20" s="13"/>
      <c r="K20" s="15">
        <f t="shared" si="3"/>
        <v>0</v>
      </c>
      <c r="L20" s="15"/>
      <c r="M20" s="15">
        <f t="shared" si="7"/>
        <v>0</v>
      </c>
      <c r="N20" s="15"/>
      <c r="O20" s="15">
        <f t="shared" si="8"/>
        <v>0</v>
      </c>
      <c r="P20" s="13"/>
      <c r="Q20" s="15">
        <f t="shared" si="4"/>
        <v>0</v>
      </c>
      <c r="R20" s="13"/>
      <c r="S20" s="15">
        <f t="shared" si="5"/>
        <v>0</v>
      </c>
      <c r="T20" s="16">
        <f t="shared" si="6"/>
        <v>0</v>
      </c>
      <c r="U20" t="s">
        <v>88</v>
      </c>
    </row>
    <row r="21" spans="1:21" x14ac:dyDescent="0.3">
      <c r="A21" s="13" t="s">
        <v>188</v>
      </c>
      <c r="B21" s="13" t="s">
        <v>70</v>
      </c>
      <c r="C21" s="14">
        <v>250</v>
      </c>
      <c r="D21" s="13"/>
      <c r="E21" s="15">
        <f t="shared" si="0"/>
        <v>0</v>
      </c>
      <c r="F21" s="13"/>
      <c r="G21" s="15">
        <f t="shared" si="1"/>
        <v>0</v>
      </c>
      <c r="H21" s="13"/>
      <c r="I21" s="15">
        <f t="shared" si="2"/>
        <v>0</v>
      </c>
      <c r="J21" s="13"/>
      <c r="K21" s="15">
        <f t="shared" si="3"/>
        <v>0</v>
      </c>
      <c r="L21" s="15"/>
      <c r="M21" s="15">
        <f t="shared" si="7"/>
        <v>0</v>
      </c>
      <c r="N21" s="15"/>
      <c r="O21" s="15">
        <f t="shared" si="8"/>
        <v>0</v>
      </c>
      <c r="P21" s="13"/>
      <c r="Q21" s="15"/>
      <c r="R21" s="13"/>
      <c r="S21" s="15"/>
      <c r="T21" s="16"/>
    </row>
    <row r="22" spans="1:21" x14ac:dyDescent="0.3">
      <c r="A22" s="13" t="s">
        <v>89</v>
      </c>
      <c r="B22" s="13" t="s">
        <v>70</v>
      </c>
      <c r="C22" s="14">
        <v>650</v>
      </c>
      <c r="D22" s="13"/>
      <c r="E22" s="15">
        <f t="shared" si="0"/>
        <v>0</v>
      </c>
      <c r="F22" s="13"/>
      <c r="G22" s="15">
        <f t="shared" si="1"/>
        <v>0</v>
      </c>
      <c r="H22" s="13"/>
      <c r="I22" s="15">
        <f t="shared" si="2"/>
        <v>0</v>
      </c>
      <c r="J22" s="13"/>
      <c r="K22" s="15">
        <f t="shared" si="3"/>
        <v>0</v>
      </c>
      <c r="L22" s="15"/>
      <c r="M22" s="15">
        <f t="shared" si="7"/>
        <v>0</v>
      </c>
      <c r="N22" s="15"/>
      <c r="O22" s="15">
        <f t="shared" si="8"/>
        <v>0</v>
      </c>
      <c r="P22" s="13"/>
      <c r="Q22" s="15">
        <f t="shared" si="4"/>
        <v>0</v>
      </c>
      <c r="R22" s="13"/>
      <c r="S22" s="15">
        <f t="shared" ref="S22:S53" si="9">R22*C22</f>
        <v>0</v>
      </c>
      <c r="T22" s="16">
        <f t="shared" ref="T22:T53" si="10">D22+F22+H22+J22+P22+R22</f>
        <v>0</v>
      </c>
    </row>
    <row r="23" spans="1:21" x14ac:dyDescent="0.3">
      <c r="A23" s="13" t="s">
        <v>90</v>
      </c>
      <c r="B23" s="13" t="s">
        <v>70</v>
      </c>
      <c r="C23" s="14">
        <v>1750</v>
      </c>
      <c r="D23" s="13"/>
      <c r="E23" s="15">
        <f t="shared" si="0"/>
        <v>0</v>
      </c>
      <c r="F23" s="13"/>
      <c r="G23" s="15">
        <f t="shared" si="1"/>
        <v>0</v>
      </c>
      <c r="H23" s="13"/>
      <c r="I23" s="15">
        <f t="shared" si="2"/>
        <v>0</v>
      </c>
      <c r="J23" s="13"/>
      <c r="K23" s="15">
        <f t="shared" si="3"/>
        <v>0</v>
      </c>
      <c r="L23" s="15"/>
      <c r="M23" s="15">
        <f t="shared" si="7"/>
        <v>0</v>
      </c>
      <c r="N23" s="15"/>
      <c r="O23" s="15">
        <f t="shared" si="8"/>
        <v>0</v>
      </c>
      <c r="P23" s="13"/>
      <c r="Q23" s="15">
        <f t="shared" si="4"/>
        <v>0</v>
      </c>
      <c r="R23" s="13"/>
      <c r="S23" s="15">
        <f t="shared" si="9"/>
        <v>0</v>
      </c>
      <c r="T23" s="16">
        <f t="shared" si="10"/>
        <v>0</v>
      </c>
    </row>
    <row r="24" spans="1:21" x14ac:dyDescent="0.3">
      <c r="A24" s="13" t="s">
        <v>91</v>
      </c>
      <c r="B24" s="13" t="s">
        <v>74</v>
      </c>
      <c r="C24" s="14">
        <v>1.1499999999999999</v>
      </c>
      <c r="D24" s="13"/>
      <c r="E24" s="15">
        <f t="shared" si="0"/>
        <v>0</v>
      </c>
      <c r="F24" s="13"/>
      <c r="G24" s="15">
        <f t="shared" si="1"/>
        <v>0</v>
      </c>
      <c r="H24" s="13"/>
      <c r="I24" s="15">
        <f t="shared" si="2"/>
        <v>0</v>
      </c>
      <c r="J24" s="13"/>
      <c r="K24" s="15">
        <f t="shared" si="3"/>
        <v>0</v>
      </c>
      <c r="L24" s="15"/>
      <c r="M24" s="15">
        <f t="shared" si="7"/>
        <v>0</v>
      </c>
      <c r="N24" s="15"/>
      <c r="O24" s="15">
        <f t="shared" si="8"/>
        <v>0</v>
      </c>
      <c r="P24" s="13"/>
      <c r="Q24" s="15">
        <f t="shared" si="4"/>
        <v>0</v>
      </c>
      <c r="R24" s="13"/>
      <c r="S24" s="15">
        <f t="shared" si="9"/>
        <v>0</v>
      </c>
      <c r="T24" s="16">
        <f t="shared" si="10"/>
        <v>0</v>
      </c>
    </row>
    <row r="25" spans="1:21" x14ac:dyDescent="0.3">
      <c r="A25" s="13" t="s">
        <v>92</v>
      </c>
      <c r="B25" s="13" t="s">
        <v>74</v>
      </c>
      <c r="C25" s="14">
        <v>1.5</v>
      </c>
      <c r="D25" s="13"/>
      <c r="E25" s="15">
        <f t="shared" si="0"/>
        <v>0</v>
      </c>
      <c r="F25" s="13"/>
      <c r="G25" s="15">
        <f t="shared" si="1"/>
        <v>0</v>
      </c>
      <c r="H25" s="13"/>
      <c r="I25" s="15">
        <f t="shared" si="2"/>
        <v>0</v>
      </c>
      <c r="J25" s="13"/>
      <c r="K25" s="15">
        <f t="shared" si="3"/>
        <v>0</v>
      </c>
      <c r="L25" s="15"/>
      <c r="M25" s="15">
        <f t="shared" si="7"/>
        <v>0</v>
      </c>
      <c r="N25" s="15"/>
      <c r="O25" s="15">
        <f t="shared" si="8"/>
        <v>0</v>
      </c>
      <c r="P25" s="13"/>
      <c r="Q25" s="15">
        <f t="shared" si="4"/>
        <v>0</v>
      </c>
      <c r="R25" s="13"/>
      <c r="S25" s="15">
        <f t="shared" si="9"/>
        <v>0</v>
      </c>
      <c r="T25" s="16">
        <f t="shared" si="10"/>
        <v>0</v>
      </c>
    </row>
    <row r="26" spans="1:21" x14ac:dyDescent="0.3">
      <c r="A26" s="13" t="s">
        <v>93</v>
      </c>
      <c r="B26" s="13" t="s">
        <v>74</v>
      </c>
      <c r="C26" s="14">
        <v>2.25</v>
      </c>
      <c r="D26" s="13"/>
      <c r="E26" s="15">
        <f t="shared" si="0"/>
        <v>0</v>
      </c>
      <c r="F26" s="13"/>
      <c r="G26" s="15">
        <f t="shared" si="1"/>
        <v>0</v>
      </c>
      <c r="H26" s="13"/>
      <c r="I26" s="15">
        <f t="shared" si="2"/>
        <v>0</v>
      </c>
      <c r="J26" s="13"/>
      <c r="K26" s="15">
        <f t="shared" si="3"/>
        <v>0</v>
      </c>
      <c r="L26" s="15"/>
      <c r="M26" s="15">
        <f t="shared" si="7"/>
        <v>0</v>
      </c>
      <c r="N26" s="15"/>
      <c r="O26" s="15">
        <f t="shared" si="8"/>
        <v>0</v>
      </c>
      <c r="P26" s="13"/>
      <c r="Q26" s="15">
        <f t="shared" si="4"/>
        <v>0</v>
      </c>
      <c r="R26" s="13"/>
      <c r="S26" s="15">
        <f t="shared" si="9"/>
        <v>0</v>
      </c>
      <c r="T26" s="16">
        <f t="shared" si="10"/>
        <v>0</v>
      </c>
    </row>
    <row r="27" spans="1:21" x14ac:dyDescent="0.3">
      <c r="A27" s="13" t="s">
        <v>94</v>
      </c>
      <c r="B27" s="13" t="s">
        <v>74</v>
      </c>
      <c r="C27" s="14">
        <v>2.25</v>
      </c>
      <c r="D27" s="13"/>
      <c r="E27" s="15">
        <f t="shared" si="0"/>
        <v>0</v>
      </c>
      <c r="F27" s="13"/>
      <c r="G27" s="15">
        <f t="shared" si="1"/>
        <v>0</v>
      </c>
      <c r="H27" s="13"/>
      <c r="I27" s="15">
        <f t="shared" si="2"/>
        <v>0</v>
      </c>
      <c r="J27" s="13"/>
      <c r="K27" s="15">
        <f t="shared" si="3"/>
        <v>0</v>
      </c>
      <c r="L27" s="15"/>
      <c r="M27" s="15">
        <f t="shared" si="7"/>
        <v>0</v>
      </c>
      <c r="N27" s="15"/>
      <c r="O27" s="15">
        <f t="shared" si="8"/>
        <v>0</v>
      </c>
      <c r="P27" s="13"/>
      <c r="Q27" s="15">
        <f t="shared" si="4"/>
        <v>0</v>
      </c>
      <c r="R27" s="13"/>
      <c r="S27" s="15">
        <f t="shared" si="9"/>
        <v>0</v>
      </c>
      <c r="T27" s="16">
        <f t="shared" si="10"/>
        <v>0</v>
      </c>
    </row>
    <row r="28" spans="1:21" x14ac:dyDescent="0.3">
      <c r="A28" s="13" t="s">
        <v>95</v>
      </c>
      <c r="B28" s="13" t="s">
        <v>74</v>
      </c>
      <c r="C28" s="14">
        <v>2.6</v>
      </c>
      <c r="D28" s="13"/>
      <c r="E28" s="15">
        <f t="shared" si="0"/>
        <v>0</v>
      </c>
      <c r="F28" s="13"/>
      <c r="G28" s="15">
        <f t="shared" si="1"/>
        <v>0</v>
      </c>
      <c r="H28" s="13"/>
      <c r="I28" s="15">
        <f t="shared" si="2"/>
        <v>0</v>
      </c>
      <c r="J28" s="13">
        <v>200</v>
      </c>
      <c r="K28" s="15">
        <f t="shared" si="3"/>
        <v>520</v>
      </c>
      <c r="L28" s="15"/>
      <c r="M28" s="15">
        <f t="shared" si="7"/>
        <v>0</v>
      </c>
      <c r="N28" s="15"/>
      <c r="O28" s="15">
        <f t="shared" si="8"/>
        <v>0</v>
      </c>
      <c r="P28" s="13"/>
      <c r="Q28" s="15">
        <f t="shared" si="4"/>
        <v>0</v>
      </c>
      <c r="R28" s="13"/>
      <c r="S28" s="15">
        <f t="shared" si="9"/>
        <v>0</v>
      </c>
      <c r="T28" s="16">
        <f t="shared" si="10"/>
        <v>200</v>
      </c>
      <c r="U28" t="s">
        <v>96</v>
      </c>
    </row>
    <row r="29" spans="1:21" x14ac:dyDescent="0.3">
      <c r="A29" s="13" t="s">
        <v>97</v>
      </c>
      <c r="B29" s="13" t="s">
        <v>74</v>
      </c>
      <c r="C29" s="14">
        <v>2.75</v>
      </c>
      <c r="D29" s="13"/>
      <c r="E29" s="15">
        <f t="shared" si="0"/>
        <v>0</v>
      </c>
      <c r="F29" s="13"/>
      <c r="G29" s="15">
        <f t="shared" si="1"/>
        <v>0</v>
      </c>
      <c r="H29" s="13"/>
      <c r="I29" s="15">
        <f t="shared" si="2"/>
        <v>0</v>
      </c>
      <c r="J29" s="13"/>
      <c r="K29" s="15">
        <f t="shared" si="3"/>
        <v>0</v>
      </c>
      <c r="L29" s="15"/>
      <c r="M29" s="15">
        <f t="shared" si="7"/>
        <v>0</v>
      </c>
      <c r="N29" s="15"/>
      <c r="O29" s="15">
        <f t="shared" si="8"/>
        <v>0</v>
      </c>
      <c r="P29" s="13"/>
      <c r="Q29" s="15">
        <f t="shared" si="4"/>
        <v>0</v>
      </c>
      <c r="R29" s="13"/>
      <c r="S29" s="15">
        <f t="shared" si="9"/>
        <v>0</v>
      </c>
      <c r="T29" s="16">
        <f t="shared" si="10"/>
        <v>0</v>
      </c>
    </row>
    <row r="30" spans="1:21" x14ac:dyDescent="0.3">
      <c r="A30" s="13" t="s">
        <v>98</v>
      </c>
      <c r="B30" s="13" t="s">
        <v>74</v>
      </c>
      <c r="C30" s="14">
        <v>1.25</v>
      </c>
      <c r="D30" s="13"/>
      <c r="E30" s="15">
        <f t="shared" si="0"/>
        <v>0</v>
      </c>
      <c r="F30" s="13"/>
      <c r="G30" s="15">
        <f t="shared" si="1"/>
        <v>0</v>
      </c>
      <c r="H30" s="13"/>
      <c r="I30" s="15">
        <f t="shared" si="2"/>
        <v>0</v>
      </c>
      <c r="J30" s="13"/>
      <c r="K30" s="15">
        <f t="shared" si="3"/>
        <v>0</v>
      </c>
      <c r="L30" s="15"/>
      <c r="M30" s="15">
        <f t="shared" si="7"/>
        <v>0</v>
      </c>
      <c r="N30" s="15"/>
      <c r="O30" s="15">
        <f t="shared" si="8"/>
        <v>0</v>
      </c>
      <c r="P30" s="13"/>
      <c r="Q30" s="15">
        <f t="shared" si="4"/>
        <v>0</v>
      </c>
      <c r="R30" s="13"/>
      <c r="S30" s="15">
        <f t="shared" si="9"/>
        <v>0</v>
      </c>
      <c r="T30" s="16">
        <f t="shared" si="10"/>
        <v>0</v>
      </c>
    </row>
    <row r="31" spans="1:21" x14ac:dyDescent="0.3">
      <c r="A31" s="13" t="s">
        <v>99</v>
      </c>
      <c r="B31" s="13" t="s">
        <v>74</v>
      </c>
      <c r="C31" s="14">
        <v>1.4</v>
      </c>
      <c r="D31" s="13"/>
      <c r="E31" s="15">
        <f t="shared" si="0"/>
        <v>0</v>
      </c>
      <c r="F31" s="13"/>
      <c r="G31" s="15">
        <f t="shared" si="1"/>
        <v>0</v>
      </c>
      <c r="H31" s="13"/>
      <c r="I31" s="15">
        <f t="shared" si="2"/>
        <v>0</v>
      </c>
      <c r="J31" s="13"/>
      <c r="K31" s="15">
        <f t="shared" si="3"/>
        <v>0</v>
      </c>
      <c r="L31" s="15"/>
      <c r="M31" s="15">
        <f t="shared" si="7"/>
        <v>0</v>
      </c>
      <c r="N31" s="15"/>
      <c r="O31" s="15">
        <f t="shared" si="8"/>
        <v>0</v>
      </c>
      <c r="P31" s="13"/>
      <c r="Q31" s="15">
        <f t="shared" si="4"/>
        <v>0</v>
      </c>
      <c r="R31" s="13"/>
      <c r="S31" s="15">
        <f t="shared" si="9"/>
        <v>0</v>
      </c>
      <c r="T31" s="16">
        <f t="shared" si="10"/>
        <v>0</v>
      </c>
    </row>
    <row r="32" spans="1:21" x14ac:dyDescent="0.3">
      <c r="A32" s="13" t="s">
        <v>100</v>
      </c>
      <c r="B32" s="13" t="s">
        <v>101</v>
      </c>
      <c r="C32" s="14">
        <v>1020</v>
      </c>
      <c r="D32" s="13"/>
      <c r="E32" s="15">
        <f t="shared" si="0"/>
        <v>0</v>
      </c>
      <c r="F32" s="13"/>
      <c r="G32" s="15">
        <f t="shared" si="1"/>
        <v>0</v>
      </c>
      <c r="H32" s="13"/>
      <c r="I32" s="15">
        <f t="shared" si="2"/>
        <v>0</v>
      </c>
      <c r="J32" s="13"/>
      <c r="K32" s="15">
        <f t="shared" si="3"/>
        <v>0</v>
      </c>
      <c r="L32" s="15"/>
      <c r="M32" s="15">
        <f t="shared" si="7"/>
        <v>0</v>
      </c>
      <c r="N32" s="15"/>
      <c r="O32" s="15">
        <f t="shared" si="8"/>
        <v>0</v>
      </c>
      <c r="P32" s="13"/>
      <c r="Q32" s="15">
        <f t="shared" si="4"/>
        <v>0</v>
      </c>
      <c r="R32" s="13"/>
      <c r="S32" s="15">
        <f t="shared" si="9"/>
        <v>0</v>
      </c>
      <c r="T32" s="16">
        <f t="shared" si="10"/>
        <v>0</v>
      </c>
      <c r="U32" t="s">
        <v>102</v>
      </c>
    </row>
    <row r="33" spans="1:21" x14ac:dyDescent="0.3">
      <c r="A33" s="13" t="s">
        <v>103</v>
      </c>
      <c r="B33" s="13" t="s">
        <v>104</v>
      </c>
      <c r="C33" s="14">
        <v>761</v>
      </c>
      <c r="D33" s="13"/>
      <c r="E33" s="15">
        <f t="shared" si="0"/>
        <v>0</v>
      </c>
      <c r="F33" s="13"/>
      <c r="G33" s="15">
        <f t="shared" si="1"/>
        <v>0</v>
      </c>
      <c r="H33" s="13"/>
      <c r="I33" s="15">
        <f t="shared" si="2"/>
        <v>0</v>
      </c>
      <c r="J33" s="13"/>
      <c r="K33" s="15">
        <f t="shared" si="3"/>
        <v>0</v>
      </c>
      <c r="L33" s="15"/>
      <c r="M33" s="15">
        <f t="shared" si="7"/>
        <v>0</v>
      </c>
      <c r="N33" s="15"/>
      <c r="O33" s="15">
        <f t="shared" si="8"/>
        <v>0</v>
      </c>
      <c r="P33" s="13"/>
      <c r="Q33" s="15">
        <f t="shared" si="4"/>
        <v>0</v>
      </c>
      <c r="R33" s="13"/>
      <c r="S33" s="15">
        <f t="shared" si="9"/>
        <v>0</v>
      </c>
      <c r="T33" s="16">
        <f t="shared" si="10"/>
        <v>0</v>
      </c>
      <c r="U33" t="s">
        <v>105</v>
      </c>
    </row>
    <row r="34" spans="1:21" x14ac:dyDescent="0.3">
      <c r="A34" s="13" t="s">
        <v>106</v>
      </c>
      <c r="B34" s="13" t="s">
        <v>107</v>
      </c>
      <c r="C34" s="14">
        <v>125</v>
      </c>
      <c r="D34" s="13"/>
      <c r="E34" s="15">
        <f t="shared" si="0"/>
        <v>0</v>
      </c>
      <c r="F34" s="13"/>
      <c r="G34" s="15">
        <f t="shared" si="1"/>
        <v>0</v>
      </c>
      <c r="H34" s="13"/>
      <c r="I34" s="15">
        <f t="shared" si="2"/>
        <v>0</v>
      </c>
      <c r="J34" s="13"/>
      <c r="K34" s="15">
        <f t="shared" si="3"/>
        <v>0</v>
      </c>
      <c r="L34" s="15"/>
      <c r="M34" s="15">
        <f t="shared" si="7"/>
        <v>0</v>
      </c>
      <c r="N34" s="15"/>
      <c r="O34" s="15">
        <f t="shared" si="8"/>
        <v>0</v>
      </c>
      <c r="P34" s="13"/>
      <c r="Q34" s="15">
        <f t="shared" si="4"/>
        <v>0</v>
      </c>
      <c r="R34" s="13"/>
      <c r="S34" s="15">
        <f t="shared" si="9"/>
        <v>0</v>
      </c>
      <c r="T34" s="16">
        <f t="shared" si="10"/>
        <v>0</v>
      </c>
      <c r="U34" t="s">
        <v>108</v>
      </c>
    </row>
    <row r="35" spans="1:21" x14ac:dyDescent="0.3">
      <c r="A35" s="13" t="s">
        <v>109</v>
      </c>
      <c r="B35" s="13" t="s">
        <v>74</v>
      </c>
      <c r="C35" s="14">
        <v>2.65</v>
      </c>
      <c r="D35" s="13"/>
      <c r="E35" s="15">
        <f t="shared" si="0"/>
        <v>0</v>
      </c>
      <c r="F35" s="13"/>
      <c r="G35" s="15">
        <f t="shared" si="1"/>
        <v>0</v>
      </c>
      <c r="H35" s="13"/>
      <c r="I35" s="15">
        <f t="shared" si="2"/>
        <v>0</v>
      </c>
      <c r="J35" s="13"/>
      <c r="K35" s="15">
        <f t="shared" si="3"/>
        <v>0</v>
      </c>
      <c r="L35" s="15"/>
      <c r="M35" s="15">
        <f t="shared" si="7"/>
        <v>0</v>
      </c>
      <c r="N35" s="15"/>
      <c r="O35" s="15">
        <f t="shared" si="8"/>
        <v>0</v>
      </c>
      <c r="P35" s="13"/>
      <c r="Q35" s="15">
        <f t="shared" si="4"/>
        <v>0</v>
      </c>
      <c r="R35" s="13"/>
      <c r="S35" s="15">
        <f t="shared" si="9"/>
        <v>0</v>
      </c>
      <c r="T35" s="16">
        <f t="shared" si="10"/>
        <v>0</v>
      </c>
    </row>
    <row r="36" spans="1:21" x14ac:dyDescent="0.3">
      <c r="A36" s="13" t="s">
        <v>110</v>
      </c>
      <c r="B36" s="13" t="s">
        <v>74</v>
      </c>
      <c r="C36" s="14">
        <v>0.98</v>
      </c>
      <c r="D36" s="13"/>
      <c r="E36" s="15">
        <f t="shared" si="0"/>
        <v>0</v>
      </c>
      <c r="F36" s="13"/>
      <c r="G36" s="15">
        <f t="shared" si="1"/>
        <v>0</v>
      </c>
      <c r="H36" s="13"/>
      <c r="I36" s="15">
        <f t="shared" si="2"/>
        <v>0</v>
      </c>
      <c r="J36" s="13"/>
      <c r="K36" s="15">
        <f t="shared" si="3"/>
        <v>0</v>
      </c>
      <c r="L36" s="15"/>
      <c r="M36" s="15">
        <f t="shared" si="7"/>
        <v>0</v>
      </c>
      <c r="N36" s="15"/>
      <c r="O36" s="15">
        <f t="shared" si="8"/>
        <v>0</v>
      </c>
      <c r="P36" s="13"/>
      <c r="Q36" s="15">
        <f t="shared" si="4"/>
        <v>0</v>
      </c>
      <c r="R36" s="13"/>
      <c r="S36" s="15">
        <f t="shared" si="9"/>
        <v>0</v>
      </c>
      <c r="T36" s="16">
        <f t="shared" si="10"/>
        <v>0</v>
      </c>
    </row>
    <row r="37" spans="1:21" x14ac:dyDescent="0.3">
      <c r="A37" s="13" t="s">
        <v>111</v>
      </c>
      <c r="B37" s="13" t="s">
        <v>112</v>
      </c>
      <c r="C37" s="14">
        <v>37</v>
      </c>
      <c r="D37" s="13"/>
      <c r="E37" s="15">
        <f t="shared" si="0"/>
        <v>0</v>
      </c>
      <c r="F37" s="13"/>
      <c r="G37" s="15">
        <f t="shared" si="1"/>
        <v>0</v>
      </c>
      <c r="H37" s="13"/>
      <c r="I37" s="15">
        <f t="shared" si="2"/>
        <v>0</v>
      </c>
      <c r="J37" s="13"/>
      <c r="K37" s="15">
        <f t="shared" si="3"/>
        <v>0</v>
      </c>
      <c r="L37" s="15"/>
      <c r="M37" s="15">
        <f t="shared" si="7"/>
        <v>0</v>
      </c>
      <c r="N37" s="15"/>
      <c r="O37" s="15">
        <f t="shared" si="8"/>
        <v>0</v>
      </c>
      <c r="P37" s="13"/>
      <c r="Q37" s="15">
        <f t="shared" si="4"/>
        <v>0</v>
      </c>
      <c r="R37" s="13"/>
      <c r="S37" s="15">
        <f t="shared" si="9"/>
        <v>0</v>
      </c>
      <c r="T37" s="16">
        <f t="shared" si="10"/>
        <v>0</v>
      </c>
    </row>
    <row r="38" spans="1:21" x14ac:dyDescent="0.3">
      <c r="A38" s="13" t="s">
        <v>113</v>
      </c>
      <c r="B38" s="13" t="s">
        <v>74</v>
      </c>
      <c r="C38" s="14">
        <v>1.96</v>
      </c>
      <c r="D38" s="13"/>
      <c r="E38" s="15">
        <f t="shared" si="0"/>
        <v>0</v>
      </c>
      <c r="F38" s="13"/>
      <c r="G38" s="15">
        <f t="shared" si="1"/>
        <v>0</v>
      </c>
      <c r="H38" s="13"/>
      <c r="I38" s="15">
        <f t="shared" si="2"/>
        <v>0</v>
      </c>
      <c r="J38" s="13"/>
      <c r="K38" s="15">
        <f t="shared" si="3"/>
        <v>0</v>
      </c>
      <c r="L38" s="15"/>
      <c r="M38" s="15">
        <f t="shared" si="7"/>
        <v>0</v>
      </c>
      <c r="N38" s="15"/>
      <c r="O38" s="15">
        <f t="shared" si="8"/>
        <v>0</v>
      </c>
      <c r="P38" s="13"/>
      <c r="Q38" s="15">
        <f t="shared" si="4"/>
        <v>0</v>
      </c>
      <c r="R38" s="13"/>
      <c r="S38" s="15">
        <f t="shared" si="9"/>
        <v>0</v>
      </c>
      <c r="T38" s="16">
        <f t="shared" si="10"/>
        <v>0</v>
      </c>
    </row>
    <row r="39" spans="1:21" x14ac:dyDescent="0.3">
      <c r="A39" s="13" t="s">
        <v>114</v>
      </c>
      <c r="B39" s="13" t="s">
        <v>104</v>
      </c>
      <c r="C39" s="14">
        <v>225</v>
      </c>
      <c r="D39" s="13"/>
      <c r="E39" s="15">
        <f t="shared" si="0"/>
        <v>0</v>
      </c>
      <c r="F39" s="13"/>
      <c r="G39" s="15">
        <f t="shared" si="1"/>
        <v>0</v>
      </c>
      <c r="H39" s="13"/>
      <c r="I39" s="15">
        <f t="shared" si="2"/>
        <v>0</v>
      </c>
      <c r="J39" s="13"/>
      <c r="K39" s="15">
        <f t="shared" si="3"/>
        <v>0</v>
      </c>
      <c r="L39" s="15"/>
      <c r="M39" s="15">
        <f t="shared" si="7"/>
        <v>0</v>
      </c>
      <c r="N39" s="15"/>
      <c r="O39" s="15">
        <f t="shared" si="8"/>
        <v>0</v>
      </c>
      <c r="P39" s="13"/>
      <c r="Q39" s="15">
        <f t="shared" si="4"/>
        <v>0</v>
      </c>
      <c r="R39" s="13"/>
      <c r="S39" s="15">
        <f t="shared" si="9"/>
        <v>0</v>
      </c>
      <c r="T39" s="16">
        <f t="shared" si="10"/>
        <v>0</v>
      </c>
    </row>
    <row r="40" spans="1:21" x14ac:dyDescent="0.3">
      <c r="A40" s="13" t="s">
        <v>115</v>
      </c>
      <c r="B40" s="13" t="s">
        <v>70</v>
      </c>
      <c r="C40" s="14"/>
      <c r="D40" s="13"/>
      <c r="E40" s="15">
        <f t="shared" si="0"/>
        <v>0</v>
      </c>
      <c r="F40" s="13"/>
      <c r="G40" s="15">
        <f t="shared" si="1"/>
        <v>0</v>
      </c>
      <c r="H40" s="13"/>
      <c r="I40" s="15">
        <f t="shared" si="2"/>
        <v>0</v>
      </c>
      <c r="J40" s="13"/>
      <c r="K40" s="15">
        <f t="shared" si="3"/>
        <v>0</v>
      </c>
      <c r="L40" s="15"/>
      <c r="M40" s="15">
        <f t="shared" si="7"/>
        <v>0</v>
      </c>
      <c r="N40" s="15"/>
      <c r="O40" s="15">
        <f t="shared" si="8"/>
        <v>0</v>
      </c>
      <c r="P40" s="13"/>
      <c r="Q40" s="15">
        <f t="shared" si="4"/>
        <v>0</v>
      </c>
      <c r="R40" s="13"/>
      <c r="S40" s="15">
        <f t="shared" si="9"/>
        <v>0</v>
      </c>
      <c r="T40" s="16">
        <f t="shared" si="10"/>
        <v>0</v>
      </c>
    </row>
    <row r="41" spans="1:21" x14ac:dyDescent="0.3">
      <c r="A41" s="13" t="s">
        <v>116</v>
      </c>
      <c r="B41" s="13" t="s">
        <v>70</v>
      </c>
      <c r="C41" s="14">
        <v>650</v>
      </c>
      <c r="D41" s="13"/>
      <c r="E41" s="15">
        <f t="shared" si="0"/>
        <v>0</v>
      </c>
      <c r="F41" s="13"/>
      <c r="G41" s="15">
        <f t="shared" si="1"/>
        <v>0</v>
      </c>
      <c r="H41" s="13"/>
      <c r="I41" s="15">
        <f t="shared" si="2"/>
        <v>0</v>
      </c>
      <c r="J41" s="13"/>
      <c r="K41" s="15">
        <f t="shared" si="3"/>
        <v>0</v>
      </c>
      <c r="L41" s="15"/>
      <c r="M41" s="15">
        <f t="shared" si="7"/>
        <v>0</v>
      </c>
      <c r="N41" s="15"/>
      <c r="O41" s="15">
        <f t="shared" si="8"/>
        <v>0</v>
      </c>
      <c r="P41" s="13"/>
      <c r="Q41" s="15">
        <f t="shared" si="4"/>
        <v>0</v>
      </c>
      <c r="R41" s="13"/>
      <c r="S41" s="15">
        <f t="shared" si="9"/>
        <v>0</v>
      </c>
      <c r="T41" s="16">
        <f t="shared" si="10"/>
        <v>0</v>
      </c>
    </row>
    <row r="42" spans="1:21" x14ac:dyDescent="0.3">
      <c r="A42" s="13" t="s">
        <v>117</v>
      </c>
      <c r="B42" s="13" t="s">
        <v>70</v>
      </c>
      <c r="C42" s="14">
        <v>250</v>
      </c>
      <c r="D42" s="13"/>
      <c r="E42" s="15">
        <f t="shared" si="0"/>
        <v>0</v>
      </c>
      <c r="F42" s="13"/>
      <c r="G42" s="15">
        <f t="shared" si="1"/>
        <v>0</v>
      </c>
      <c r="H42" s="13"/>
      <c r="I42" s="15">
        <f t="shared" si="2"/>
        <v>0</v>
      </c>
      <c r="J42" s="13"/>
      <c r="K42" s="15">
        <f t="shared" si="3"/>
        <v>0</v>
      </c>
      <c r="L42" s="15"/>
      <c r="M42" s="15">
        <f t="shared" si="7"/>
        <v>0</v>
      </c>
      <c r="N42" s="15"/>
      <c r="O42" s="15">
        <f t="shared" si="8"/>
        <v>0</v>
      </c>
      <c r="P42" s="13"/>
      <c r="Q42" s="15">
        <f t="shared" si="4"/>
        <v>0</v>
      </c>
      <c r="R42" s="13"/>
      <c r="S42" s="15">
        <f t="shared" si="9"/>
        <v>0</v>
      </c>
      <c r="T42" s="16">
        <f t="shared" si="10"/>
        <v>0</v>
      </c>
    </row>
    <row r="43" spans="1:21" x14ac:dyDescent="0.3">
      <c r="A43" s="13" t="s">
        <v>118</v>
      </c>
      <c r="B43" s="13" t="s">
        <v>119</v>
      </c>
      <c r="C43" s="14"/>
      <c r="D43" s="13"/>
      <c r="E43" s="15">
        <f t="shared" si="0"/>
        <v>0</v>
      </c>
      <c r="F43" s="13"/>
      <c r="G43" s="15">
        <f t="shared" si="1"/>
        <v>0</v>
      </c>
      <c r="H43" s="13"/>
      <c r="I43" s="15">
        <f t="shared" si="2"/>
        <v>0</v>
      </c>
      <c r="J43" s="13"/>
      <c r="K43" s="15">
        <f t="shared" si="3"/>
        <v>0</v>
      </c>
      <c r="L43" s="15"/>
      <c r="M43" s="15">
        <f t="shared" si="7"/>
        <v>0</v>
      </c>
      <c r="N43" s="15"/>
      <c r="O43" s="15">
        <f t="shared" si="8"/>
        <v>0</v>
      </c>
      <c r="P43" s="13"/>
      <c r="Q43" s="15">
        <f t="shared" si="4"/>
        <v>0</v>
      </c>
      <c r="R43" s="13"/>
      <c r="S43" s="15">
        <f t="shared" si="9"/>
        <v>0</v>
      </c>
      <c r="T43" s="16">
        <f t="shared" si="10"/>
        <v>0</v>
      </c>
    </row>
    <row r="44" spans="1:21" x14ac:dyDescent="0.3">
      <c r="A44" s="13" t="s">
        <v>120</v>
      </c>
      <c r="B44" s="13" t="s">
        <v>70</v>
      </c>
      <c r="C44" s="14">
        <v>125</v>
      </c>
      <c r="D44" s="13"/>
      <c r="E44" s="15">
        <f t="shared" si="0"/>
        <v>0</v>
      </c>
      <c r="F44" s="13"/>
      <c r="G44" s="15">
        <f t="shared" si="1"/>
        <v>0</v>
      </c>
      <c r="H44" s="13"/>
      <c r="I44" s="15">
        <f t="shared" si="2"/>
        <v>0</v>
      </c>
      <c r="J44" s="13"/>
      <c r="K44" s="15">
        <f t="shared" si="3"/>
        <v>0</v>
      </c>
      <c r="L44" s="15"/>
      <c r="M44" s="15">
        <f t="shared" si="7"/>
        <v>0</v>
      </c>
      <c r="N44" s="15"/>
      <c r="O44" s="15">
        <f t="shared" si="8"/>
        <v>0</v>
      </c>
      <c r="P44" s="13"/>
      <c r="Q44" s="15">
        <f t="shared" si="4"/>
        <v>0</v>
      </c>
      <c r="R44" s="13"/>
      <c r="S44" s="15">
        <f t="shared" si="9"/>
        <v>0</v>
      </c>
      <c r="T44" s="16">
        <f t="shared" si="10"/>
        <v>0</v>
      </c>
    </row>
    <row r="45" spans="1:21" x14ac:dyDescent="0.3">
      <c r="A45" s="13" t="s">
        <v>121</v>
      </c>
      <c r="B45" s="13" t="s">
        <v>74</v>
      </c>
      <c r="C45" s="14">
        <v>1.9</v>
      </c>
      <c r="D45" s="13"/>
      <c r="E45" s="15">
        <f t="shared" si="0"/>
        <v>0</v>
      </c>
      <c r="F45" s="13"/>
      <c r="G45" s="15">
        <f t="shared" si="1"/>
        <v>0</v>
      </c>
      <c r="H45" s="13"/>
      <c r="I45" s="15">
        <f t="shared" si="2"/>
        <v>0</v>
      </c>
      <c r="J45" s="13"/>
      <c r="K45" s="15">
        <f t="shared" si="3"/>
        <v>0</v>
      </c>
      <c r="L45" s="15"/>
      <c r="M45" s="15">
        <f t="shared" si="7"/>
        <v>0</v>
      </c>
      <c r="N45" s="15"/>
      <c r="O45" s="15">
        <f t="shared" si="8"/>
        <v>0</v>
      </c>
      <c r="P45" s="13"/>
      <c r="Q45" s="15">
        <f t="shared" si="4"/>
        <v>0</v>
      </c>
      <c r="R45" s="13"/>
      <c r="S45" s="15">
        <f t="shared" si="9"/>
        <v>0</v>
      </c>
      <c r="T45" s="16">
        <f t="shared" si="10"/>
        <v>0</v>
      </c>
    </row>
    <row r="46" spans="1:21" x14ac:dyDescent="0.3">
      <c r="A46" s="13" t="s">
        <v>122</v>
      </c>
      <c r="B46" s="13" t="s">
        <v>70</v>
      </c>
      <c r="C46" s="14">
        <v>190</v>
      </c>
      <c r="D46" s="13"/>
      <c r="E46" s="15">
        <f t="shared" si="0"/>
        <v>0</v>
      </c>
      <c r="F46" s="13"/>
      <c r="G46" s="15">
        <f t="shared" si="1"/>
        <v>0</v>
      </c>
      <c r="H46" s="13"/>
      <c r="I46" s="15">
        <f t="shared" si="2"/>
        <v>0</v>
      </c>
      <c r="J46" s="13"/>
      <c r="K46" s="15">
        <f t="shared" si="3"/>
        <v>0</v>
      </c>
      <c r="L46" s="15"/>
      <c r="M46" s="15">
        <f t="shared" si="7"/>
        <v>0</v>
      </c>
      <c r="N46" s="15"/>
      <c r="O46" s="15">
        <f t="shared" si="8"/>
        <v>0</v>
      </c>
      <c r="P46" s="13"/>
      <c r="Q46" s="15">
        <f t="shared" si="4"/>
        <v>0</v>
      </c>
      <c r="R46" s="13"/>
      <c r="S46" s="15">
        <f t="shared" si="9"/>
        <v>0</v>
      </c>
      <c r="T46" s="16">
        <f t="shared" si="10"/>
        <v>0</v>
      </c>
    </row>
    <row r="47" spans="1:21" x14ac:dyDescent="0.3">
      <c r="A47" s="13" t="s">
        <v>123</v>
      </c>
      <c r="B47" s="13" t="s">
        <v>74</v>
      </c>
      <c r="C47" s="14">
        <v>1.25</v>
      </c>
      <c r="D47" s="13"/>
      <c r="E47" s="15">
        <f t="shared" si="0"/>
        <v>0</v>
      </c>
      <c r="F47" s="13"/>
      <c r="G47" s="15">
        <f t="shared" si="1"/>
        <v>0</v>
      </c>
      <c r="H47" s="13"/>
      <c r="I47" s="15">
        <f t="shared" si="2"/>
        <v>0</v>
      </c>
      <c r="J47" s="13"/>
      <c r="K47" s="15">
        <f t="shared" si="3"/>
        <v>0</v>
      </c>
      <c r="L47" s="15"/>
      <c r="M47" s="15">
        <f t="shared" si="7"/>
        <v>0</v>
      </c>
      <c r="N47" s="15"/>
      <c r="O47" s="15">
        <f t="shared" si="8"/>
        <v>0</v>
      </c>
      <c r="P47" s="13"/>
      <c r="Q47" s="15">
        <f t="shared" si="4"/>
        <v>0</v>
      </c>
      <c r="R47" s="13"/>
      <c r="S47" s="15">
        <f t="shared" si="9"/>
        <v>0</v>
      </c>
      <c r="T47" s="16">
        <f t="shared" si="10"/>
        <v>0</v>
      </c>
    </row>
    <row r="48" spans="1:21" x14ac:dyDescent="0.3">
      <c r="A48" s="13" t="s">
        <v>124</v>
      </c>
      <c r="B48" s="13" t="s">
        <v>74</v>
      </c>
      <c r="C48" s="14">
        <v>2.1</v>
      </c>
      <c r="D48" s="13"/>
      <c r="E48" s="15">
        <f t="shared" si="0"/>
        <v>0</v>
      </c>
      <c r="F48" s="13"/>
      <c r="G48" s="15">
        <f t="shared" si="1"/>
        <v>0</v>
      </c>
      <c r="H48" s="13"/>
      <c r="I48" s="15">
        <f t="shared" si="2"/>
        <v>0</v>
      </c>
      <c r="J48" s="13"/>
      <c r="K48" s="15">
        <f t="shared" si="3"/>
        <v>0</v>
      </c>
      <c r="L48" s="15"/>
      <c r="M48" s="15">
        <f t="shared" si="7"/>
        <v>0</v>
      </c>
      <c r="N48" s="15"/>
      <c r="O48" s="15">
        <f t="shared" si="8"/>
        <v>0</v>
      </c>
      <c r="P48" s="13"/>
      <c r="Q48" s="15">
        <f t="shared" si="4"/>
        <v>0</v>
      </c>
      <c r="R48" s="13"/>
      <c r="S48" s="15">
        <f t="shared" si="9"/>
        <v>0</v>
      </c>
      <c r="T48" s="16">
        <f t="shared" si="10"/>
        <v>0</v>
      </c>
    </row>
    <row r="49" spans="1:21" x14ac:dyDescent="0.3">
      <c r="A49" s="13" t="s">
        <v>125</v>
      </c>
      <c r="B49" s="13" t="s">
        <v>70</v>
      </c>
      <c r="C49" s="14">
        <v>211</v>
      </c>
      <c r="D49" s="13"/>
      <c r="E49" s="15">
        <f t="shared" si="0"/>
        <v>0</v>
      </c>
      <c r="F49" s="13"/>
      <c r="G49" s="15">
        <f t="shared" si="1"/>
        <v>0</v>
      </c>
      <c r="H49" s="13"/>
      <c r="I49" s="15">
        <f t="shared" si="2"/>
        <v>0</v>
      </c>
      <c r="J49" s="13"/>
      <c r="K49" s="15">
        <f t="shared" si="3"/>
        <v>0</v>
      </c>
      <c r="L49" s="15"/>
      <c r="M49" s="15">
        <f t="shared" si="7"/>
        <v>0</v>
      </c>
      <c r="N49" s="15"/>
      <c r="O49" s="15">
        <f t="shared" si="8"/>
        <v>0</v>
      </c>
      <c r="P49" s="13"/>
      <c r="Q49" s="15">
        <f t="shared" si="4"/>
        <v>0</v>
      </c>
      <c r="R49" s="13"/>
      <c r="S49" s="15">
        <f t="shared" si="9"/>
        <v>0</v>
      </c>
      <c r="T49" s="16">
        <f t="shared" si="10"/>
        <v>0</v>
      </c>
    </row>
    <row r="50" spans="1:21" ht="30.6" customHeight="1" x14ac:dyDescent="0.3">
      <c r="A50" s="17" t="s">
        <v>126</v>
      </c>
      <c r="B50" s="13" t="s">
        <v>74</v>
      </c>
      <c r="C50" s="14">
        <v>43.56</v>
      </c>
      <c r="D50" s="13"/>
      <c r="E50" s="15">
        <f t="shared" si="0"/>
        <v>0</v>
      </c>
      <c r="F50" s="13"/>
      <c r="G50" s="15">
        <f t="shared" si="1"/>
        <v>0</v>
      </c>
      <c r="H50" s="13"/>
      <c r="I50" s="15">
        <f t="shared" si="2"/>
        <v>0</v>
      </c>
      <c r="J50" s="13"/>
      <c r="K50" s="15">
        <f t="shared" si="3"/>
        <v>0</v>
      </c>
      <c r="L50" s="15"/>
      <c r="M50" s="15">
        <f t="shared" si="7"/>
        <v>0</v>
      </c>
      <c r="N50" s="15"/>
      <c r="O50" s="15">
        <f t="shared" si="8"/>
        <v>0</v>
      </c>
      <c r="P50" s="13"/>
      <c r="Q50" s="15">
        <f t="shared" si="4"/>
        <v>0</v>
      </c>
      <c r="R50" s="13"/>
      <c r="S50" s="15">
        <f t="shared" si="9"/>
        <v>0</v>
      </c>
      <c r="T50" s="16">
        <f t="shared" si="10"/>
        <v>0</v>
      </c>
    </row>
    <row r="51" spans="1:21" x14ac:dyDescent="0.3">
      <c r="A51" s="13" t="s">
        <v>127</v>
      </c>
      <c r="B51" s="13" t="s">
        <v>119</v>
      </c>
      <c r="C51" s="14"/>
      <c r="D51" s="13"/>
      <c r="E51" s="15">
        <f t="shared" si="0"/>
        <v>0</v>
      </c>
      <c r="F51" s="13"/>
      <c r="G51" s="15">
        <f t="shared" si="1"/>
        <v>0</v>
      </c>
      <c r="H51" s="13"/>
      <c r="I51" s="15">
        <f t="shared" si="2"/>
        <v>0</v>
      </c>
      <c r="J51" s="13"/>
      <c r="K51" s="15">
        <f t="shared" si="3"/>
        <v>0</v>
      </c>
      <c r="L51" s="15"/>
      <c r="M51" s="15">
        <f t="shared" si="7"/>
        <v>0</v>
      </c>
      <c r="N51" s="15"/>
      <c r="O51" s="15">
        <f t="shared" si="8"/>
        <v>0</v>
      </c>
      <c r="P51" s="13"/>
      <c r="Q51" s="15">
        <f t="shared" si="4"/>
        <v>0</v>
      </c>
      <c r="R51" s="13"/>
      <c r="S51" s="15">
        <f t="shared" si="9"/>
        <v>0</v>
      </c>
      <c r="T51" s="16">
        <f t="shared" si="10"/>
        <v>0</v>
      </c>
    </row>
    <row r="52" spans="1:21" x14ac:dyDescent="0.3">
      <c r="A52" s="13" t="s">
        <v>128</v>
      </c>
      <c r="B52" s="13" t="s">
        <v>129</v>
      </c>
      <c r="C52" s="14">
        <v>15</v>
      </c>
      <c r="D52" s="13"/>
      <c r="E52" s="15">
        <f t="shared" si="0"/>
        <v>0</v>
      </c>
      <c r="F52" s="13"/>
      <c r="G52" s="15">
        <f t="shared" si="1"/>
        <v>0</v>
      </c>
      <c r="H52" s="13">
        <v>132</v>
      </c>
      <c r="I52" s="15">
        <f t="shared" si="2"/>
        <v>1980</v>
      </c>
      <c r="J52" s="13"/>
      <c r="K52" s="15">
        <f t="shared" si="3"/>
        <v>0</v>
      </c>
      <c r="L52" s="15"/>
      <c r="M52" s="15">
        <f t="shared" si="7"/>
        <v>0</v>
      </c>
      <c r="N52" s="15"/>
      <c r="O52" s="15">
        <f t="shared" si="8"/>
        <v>0</v>
      </c>
      <c r="P52" s="13"/>
      <c r="Q52" s="15">
        <f t="shared" si="4"/>
        <v>0</v>
      </c>
      <c r="R52" s="13"/>
      <c r="S52" s="15">
        <f t="shared" si="9"/>
        <v>0</v>
      </c>
      <c r="T52" s="16">
        <f t="shared" si="10"/>
        <v>132</v>
      </c>
    </row>
    <row r="53" spans="1:21" x14ac:dyDescent="0.3">
      <c r="A53" s="13" t="s">
        <v>130</v>
      </c>
      <c r="B53" s="13" t="s">
        <v>74</v>
      </c>
      <c r="C53" s="14">
        <v>1.1499999999999999</v>
      </c>
      <c r="D53" s="13"/>
      <c r="E53" s="15">
        <f t="shared" si="0"/>
        <v>0</v>
      </c>
      <c r="F53" s="13"/>
      <c r="G53" s="15">
        <f t="shared" si="1"/>
        <v>0</v>
      </c>
      <c r="H53" s="13"/>
      <c r="I53" s="15">
        <f t="shared" si="2"/>
        <v>0</v>
      </c>
      <c r="J53" s="13"/>
      <c r="K53" s="15">
        <f t="shared" si="3"/>
        <v>0</v>
      </c>
      <c r="L53" s="15"/>
      <c r="M53" s="15">
        <f t="shared" si="7"/>
        <v>0</v>
      </c>
      <c r="N53" s="15"/>
      <c r="O53" s="15">
        <f t="shared" si="8"/>
        <v>0</v>
      </c>
      <c r="P53" s="13"/>
      <c r="Q53" s="15">
        <f t="shared" si="4"/>
        <v>0</v>
      </c>
      <c r="R53" s="13"/>
      <c r="S53" s="15">
        <f t="shared" si="9"/>
        <v>0</v>
      </c>
      <c r="T53" s="16">
        <f t="shared" si="10"/>
        <v>0</v>
      </c>
    </row>
    <row r="54" spans="1:21" x14ac:dyDescent="0.3">
      <c r="A54" s="13" t="s">
        <v>131</v>
      </c>
      <c r="B54" s="13" t="s">
        <v>132</v>
      </c>
      <c r="C54" s="14"/>
      <c r="D54" s="13"/>
      <c r="E54" s="15">
        <f t="shared" si="0"/>
        <v>0</v>
      </c>
      <c r="F54" s="13"/>
      <c r="G54" s="15">
        <f t="shared" si="1"/>
        <v>0</v>
      </c>
      <c r="H54" s="13"/>
      <c r="I54" s="15">
        <f t="shared" si="2"/>
        <v>0</v>
      </c>
      <c r="J54" s="13"/>
      <c r="K54" s="15">
        <f t="shared" si="3"/>
        <v>0</v>
      </c>
      <c r="L54" s="15"/>
      <c r="M54" s="15">
        <f t="shared" si="7"/>
        <v>0</v>
      </c>
      <c r="N54" s="15"/>
      <c r="O54" s="15">
        <f t="shared" si="8"/>
        <v>0</v>
      </c>
      <c r="P54" s="13"/>
      <c r="Q54" s="15">
        <f t="shared" si="4"/>
        <v>0</v>
      </c>
      <c r="R54" s="13"/>
      <c r="S54" s="15">
        <f t="shared" ref="S54:S85" si="11">R54*C54</f>
        <v>0</v>
      </c>
      <c r="T54" s="16">
        <f t="shared" ref="T54:T85" si="12">D54+F54+H54+J54+P54+R54</f>
        <v>0</v>
      </c>
    </row>
    <row r="55" spans="1:21" x14ac:dyDescent="0.3">
      <c r="A55" s="13" t="s">
        <v>133</v>
      </c>
      <c r="B55" s="13" t="s">
        <v>70</v>
      </c>
      <c r="C55" s="14">
        <v>225</v>
      </c>
      <c r="D55" s="13"/>
      <c r="E55" s="15">
        <f t="shared" si="0"/>
        <v>0</v>
      </c>
      <c r="F55" s="13"/>
      <c r="G55" s="15">
        <f t="shared" si="1"/>
        <v>0</v>
      </c>
      <c r="H55" s="13"/>
      <c r="I55" s="15">
        <f t="shared" si="2"/>
        <v>0</v>
      </c>
      <c r="J55" s="13"/>
      <c r="K55" s="15">
        <f t="shared" si="3"/>
        <v>0</v>
      </c>
      <c r="L55" s="15"/>
      <c r="M55" s="15">
        <f t="shared" si="7"/>
        <v>0</v>
      </c>
      <c r="N55" s="15"/>
      <c r="O55" s="15">
        <f t="shared" si="8"/>
        <v>0</v>
      </c>
      <c r="P55" s="13"/>
      <c r="Q55" s="15">
        <f t="shared" si="4"/>
        <v>0</v>
      </c>
      <c r="R55" s="13"/>
      <c r="S55" s="15">
        <f t="shared" si="11"/>
        <v>0</v>
      </c>
      <c r="T55" s="16">
        <f t="shared" si="12"/>
        <v>0</v>
      </c>
      <c r="U55" t="s">
        <v>134</v>
      </c>
    </row>
    <row r="56" spans="1:21" x14ac:dyDescent="0.3">
      <c r="A56" s="13" t="s">
        <v>135</v>
      </c>
      <c r="B56" s="13" t="s">
        <v>74</v>
      </c>
      <c r="C56" s="14">
        <v>15</v>
      </c>
      <c r="D56" s="13"/>
      <c r="E56" s="15">
        <f t="shared" si="0"/>
        <v>0</v>
      </c>
      <c r="F56" s="13"/>
      <c r="G56" s="15">
        <f t="shared" si="1"/>
        <v>0</v>
      </c>
      <c r="H56" s="13"/>
      <c r="I56" s="15">
        <f t="shared" si="2"/>
        <v>0</v>
      </c>
      <c r="J56" s="13"/>
      <c r="K56" s="15">
        <f t="shared" si="3"/>
        <v>0</v>
      </c>
      <c r="L56" s="15"/>
      <c r="M56" s="15">
        <f t="shared" si="7"/>
        <v>0</v>
      </c>
      <c r="N56" s="15"/>
      <c r="O56" s="15">
        <f t="shared" si="8"/>
        <v>0</v>
      </c>
      <c r="P56" s="13"/>
      <c r="Q56" s="15">
        <f t="shared" si="4"/>
        <v>0</v>
      </c>
      <c r="R56" s="13"/>
      <c r="S56" s="15">
        <f t="shared" si="11"/>
        <v>0</v>
      </c>
      <c r="T56" s="16">
        <f t="shared" si="12"/>
        <v>0</v>
      </c>
    </row>
    <row r="57" spans="1:21" x14ac:dyDescent="0.3">
      <c r="A57" s="13" t="s">
        <v>136</v>
      </c>
      <c r="B57" s="13" t="s">
        <v>74</v>
      </c>
      <c r="C57" s="14">
        <v>11</v>
      </c>
      <c r="D57" s="13"/>
      <c r="E57" s="15">
        <f t="shared" si="0"/>
        <v>0</v>
      </c>
      <c r="F57" s="13"/>
      <c r="G57" s="15">
        <f t="shared" si="1"/>
        <v>0</v>
      </c>
      <c r="H57" s="13"/>
      <c r="I57" s="15">
        <f t="shared" si="2"/>
        <v>0</v>
      </c>
      <c r="J57" s="13"/>
      <c r="K57" s="15">
        <f t="shared" si="3"/>
        <v>0</v>
      </c>
      <c r="L57" s="15"/>
      <c r="M57" s="15">
        <f t="shared" si="7"/>
        <v>0</v>
      </c>
      <c r="N57" s="15"/>
      <c r="O57" s="15">
        <f t="shared" si="8"/>
        <v>0</v>
      </c>
      <c r="P57" s="13"/>
      <c r="Q57" s="15">
        <f t="shared" si="4"/>
        <v>0</v>
      </c>
      <c r="R57" s="13"/>
      <c r="S57" s="15">
        <f t="shared" si="11"/>
        <v>0</v>
      </c>
      <c r="T57" s="16">
        <f t="shared" si="12"/>
        <v>0</v>
      </c>
    </row>
    <row r="58" spans="1:21" x14ac:dyDescent="0.3">
      <c r="A58" s="13" t="s">
        <v>137</v>
      </c>
      <c r="B58" s="13" t="s">
        <v>74</v>
      </c>
      <c r="C58" s="14">
        <v>27</v>
      </c>
      <c r="D58" s="13"/>
      <c r="E58" s="15">
        <f t="shared" si="0"/>
        <v>0</v>
      </c>
      <c r="F58" s="13"/>
      <c r="G58" s="15">
        <f t="shared" si="1"/>
        <v>0</v>
      </c>
      <c r="H58" s="13"/>
      <c r="I58" s="15">
        <f t="shared" si="2"/>
        <v>0</v>
      </c>
      <c r="J58" s="13"/>
      <c r="K58" s="15">
        <f t="shared" si="3"/>
        <v>0</v>
      </c>
      <c r="L58" s="15"/>
      <c r="M58" s="15">
        <f t="shared" si="7"/>
        <v>0</v>
      </c>
      <c r="N58" s="15"/>
      <c r="O58" s="15">
        <f t="shared" si="8"/>
        <v>0</v>
      </c>
      <c r="P58" s="13"/>
      <c r="Q58" s="15">
        <f t="shared" si="4"/>
        <v>0</v>
      </c>
      <c r="R58" s="13"/>
      <c r="S58" s="15">
        <f t="shared" si="11"/>
        <v>0</v>
      </c>
      <c r="T58" s="16">
        <f t="shared" si="12"/>
        <v>0</v>
      </c>
    </row>
    <row r="59" spans="1:21" x14ac:dyDescent="0.3">
      <c r="A59" s="13" t="s">
        <v>138</v>
      </c>
      <c r="B59" s="13" t="s">
        <v>70</v>
      </c>
      <c r="C59" s="14">
        <v>1450</v>
      </c>
      <c r="D59" s="13"/>
      <c r="E59" s="15">
        <f t="shared" si="0"/>
        <v>0</v>
      </c>
      <c r="F59" s="13"/>
      <c r="G59" s="15">
        <f t="shared" si="1"/>
        <v>0</v>
      </c>
      <c r="H59" s="13"/>
      <c r="I59" s="15">
        <f t="shared" si="2"/>
        <v>0</v>
      </c>
      <c r="J59" s="13"/>
      <c r="K59" s="15">
        <f t="shared" si="3"/>
        <v>0</v>
      </c>
      <c r="L59" s="15"/>
      <c r="M59" s="15">
        <f t="shared" si="7"/>
        <v>0</v>
      </c>
      <c r="N59" s="15"/>
      <c r="O59" s="15">
        <f t="shared" si="8"/>
        <v>0</v>
      </c>
      <c r="P59" s="13"/>
      <c r="Q59" s="15">
        <f t="shared" si="4"/>
        <v>0</v>
      </c>
      <c r="R59" s="13"/>
      <c r="S59" s="15">
        <f t="shared" si="11"/>
        <v>0</v>
      </c>
      <c r="T59" s="16">
        <f t="shared" si="12"/>
        <v>0</v>
      </c>
    </row>
    <row r="60" spans="1:21" x14ac:dyDescent="0.3">
      <c r="A60" s="13" t="s">
        <v>139</v>
      </c>
      <c r="B60" s="13" t="s">
        <v>70</v>
      </c>
      <c r="C60" s="14">
        <v>2142</v>
      </c>
      <c r="D60" s="13"/>
      <c r="E60" s="15">
        <f t="shared" si="0"/>
        <v>0</v>
      </c>
      <c r="F60" s="13"/>
      <c r="G60" s="15">
        <f t="shared" si="1"/>
        <v>0</v>
      </c>
      <c r="H60" s="13"/>
      <c r="I60" s="15">
        <f t="shared" si="2"/>
        <v>0</v>
      </c>
      <c r="J60" s="13"/>
      <c r="K60" s="15">
        <f t="shared" si="3"/>
        <v>0</v>
      </c>
      <c r="L60" s="15"/>
      <c r="M60" s="15">
        <f t="shared" si="7"/>
        <v>0</v>
      </c>
      <c r="N60" s="15"/>
      <c r="O60" s="15">
        <f t="shared" si="8"/>
        <v>0</v>
      </c>
      <c r="P60" s="13"/>
      <c r="Q60" s="15">
        <f t="shared" si="4"/>
        <v>0</v>
      </c>
      <c r="R60" s="13"/>
      <c r="S60" s="15">
        <f t="shared" si="11"/>
        <v>0</v>
      </c>
      <c r="T60" s="16">
        <f t="shared" si="12"/>
        <v>0</v>
      </c>
    </row>
    <row r="61" spans="1:21" x14ac:dyDescent="0.3">
      <c r="A61" s="13" t="s">
        <v>140</v>
      </c>
      <c r="B61" s="13" t="s">
        <v>74</v>
      </c>
      <c r="C61" s="14">
        <v>0.12</v>
      </c>
      <c r="D61" s="13"/>
      <c r="E61" s="15">
        <f t="shared" si="0"/>
        <v>0</v>
      </c>
      <c r="F61" s="13"/>
      <c r="G61" s="15">
        <f t="shared" si="1"/>
        <v>0</v>
      </c>
      <c r="H61" s="13"/>
      <c r="I61" s="15">
        <f t="shared" si="2"/>
        <v>0</v>
      </c>
      <c r="J61" s="13"/>
      <c r="K61" s="15">
        <f t="shared" si="3"/>
        <v>0</v>
      </c>
      <c r="L61" s="15"/>
      <c r="M61" s="15">
        <f t="shared" si="7"/>
        <v>0</v>
      </c>
      <c r="N61" s="15"/>
      <c r="O61" s="15">
        <f t="shared" si="8"/>
        <v>0</v>
      </c>
      <c r="P61" s="13"/>
      <c r="Q61" s="15">
        <f t="shared" si="4"/>
        <v>0</v>
      </c>
      <c r="R61" s="13"/>
      <c r="S61" s="15">
        <f t="shared" si="11"/>
        <v>0</v>
      </c>
      <c r="T61" s="16">
        <f t="shared" si="12"/>
        <v>0</v>
      </c>
    </row>
    <row r="62" spans="1:21" x14ac:dyDescent="0.3">
      <c r="A62" s="13" t="s">
        <v>141</v>
      </c>
      <c r="B62" s="13" t="s">
        <v>74</v>
      </c>
      <c r="C62" s="14">
        <v>2</v>
      </c>
      <c r="D62" s="13"/>
      <c r="E62" s="15">
        <f t="shared" si="0"/>
        <v>0</v>
      </c>
      <c r="F62" s="13"/>
      <c r="G62" s="15">
        <f t="shared" si="1"/>
        <v>0</v>
      </c>
      <c r="H62" s="13"/>
      <c r="I62" s="15">
        <f t="shared" si="2"/>
        <v>0</v>
      </c>
      <c r="J62" s="13"/>
      <c r="K62" s="15">
        <f t="shared" si="3"/>
        <v>0</v>
      </c>
      <c r="L62" s="15"/>
      <c r="M62" s="15">
        <f t="shared" si="7"/>
        <v>0</v>
      </c>
      <c r="N62" s="15"/>
      <c r="O62" s="15">
        <f t="shared" si="8"/>
        <v>0</v>
      </c>
      <c r="P62" s="13"/>
      <c r="Q62" s="15">
        <f t="shared" si="4"/>
        <v>0</v>
      </c>
      <c r="R62" s="13"/>
      <c r="S62" s="15">
        <f t="shared" si="11"/>
        <v>0</v>
      </c>
      <c r="T62" s="16">
        <f t="shared" si="12"/>
        <v>0</v>
      </c>
    </row>
    <row r="63" spans="1:21" x14ac:dyDescent="0.3">
      <c r="A63" s="13" t="s">
        <v>142</v>
      </c>
      <c r="B63" s="13" t="s">
        <v>74</v>
      </c>
      <c r="C63" s="14">
        <v>1.9</v>
      </c>
      <c r="D63" s="13"/>
      <c r="E63" s="15">
        <f t="shared" si="0"/>
        <v>0</v>
      </c>
      <c r="F63" s="13"/>
      <c r="G63" s="15">
        <f t="shared" si="1"/>
        <v>0</v>
      </c>
      <c r="H63" s="13"/>
      <c r="I63" s="15">
        <f t="shared" si="2"/>
        <v>0</v>
      </c>
      <c r="J63" s="13"/>
      <c r="K63" s="15">
        <f t="shared" si="3"/>
        <v>0</v>
      </c>
      <c r="L63" s="15"/>
      <c r="M63" s="15">
        <f t="shared" si="7"/>
        <v>0</v>
      </c>
      <c r="N63" s="15"/>
      <c r="O63" s="15">
        <f t="shared" si="8"/>
        <v>0</v>
      </c>
      <c r="P63" s="13"/>
      <c r="Q63" s="15">
        <f t="shared" si="4"/>
        <v>0</v>
      </c>
      <c r="R63" s="13"/>
      <c r="S63" s="15">
        <f t="shared" si="11"/>
        <v>0</v>
      </c>
      <c r="T63" s="16">
        <f t="shared" si="12"/>
        <v>0</v>
      </c>
    </row>
    <row r="64" spans="1:21" x14ac:dyDescent="0.3">
      <c r="A64" s="13" t="s">
        <v>143</v>
      </c>
      <c r="B64" s="13" t="s">
        <v>74</v>
      </c>
      <c r="C64" s="14">
        <v>3</v>
      </c>
      <c r="D64" s="13"/>
      <c r="E64" s="15">
        <f t="shared" si="0"/>
        <v>0</v>
      </c>
      <c r="F64" s="13"/>
      <c r="G64" s="15">
        <f t="shared" si="1"/>
        <v>0</v>
      </c>
      <c r="H64" s="13"/>
      <c r="I64" s="15">
        <f t="shared" si="2"/>
        <v>0</v>
      </c>
      <c r="J64" s="13"/>
      <c r="K64" s="15">
        <f t="shared" si="3"/>
        <v>0</v>
      </c>
      <c r="L64" s="15"/>
      <c r="M64" s="15">
        <f t="shared" si="7"/>
        <v>0</v>
      </c>
      <c r="N64" s="15"/>
      <c r="O64" s="15">
        <f t="shared" si="8"/>
        <v>0</v>
      </c>
      <c r="P64" s="13"/>
      <c r="Q64" s="15">
        <f t="shared" si="4"/>
        <v>0</v>
      </c>
      <c r="R64" s="13"/>
      <c r="S64" s="15">
        <f t="shared" si="11"/>
        <v>0</v>
      </c>
      <c r="T64" s="16">
        <f t="shared" si="12"/>
        <v>0</v>
      </c>
    </row>
    <row r="65" spans="1:21" x14ac:dyDescent="0.3">
      <c r="A65" s="13" t="s">
        <v>144</v>
      </c>
      <c r="B65" s="13" t="s">
        <v>74</v>
      </c>
      <c r="C65" s="14">
        <v>2</v>
      </c>
      <c r="D65" s="13"/>
      <c r="E65" s="15">
        <f t="shared" si="0"/>
        <v>0</v>
      </c>
      <c r="F65" s="13"/>
      <c r="G65" s="15">
        <f t="shared" si="1"/>
        <v>0</v>
      </c>
      <c r="H65" s="13"/>
      <c r="I65" s="15">
        <f t="shared" si="2"/>
        <v>0</v>
      </c>
      <c r="J65" s="13"/>
      <c r="K65" s="15">
        <f t="shared" si="3"/>
        <v>0</v>
      </c>
      <c r="L65" s="15"/>
      <c r="M65" s="15">
        <f t="shared" si="7"/>
        <v>0</v>
      </c>
      <c r="N65" s="15"/>
      <c r="O65" s="15">
        <f t="shared" si="8"/>
        <v>0</v>
      </c>
      <c r="P65" s="13"/>
      <c r="Q65" s="15">
        <f t="shared" si="4"/>
        <v>0</v>
      </c>
      <c r="R65" s="13"/>
      <c r="S65" s="15">
        <f t="shared" si="11"/>
        <v>0</v>
      </c>
      <c r="T65" s="16">
        <f t="shared" si="12"/>
        <v>0</v>
      </c>
    </row>
    <row r="66" spans="1:21" x14ac:dyDescent="0.3">
      <c r="A66" s="13" t="s">
        <v>145</v>
      </c>
      <c r="B66" s="13" t="s">
        <v>70</v>
      </c>
      <c r="C66" s="14">
        <v>62.5</v>
      </c>
      <c r="D66" s="13"/>
      <c r="E66" s="15">
        <f t="shared" si="0"/>
        <v>0</v>
      </c>
      <c r="F66" s="13"/>
      <c r="G66" s="15">
        <f t="shared" si="1"/>
        <v>0</v>
      </c>
      <c r="H66" s="13"/>
      <c r="I66" s="15">
        <f t="shared" si="2"/>
        <v>0</v>
      </c>
      <c r="J66" s="13"/>
      <c r="K66" s="15">
        <f t="shared" si="3"/>
        <v>0</v>
      </c>
      <c r="L66" s="15"/>
      <c r="M66" s="15">
        <f t="shared" si="7"/>
        <v>0</v>
      </c>
      <c r="N66" s="15"/>
      <c r="O66" s="15">
        <f t="shared" si="8"/>
        <v>0</v>
      </c>
      <c r="P66" s="13"/>
      <c r="Q66" s="15">
        <f t="shared" si="4"/>
        <v>0</v>
      </c>
      <c r="R66" s="13"/>
      <c r="S66" s="15">
        <f t="shared" si="11"/>
        <v>0</v>
      </c>
      <c r="T66" s="16">
        <f t="shared" si="12"/>
        <v>0</v>
      </c>
    </row>
    <row r="67" spans="1:21" x14ac:dyDescent="0.3">
      <c r="A67" s="13" t="s">
        <v>146</v>
      </c>
      <c r="B67" s="13" t="s">
        <v>74</v>
      </c>
      <c r="C67" s="14">
        <v>1.1000000000000001</v>
      </c>
      <c r="D67" s="13"/>
      <c r="E67" s="15">
        <f t="shared" si="0"/>
        <v>0</v>
      </c>
      <c r="F67" s="13"/>
      <c r="G67" s="15">
        <f t="shared" si="1"/>
        <v>0</v>
      </c>
      <c r="H67" s="13"/>
      <c r="I67" s="15">
        <f t="shared" si="2"/>
        <v>0</v>
      </c>
      <c r="J67" s="13"/>
      <c r="K67" s="15">
        <f t="shared" si="3"/>
        <v>0</v>
      </c>
      <c r="L67" s="15"/>
      <c r="M67" s="15">
        <f t="shared" si="7"/>
        <v>0</v>
      </c>
      <c r="N67" s="15"/>
      <c r="O67" s="15">
        <f t="shared" si="8"/>
        <v>0</v>
      </c>
      <c r="P67" s="13"/>
      <c r="Q67" s="15">
        <f t="shared" si="4"/>
        <v>0</v>
      </c>
      <c r="R67" s="13"/>
      <c r="S67" s="15">
        <f t="shared" si="11"/>
        <v>0</v>
      </c>
      <c r="T67" s="16">
        <f t="shared" si="12"/>
        <v>0</v>
      </c>
    </row>
    <row r="68" spans="1:21" x14ac:dyDescent="0.3">
      <c r="A68" s="13" t="s">
        <v>147</v>
      </c>
      <c r="B68" s="13" t="s">
        <v>70</v>
      </c>
      <c r="C68" s="14">
        <v>110</v>
      </c>
      <c r="D68" s="13"/>
      <c r="E68" s="15">
        <f t="shared" si="0"/>
        <v>0</v>
      </c>
      <c r="F68" s="13"/>
      <c r="G68" s="15">
        <f t="shared" si="1"/>
        <v>0</v>
      </c>
      <c r="H68" s="13"/>
      <c r="I68" s="15">
        <f t="shared" si="2"/>
        <v>0</v>
      </c>
      <c r="J68" s="13"/>
      <c r="K68" s="15">
        <f t="shared" si="3"/>
        <v>0</v>
      </c>
      <c r="L68" s="15"/>
      <c r="M68" s="15">
        <f t="shared" si="7"/>
        <v>0</v>
      </c>
      <c r="N68" s="15"/>
      <c r="O68" s="15">
        <f t="shared" si="8"/>
        <v>0</v>
      </c>
      <c r="P68" s="13"/>
      <c r="Q68" s="15">
        <f t="shared" si="4"/>
        <v>0</v>
      </c>
      <c r="R68" s="13"/>
      <c r="S68" s="15">
        <f t="shared" si="11"/>
        <v>0</v>
      </c>
      <c r="T68" s="16">
        <f t="shared" si="12"/>
        <v>0</v>
      </c>
      <c r="U68" t="s">
        <v>148</v>
      </c>
    </row>
    <row r="69" spans="1:21" x14ac:dyDescent="0.3">
      <c r="A69" s="13" t="s">
        <v>149</v>
      </c>
      <c r="B69" s="13" t="s">
        <v>74</v>
      </c>
      <c r="C69" s="14">
        <v>5.0999999999999996</v>
      </c>
      <c r="D69" s="13"/>
      <c r="E69" s="15">
        <f t="shared" si="0"/>
        <v>0</v>
      </c>
      <c r="F69" s="13"/>
      <c r="G69" s="15">
        <f t="shared" si="1"/>
        <v>0</v>
      </c>
      <c r="H69" s="13"/>
      <c r="I69" s="15">
        <f t="shared" si="2"/>
        <v>0</v>
      </c>
      <c r="J69" s="13"/>
      <c r="K69" s="15">
        <f t="shared" si="3"/>
        <v>0</v>
      </c>
      <c r="L69" s="15"/>
      <c r="M69" s="15">
        <f t="shared" si="7"/>
        <v>0</v>
      </c>
      <c r="N69" s="15"/>
      <c r="O69" s="15">
        <f t="shared" si="8"/>
        <v>0</v>
      </c>
      <c r="P69" s="13"/>
      <c r="Q69" s="15">
        <f t="shared" si="4"/>
        <v>0</v>
      </c>
      <c r="R69" s="13"/>
      <c r="S69" s="15">
        <f t="shared" si="11"/>
        <v>0</v>
      </c>
      <c r="T69" s="16">
        <f t="shared" si="12"/>
        <v>0</v>
      </c>
    </row>
    <row r="70" spans="1:21" x14ac:dyDescent="0.3">
      <c r="A70" s="13" t="s">
        <v>150</v>
      </c>
      <c r="B70" s="13" t="s">
        <v>151</v>
      </c>
      <c r="C70" s="14">
        <v>150</v>
      </c>
      <c r="D70" s="13"/>
      <c r="E70" s="15">
        <f t="shared" si="0"/>
        <v>0</v>
      </c>
      <c r="F70" s="13"/>
      <c r="G70" s="15">
        <f t="shared" si="1"/>
        <v>0</v>
      </c>
      <c r="H70" s="13"/>
      <c r="I70" s="15">
        <f t="shared" si="2"/>
        <v>0</v>
      </c>
      <c r="J70" s="13"/>
      <c r="K70" s="15">
        <f t="shared" si="3"/>
        <v>0</v>
      </c>
      <c r="L70" s="15"/>
      <c r="M70" s="15">
        <f t="shared" si="7"/>
        <v>0</v>
      </c>
      <c r="N70" s="15"/>
      <c r="O70" s="15">
        <f t="shared" si="8"/>
        <v>0</v>
      </c>
      <c r="P70" s="13"/>
      <c r="Q70" s="15">
        <f t="shared" si="4"/>
        <v>0</v>
      </c>
      <c r="R70" s="13"/>
      <c r="S70" s="15">
        <f t="shared" si="11"/>
        <v>0</v>
      </c>
      <c r="T70" s="16">
        <f t="shared" si="12"/>
        <v>0</v>
      </c>
    </row>
    <row r="71" spans="1:21" x14ac:dyDescent="0.3">
      <c r="A71" s="13" t="s">
        <v>152</v>
      </c>
      <c r="B71" s="13" t="s">
        <v>70</v>
      </c>
      <c r="C71" s="14">
        <v>310</v>
      </c>
      <c r="D71" s="13"/>
      <c r="E71" s="15">
        <f t="shared" si="0"/>
        <v>0</v>
      </c>
      <c r="F71" s="13"/>
      <c r="G71" s="15">
        <f t="shared" si="1"/>
        <v>0</v>
      </c>
      <c r="H71" s="13"/>
      <c r="I71" s="15">
        <f t="shared" si="2"/>
        <v>0</v>
      </c>
      <c r="J71" s="13"/>
      <c r="K71" s="15">
        <f t="shared" si="3"/>
        <v>0</v>
      </c>
      <c r="L71" s="15"/>
      <c r="M71" s="15">
        <f t="shared" si="7"/>
        <v>0</v>
      </c>
      <c r="N71" s="15"/>
      <c r="O71" s="15">
        <f t="shared" si="8"/>
        <v>0</v>
      </c>
      <c r="P71" s="13"/>
      <c r="Q71" s="15">
        <f t="shared" si="4"/>
        <v>0</v>
      </c>
      <c r="R71" s="13"/>
      <c r="S71" s="15">
        <f t="shared" si="11"/>
        <v>0</v>
      </c>
      <c r="T71" s="16">
        <f t="shared" si="12"/>
        <v>0</v>
      </c>
    </row>
    <row r="72" spans="1:21" x14ac:dyDescent="0.3">
      <c r="A72" s="13" t="s">
        <v>153</v>
      </c>
      <c r="B72" s="13" t="s">
        <v>70</v>
      </c>
      <c r="C72" s="14">
        <v>310</v>
      </c>
      <c r="D72" s="13"/>
      <c r="E72" s="15">
        <f t="shared" si="0"/>
        <v>0</v>
      </c>
      <c r="F72" s="13"/>
      <c r="G72" s="15">
        <f t="shared" si="1"/>
        <v>0</v>
      </c>
      <c r="H72" s="13"/>
      <c r="I72" s="15">
        <f t="shared" si="2"/>
        <v>0</v>
      </c>
      <c r="J72" s="13"/>
      <c r="K72" s="15">
        <f t="shared" si="3"/>
        <v>0</v>
      </c>
      <c r="L72" s="15"/>
      <c r="M72" s="15">
        <f t="shared" si="7"/>
        <v>0</v>
      </c>
      <c r="N72" s="15"/>
      <c r="O72" s="15">
        <f t="shared" si="8"/>
        <v>0</v>
      </c>
      <c r="P72" s="13"/>
      <c r="Q72" s="15">
        <f t="shared" si="4"/>
        <v>0</v>
      </c>
      <c r="R72" s="13"/>
      <c r="S72" s="15">
        <f t="shared" si="11"/>
        <v>0</v>
      </c>
      <c r="T72" s="16">
        <f t="shared" si="12"/>
        <v>0</v>
      </c>
    </row>
    <row r="73" spans="1:21" x14ac:dyDescent="0.3">
      <c r="A73" s="13" t="s">
        <v>154</v>
      </c>
      <c r="B73" s="13" t="s">
        <v>74</v>
      </c>
      <c r="C73" s="14">
        <v>1.85</v>
      </c>
      <c r="D73" s="13"/>
      <c r="E73" s="15">
        <f t="shared" si="0"/>
        <v>0</v>
      </c>
      <c r="F73" s="13"/>
      <c r="G73" s="15">
        <f t="shared" si="1"/>
        <v>0</v>
      </c>
      <c r="H73" s="13"/>
      <c r="I73" s="15">
        <f t="shared" si="2"/>
        <v>0</v>
      </c>
      <c r="J73" s="13"/>
      <c r="K73" s="15">
        <f t="shared" si="3"/>
        <v>0</v>
      </c>
      <c r="L73" s="15"/>
      <c r="M73" s="15">
        <f t="shared" si="7"/>
        <v>0</v>
      </c>
      <c r="N73" s="15"/>
      <c r="O73" s="15">
        <f t="shared" si="8"/>
        <v>0</v>
      </c>
      <c r="P73" s="13"/>
      <c r="Q73" s="15">
        <f t="shared" si="4"/>
        <v>0</v>
      </c>
      <c r="R73" s="13"/>
      <c r="S73" s="15">
        <f t="shared" si="11"/>
        <v>0</v>
      </c>
      <c r="T73" s="16">
        <f t="shared" si="12"/>
        <v>0</v>
      </c>
    </row>
    <row r="74" spans="1:21" x14ac:dyDescent="0.3">
      <c r="A74" s="13" t="s">
        <v>155</v>
      </c>
      <c r="B74" s="13" t="s">
        <v>70</v>
      </c>
      <c r="C74" s="14">
        <v>275</v>
      </c>
      <c r="D74" s="13"/>
      <c r="E74" s="15">
        <f t="shared" ref="E74:E97" si="13">D74*C74</f>
        <v>0</v>
      </c>
      <c r="F74" s="13"/>
      <c r="G74" s="15">
        <f t="shared" ref="G74:G97" si="14">F74*C74</f>
        <v>0</v>
      </c>
      <c r="H74" s="13"/>
      <c r="I74" s="15">
        <f t="shared" ref="I74:I97" si="15">H74*C74</f>
        <v>0</v>
      </c>
      <c r="J74" s="13"/>
      <c r="K74" s="15">
        <f t="shared" ref="K74:K97" si="16">J74*C74</f>
        <v>0</v>
      </c>
      <c r="L74" s="15"/>
      <c r="M74" s="15">
        <f t="shared" si="7"/>
        <v>0</v>
      </c>
      <c r="N74" s="15"/>
      <c r="O74" s="15">
        <f t="shared" ref="O74:O97" si="17">N74*C74</f>
        <v>0</v>
      </c>
      <c r="P74" s="13"/>
      <c r="Q74" s="15">
        <f t="shared" ref="Q74:Q97" si="18">P74*C74</f>
        <v>0</v>
      </c>
      <c r="R74" s="13"/>
      <c r="S74" s="15">
        <f t="shared" si="11"/>
        <v>0</v>
      </c>
      <c r="T74" s="16">
        <f t="shared" si="12"/>
        <v>0</v>
      </c>
    </row>
    <row r="75" spans="1:21" x14ac:dyDescent="0.3">
      <c r="A75" s="13" t="s">
        <v>156</v>
      </c>
      <c r="B75" s="13" t="s">
        <v>70</v>
      </c>
      <c r="C75" s="14">
        <v>195</v>
      </c>
      <c r="D75" s="13"/>
      <c r="E75" s="15">
        <f t="shared" si="13"/>
        <v>0</v>
      </c>
      <c r="F75" s="13"/>
      <c r="G75" s="15">
        <f t="shared" si="14"/>
        <v>0</v>
      </c>
      <c r="H75" s="13"/>
      <c r="I75" s="15">
        <f t="shared" si="15"/>
        <v>0</v>
      </c>
      <c r="J75" s="13"/>
      <c r="K75" s="15">
        <f t="shared" si="16"/>
        <v>0</v>
      </c>
      <c r="L75" s="15"/>
      <c r="M75" s="15">
        <f t="shared" ref="M75:M97" si="19">L75*C75</f>
        <v>0</v>
      </c>
      <c r="N75" s="15"/>
      <c r="O75" s="15">
        <f t="shared" si="17"/>
        <v>0</v>
      </c>
      <c r="P75" s="13"/>
      <c r="Q75" s="15">
        <f t="shared" si="18"/>
        <v>0</v>
      </c>
      <c r="R75" s="13"/>
      <c r="S75" s="15">
        <f t="shared" si="11"/>
        <v>0</v>
      </c>
      <c r="T75" s="16">
        <f t="shared" si="12"/>
        <v>0</v>
      </c>
      <c r="U75" t="s">
        <v>157</v>
      </c>
    </row>
    <row r="76" spans="1:21" x14ac:dyDescent="0.3">
      <c r="A76" s="13" t="s">
        <v>158</v>
      </c>
      <c r="B76" s="13" t="s">
        <v>70</v>
      </c>
      <c r="C76" s="14">
        <v>210</v>
      </c>
      <c r="D76" s="13"/>
      <c r="E76" s="15">
        <f t="shared" si="13"/>
        <v>0</v>
      </c>
      <c r="F76" s="13"/>
      <c r="G76" s="15">
        <f t="shared" si="14"/>
        <v>0</v>
      </c>
      <c r="H76" s="13"/>
      <c r="I76" s="15">
        <f t="shared" si="15"/>
        <v>0</v>
      </c>
      <c r="J76" s="13"/>
      <c r="K76" s="15">
        <f t="shared" si="16"/>
        <v>0</v>
      </c>
      <c r="L76" s="15"/>
      <c r="M76" s="15">
        <f t="shared" si="19"/>
        <v>0</v>
      </c>
      <c r="N76" s="15"/>
      <c r="O76" s="15">
        <f t="shared" si="17"/>
        <v>0</v>
      </c>
      <c r="P76" s="13"/>
      <c r="Q76" s="15">
        <f t="shared" si="18"/>
        <v>0</v>
      </c>
      <c r="R76" s="13"/>
      <c r="S76" s="15">
        <f t="shared" si="11"/>
        <v>0</v>
      </c>
      <c r="T76" s="16">
        <f t="shared" si="12"/>
        <v>0</v>
      </c>
      <c r="U76" t="s">
        <v>157</v>
      </c>
    </row>
    <row r="77" spans="1:21" x14ac:dyDescent="0.3">
      <c r="A77" s="13" t="s">
        <v>159</v>
      </c>
      <c r="B77" s="13" t="s">
        <v>70</v>
      </c>
      <c r="C77" s="14">
        <v>310</v>
      </c>
      <c r="D77" s="13"/>
      <c r="E77" s="15">
        <f t="shared" si="13"/>
        <v>0</v>
      </c>
      <c r="F77" s="13"/>
      <c r="G77" s="15">
        <f t="shared" si="14"/>
        <v>0</v>
      </c>
      <c r="H77" s="13"/>
      <c r="I77" s="15">
        <f t="shared" si="15"/>
        <v>0</v>
      </c>
      <c r="J77" s="13"/>
      <c r="K77" s="15">
        <f t="shared" si="16"/>
        <v>0</v>
      </c>
      <c r="L77" s="15"/>
      <c r="M77" s="15">
        <f t="shared" si="19"/>
        <v>0</v>
      </c>
      <c r="N77" s="15"/>
      <c r="O77" s="15">
        <f t="shared" si="17"/>
        <v>0</v>
      </c>
      <c r="P77" s="13"/>
      <c r="Q77" s="15">
        <f t="shared" si="18"/>
        <v>0</v>
      </c>
      <c r="R77" s="13"/>
      <c r="S77" s="15">
        <f t="shared" si="11"/>
        <v>0</v>
      </c>
      <c r="T77" s="16">
        <f t="shared" si="12"/>
        <v>0</v>
      </c>
      <c r="U77" t="s">
        <v>157</v>
      </c>
    </row>
    <row r="78" spans="1:21" x14ac:dyDescent="0.3">
      <c r="A78" s="13" t="s">
        <v>160</v>
      </c>
      <c r="B78" s="13" t="s">
        <v>70</v>
      </c>
      <c r="C78" s="14">
        <v>455</v>
      </c>
      <c r="D78" s="13"/>
      <c r="E78" s="15">
        <f t="shared" si="13"/>
        <v>0</v>
      </c>
      <c r="F78" s="13"/>
      <c r="G78" s="15">
        <f t="shared" si="14"/>
        <v>0</v>
      </c>
      <c r="H78" s="13"/>
      <c r="I78" s="15">
        <f t="shared" si="15"/>
        <v>0</v>
      </c>
      <c r="J78" s="13"/>
      <c r="K78" s="15">
        <f t="shared" si="16"/>
        <v>0</v>
      </c>
      <c r="L78" s="15"/>
      <c r="M78" s="15">
        <f t="shared" si="19"/>
        <v>0</v>
      </c>
      <c r="N78" s="15"/>
      <c r="O78" s="15">
        <f t="shared" si="17"/>
        <v>0</v>
      </c>
      <c r="P78" s="13"/>
      <c r="Q78" s="15">
        <f t="shared" si="18"/>
        <v>0</v>
      </c>
      <c r="R78" s="13"/>
      <c r="S78" s="15">
        <f t="shared" si="11"/>
        <v>0</v>
      </c>
      <c r="T78" s="16">
        <f t="shared" si="12"/>
        <v>0</v>
      </c>
      <c r="U78" t="s">
        <v>157</v>
      </c>
    </row>
    <row r="79" spans="1:21" x14ac:dyDescent="0.3">
      <c r="A79" s="13" t="s">
        <v>161</v>
      </c>
      <c r="B79" s="13" t="s">
        <v>70</v>
      </c>
      <c r="C79" s="14">
        <v>225</v>
      </c>
      <c r="D79" s="13"/>
      <c r="E79" s="15">
        <f t="shared" si="13"/>
        <v>0</v>
      </c>
      <c r="F79" s="13"/>
      <c r="G79" s="15">
        <f t="shared" si="14"/>
        <v>0</v>
      </c>
      <c r="H79" s="13"/>
      <c r="I79" s="15">
        <f t="shared" si="15"/>
        <v>0</v>
      </c>
      <c r="J79" s="13"/>
      <c r="K79" s="15">
        <f t="shared" si="16"/>
        <v>0</v>
      </c>
      <c r="L79" s="15"/>
      <c r="M79" s="15">
        <f t="shared" si="19"/>
        <v>0</v>
      </c>
      <c r="N79" s="15"/>
      <c r="O79" s="15">
        <f t="shared" si="17"/>
        <v>0</v>
      </c>
      <c r="P79" s="13"/>
      <c r="Q79" s="15">
        <f t="shared" si="18"/>
        <v>0</v>
      </c>
      <c r="R79" s="13"/>
      <c r="S79" s="15">
        <f t="shared" si="11"/>
        <v>0</v>
      </c>
      <c r="T79" s="16">
        <f t="shared" si="12"/>
        <v>0</v>
      </c>
      <c r="U79" t="s">
        <v>157</v>
      </c>
    </row>
    <row r="80" spans="1:21" x14ac:dyDescent="0.3">
      <c r="A80" s="13" t="s">
        <v>162</v>
      </c>
      <c r="B80" s="13" t="s">
        <v>70</v>
      </c>
      <c r="C80" s="14">
        <v>245</v>
      </c>
      <c r="D80" s="13"/>
      <c r="E80" s="15">
        <f t="shared" si="13"/>
        <v>0</v>
      </c>
      <c r="F80" s="13"/>
      <c r="G80" s="15">
        <f t="shared" si="14"/>
        <v>0</v>
      </c>
      <c r="H80" s="13"/>
      <c r="I80" s="15">
        <f t="shared" si="15"/>
        <v>0</v>
      </c>
      <c r="J80" s="13"/>
      <c r="K80" s="15">
        <f t="shared" si="16"/>
        <v>0</v>
      </c>
      <c r="L80" s="15"/>
      <c r="M80" s="15">
        <f t="shared" si="19"/>
        <v>0</v>
      </c>
      <c r="N80" s="15"/>
      <c r="O80" s="15">
        <f t="shared" si="17"/>
        <v>0</v>
      </c>
      <c r="P80" s="13"/>
      <c r="Q80" s="15">
        <f t="shared" si="18"/>
        <v>0</v>
      </c>
      <c r="R80" s="13"/>
      <c r="S80" s="15">
        <f t="shared" si="11"/>
        <v>0</v>
      </c>
      <c r="T80" s="16">
        <f t="shared" si="12"/>
        <v>0</v>
      </c>
      <c r="U80" t="s">
        <v>157</v>
      </c>
    </row>
    <row r="81" spans="1:21" x14ac:dyDescent="0.3">
      <c r="A81" s="13" t="s">
        <v>163</v>
      </c>
      <c r="B81" s="13" t="s">
        <v>70</v>
      </c>
      <c r="C81" s="14">
        <v>355</v>
      </c>
      <c r="D81" s="13"/>
      <c r="E81" s="15">
        <f t="shared" si="13"/>
        <v>0</v>
      </c>
      <c r="F81" s="13"/>
      <c r="G81" s="15">
        <f t="shared" si="14"/>
        <v>0</v>
      </c>
      <c r="H81" s="13"/>
      <c r="I81" s="15">
        <f t="shared" si="15"/>
        <v>0</v>
      </c>
      <c r="J81" s="13"/>
      <c r="K81" s="15">
        <f t="shared" si="16"/>
        <v>0</v>
      </c>
      <c r="L81" s="15"/>
      <c r="M81" s="15">
        <f t="shared" si="19"/>
        <v>0</v>
      </c>
      <c r="N81" s="15"/>
      <c r="O81" s="15">
        <f t="shared" si="17"/>
        <v>0</v>
      </c>
      <c r="P81" s="13"/>
      <c r="Q81" s="15">
        <f t="shared" si="18"/>
        <v>0</v>
      </c>
      <c r="R81" s="13"/>
      <c r="S81" s="15">
        <f t="shared" si="11"/>
        <v>0</v>
      </c>
      <c r="T81" s="16">
        <f t="shared" si="12"/>
        <v>0</v>
      </c>
      <c r="U81" t="s">
        <v>157</v>
      </c>
    </row>
    <row r="82" spans="1:21" x14ac:dyDescent="0.3">
      <c r="A82" s="13" t="s">
        <v>164</v>
      </c>
      <c r="B82" s="13" t="s">
        <v>70</v>
      </c>
      <c r="C82" s="14">
        <v>510</v>
      </c>
      <c r="D82" s="13"/>
      <c r="E82" s="15">
        <f t="shared" si="13"/>
        <v>0</v>
      </c>
      <c r="F82" s="13"/>
      <c r="G82" s="15">
        <f t="shared" si="14"/>
        <v>0</v>
      </c>
      <c r="H82" s="13"/>
      <c r="I82" s="15">
        <f t="shared" si="15"/>
        <v>0</v>
      </c>
      <c r="J82" s="13"/>
      <c r="K82" s="15">
        <f t="shared" si="16"/>
        <v>0</v>
      </c>
      <c r="L82" s="15"/>
      <c r="M82" s="15">
        <f t="shared" si="19"/>
        <v>0</v>
      </c>
      <c r="N82" s="15"/>
      <c r="O82" s="15">
        <f t="shared" si="17"/>
        <v>0</v>
      </c>
      <c r="P82" s="13"/>
      <c r="Q82" s="15">
        <f t="shared" si="18"/>
        <v>0</v>
      </c>
      <c r="R82" s="13"/>
      <c r="S82" s="15">
        <f t="shared" si="11"/>
        <v>0</v>
      </c>
      <c r="T82" s="16">
        <f t="shared" si="12"/>
        <v>0</v>
      </c>
      <c r="U82" t="s">
        <v>157</v>
      </c>
    </row>
    <row r="83" spans="1:21" x14ac:dyDescent="0.3">
      <c r="A83" s="13" t="s">
        <v>165</v>
      </c>
      <c r="B83" s="13" t="s">
        <v>70</v>
      </c>
      <c r="C83" s="14">
        <v>510</v>
      </c>
      <c r="D83" s="13">
        <v>1</v>
      </c>
      <c r="E83" s="15">
        <f t="shared" si="13"/>
        <v>510</v>
      </c>
      <c r="F83" s="13">
        <v>3</v>
      </c>
      <c r="G83" s="15">
        <f t="shared" si="14"/>
        <v>1530</v>
      </c>
      <c r="H83" s="13">
        <v>1</v>
      </c>
      <c r="I83" s="15">
        <f t="shared" si="15"/>
        <v>510</v>
      </c>
      <c r="J83" s="13"/>
      <c r="K83" s="15">
        <f t="shared" si="16"/>
        <v>0</v>
      </c>
      <c r="L83" s="15"/>
      <c r="M83" s="15">
        <f t="shared" si="19"/>
        <v>0</v>
      </c>
      <c r="N83" s="15"/>
      <c r="O83" s="15">
        <f t="shared" si="17"/>
        <v>0</v>
      </c>
      <c r="P83" s="13"/>
      <c r="Q83" s="15">
        <f t="shared" si="18"/>
        <v>0</v>
      </c>
      <c r="R83" s="13"/>
      <c r="S83" s="15">
        <f t="shared" si="11"/>
        <v>0</v>
      </c>
      <c r="T83" s="16">
        <f t="shared" si="12"/>
        <v>5</v>
      </c>
      <c r="U83" t="s">
        <v>157</v>
      </c>
    </row>
    <row r="84" spans="1:21" x14ac:dyDescent="0.3">
      <c r="A84" s="13" t="s">
        <v>166</v>
      </c>
      <c r="B84" s="13" t="s">
        <v>167</v>
      </c>
      <c r="C84" s="14">
        <v>28</v>
      </c>
      <c r="D84" s="13"/>
      <c r="E84" s="15">
        <f t="shared" si="13"/>
        <v>0</v>
      </c>
      <c r="F84" s="13"/>
      <c r="G84" s="15">
        <f t="shared" si="14"/>
        <v>0</v>
      </c>
      <c r="H84" s="13"/>
      <c r="I84" s="15">
        <f t="shared" si="15"/>
        <v>0</v>
      </c>
      <c r="J84" s="13"/>
      <c r="K84" s="15">
        <f t="shared" si="16"/>
        <v>0</v>
      </c>
      <c r="L84" s="15"/>
      <c r="M84" s="15">
        <f t="shared" si="19"/>
        <v>0</v>
      </c>
      <c r="N84" s="15"/>
      <c r="O84" s="15">
        <f t="shared" si="17"/>
        <v>0</v>
      </c>
      <c r="P84" s="13"/>
      <c r="Q84" s="15">
        <f t="shared" si="18"/>
        <v>0</v>
      </c>
      <c r="R84" s="13"/>
      <c r="S84" s="15">
        <f t="shared" si="11"/>
        <v>0</v>
      </c>
      <c r="T84" s="16">
        <f t="shared" si="12"/>
        <v>0</v>
      </c>
    </row>
    <row r="85" spans="1:21" x14ac:dyDescent="0.3">
      <c r="A85" s="13" t="s">
        <v>168</v>
      </c>
      <c r="B85" s="13" t="s">
        <v>169</v>
      </c>
      <c r="C85" s="14">
        <v>70</v>
      </c>
      <c r="D85" s="13"/>
      <c r="E85" s="15">
        <f t="shared" si="13"/>
        <v>0</v>
      </c>
      <c r="F85" s="13"/>
      <c r="G85" s="15">
        <f t="shared" si="14"/>
        <v>0</v>
      </c>
      <c r="H85" s="13"/>
      <c r="I85" s="15">
        <f t="shared" si="15"/>
        <v>0</v>
      </c>
      <c r="J85" s="13"/>
      <c r="K85" s="15">
        <f t="shared" si="16"/>
        <v>0</v>
      </c>
      <c r="L85" s="15"/>
      <c r="M85" s="15">
        <f t="shared" si="19"/>
        <v>0</v>
      </c>
      <c r="N85" s="15"/>
      <c r="O85" s="15">
        <f t="shared" si="17"/>
        <v>0</v>
      </c>
      <c r="P85" s="13"/>
      <c r="Q85" s="15">
        <f t="shared" si="18"/>
        <v>0</v>
      </c>
      <c r="R85" s="13"/>
      <c r="S85" s="15">
        <f t="shared" si="11"/>
        <v>0</v>
      </c>
      <c r="T85" s="16">
        <f t="shared" si="12"/>
        <v>0</v>
      </c>
    </row>
    <row r="86" spans="1:21" x14ac:dyDescent="0.3">
      <c r="A86" s="13" t="s">
        <v>170</v>
      </c>
      <c r="B86" s="13" t="s">
        <v>70</v>
      </c>
      <c r="C86" s="14">
        <v>155</v>
      </c>
      <c r="D86" s="13"/>
      <c r="E86" s="15">
        <f t="shared" si="13"/>
        <v>0</v>
      </c>
      <c r="F86" s="13"/>
      <c r="G86" s="15">
        <f t="shared" si="14"/>
        <v>0</v>
      </c>
      <c r="H86" s="13"/>
      <c r="I86" s="15">
        <f t="shared" si="15"/>
        <v>0</v>
      </c>
      <c r="J86" s="13"/>
      <c r="K86" s="15">
        <f t="shared" si="16"/>
        <v>0</v>
      </c>
      <c r="L86" s="15"/>
      <c r="M86" s="15">
        <f t="shared" si="19"/>
        <v>0</v>
      </c>
      <c r="N86" s="15"/>
      <c r="O86" s="15">
        <f t="shared" si="17"/>
        <v>0</v>
      </c>
      <c r="P86" s="13"/>
      <c r="Q86" s="15">
        <f t="shared" si="18"/>
        <v>0</v>
      </c>
      <c r="R86" s="13"/>
      <c r="S86" s="15">
        <f t="shared" ref="S86:S97" si="20">R86*C86</f>
        <v>0</v>
      </c>
      <c r="T86" s="16">
        <f t="shared" ref="T86:T97" si="21">D86+F86+H86+J86+P86+R86</f>
        <v>0</v>
      </c>
    </row>
    <row r="87" spans="1:21" x14ac:dyDescent="0.3">
      <c r="A87" s="13" t="s">
        <v>171</v>
      </c>
      <c r="B87" s="13" t="s">
        <v>167</v>
      </c>
      <c r="C87" s="14">
        <v>28</v>
      </c>
      <c r="D87" s="13">
        <v>48</v>
      </c>
      <c r="E87" s="15">
        <f t="shared" si="13"/>
        <v>1344</v>
      </c>
      <c r="F87" s="13">
        <v>28</v>
      </c>
      <c r="G87" s="15">
        <f t="shared" si="14"/>
        <v>784</v>
      </c>
      <c r="H87" s="13">
        <v>28</v>
      </c>
      <c r="I87" s="15">
        <f t="shared" si="15"/>
        <v>784</v>
      </c>
      <c r="J87" s="13">
        <v>1</v>
      </c>
      <c r="K87" s="15">
        <f t="shared" si="16"/>
        <v>28</v>
      </c>
      <c r="L87" s="15"/>
      <c r="M87" s="15">
        <f t="shared" si="19"/>
        <v>0</v>
      </c>
      <c r="N87" s="15"/>
      <c r="O87" s="15">
        <f t="shared" si="17"/>
        <v>0</v>
      </c>
      <c r="P87" s="13"/>
      <c r="Q87" s="15">
        <f t="shared" si="18"/>
        <v>0</v>
      </c>
      <c r="R87" s="13"/>
      <c r="S87" s="15">
        <f t="shared" si="20"/>
        <v>0</v>
      </c>
      <c r="T87" s="16">
        <f t="shared" si="21"/>
        <v>105</v>
      </c>
    </row>
    <row r="88" spans="1:21" x14ac:dyDescent="0.3">
      <c r="A88" s="13" t="s">
        <v>172</v>
      </c>
      <c r="B88" s="13" t="s">
        <v>173</v>
      </c>
      <c r="C88" s="14">
        <v>70</v>
      </c>
      <c r="D88" s="13"/>
      <c r="E88" s="15">
        <f t="shared" si="13"/>
        <v>0</v>
      </c>
      <c r="F88" s="13">
        <v>11</v>
      </c>
      <c r="G88" s="15">
        <f t="shared" si="14"/>
        <v>770</v>
      </c>
      <c r="H88" s="13">
        <v>3</v>
      </c>
      <c r="I88" s="15">
        <f t="shared" si="15"/>
        <v>210</v>
      </c>
      <c r="J88" s="13"/>
      <c r="K88" s="15">
        <f t="shared" si="16"/>
        <v>0</v>
      </c>
      <c r="L88" s="15"/>
      <c r="M88" s="15">
        <f t="shared" si="19"/>
        <v>0</v>
      </c>
      <c r="N88" s="15"/>
      <c r="O88" s="15">
        <f t="shared" si="17"/>
        <v>0</v>
      </c>
      <c r="P88" s="13"/>
      <c r="Q88" s="15">
        <f t="shared" si="18"/>
        <v>0</v>
      </c>
      <c r="R88" s="13"/>
      <c r="S88" s="15">
        <f t="shared" si="20"/>
        <v>0</v>
      </c>
      <c r="T88" s="16">
        <f t="shared" si="21"/>
        <v>14</v>
      </c>
    </row>
    <row r="89" spans="1:21" x14ac:dyDescent="0.3">
      <c r="A89" s="13" t="s">
        <v>174</v>
      </c>
      <c r="B89" s="13" t="s">
        <v>70</v>
      </c>
      <c r="C89" s="14">
        <v>155</v>
      </c>
      <c r="D89" s="13">
        <v>1</v>
      </c>
      <c r="E89" s="15">
        <f t="shared" si="13"/>
        <v>155</v>
      </c>
      <c r="F89" s="13">
        <v>3</v>
      </c>
      <c r="G89" s="15">
        <f t="shared" si="14"/>
        <v>465</v>
      </c>
      <c r="H89" s="13">
        <v>1</v>
      </c>
      <c r="I89" s="15">
        <f t="shared" si="15"/>
        <v>155</v>
      </c>
      <c r="J89" s="13"/>
      <c r="K89" s="15">
        <f t="shared" si="16"/>
        <v>0</v>
      </c>
      <c r="L89" s="15"/>
      <c r="M89" s="15">
        <f t="shared" si="19"/>
        <v>0</v>
      </c>
      <c r="N89" s="15"/>
      <c r="O89" s="15">
        <f t="shared" si="17"/>
        <v>0</v>
      </c>
      <c r="P89" s="13"/>
      <c r="Q89" s="15">
        <f t="shared" si="18"/>
        <v>0</v>
      </c>
      <c r="R89" s="13"/>
      <c r="S89" s="15">
        <f t="shared" si="20"/>
        <v>0</v>
      </c>
      <c r="T89" s="16">
        <f t="shared" si="21"/>
        <v>5</v>
      </c>
      <c r="U89" t="s">
        <v>175</v>
      </c>
    </row>
    <row r="90" spans="1:21" x14ac:dyDescent="0.3">
      <c r="A90" s="13" t="s">
        <v>176</v>
      </c>
      <c r="B90" s="13" t="s">
        <v>74</v>
      </c>
      <c r="C90" s="14">
        <v>1.95</v>
      </c>
      <c r="D90" s="13"/>
      <c r="E90" s="15">
        <f t="shared" si="13"/>
        <v>0</v>
      </c>
      <c r="F90" s="13"/>
      <c r="G90" s="15">
        <f t="shared" si="14"/>
        <v>0</v>
      </c>
      <c r="H90" s="13"/>
      <c r="I90" s="15">
        <f t="shared" si="15"/>
        <v>0</v>
      </c>
      <c r="J90" s="13"/>
      <c r="K90" s="15">
        <f t="shared" si="16"/>
        <v>0</v>
      </c>
      <c r="L90" s="15"/>
      <c r="M90" s="15">
        <f t="shared" si="19"/>
        <v>0</v>
      </c>
      <c r="N90" s="15"/>
      <c r="O90" s="15">
        <f t="shared" si="17"/>
        <v>0</v>
      </c>
      <c r="P90" s="13"/>
      <c r="Q90" s="15">
        <f t="shared" si="18"/>
        <v>0</v>
      </c>
      <c r="R90" s="13"/>
      <c r="S90" s="15">
        <f t="shared" si="20"/>
        <v>0</v>
      </c>
      <c r="T90" s="16">
        <f t="shared" si="21"/>
        <v>0</v>
      </c>
    </row>
    <row r="91" spans="1:21" x14ac:dyDescent="0.3">
      <c r="A91" s="13" t="s">
        <v>177</v>
      </c>
      <c r="B91" s="13" t="s">
        <v>70</v>
      </c>
      <c r="C91" s="14">
        <v>22</v>
      </c>
      <c r="D91" s="13"/>
      <c r="E91" s="15">
        <f t="shared" si="13"/>
        <v>0</v>
      </c>
      <c r="F91" s="13"/>
      <c r="G91" s="15">
        <f t="shared" si="14"/>
        <v>0</v>
      </c>
      <c r="H91" s="13"/>
      <c r="I91" s="15">
        <f t="shared" si="15"/>
        <v>0</v>
      </c>
      <c r="J91" s="13"/>
      <c r="K91" s="15">
        <f t="shared" si="16"/>
        <v>0</v>
      </c>
      <c r="L91" s="15"/>
      <c r="M91" s="15">
        <f t="shared" si="19"/>
        <v>0</v>
      </c>
      <c r="N91" s="15"/>
      <c r="O91" s="15">
        <f t="shared" si="17"/>
        <v>0</v>
      </c>
      <c r="P91" s="13"/>
      <c r="Q91" s="15">
        <f t="shared" si="18"/>
        <v>0</v>
      </c>
      <c r="R91" s="13"/>
      <c r="S91" s="15">
        <f t="shared" si="20"/>
        <v>0</v>
      </c>
      <c r="T91" s="16">
        <f t="shared" si="21"/>
        <v>0</v>
      </c>
    </row>
    <row r="92" spans="1:21" x14ac:dyDescent="0.3">
      <c r="A92" s="13" t="s">
        <v>178</v>
      </c>
      <c r="B92" s="13" t="s">
        <v>74</v>
      </c>
      <c r="C92" s="14">
        <v>2.75</v>
      </c>
      <c r="D92" s="13"/>
      <c r="E92" s="15">
        <f t="shared" si="13"/>
        <v>0</v>
      </c>
      <c r="F92" s="13"/>
      <c r="G92" s="15">
        <f t="shared" si="14"/>
        <v>0</v>
      </c>
      <c r="H92" s="13"/>
      <c r="I92" s="15">
        <f t="shared" si="15"/>
        <v>0</v>
      </c>
      <c r="J92" s="13"/>
      <c r="K92" s="15">
        <f t="shared" si="16"/>
        <v>0</v>
      </c>
      <c r="L92" s="15"/>
      <c r="M92" s="15">
        <f t="shared" si="19"/>
        <v>0</v>
      </c>
      <c r="N92" s="15"/>
      <c r="O92" s="15">
        <f t="shared" si="17"/>
        <v>0</v>
      </c>
      <c r="P92" s="13"/>
      <c r="Q92" s="15">
        <f t="shared" si="18"/>
        <v>0</v>
      </c>
      <c r="R92" s="13"/>
      <c r="S92" s="15">
        <f t="shared" si="20"/>
        <v>0</v>
      </c>
      <c r="T92" s="16">
        <f t="shared" si="21"/>
        <v>0</v>
      </c>
    </row>
    <row r="93" spans="1:21" x14ac:dyDescent="0.3">
      <c r="A93" s="13" t="s">
        <v>179</v>
      </c>
      <c r="B93" s="13" t="s">
        <v>70</v>
      </c>
      <c r="C93" s="14">
        <v>565</v>
      </c>
      <c r="D93" s="13"/>
      <c r="E93" s="15">
        <f t="shared" si="13"/>
        <v>0</v>
      </c>
      <c r="F93" s="13"/>
      <c r="G93" s="15">
        <f t="shared" si="14"/>
        <v>0</v>
      </c>
      <c r="H93" s="13"/>
      <c r="I93" s="15">
        <f t="shared" si="15"/>
        <v>0</v>
      </c>
      <c r="J93" s="13"/>
      <c r="K93" s="15">
        <f t="shared" si="16"/>
        <v>0</v>
      </c>
      <c r="L93" s="15"/>
      <c r="M93" s="15">
        <f t="shared" si="19"/>
        <v>0</v>
      </c>
      <c r="N93" s="15"/>
      <c r="O93" s="15">
        <f t="shared" si="17"/>
        <v>0</v>
      </c>
      <c r="P93" s="13"/>
      <c r="Q93" s="15">
        <f t="shared" si="18"/>
        <v>0</v>
      </c>
      <c r="R93" s="13"/>
      <c r="S93" s="15">
        <f t="shared" si="20"/>
        <v>0</v>
      </c>
      <c r="T93" s="16">
        <f t="shared" si="21"/>
        <v>0</v>
      </c>
    </row>
    <row r="94" spans="1:21" x14ac:dyDescent="0.3">
      <c r="A94" s="13" t="s">
        <v>180</v>
      </c>
      <c r="B94" s="13" t="s">
        <v>74</v>
      </c>
      <c r="C94" s="14">
        <v>3.45</v>
      </c>
      <c r="D94" s="13"/>
      <c r="E94" s="15">
        <f t="shared" si="13"/>
        <v>0</v>
      </c>
      <c r="F94" s="13"/>
      <c r="G94" s="15">
        <f t="shared" si="14"/>
        <v>0</v>
      </c>
      <c r="H94" s="13"/>
      <c r="I94" s="15">
        <f t="shared" si="15"/>
        <v>0</v>
      </c>
      <c r="J94" s="13"/>
      <c r="K94" s="15">
        <f t="shared" si="16"/>
        <v>0</v>
      </c>
      <c r="L94" s="15"/>
      <c r="M94" s="15">
        <f t="shared" si="19"/>
        <v>0</v>
      </c>
      <c r="N94" s="15"/>
      <c r="O94" s="15">
        <f t="shared" si="17"/>
        <v>0</v>
      </c>
      <c r="P94" s="13"/>
      <c r="Q94" s="15">
        <f t="shared" si="18"/>
        <v>0</v>
      </c>
      <c r="R94" s="13"/>
      <c r="S94" s="15">
        <f t="shared" si="20"/>
        <v>0</v>
      </c>
      <c r="T94" s="16">
        <f t="shared" si="21"/>
        <v>0</v>
      </c>
    </row>
    <row r="95" spans="1:21" x14ac:dyDescent="0.3">
      <c r="A95" s="13" t="s">
        <v>181</v>
      </c>
      <c r="B95" s="13" t="s">
        <v>74</v>
      </c>
      <c r="C95" s="14">
        <v>22</v>
      </c>
      <c r="D95" s="13"/>
      <c r="E95" s="15">
        <f t="shared" si="13"/>
        <v>0</v>
      </c>
      <c r="F95" s="13"/>
      <c r="G95" s="15">
        <f t="shared" si="14"/>
        <v>0</v>
      </c>
      <c r="H95" s="13"/>
      <c r="I95" s="15">
        <f t="shared" si="15"/>
        <v>0</v>
      </c>
      <c r="J95" s="13"/>
      <c r="K95" s="15">
        <f t="shared" si="16"/>
        <v>0</v>
      </c>
      <c r="L95" s="15"/>
      <c r="M95" s="15">
        <f t="shared" si="19"/>
        <v>0</v>
      </c>
      <c r="N95" s="15"/>
      <c r="O95" s="15">
        <f t="shared" si="17"/>
        <v>0</v>
      </c>
      <c r="P95" s="13"/>
      <c r="Q95" s="15">
        <f t="shared" si="18"/>
        <v>0</v>
      </c>
      <c r="R95" s="13"/>
      <c r="S95" s="15">
        <f t="shared" si="20"/>
        <v>0</v>
      </c>
      <c r="T95" s="16">
        <f t="shared" si="21"/>
        <v>0</v>
      </c>
    </row>
    <row r="96" spans="1:21" x14ac:dyDescent="0.3">
      <c r="A96" s="13" t="s">
        <v>182</v>
      </c>
      <c r="B96" s="13" t="s">
        <v>70</v>
      </c>
      <c r="C96" s="14">
        <v>600</v>
      </c>
      <c r="D96" s="13"/>
      <c r="E96" s="15">
        <f t="shared" si="13"/>
        <v>0</v>
      </c>
      <c r="F96" s="13"/>
      <c r="G96" s="15">
        <f t="shared" si="14"/>
        <v>0</v>
      </c>
      <c r="H96" s="13"/>
      <c r="I96" s="15">
        <f t="shared" si="15"/>
        <v>0</v>
      </c>
      <c r="J96" s="13"/>
      <c r="K96" s="15">
        <f t="shared" si="16"/>
        <v>0</v>
      </c>
      <c r="L96" s="15"/>
      <c r="M96" s="15">
        <f t="shared" si="19"/>
        <v>0</v>
      </c>
      <c r="N96" s="15"/>
      <c r="O96" s="15">
        <f t="shared" si="17"/>
        <v>0</v>
      </c>
      <c r="P96" s="13"/>
      <c r="Q96" s="15">
        <f t="shared" si="18"/>
        <v>0</v>
      </c>
      <c r="R96" s="13"/>
      <c r="S96" s="15">
        <f t="shared" si="20"/>
        <v>0</v>
      </c>
      <c r="T96" s="16">
        <f t="shared" si="21"/>
        <v>0</v>
      </c>
    </row>
    <row r="97" spans="1:20" x14ac:dyDescent="0.3">
      <c r="A97" s="13" t="s">
        <v>183</v>
      </c>
      <c r="B97" s="13" t="s">
        <v>70</v>
      </c>
      <c r="C97" s="14">
        <f>C96*3</f>
        <v>1800</v>
      </c>
      <c r="D97" s="13"/>
      <c r="E97" s="15">
        <f t="shared" si="13"/>
        <v>0</v>
      </c>
      <c r="F97" s="13"/>
      <c r="G97" s="15">
        <f t="shared" si="14"/>
        <v>0</v>
      </c>
      <c r="H97" s="13"/>
      <c r="I97" s="15">
        <f t="shared" si="15"/>
        <v>0</v>
      </c>
      <c r="J97" s="13"/>
      <c r="K97" s="15">
        <f t="shared" si="16"/>
        <v>0</v>
      </c>
      <c r="L97" s="15"/>
      <c r="M97" s="15">
        <f t="shared" si="19"/>
        <v>0</v>
      </c>
      <c r="N97" s="15"/>
      <c r="O97" s="15">
        <f t="shared" si="17"/>
        <v>0</v>
      </c>
      <c r="P97" s="13"/>
      <c r="Q97" s="15">
        <f t="shared" si="18"/>
        <v>0</v>
      </c>
      <c r="R97" s="13"/>
      <c r="S97" s="15">
        <f t="shared" si="20"/>
        <v>0</v>
      </c>
      <c r="T97" s="16">
        <f t="shared" si="21"/>
        <v>0</v>
      </c>
    </row>
    <row r="99" spans="1:20" x14ac:dyDescent="0.3">
      <c r="A99" s="18" t="s">
        <v>184</v>
      </c>
      <c r="B99" s="19"/>
      <c r="C99" s="19"/>
      <c r="E99" s="20">
        <f>SUM(E9:E97)</f>
        <v>2089</v>
      </c>
      <c r="F99" s="19"/>
      <c r="G99" s="20">
        <f>SUM(G9:G97)</f>
        <v>3609</v>
      </c>
      <c r="H99" s="19"/>
      <c r="I99" s="20">
        <f>SUM(I9:I97)</f>
        <v>3699</v>
      </c>
      <c r="J99" s="19"/>
      <c r="K99" s="20">
        <f>SUM(K9:K97)</f>
        <v>548</v>
      </c>
      <c r="L99" s="20"/>
      <c r="M99" s="20">
        <f>SUM(M9:M97)</f>
        <v>0</v>
      </c>
      <c r="N99" s="20"/>
      <c r="O99" s="20">
        <f>SUM(O9:O97)</f>
        <v>0</v>
      </c>
      <c r="P99" s="19"/>
      <c r="Q99" s="20">
        <f>SUM(Q9:Q97)</f>
        <v>0</v>
      </c>
      <c r="R99" s="19"/>
      <c r="S99" s="20">
        <f>SUM(S9:S97)</f>
        <v>0</v>
      </c>
    </row>
    <row r="100" spans="1:20" x14ac:dyDescent="0.3">
      <c r="A100" s="18" t="s">
        <v>185</v>
      </c>
      <c r="B100" s="20">
        <f>SUM(E99:S99)</f>
        <v>9945</v>
      </c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</row>
  </sheetData>
  <mergeCells count="8">
    <mergeCell ref="R7:S7"/>
    <mergeCell ref="D7:E7"/>
    <mergeCell ref="F7:G7"/>
    <mergeCell ref="H7:I7"/>
    <mergeCell ref="J7:K7"/>
    <mergeCell ref="P7:Q7"/>
    <mergeCell ref="L7:M7"/>
    <mergeCell ref="N7:O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A0652-5B29-46C9-8354-FFF164E17D0B}">
  <dimension ref="A1:Q100"/>
  <sheetViews>
    <sheetView workbookViewId="0">
      <pane ySplit="8" topLeftCell="A87" activePane="bottomLeft" state="frozen"/>
      <selection pane="bottomLeft" activeCell="B100" sqref="B100"/>
    </sheetView>
  </sheetViews>
  <sheetFormatPr defaultRowHeight="14.4" x14ac:dyDescent="0.3"/>
  <cols>
    <col min="1" max="1" width="55.88671875" bestFit="1" customWidth="1"/>
    <col min="2" max="2" width="11.6640625" bestFit="1" customWidth="1"/>
    <col min="3" max="3" width="11" customWidth="1"/>
    <col min="4" max="4" width="12.6640625" customWidth="1"/>
    <col min="5" max="5" width="10.5546875" customWidth="1"/>
    <col min="6" max="16" width="12.6640625" customWidth="1"/>
    <col min="17" max="17" width="14.6640625" customWidth="1"/>
    <col min="16384" max="16384" width="9.109375" customWidth="1"/>
  </cols>
  <sheetData>
    <row r="1" spans="1:17" ht="18" x14ac:dyDescent="0.35">
      <c r="A1" s="5" t="s">
        <v>0</v>
      </c>
      <c r="B1" s="7" t="s">
        <v>26</v>
      </c>
    </row>
    <row r="2" spans="1:17" ht="18" x14ac:dyDescent="0.35">
      <c r="A2" s="5" t="s">
        <v>56</v>
      </c>
      <c r="B2" s="7" t="s">
        <v>186</v>
      </c>
    </row>
    <row r="3" spans="1:17" ht="18" x14ac:dyDescent="0.35">
      <c r="A3" s="5" t="s">
        <v>58</v>
      </c>
      <c r="B3" s="7" t="s">
        <v>198</v>
      </c>
    </row>
    <row r="4" spans="1:17" ht="18" x14ac:dyDescent="0.35">
      <c r="A4" s="5" t="s">
        <v>60</v>
      </c>
      <c r="B4" s="7">
        <v>5503865</v>
      </c>
    </row>
    <row r="6" spans="1:17" x14ac:dyDescent="0.3">
      <c r="D6" t="s">
        <v>61</v>
      </c>
    </row>
    <row r="7" spans="1:17" x14ac:dyDescent="0.3">
      <c r="D7" s="143">
        <v>44509</v>
      </c>
      <c r="E7" s="145"/>
      <c r="F7" s="143">
        <v>44510</v>
      </c>
      <c r="G7" s="145"/>
      <c r="H7" s="143"/>
      <c r="I7" s="145"/>
      <c r="J7" s="143"/>
      <c r="K7" s="145"/>
      <c r="L7" s="143"/>
      <c r="M7" s="145"/>
      <c r="N7" s="143"/>
      <c r="O7" s="145"/>
      <c r="P7" s="8"/>
    </row>
    <row r="8" spans="1:17" x14ac:dyDescent="0.3">
      <c r="A8" s="9" t="s">
        <v>62</v>
      </c>
      <c r="B8" s="10" t="s">
        <v>63</v>
      </c>
      <c r="C8" s="11" t="s">
        <v>64</v>
      </c>
      <c r="D8" s="10" t="s">
        <v>65</v>
      </c>
      <c r="E8" s="10" t="s">
        <v>66</v>
      </c>
      <c r="F8" s="10" t="s">
        <v>65</v>
      </c>
      <c r="G8" s="10" t="s">
        <v>66</v>
      </c>
      <c r="H8" s="10" t="s">
        <v>65</v>
      </c>
      <c r="I8" s="10" t="s">
        <v>66</v>
      </c>
      <c r="J8" s="10" t="s">
        <v>65</v>
      </c>
      <c r="K8" s="10" t="s">
        <v>66</v>
      </c>
      <c r="L8" s="10" t="s">
        <v>65</v>
      </c>
      <c r="M8" s="10" t="s">
        <v>66</v>
      </c>
      <c r="N8" s="10" t="s">
        <v>65</v>
      </c>
      <c r="O8" s="10" t="s">
        <v>66</v>
      </c>
      <c r="P8" s="10" t="s">
        <v>67</v>
      </c>
      <c r="Q8" s="12" t="s">
        <v>68</v>
      </c>
    </row>
    <row r="9" spans="1:17" x14ac:dyDescent="0.3">
      <c r="A9" s="13" t="s">
        <v>69</v>
      </c>
      <c r="B9" s="13" t="s">
        <v>70</v>
      </c>
      <c r="C9" s="14">
        <v>175</v>
      </c>
      <c r="D9" s="13"/>
      <c r="E9" s="15">
        <f t="shared" ref="E9:E73" si="0">D9*C9</f>
        <v>0</v>
      </c>
      <c r="F9" s="13"/>
      <c r="G9" s="15">
        <f t="shared" ref="G9:G73" si="1">F9*C9</f>
        <v>0</v>
      </c>
      <c r="H9" s="13"/>
      <c r="I9" s="15">
        <f t="shared" ref="I9:I73" si="2">H9*C9</f>
        <v>0</v>
      </c>
      <c r="J9" s="13"/>
      <c r="K9" s="15">
        <f t="shared" ref="K9:K73" si="3">J9*C9</f>
        <v>0</v>
      </c>
      <c r="L9" s="13"/>
      <c r="M9" s="15">
        <f t="shared" ref="M9:M73" si="4">L9*C9</f>
        <v>0</v>
      </c>
      <c r="N9" s="13"/>
      <c r="O9" s="15">
        <f t="shared" ref="O9:O73" si="5">N9*C9</f>
        <v>0</v>
      </c>
      <c r="P9" s="16">
        <f>D9+F9+H9+J9+L9+N9</f>
        <v>0</v>
      </c>
      <c r="Q9" t="s">
        <v>71</v>
      </c>
    </row>
    <row r="10" spans="1:17" x14ac:dyDescent="0.3">
      <c r="A10" s="13" t="s">
        <v>72</v>
      </c>
      <c r="B10" s="13" t="s">
        <v>70</v>
      </c>
      <c r="C10" s="14">
        <v>48</v>
      </c>
      <c r="D10" s="13"/>
      <c r="E10" s="15">
        <f t="shared" si="0"/>
        <v>0</v>
      </c>
      <c r="F10" s="13"/>
      <c r="G10" s="15">
        <f t="shared" si="1"/>
        <v>0</v>
      </c>
      <c r="H10" s="13"/>
      <c r="I10" s="15">
        <f t="shared" si="2"/>
        <v>0</v>
      </c>
      <c r="J10" s="13"/>
      <c r="K10" s="15">
        <f t="shared" si="3"/>
        <v>0</v>
      </c>
      <c r="L10" s="13"/>
      <c r="M10" s="15">
        <f t="shared" si="4"/>
        <v>0</v>
      </c>
      <c r="N10" s="13"/>
      <c r="O10" s="15">
        <f t="shared" si="5"/>
        <v>0</v>
      </c>
      <c r="P10" s="16">
        <f t="shared" ref="P10:P74" si="6">D10+F10+H10+J10+L10+N10</f>
        <v>0</v>
      </c>
    </row>
    <row r="11" spans="1:17" x14ac:dyDescent="0.3">
      <c r="A11" s="13" t="s">
        <v>73</v>
      </c>
      <c r="B11" s="13" t="s">
        <v>74</v>
      </c>
      <c r="C11" s="14">
        <v>27</v>
      </c>
      <c r="D11" s="13"/>
      <c r="E11" s="15">
        <f t="shared" si="0"/>
        <v>0</v>
      </c>
      <c r="F11" s="13"/>
      <c r="G11" s="15">
        <f t="shared" si="1"/>
        <v>0</v>
      </c>
      <c r="H11" s="13"/>
      <c r="I11" s="15">
        <f t="shared" si="2"/>
        <v>0</v>
      </c>
      <c r="J11" s="13"/>
      <c r="K11" s="15">
        <f t="shared" si="3"/>
        <v>0</v>
      </c>
      <c r="L11" s="13"/>
      <c r="M11" s="15">
        <f t="shared" si="4"/>
        <v>0</v>
      </c>
      <c r="N11" s="13"/>
      <c r="O11" s="15">
        <f t="shared" si="5"/>
        <v>0</v>
      </c>
      <c r="P11" s="16">
        <f t="shared" si="6"/>
        <v>0</v>
      </c>
    </row>
    <row r="12" spans="1:17" x14ac:dyDescent="0.3">
      <c r="A12" s="13" t="s">
        <v>75</v>
      </c>
      <c r="B12" s="13" t="s">
        <v>74</v>
      </c>
      <c r="C12" s="14">
        <v>35</v>
      </c>
      <c r="D12" s="13"/>
      <c r="E12" s="15">
        <f t="shared" si="0"/>
        <v>0</v>
      </c>
      <c r="F12" s="13"/>
      <c r="G12" s="15">
        <f t="shared" si="1"/>
        <v>0</v>
      </c>
      <c r="H12" s="13"/>
      <c r="I12" s="15">
        <f t="shared" si="2"/>
        <v>0</v>
      </c>
      <c r="J12" s="13"/>
      <c r="K12" s="15">
        <f t="shared" si="3"/>
        <v>0</v>
      </c>
      <c r="L12" s="13"/>
      <c r="M12" s="15">
        <f t="shared" si="4"/>
        <v>0</v>
      </c>
      <c r="N12" s="13"/>
      <c r="O12" s="15">
        <f t="shared" si="5"/>
        <v>0</v>
      </c>
      <c r="P12" s="16">
        <f t="shared" si="6"/>
        <v>0</v>
      </c>
      <c r="Q12" t="s">
        <v>76</v>
      </c>
    </row>
    <row r="13" spans="1:17" x14ac:dyDescent="0.3">
      <c r="A13" s="13" t="s">
        <v>77</v>
      </c>
      <c r="B13" s="13" t="s">
        <v>74</v>
      </c>
      <c r="C13" s="14">
        <v>125</v>
      </c>
      <c r="D13" s="13"/>
      <c r="E13" s="15">
        <f t="shared" si="0"/>
        <v>0</v>
      </c>
      <c r="F13" s="13"/>
      <c r="G13" s="15">
        <f t="shared" si="1"/>
        <v>0</v>
      </c>
      <c r="H13" s="13"/>
      <c r="I13" s="15">
        <f t="shared" si="2"/>
        <v>0</v>
      </c>
      <c r="J13" s="13"/>
      <c r="K13" s="15">
        <f t="shared" si="3"/>
        <v>0</v>
      </c>
      <c r="L13" s="13"/>
      <c r="M13" s="15">
        <f t="shared" si="4"/>
        <v>0</v>
      </c>
      <c r="N13" s="13"/>
      <c r="O13" s="15">
        <f t="shared" si="5"/>
        <v>0</v>
      </c>
      <c r="P13" s="16">
        <f t="shared" si="6"/>
        <v>0</v>
      </c>
      <c r="Q13" t="s">
        <v>76</v>
      </c>
    </row>
    <row r="14" spans="1:17" x14ac:dyDescent="0.3">
      <c r="A14" s="13" t="s">
        <v>78</v>
      </c>
      <c r="B14" s="13" t="s">
        <v>79</v>
      </c>
      <c r="C14" s="14">
        <v>64</v>
      </c>
      <c r="D14" s="13"/>
      <c r="E14" s="15">
        <f t="shared" si="0"/>
        <v>0</v>
      </c>
      <c r="F14" s="13"/>
      <c r="G14" s="15">
        <f t="shared" si="1"/>
        <v>0</v>
      </c>
      <c r="H14" s="13"/>
      <c r="I14" s="15">
        <f t="shared" si="2"/>
        <v>0</v>
      </c>
      <c r="J14" s="13"/>
      <c r="K14" s="15">
        <f t="shared" si="3"/>
        <v>0</v>
      </c>
      <c r="L14" s="13"/>
      <c r="M14" s="15">
        <f t="shared" si="4"/>
        <v>0</v>
      </c>
      <c r="N14" s="13"/>
      <c r="O14" s="15">
        <f t="shared" si="5"/>
        <v>0</v>
      </c>
      <c r="P14" s="16">
        <f t="shared" si="6"/>
        <v>0</v>
      </c>
    </row>
    <row r="15" spans="1:17" x14ac:dyDescent="0.3">
      <c r="A15" s="13" t="s">
        <v>80</v>
      </c>
      <c r="B15" s="13" t="s">
        <v>74</v>
      </c>
      <c r="C15" s="14">
        <v>2.1</v>
      </c>
      <c r="D15" s="13"/>
      <c r="E15" s="15">
        <f t="shared" si="0"/>
        <v>0</v>
      </c>
      <c r="F15" s="13"/>
      <c r="G15" s="15">
        <f t="shared" si="1"/>
        <v>0</v>
      </c>
      <c r="H15" s="13"/>
      <c r="I15" s="15">
        <f t="shared" si="2"/>
        <v>0</v>
      </c>
      <c r="J15" s="13"/>
      <c r="K15" s="15">
        <f t="shared" si="3"/>
        <v>0</v>
      </c>
      <c r="L15" s="13"/>
      <c r="M15" s="15">
        <f t="shared" si="4"/>
        <v>0</v>
      </c>
      <c r="N15" s="13"/>
      <c r="O15" s="15">
        <f t="shared" si="5"/>
        <v>0</v>
      </c>
      <c r="P15" s="16">
        <f t="shared" si="6"/>
        <v>0</v>
      </c>
      <c r="Q15" t="s">
        <v>81</v>
      </c>
    </row>
    <row r="16" spans="1:17" x14ac:dyDescent="0.3">
      <c r="A16" s="13" t="s">
        <v>82</v>
      </c>
      <c r="B16" s="13" t="s">
        <v>74</v>
      </c>
      <c r="C16" s="14">
        <v>2.75</v>
      </c>
      <c r="D16" s="13"/>
      <c r="E16" s="15">
        <f t="shared" si="0"/>
        <v>0</v>
      </c>
      <c r="F16" s="13"/>
      <c r="G16" s="15">
        <f t="shared" si="1"/>
        <v>0</v>
      </c>
      <c r="H16" s="13"/>
      <c r="I16" s="15">
        <f t="shared" si="2"/>
        <v>0</v>
      </c>
      <c r="J16" s="13"/>
      <c r="K16" s="15">
        <f t="shared" si="3"/>
        <v>0</v>
      </c>
      <c r="L16" s="13"/>
      <c r="M16" s="15">
        <f t="shared" si="4"/>
        <v>0</v>
      </c>
      <c r="N16" s="13"/>
      <c r="O16" s="15">
        <f t="shared" si="5"/>
        <v>0</v>
      </c>
      <c r="P16" s="16">
        <f t="shared" si="6"/>
        <v>0</v>
      </c>
      <c r="Q16" t="s">
        <v>81</v>
      </c>
    </row>
    <row r="17" spans="1:17" x14ac:dyDescent="0.3">
      <c r="A17" s="13" t="s">
        <v>83</v>
      </c>
      <c r="B17" s="13" t="s">
        <v>70</v>
      </c>
      <c r="C17" s="14">
        <v>65.599999999999994</v>
      </c>
      <c r="D17" s="13"/>
      <c r="E17" s="15">
        <f t="shared" si="0"/>
        <v>0</v>
      </c>
      <c r="F17" s="13"/>
      <c r="G17" s="15">
        <f t="shared" si="1"/>
        <v>0</v>
      </c>
      <c r="H17" s="13"/>
      <c r="I17" s="15">
        <f t="shared" si="2"/>
        <v>0</v>
      </c>
      <c r="J17" s="13"/>
      <c r="K17" s="15">
        <f t="shared" si="3"/>
        <v>0</v>
      </c>
      <c r="L17" s="13"/>
      <c r="M17" s="15">
        <f t="shared" si="4"/>
        <v>0</v>
      </c>
      <c r="N17" s="13"/>
      <c r="O17" s="15">
        <f t="shared" si="5"/>
        <v>0</v>
      </c>
      <c r="P17" s="16">
        <f t="shared" si="6"/>
        <v>0</v>
      </c>
    </row>
    <row r="18" spans="1:17" x14ac:dyDescent="0.3">
      <c r="A18" s="13" t="s">
        <v>84</v>
      </c>
      <c r="B18" s="13" t="s">
        <v>74</v>
      </c>
      <c r="C18" s="14">
        <v>0.98</v>
      </c>
      <c r="D18" s="13"/>
      <c r="E18" s="15">
        <f t="shared" si="0"/>
        <v>0</v>
      </c>
      <c r="F18" s="13"/>
      <c r="G18" s="15">
        <f t="shared" si="1"/>
        <v>0</v>
      </c>
      <c r="H18" s="13"/>
      <c r="I18" s="15">
        <f t="shared" si="2"/>
        <v>0</v>
      </c>
      <c r="J18" s="13"/>
      <c r="K18" s="15">
        <f t="shared" si="3"/>
        <v>0</v>
      </c>
      <c r="L18" s="13"/>
      <c r="M18" s="15">
        <f t="shared" si="4"/>
        <v>0</v>
      </c>
      <c r="N18" s="13"/>
      <c r="O18" s="15">
        <f t="shared" si="5"/>
        <v>0</v>
      </c>
      <c r="P18" s="16">
        <f t="shared" si="6"/>
        <v>0</v>
      </c>
    </row>
    <row r="19" spans="1:17" x14ac:dyDescent="0.3">
      <c r="A19" s="13" t="s">
        <v>85</v>
      </c>
      <c r="B19" s="13" t="s">
        <v>86</v>
      </c>
      <c r="C19" s="14">
        <v>20</v>
      </c>
      <c r="D19" s="13"/>
      <c r="E19" s="15">
        <f t="shared" si="0"/>
        <v>0</v>
      </c>
      <c r="F19" s="13">
        <v>1</v>
      </c>
      <c r="G19" s="15">
        <f t="shared" si="1"/>
        <v>20</v>
      </c>
      <c r="H19" s="13"/>
      <c r="I19" s="15">
        <f t="shared" si="2"/>
        <v>0</v>
      </c>
      <c r="J19" s="13"/>
      <c r="K19" s="15">
        <f t="shared" si="3"/>
        <v>0</v>
      </c>
      <c r="L19" s="13"/>
      <c r="M19" s="15">
        <f t="shared" si="4"/>
        <v>0</v>
      </c>
      <c r="N19" s="13"/>
      <c r="O19" s="15">
        <f t="shared" si="5"/>
        <v>0</v>
      </c>
      <c r="P19" s="16">
        <f t="shared" si="6"/>
        <v>1</v>
      </c>
    </row>
    <row r="20" spans="1:17" x14ac:dyDescent="0.3">
      <c r="A20" s="13" t="s">
        <v>87</v>
      </c>
      <c r="B20" s="13" t="s">
        <v>70</v>
      </c>
      <c r="C20" s="14">
        <v>750</v>
      </c>
      <c r="D20" s="13"/>
      <c r="E20" s="15">
        <f t="shared" si="0"/>
        <v>0</v>
      </c>
      <c r="F20" s="13"/>
      <c r="G20" s="15">
        <f t="shared" si="1"/>
        <v>0</v>
      </c>
      <c r="H20" s="13"/>
      <c r="I20" s="15">
        <f t="shared" si="2"/>
        <v>0</v>
      </c>
      <c r="J20" s="13"/>
      <c r="K20" s="15">
        <f t="shared" si="3"/>
        <v>0</v>
      </c>
      <c r="L20" s="13"/>
      <c r="M20" s="15">
        <f t="shared" si="4"/>
        <v>0</v>
      </c>
      <c r="N20" s="13"/>
      <c r="O20" s="15">
        <f t="shared" si="5"/>
        <v>0</v>
      </c>
      <c r="P20" s="16">
        <f t="shared" si="6"/>
        <v>0</v>
      </c>
      <c r="Q20" t="s">
        <v>88</v>
      </c>
    </row>
    <row r="21" spans="1:17" x14ac:dyDescent="0.3">
      <c r="A21" s="13" t="s">
        <v>188</v>
      </c>
      <c r="B21" s="13" t="s">
        <v>70</v>
      </c>
      <c r="C21" s="14">
        <v>250</v>
      </c>
      <c r="D21" s="13">
        <v>1</v>
      </c>
      <c r="E21" s="15">
        <f t="shared" si="0"/>
        <v>250</v>
      </c>
      <c r="F21" s="13"/>
      <c r="G21" s="15"/>
      <c r="H21" s="13"/>
      <c r="I21" s="15"/>
      <c r="J21" s="13"/>
      <c r="K21" s="15"/>
      <c r="L21" s="13"/>
      <c r="M21" s="15"/>
      <c r="N21" s="13"/>
      <c r="O21" s="15"/>
      <c r="P21" s="16"/>
    </row>
    <row r="22" spans="1:17" x14ac:dyDescent="0.3">
      <c r="A22" s="13" t="s">
        <v>89</v>
      </c>
      <c r="B22" s="13" t="s">
        <v>70</v>
      </c>
      <c r="C22" s="14">
        <v>650</v>
      </c>
      <c r="D22" s="13"/>
      <c r="E22" s="15">
        <f t="shared" si="0"/>
        <v>0</v>
      </c>
      <c r="F22" s="13"/>
      <c r="G22" s="15">
        <f t="shared" si="1"/>
        <v>0</v>
      </c>
      <c r="H22" s="13"/>
      <c r="I22" s="15">
        <f t="shared" si="2"/>
        <v>0</v>
      </c>
      <c r="J22" s="13"/>
      <c r="K22" s="15">
        <f t="shared" si="3"/>
        <v>0</v>
      </c>
      <c r="L22" s="13"/>
      <c r="M22" s="15">
        <f t="shared" si="4"/>
        <v>0</v>
      </c>
      <c r="N22" s="13"/>
      <c r="O22" s="15">
        <f t="shared" si="5"/>
        <v>0</v>
      </c>
      <c r="P22" s="16">
        <f t="shared" si="6"/>
        <v>0</v>
      </c>
    </row>
    <row r="23" spans="1:17" x14ac:dyDescent="0.3">
      <c r="A23" s="13" t="s">
        <v>90</v>
      </c>
      <c r="B23" s="13" t="s">
        <v>70</v>
      </c>
      <c r="C23" s="14">
        <v>1750</v>
      </c>
      <c r="D23" s="13"/>
      <c r="E23" s="15">
        <f t="shared" si="0"/>
        <v>0</v>
      </c>
      <c r="F23" s="13"/>
      <c r="G23" s="15">
        <f t="shared" si="1"/>
        <v>0</v>
      </c>
      <c r="H23" s="13"/>
      <c r="I23" s="15">
        <f t="shared" si="2"/>
        <v>0</v>
      </c>
      <c r="J23" s="13"/>
      <c r="K23" s="15">
        <f t="shared" si="3"/>
        <v>0</v>
      </c>
      <c r="L23" s="13"/>
      <c r="M23" s="15">
        <f t="shared" si="4"/>
        <v>0</v>
      </c>
      <c r="N23" s="13"/>
      <c r="O23" s="15">
        <f t="shared" si="5"/>
        <v>0</v>
      </c>
      <c r="P23" s="16">
        <f t="shared" si="6"/>
        <v>0</v>
      </c>
    </row>
    <row r="24" spans="1:17" x14ac:dyDescent="0.3">
      <c r="A24" s="13" t="s">
        <v>91</v>
      </c>
      <c r="B24" s="13" t="s">
        <v>74</v>
      </c>
      <c r="C24" s="14">
        <v>1.1499999999999999</v>
      </c>
      <c r="D24" s="13"/>
      <c r="E24" s="15">
        <f t="shared" si="0"/>
        <v>0</v>
      </c>
      <c r="F24" s="13"/>
      <c r="G24" s="15">
        <f t="shared" si="1"/>
        <v>0</v>
      </c>
      <c r="H24" s="13"/>
      <c r="I24" s="15">
        <f t="shared" si="2"/>
        <v>0</v>
      </c>
      <c r="J24" s="13"/>
      <c r="K24" s="15">
        <f t="shared" si="3"/>
        <v>0</v>
      </c>
      <c r="L24" s="13"/>
      <c r="M24" s="15">
        <f t="shared" si="4"/>
        <v>0</v>
      </c>
      <c r="N24" s="13"/>
      <c r="O24" s="15">
        <f t="shared" si="5"/>
        <v>0</v>
      </c>
      <c r="P24" s="16">
        <f t="shared" si="6"/>
        <v>0</v>
      </c>
    </row>
    <row r="25" spans="1:17" x14ac:dyDescent="0.3">
      <c r="A25" s="13" t="s">
        <v>92</v>
      </c>
      <c r="B25" s="13" t="s">
        <v>74</v>
      </c>
      <c r="C25" s="14">
        <v>1.5</v>
      </c>
      <c r="D25" s="13"/>
      <c r="E25" s="15">
        <f t="shared" si="0"/>
        <v>0</v>
      </c>
      <c r="F25" s="13"/>
      <c r="G25" s="15">
        <f t="shared" si="1"/>
        <v>0</v>
      </c>
      <c r="H25" s="13"/>
      <c r="I25" s="15">
        <f t="shared" si="2"/>
        <v>0</v>
      </c>
      <c r="J25" s="13"/>
      <c r="K25" s="15">
        <f t="shared" si="3"/>
        <v>0</v>
      </c>
      <c r="L25" s="13"/>
      <c r="M25" s="15">
        <f t="shared" si="4"/>
        <v>0</v>
      </c>
      <c r="N25" s="13"/>
      <c r="O25" s="15">
        <f t="shared" si="5"/>
        <v>0</v>
      </c>
      <c r="P25" s="16">
        <f t="shared" si="6"/>
        <v>0</v>
      </c>
    </row>
    <row r="26" spans="1:17" x14ac:dyDescent="0.3">
      <c r="A26" s="13" t="s">
        <v>93</v>
      </c>
      <c r="B26" s="13" t="s">
        <v>74</v>
      </c>
      <c r="C26" s="14">
        <v>2.25</v>
      </c>
      <c r="D26" s="13"/>
      <c r="E26" s="15">
        <f t="shared" si="0"/>
        <v>0</v>
      </c>
      <c r="F26" s="13"/>
      <c r="G26" s="15">
        <f t="shared" si="1"/>
        <v>0</v>
      </c>
      <c r="H26" s="13"/>
      <c r="I26" s="15">
        <f t="shared" si="2"/>
        <v>0</v>
      </c>
      <c r="J26" s="13"/>
      <c r="K26" s="15">
        <f t="shared" si="3"/>
        <v>0</v>
      </c>
      <c r="L26" s="13"/>
      <c r="M26" s="15">
        <f t="shared" si="4"/>
        <v>0</v>
      </c>
      <c r="N26" s="13"/>
      <c r="O26" s="15">
        <f t="shared" si="5"/>
        <v>0</v>
      </c>
      <c r="P26" s="16">
        <f t="shared" si="6"/>
        <v>0</v>
      </c>
    </row>
    <row r="27" spans="1:17" x14ac:dyDescent="0.3">
      <c r="A27" s="13" t="s">
        <v>94</v>
      </c>
      <c r="B27" s="13" t="s">
        <v>74</v>
      </c>
      <c r="C27" s="14">
        <v>2.25</v>
      </c>
      <c r="D27" s="13"/>
      <c r="E27" s="15">
        <f t="shared" si="0"/>
        <v>0</v>
      </c>
      <c r="F27" s="13"/>
      <c r="G27" s="15">
        <f t="shared" si="1"/>
        <v>0</v>
      </c>
      <c r="H27" s="13"/>
      <c r="I27" s="15">
        <f t="shared" si="2"/>
        <v>0</v>
      </c>
      <c r="J27" s="13"/>
      <c r="K27" s="15">
        <f t="shared" si="3"/>
        <v>0</v>
      </c>
      <c r="L27" s="13"/>
      <c r="M27" s="15">
        <f t="shared" si="4"/>
        <v>0</v>
      </c>
      <c r="N27" s="13"/>
      <c r="O27" s="15">
        <f t="shared" si="5"/>
        <v>0</v>
      </c>
      <c r="P27" s="16">
        <f t="shared" si="6"/>
        <v>0</v>
      </c>
    </row>
    <row r="28" spans="1:17" x14ac:dyDescent="0.3">
      <c r="A28" s="13" t="s">
        <v>95</v>
      </c>
      <c r="B28" s="13" t="s">
        <v>74</v>
      </c>
      <c r="C28" s="14">
        <v>2.6</v>
      </c>
      <c r="D28" s="13">
        <v>2200</v>
      </c>
      <c r="E28" s="15">
        <f t="shared" si="0"/>
        <v>5720</v>
      </c>
      <c r="F28" s="13"/>
      <c r="G28" s="15">
        <f t="shared" si="1"/>
        <v>0</v>
      </c>
      <c r="H28" s="13"/>
      <c r="I28" s="15">
        <f t="shared" si="2"/>
        <v>0</v>
      </c>
      <c r="J28" s="13"/>
      <c r="K28" s="15">
        <f t="shared" si="3"/>
        <v>0</v>
      </c>
      <c r="L28" s="13"/>
      <c r="M28" s="15">
        <f t="shared" si="4"/>
        <v>0</v>
      </c>
      <c r="N28" s="13"/>
      <c r="O28" s="15">
        <f t="shared" si="5"/>
        <v>0</v>
      </c>
      <c r="P28" s="16">
        <f t="shared" si="6"/>
        <v>2200</v>
      </c>
      <c r="Q28" t="s">
        <v>96</v>
      </c>
    </row>
    <row r="29" spans="1:17" x14ac:dyDescent="0.3">
      <c r="A29" s="13" t="s">
        <v>97</v>
      </c>
      <c r="B29" s="13" t="s">
        <v>74</v>
      </c>
      <c r="C29" s="14">
        <v>2.75</v>
      </c>
      <c r="D29" s="13"/>
      <c r="E29" s="15">
        <f t="shared" si="0"/>
        <v>0</v>
      </c>
      <c r="F29" s="13"/>
      <c r="G29" s="15">
        <f t="shared" si="1"/>
        <v>0</v>
      </c>
      <c r="H29" s="13"/>
      <c r="I29" s="15">
        <f t="shared" si="2"/>
        <v>0</v>
      </c>
      <c r="J29" s="13"/>
      <c r="K29" s="15">
        <f t="shared" si="3"/>
        <v>0</v>
      </c>
      <c r="L29" s="13"/>
      <c r="M29" s="15">
        <f t="shared" si="4"/>
        <v>0</v>
      </c>
      <c r="N29" s="13"/>
      <c r="O29" s="15">
        <f t="shared" si="5"/>
        <v>0</v>
      </c>
      <c r="P29" s="16">
        <f t="shared" si="6"/>
        <v>0</v>
      </c>
    </row>
    <row r="30" spans="1:17" x14ac:dyDescent="0.3">
      <c r="A30" s="13" t="s">
        <v>98</v>
      </c>
      <c r="B30" s="13" t="s">
        <v>74</v>
      </c>
      <c r="C30" s="14">
        <v>1.25</v>
      </c>
      <c r="D30" s="13"/>
      <c r="E30" s="15">
        <f t="shared" si="0"/>
        <v>0</v>
      </c>
      <c r="F30" s="13"/>
      <c r="G30" s="15">
        <f t="shared" si="1"/>
        <v>0</v>
      </c>
      <c r="H30" s="13"/>
      <c r="I30" s="15">
        <f t="shared" si="2"/>
        <v>0</v>
      </c>
      <c r="J30" s="13"/>
      <c r="K30" s="15">
        <f t="shared" si="3"/>
        <v>0</v>
      </c>
      <c r="L30" s="13"/>
      <c r="M30" s="15">
        <f t="shared" si="4"/>
        <v>0</v>
      </c>
      <c r="N30" s="13"/>
      <c r="O30" s="15">
        <f t="shared" si="5"/>
        <v>0</v>
      </c>
      <c r="P30" s="16">
        <f t="shared" si="6"/>
        <v>0</v>
      </c>
    </row>
    <row r="31" spans="1:17" x14ac:dyDescent="0.3">
      <c r="A31" s="13" t="s">
        <v>99</v>
      </c>
      <c r="B31" s="13" t="s">
        <v>74</v>
      </c>
      <c r="C31" s="14">
        <v>1.4</v>
      </c>
      <c r="D31" s="13"/>
      <c r="E31" s="15">
        <f t="shared" si="0"/>
        <v>0</v>
      </c>
      <c r="F31" s="13"/>
      <c r="G31" s="15">
        <f t="shared" si="1"/>
        <v>0</v>
      </c>
      <c r="H31" s="13"/>
      <c r="I31" s="15">
        <f t="shared" si="2"/>
        <v>0</v>
      </c>
      <c r="J31" s="13"/>
      <c r="K31" s="15">
        <f t="shared" si="3"/>
        <v>0</v>
      </c>
      <c r="L31" s="13"/>
      <c r="M31" s="15">
        <f t="shared" si="4"/>
        <v>0</v>
      </c>
      <c r="N31" s="13"/>
      <c r="O31" s="15">
        <f t="shared" si="5"/>
        <v>0</v>
      </c>
      <c r="P31" s="16">
        <f t="shared" si="6"/>
        <v>0</v>
      </c>
    </row>
    <row r="32" spans="1:17" x14ac:dyDescent="0.3">
      <c r="A32" s="13" t="s">
        <v>100</v>
      </c>
      <c r="B32" s="13" t="s">
        <v>101</v>
      </c>
      <c r="C32" s="14">
        <v>1020</v>
      </c>
      <c r="D32" s="13"/>
      <c r="E32" s="15">
        <f t="shared" si="0"/>
        <v>0</v>
      </c>
      <c r="F32" s="13"/>
      <c r="G32" s="15">
        <f t="shared" si="1"/>
        <v>0</v>
      </c>
      <c r="H32" s="13"/>
      <c r="I32" s="15">
        <f t="shared" si="2"/>
        <v>0</v>
      </c>
      <c r="J32" s="13"/>
      <c r="K32" s="15">
        <f t="shared" si="3"/>
        <v>0</v>
      </c>
      <c r="L32" s="13"/>
      <c r="M32" s="15">
        <f t="shared" si="4"/>
        <v>0</v>
      </c>
      <c r="N32" s="13"/>
      <c r="O32" s="15">
        <f t="shared" si="5"/>
        <v>0</v>
      </c>
      <c r="P32" s="16">
        <f t="shared" si="6"/>
        <v>0</v>
      </c>
      <c r="Q32" t="s">
        <v>102</v>
      </c>
    </row>
    <row r="33" spans="1:17" x14ac:dyDescent="0.3">
      <c r="A33" s="13" t="s">
        <v>103</v>
      </c>
      <c r="B33" s="13" t="s">
        <v>104</v>
      </c>
      <c r="C33" s="14">
        <v>761</v>
      </c>
      <c r="D33" s="13"/>
      <c r="E33" s="15">
        <f t="shared" si="0"/>
        <v>0</v>
      </c>
      <c r="F33" s="13"/>
      <c r="G33" s="15">
        <f t="shared" si="1"/>
        <v>0</v>
      </c>
      <c r="H33" s="13"/>
      <c r="I33" s="15">
        <f t="shared" si="2"/>
        <v>0</v>
      </c>
      <c r="J33" s="13"/>
      <c r="K33" s="15">
        <f t="shared" si="3"/>
        <v>0</v>
      </c>
      <c r="L33" s="13"/>
      <c r="M33" s="15">
        <f t="shared" si="4"/>
        <v>0</v>
      </c>
      <c r="N33" s="13"/>
      <c r="O33" s="15">
        <f t="shared" si="5"/>
        <v>0</v>
      </c>
      <c r="P33" s="16">
        <f t="shared" si="6"/>
        <v>0</v>
      </c>
      <c r="Q33" t="s">
        <v>105</v>
      </c>
    </row>
    <row r="34" spans="1:17" x14ac:dyDescent="0.3">
      <c r="A34" s="13" t="s">
        <v>106</v>
      </c>
      <c r="B34" s="13" t="s">
        <v>107</v>
      </c>
      <c r="C34" s="14">
        <v>125</v>
      </c>
      <c r="D34" s="13"/>
      <c r="E34" s="15">
        <f t="shared" si="0"/>
        <v>0</v>
      </c>
      <c r="F34" s="13"/>
      <c r="G34" s="15">
        <f t="shared" si="1"/>
        <v>0</v>
      </c>
      <c r="H34" s="13"/>
      <c r="I34" s="15">
        <f t="shared" si="2"/>
        <v>0</v>
      </c>
      <c r="J34" s="13"/>
      <c r="K34" s="15">
        <f t="shared" si="3"/>
        <v>0</v>
      </c>
      <c r="L34" s="13"/>
      <c r="M34" s="15">
        <f t="shared" si="4"/>
        <v>0</v>
      </c>
      <c r="N34" s="13"/>
      <c r="O34" s="15">
        <f t="shared" si="5"/>
        <v>0</v>
      </c>
      <c r="P34" s="16">
        <f t="shared" si="6"/>
        <v>0</v>
      </c>
      <c r="Q34" t="s">
        <v>108</v>
      </c>
    </row>
    <row r="35" spans="1:17" x14ac:dyDescent="0.3">
      <c r="A35" s="13" t="s">
        <v>109</v>
      </c>
      <c r="B35" s="13" t="s">
        <v>74</v>
      </c>
      <c r="C35" s="14">
        <v>2.65</v>
      </c>
      <c r="D35" s="13"/>
      <c r="E35" s="15">
        <f t="shared" si="0"/>
        <v>0</v>
      </c>
      <c r="F35" s="13"/>
      <c r="G35" s="15">
        <f t="shared" si="1"/>
        <v>0</v>
      </c>
      <c r="H35" s="13"/>
      <c r="I35" s="15">
        <f t="shared" si="2"/>
        <v>0</v>
      </c>
      <c r="J35" s="13"/>
      <c r="K35" s="15">
        <f t="shared" si="3"/>
        <v>0</v>
      </c>
      <c r="L35" s="13"/>
      <c r="M35" s="15">
        <f t="shared" si="4"/>
        <v>0</v>
      </c>
      <c r="N35" s="13"/>
      <c r="O35" s="15">
        <f t="shared" si="5"/>
        <v>0</v>
      </c>
      <c r="P35" s="16">
        <f t="shared" si="6"/>
        <v>0</v>
      </c>
    </row>
    <row r="36" spans="1:17" x14ac:dyDescent="0.3">
      <c r="A36" s="13" t="s">
        <v>110</v>
      </c>
      <c r="B36" s="13" t="s">
        <v>74</v>
      </c>
      <c r="C36" s="14">
        <v>0.98</v>
      </c>
      <c r="D36" s="13"/>
      <c r="E36" s="15">
        <f t="shared" si="0"/>
        <v>0</v>
      </c>
      <c r="F36" s="13"/>
      <c r="G36" s="15">
        <f t="shared" si="1"/>
        <v>0</v>
      </c>
      <c r="H36" s="13"/>
      <c r="I36" s="15">
        <f t="shared" si="2"/>
        <v>0</v>
      </c>
      <c r="J36" s="13"/>
      <c r="K36" s="15">
        <f t="shared" si="3"/>
        <v>0</v>
      </c>
      <c r="L36" s="13"/>
      <c r="M36" s="15">
        <f t="shared" si="4"/>
        <v>0</v>
      </c>
      <c r="N36" s="13"/>
      <c r="O36" s="15">
        <f t="shared" si="5"/>
        <v>0</v>
      </c>
      <c r="P36" s="16">
        <f t="shared" si="6"/>
        <v>0</v>
      </c>
    </row>
    <row r="37" spans="1:17" x14ac:dyDescent="0.3">
      <c r="A37" s="13" t="s">
        <v>111</v>
      </c>
      <c r="B37" s="13" t="s">
        <v>112</v>
      </c>
      <c r="C37" s="14">
        <v>37</v>
      </c>
      <c r="D37" s="13"/>
      <c r="E37" s="15">
        <f t="shared" si="0"/>
        <v>0</v>
      </c>
      <c r="F37" s="13"/>
      <c r="G37" s="15">
        <f t="shared" si="1"/>
        <v>0</v>
      </c>
      <c r="H37" s="13"/>
      <c r="I37" s="15">
        <f t="shared" si="2"/>
        <v>0</v>
      </c>
      <c r="J37" s="13"/>
      <c r="K37" s="15">
        <f t="shared" si="3"/>
        <v>0</v>
      </c>
      <c r="L37" s="13"/>
      <c r="M37" s="15">
        <f t="shared" si="4"/>
        <v>0</v>
      </c>
      <c r="N37" s="13"/>
      <c r="O37" s="15">
        <f t="shared" si="5"/>
        <v>0</v>
      </c>
      <c r="P37" s="16">
        <f t="shared" si="6"/>
        <v>0</v>
      </c>
    </row>
    <row r="38" spans="1:17" x14ac:dyDescent="0.3">
      <c r="A38" s="13" t="s">
        <v>113</v>
      </c>
      <c r="B38" s="13" t="s">
        <v>74</v>
      </c>
      <c r="C38" s="14">
        <v>1.96</v>
      </c>
      <c r="D38" s="13"/>
      <c r="E38" s="15">
        <f t="shared" si="0"/>
        <v>0</v>
      </c>
      <c r="F38" s="13"/>
      <c r="G38" s="15">
        <f t="shared" si="1"/>
        <v>0</v>
      </c>
      <c r="H38" s="13"/>
      <c r="I38" s="15">
        <f t="shared" si="2"/>
        <v>0</v>
      </c>
      <c r="J38" s="13"/>
      <c r="K38" s="15">
        <f t="shared" si="3"/>
        <v>0</v>
      </c>
      <c r="L38" s="13"/>
      <c r="M38" s="15">
        <f t="shared" si="4"/>
        <v>0</v>
      </c>
      <c r="N38" s="13"/>
      <c r="O38" s="15">
        <f t="shared" si="5"/>
        <v>0</v>
      </c>
      <c r="P38" s="16">
        <f t="shared" si="6"/>
        <v>0</v>
      </c>
    </row>
    <row r="39" spans="1:17" x14ac:dyDescent="0.3">
      <c r="A39" s="13" t="s">
        <v>114</v>
      </c>
      <c r="B39" s="13" t="s">
        <v>104</v>
      </c>
      <c r="C39" s="14">
        <v>225</v>
      </c>
      <c r="D39" s="13"/>
      <c r="E39" s="15">
        <f t="shared" si="0"/>
        <v>0</v>
      </c>
      <c r="F39" s="13"/>
      <c r="G39" s="15">
        <f t="shared" si="1"/>
        <v>0</v>
      </c>
      <c r="H39" s="13"/>
      <c r="I39" s="15">
        <f t="shared" si="2"/>
        <v>0</v>
      </c>
      <c r="J39" s="13"/>
      <c r="K39" s="15">
        <f t="shared" si="3"/>
        <v>0</v>
      </c>
      <c r="L39" s="13"/>
      <c r="M39" s="15">
        <f t="shared" si="4"/>
        <v>0</v>
      </c>
      <c r="N39" s="13"/>
      <c r="O39" s="15">
        <f t="shared" si="5"/>
        <v>0</v>
      </c>
      <c r="P39" s="16">
        <f t="shared" si="6"/>
        <v>0</v>
      </c>
    </row>
    <row r="40" spans="1:17" x14ac:dyDescent="0.3">
      <c r="A40" s="13" t="s">
        <v>115</v>
      </c>
      <c r="B40" s="13" t="s">
        <v>70</v>
      </c>
      <c r="C40" s="14"/>
      <c r="D40" s="13"/>
      <c r="E40" s="15">
        <f t="shared" si="0"/>
        <v>0</v>
      </c>
      <c r="F40" s="13"/>
      <c r="G40" s="15">
        <f t="shared" si="1"/>
        <v>0</v>
      </c>
      <c r="H40" s="13"/>
      <c r="I40" s="15">
        <f t="shared" si="2"/>
        <v>0</v>
      </c>
      <c r="J40" s="13"/>
      <c r="K40" s="15">
        <f t="shared" si="3"/>
        <v>0</v>
      </c>
      <c r="L40" s="13"/>
      <c r="M40" s="15">
        <f t="shared" si="4"/>
        <v>0</v>
      </c>
      <c r="N40" s="13"/>
      <c r="O40" s="15">
        <f t="shared" si="5"/>
        <v>0</v>
      </c>
      <c r="P40" s="16">
        <f t="shared" si="6"/>
        <v>0</v>
      </c>
    </row>
    <row r="41" spans="1:17" x14ac:dyDescent="0.3">
      <c r="A41" s="13" t="s">
        <v>116</v>
      </c>
      <c r="B41" s="13" t="s">
        <v>70</v>
      </c>
      <c r="C41" s="14">
        <v>650</v>
      </c>
      <c r="D41" s="13"/>
      <c r="E41" s="15">
        <f t="shared" si="0"/>
        <v>0</v>
      </c>
      <c r="F41" s="13"/>
      <c r="G41" s="15">
        <f t="shared" si="1"/>
        <v>0</v>
      </c>
      <c r="H41" s="13"/>
      <c r="I41" s="15">
        <f t="shared" si="2"/>
        <v>0</v>
      </c>
      <c r="J41" s="13"/>
      <c r="K41" s="15">
        <f t="shared" si="3"/>
        <v>0</v>
      </c>
      <c r="L41" s="13"/>
      <c r="M41" s="15">
        <f t="shared" si="4"/>
        <v>0</v>
      </c>
      <c r="N41" s="13"/>
      <c r="O41" s="15">
        <f t="shared" si="5"/>
        <v>0</v>
      </c>
      <c r="P41" s="16">
        <f t="shared" si="6"/>
        <v>0</v>
      </c>
    </row>
    <row r="42" spans="1:17" x14ac:dyDescent="0.3">
      <c r="A42" s="13" t="s">
        <v>117</v>
      </c>
      <c r="B42" s="13" t="s">
        <v>70</v>
      </c>
      <c r="C42" s="14">
        <v>250</v>
      </c>
      <c r="D42" s="13"/>
      <c r="E42" s="15">
        <f t="shared" si="0"/>
        <v>0</v>
      </c>
      <c r="F42" s="13"/>
      <c r="G42" s="15">
        <f t="shared" si="1"/>
        <v>0</v>
      </c>
      <c r="H42" s="13"/>
      <c r="I42" s="15">
        <f t="shared" si="2"/>
        <v>0</v>
      </c>
      <c r="J42" s="13"/>
      <c r="K42" s="15">
        <f t="shared" si="3"/>
        <v>0</v>
      </c>
      <c r="L42" s="13"/>
      <c r="M42" s="15">
        <f t="shared" si="4"/>
        <v>0</v>
      </c>
      <c r="N42" s="13"/>
      <c r="O42" s="15">
        <f t="shared" si="5"/>
        <v>0</v>
      </c>
      <c r="P42" s="16">
        <f t="shared" si="6"/>
        <v>0</v>
      </c>
    </row>
    <row r="43" spans="1:17" x14ac:dyDescent="0.3">
      <c r="A43" s="13" t="s">
        <v>118</v>
      </c>
      <c r="B43" s="13" t="s">
        <v>119</v>
      </c>
      <c r="C43" s="14"/>
      <c r="D43" s="13"/>
      <c r="E43" s="15">
        <f t="shared" si="0"/>
        <v>0</v>
      </c>
      <c r="F43" s="13"/>
      <c r="G43" s="15">
        <f t="shared" si="1"/>
        <v>0</v>
      </c>
      <c r="H43" s="13"/>
      <c r="I43" s="15">
        <f t="shared" si="2"/>
        <v>0</v>
      </c>
      <c r="J43" s="13"/>
      <c r="K43" s="15">
        <f t="shared" si="3"/>
        <v>0</v>
      </c>
      <c r="L43" s="13"/>
      <c r="M43" s="15">
        <f t="shared" si="4"/>
        <v>0</v>
      </c>
      <c r="N43" s="13"/>
      <c r="O43" s="15">
        <f t="shared" si="5"/>
        <v>0</v>
      </c>
      <c r="P43" s="16">
        <f t="shared" si="6"/>
        <v>0</v>
      </c>
    </row>
    <row r="44" spans="1:17" x14ac:dyDescent="0.3">
      <c r="A44" s="13" t="s">
        <v>120</v>
      </c>
      <c r="B44" s="13" t="s">
        <v>70</v>
      </c>
      <c r="C44" s="14">
        <v>125</v>
      </c>
      <c r="D44" s="13"/>
      <c r="E44" s="15">
        <f t="shared" si="0"/>
        <v>0</v>
      </c>
      <c r="F44" s="13"/>
      <c r="G44" s="15">
        <f t="shared" si="1"/>
        <v>0</v>
      </c>
      <c r="H44" s="13"/>
      <c r="I44" s="15">
        <f t="shared" si="2"/>
        <v>0</v>
      </c>
      <c r="J44" s="13"/>
      <c r="K44" s="15">
        <f t="shared" si="3"/>
        <v>0</v>
      </c>
      <c r="L44" s="13"/>
      <c r="M44" s="15">
        <f t="shared" si="4"/>
        <v>0</v>
      </c>
      <c r="N44" s="13"/>
      <c r="O44" s="15">
        <f t="shared" si="5"/>
        <v>0</v>
      </c>
      <c r="P44" s="16">
        <f t="shared" si="6"/>
        <v>0</v>
      </c>
    </row>
    <row r="45" spans="1:17" x14ac:dyDescent="0.3">
      <c r="A45" s="13" t="s">
        <v>121</v>
      </c>
      <c r="B45" s="13" t="s">
        <v>74</v>
      </c>
      <c r="C45" s="14">
        <v>1.9</v>
      </c>
      <c r="D45" s="13"/>
      <c r="E45" s="15">
        <f t="shared" si="0"/>
        <v>0</v>
      </c>
      <c r="F45" s="13"/>
      <c r="G45" s="15">
        <f t="shared" si="1"/>
        <v>0</v>
      </c>
      <c r="H45" s="13"/>
      <c r="I45" s="15">
        <f t="shared" si="2"/>
        <v>0</v>
      </c>
      <c r="J45" s="13"/>
      <c r="K45" s="15">
        <f t="shared" si="3"/>
        <v>0</v>
      </c>
      <c r="L45" s="13"/>
      <c r="M45" s="15">
        <f t="shared" si="4"/>
        <v>0</v>
      </c>
      <c r="N45" s="13"/>
      <c r="O45" s="15">
        <f t="shared" si="5"/>
        <v>0</v>
      </c>
      <c r="P45" s="16">
        <f t="shared" si="6"/>
        <v>0</v>
      </c>
    </row>
    <row r="46" spans="1:17" x14ac:dyDescent="0.3">
      <c r="A46" s="13" t="s">
        <v>122</v>
      </c>
      <c r="B46" s="13" t="s">
        <v>70</v>
      </c>
      <c r="C46" s="14">
        <v>190</v>
      </c>
      <c r="D46" s="13"/>
      <c r="E46" s="15">
        <f t="shared" si="0"/>
        <v>0</v>
      </c>
      <c r="F46" s="13"/>
      <c r="G46" s="15">
        <f t="shared" si="1"/>
        <v>0</v>
      </c>
      <c r="H46" s="13"/>
      <c r="I46" s="15">
        <f t="shared" si="2"/>
        <v>0</v>
      </c>
      <c r="J46" s="13"/>
      <c r="K46" s="15">
        <f t="shared" si="3"/>
        <v>0</v>
      </c>
      <c r="L46" s="13"/>
      <c r="M46" s="15">
        <f t="shared" si="4"/>
        <v>0</v>
      </c>
      <c r="N46" s="13"/>
      <c r="O46" s="15">
        <f t="shared" si="5"/>
        <v>0</v>
      </c>
      <c r="P46" s="16">
        <f t="shared" si="6"/>
        <v>0</v>
      </c>
    </row>
    <row r="47" spans="1:17" x14ac:dyDescent="0.3">
      <c r="A47" s="13" t="s">
        <v>123</v>
      </c>
      <c r="B47" s="13" t="s">
        <v>74</v>
      </c>
      <c r="C47" s="14">
        <v>1.25</v>
      </c>
      <c r="D47" s="13"/>
      <c r="E47" s="15">
        <f t="shared" si="0"/>
        <v>0</v>
      </c>
      <c r="F47" s="13"/>
      <c r="G47" s="15">
        <f t="shared" si="1"/>
        <v>0</v>
      </c>
      <c r="H47" s="13"/>
      <c r="I47" s="15">
        <f t="shared" si="2"/>
        <v>0</v>
      </c>
      <c r="J47" s="13"/>
      <c r="K47" s="15">
        <f t="shared" si="3"/>
        <v>0</v>
      </c>
      <c r="L47" s="13"/>
      <c r="M47" s="15">
        <f t="shared" si="4"/>
        <v>0</v>
      </c>
      <c r="N47" s="13"/>
      <c r="O47" s="15">
        <f t="shared" si="5"/>
        <v>0</v>
      </c>
      <c r="P47" s="16">
        <f t="shared" si="6"/>
        <v>0</v>
      </c>
    </row>
    <row r="48" spans="1:17" x14ac:dyDescent="0.3">
      <c r="A48" s="13" t="s">
        <v>124</v>
      </c>
      <c r="B48" s="13" t="s">
        <v>74</v>
      </c>
      <c r="C48" s="14">
        <v>2.1</v>
      </c>
      <c r="D48" s="13"/>
      <c r="E48" s="15">
        <f t="shared" si="0"/>
        <v>0</v>
      </c>
      <c r="F48" s="13"/>
      <c r="G48" s="15">
        <f t="shared" si="1"/>
        <v>0</v>
      </c>
      <c r="H48" s="13"/>
      <c r="I48" s="15">
        <f t="shared" si="2"/>
        <v>0</v>
      </c>
      <c r="J48" s="13"/>
      <c r="K48" s="15">
        <f t="shared" si="3"/>
        <v>0</v>
      </c>
      <c r="L48" s="13"/>
      <c r="M48" s="15">
        <f t="shared" si="4"/>
        <v>0</v>
      </c>
      <c r="N48" s="13"/>
      <c r="O48" s="15">
        <f t="shared" si="5"/>
        <v>0</v>
      </c>
      <c r="P48" s="16">
        <f t="shared" si="6"/>
        <v>0</v>
      </c>
    </row>
    <row r="49" spans="1:17" x14ac:dyDescent="0.3">
      <c r="A49" s="13" t="s">
        <v>125</v>
      </c>
      <c r="B49" s="13" t="s">
        <v>70</v>
      </c>
      <c r="C49" s="14">
        <v>211</v>
      </c>
      <c r="D49" s="13"/>
      <c r="E49" s="15">
        <f t="shared" si="0"/>
        <v>0</v>
      </c>
      <c r="F49" s="13"/>
      <c r="G49" s="15">
        <f t="shared" si="1"/>
        <v>0</v>
      </c>
      <c r="H49" s="13"/>
      <c r="I49" s="15">
        <f t="shared" si="2"/>
        <v>0</v>
      </c>
      <c r="J49" s="13"/>
      <c r="K49" s="15">
        <f t="shared" si="3"/>
        <v>0</v>
      </c>
      <c r="L49" s="13"/>
      <c r="M49" s="15">
        <f t="shared" si="4"/>
        <v>0</v>
      </c>
      <c r="N49" s="13"/>
      <c r="O49" s="15">
        <f t="shared" si="5"/>
        <v>0</v>
      </c>
      <c r="P49" s="16">
        <f t="shared" si="6"/>
        <v>0</v>
      </c>
    </row>
    <row r="50" spans="1:17" ht="30.6" customHeight="1" x14ac:dyDescent="0.3">
      <c r="A50" s="17" t="s">
        <v>126</v>
      </c>
      <c r="B50" s="13" t="s">
        <v>74</v>
      </c>
      <c r="C50" s="14">
        <v>43.56</v>
      </c>
      <c r="D50" s="13"/>
      <c r="E50" s="15">
        <f t="shared" si="0"/>
        <v>0</v>
      </c>
      <c r="F50" s="13"/>
      <c r="G50" s="15">
        <f t="shared" si="1"/>
        <v>0</v>
      </c>
      <c r="H50" s="13"/>
      <c r="I50" s="15">
        <f t="shared" si="2"/>
        <v>0</v>
      </c>
      <c r="J50" s="13"/>
      <c r="K50" s="15">
        <f t="shared" si="3"/>
        <v>0</v>
      </c>
      <c r="L50" s="13"/>
      <c r="M50" s="15">
        <f t="shared" si="4"/>
        <v>0</v>
      </c>
      <c r="N50" s="13"/>
      <c r="O50" s="15">
        <f t="shared" si="5"/>
        <v>0</v>
      </c>
      <c r="P50" s="16">
        <f t="shared" si="6"/>
        <v>0</v>
      </c>
    </row>
    <row r="51" spans="1:17" x14ac:dyDescent="0.3">
      <c r="A51" s="13" t="s">
        <v>127</v>
      </c>
      <c r="B51" s="13" t="s">
        <v>119</v>
      </c>
      <c r="C51" s="14"/>
      <c r="D51" s="13"/>
      <c r="E51" s="15">
        <f t="shared" si="0"/>
        <v>0</v>
      </c>
      <c r="F51" s="13"/>
      <c r="G51" s="15">
        <f t="shared" si="1"/>
        <v>0</v>
      </c>
      <c r="H51" s="13"/>
      <c r="I51" s="15">
        <f t="shared" si="2"/>
        <v>0</v>
      </c>
      <c r="J51" s="13"/>
      <c r="K51" s="15">
        <f t="shared" si="3"/>
        <v>0</v>
      </c>
      <c r="L51" s="13"/>
      <c r="M51" s="15">
        <f t="shared" si="4"/>
        <v>0</v>
      </c>
      <c r="N51" s="13"/>
      <c r="O51" s="15">
        <f t="shared" si="5"/>
        <v>0</v>
      </c>
      <c r="P51" s="16">
        <f t="shared" si="6"/>
        <v>0</v>
      </c>
    </row>
    <row r="52" spans="1:17" x14ac:dyDescent="0.3">
      <c r="A52" s="13" t="s">
        <v>128</v>
      </c>
      <c r="B52" s="13" t="s">
        <v>129</v>
      </c>
      <c r="C52" s="14">
        <v>15</v>
      </c>
      <c r="D52" s="13"/>
      <c r="E52" s="15">
        <f t="shared" si="0"/>
        <v>0</v>
      </c>
      <c r="F52" s="13"/>
      <c r="G52" s="15">
        <f t="shared" si="1"/>
        <v>0</v>
      </c>
      <c r="H52" s="13"/>
      <c r="I52" s="15">
        <f t="shared" si="2"/>
        <v>0</v>
      </c>
      <c r="J52" s="13"/>
      <c r="K52" s="15">
        <f t="shared" si="3"/>
        <v>0</v>
      </c>
      <c r="L52" s="13"/>
      <c r="M52" s="15">
        <f t="shared" si="4"/>
        <v>0</v>
      </c>
      <c r="N52" s="13"/>
      <c r="O52" s="15">
        <f t="shared" si="5"/>
        <v>0</v>
      </c>
      <c r="P52" s="16">
        <f t="shared" si="6"/>
        <v>0</v>
      </c>
    </row>
    <row r="53" spans="1:17" x14ac:dyDescent="0.3">
      <c r="A53" s="13" t="s">
        <v>130</v>
      </c>
      <c r="B53" s="13" t="s">
        <v>74</v>
      </c>
      <c r="C53" s="14">
        <v>1.1499999999999999</v>
      </c>
      <c r="D53" s="13"/>
      <c r="E53" s="15">
        <f t="shared" si="0"/>
        <v>0</v>
      </c>
      <c r="F53" s="13"/>
      <c r="G53" s="15">
        <f t="shared" si="1"/>
        <v>0</v>
      </c>
      <c r="H53" s="13"/>
      <c r="I53" s="15">
        <f t="shared" si="2"/>
        <v>0</v>
      </c>
      <c r="J53" s="13"/>
      <c r="K53" s="15">
        <f t="shared" si="3"/>
        <v>0</v>
      </c>
      <c r="L53" s="13"/>
      <c r="M53" s="15">
        <f t="shared" si="4"/>
        <v>0</v>
      </c>
      <c r="N53" s="13"/>
      <c r="O53" s="15">
        <f t="shared" si="5"/>
        <v>0</v>
      </c>
      <c r="P53" s="16">
        <f t="shared" si="6"/>
        <v>0</v>
      </c>
    </row>
    <row r="54" spans="1:17" x14ac:dyDescent="0.3">
      <c r="A54" s="13" t="s">
        <v>131</v>
      </c>
      <c r="B54" s="13" t="s">
        <v>132</v>
      </c>
      <c r="C54" s="14"/>
      <c r="D54" s="13"/>
      <c r="E54" s="15">
        <f t="shared" si="0"/>
        <v>0</v>
      </c>
      <c r="F54" s="13"/>
      <c r="G54" s="15">
        <f t="shared" si="1"/>
        <v>0</v>
      </c>
      <c r="H54" s="13"/>
      <c r="I54" s="15">
        <f t="shared" si="2"/>
        <v>0</v>
      </c>
      <c r="J54" s="13"/>
      <c r="K54" s="15">
        <f t="shared" si="3"/>
        <v>0</v>
      </c>
      <c r="L54" s="13"/>
      <c r="M54" s="15">
        <f t="shared" si="4"/>
        <v>0</v>
      </c>
      <c r="N54" s="13"/>
      <c r="O54" s="15">
        <f t="shared" si="5"/>
        <v>0</v>
      </c>
      <c r="P54" s="16">
        <f t="shared" si="6"/>
        <v>0</v>
      </c>
    </row>
    <row r="55" spans="1:17" x14ac:dyDescent="0.3">
      <c r="A55" s="13" t="s">
        <v>133</v>
      </c>
      <c r="B55" s="13" t="s">
        <v>70</v>
      </c>
      <c r="C55" s="14">
        <v>225</v>
      </c>
      <c r="D55" s="13"/>
      <c r="E55" s="15">
        <f t="shared" si="0"/>
        <v>0</v>
      </c>
      <c r="F55" s="13"/>
      <c r="G55" s="15">
        <f t="shared" si="1"/>
        <v>0</v>
      </c>
      <c r="H55" s="13"/>
      <c r="I55" s="15">
        <f t="shared" si="2"/>
        <v>0</v>
      </c>
      <c r="J55" s="13"/>
      <c r="K55" s="15">
        <f t="shared" si="3"/>
        <v>0</v>
      </c>
      <c r="L55" s="13"/>
      <c r="M55" s="15">
        <f t="shared" si="4"/>
        <v>0</v>
      </c>
      <c r="N55" s="13"/>
      <c r="O55" s="15">
        <f t="shared" si="5"/>
        <v>0</v>
      </c>
      <c r="P55" s="16">
        <f t="shared" si="6"/>
        <v>0</v>
      </c>
      <c r="Q55" t="s">
        <v>134</v>
      </c>
    </row>
    <row r="56" spans="1:17" x14ac:dyDescent="0.3">
      <c r="A56" s="13" t="s">
        <v>135</v>
      </c>
      <c r="B56" s="13" t="s">
        <v>74</v>
      </c>
      <c r="C56" s="14">
        <v>15</v>
      </c>
      <c r="D56" s="13"/>
      <c r="E56" s="15">
        <f t="shared" si="0"/>
        <v>0</v>
      </c>
      <c r="F56" s="13"/>
      <c r="G56" s="15">
        <f t="shared" si="1"/>
        <v>0</v>
      </c>
      <c r="H56" s="13"/>
      <c r="I56" s="15">
        <f t="shared" si="2"/>
        <v>0</v>
      </c>
      <c r="J56" s="13"/>
      <c r="K56" s="15">
        <f t="shared" si="3"/>
        <v>0</v>
      </c>
      <c r="L56" s="13"/>
      <c r="M56" s="15">
        <f t="shared" si="4"/>
        <v>0</v>
      </c>
      <c r="N56" s="13"/>
      <c r="O56" s="15">
        <f t="shared" si="5"/>
        <v>0</v>
      </c>
      <c r="P56" s="16">
        <f t="shared" si="6"/>
        <v>0</v>
      </c>
    </row>
    <row r="57" spans="1:17" x14ac:dyDescent="0.3">
      <c r="A57" s="13" t="s">
        <v>136</v>
      </c>
      <c r="B57" s="13" t="s">
        <v>74</v>
      </c>
      <c r="C57" s="14">
        <v>11</v>
      </c>
      <c r="D57" s="13"/>
      <c r="E57" s="15">
        <f t="shared" si="0"/>
        <v>0</v>
      </c>
      <c r="F57" s="13"/>
      <c r="G57" s="15">
        <f t="shared" si="1"/>
        <v>0</v>
      </c>
      <c r="H57" s="13"/>
      <c r="I57" s="15">
        <f t="shared" si="2"/>
        <v>0</v>
      </c>
      <c r="J57" s="13"/>
      <c r="K57" s="15">
        <f t="shared" si="3"/>
        <v>0</v>
      </c>
      <c r="L57" s="13"/>
      <c r="M57" s="15">
        <f t="shared" si="4"/>
        <v>0</v>
      </c>
      <c r="N57" s="13"/>
      <c r="O57" s="15">
        <f t="shared" si="5"/>
        <v>0</v>
      </c>
      <c r="P57" s="16">
        <f t="shared" si="6"/>
        <v>0</v>
      </c>
    </row>
    <row r="58" spans="1:17" x14ac:dyDescent="0.3">
      <c r="A58" s="13" t="s">
        <v>137</v>
      </c>
      <c r="B58" s="13" t="s">
        <v>74</v>
      </c>
      <c r="C58" s="14">
        <v>27</v>
      </c>
      <c r="D58" s="13"/>
      <c r="E58" s="15">
        <f t="shared" si="0"/>
        <v>0</v>
      </c>
      <c r="F58" s="13"/>
      <c r="G58" s="15">
        <f t="shared" si="1"/>
        <v>0</v>
      </c>
      <c r="H58" s="13"/>
      <c r="I58" s="15">
        <f t="shared" si="2"/>
        <v>0</v>
      </c>
      <c r="J58" s="13"/>
      <c r="K58" s="15">
        <f t="shared" si="3"/>
        <v>0</v>
      </c>
      <c r="L58" s="13"/>
      <c r="M58" s="15">
        <f t="shared" si="4"/>
        <v>0</v>
      </c>
      <c r="N58" s="13"/>
      <c r="O58" s="15">
        <f t="shared" si="5"/>
        <v>0</v>
      </c>
      <c r="P58" s="16">
        <f t="shared" si="6"/>
        <v>0</v>
      </c>
    </row>
    <row r="59" spans="1:17" x14ac:dyDescent="0.3">
      <c r="A59" s="13" t="s">
        <v>138</v>
      </c>
      <c r="B59" s="13" t="s">
        <v>70</v>
      </c>
      <c r="C59" s="14">
        <v>1450</v>
      </c>
      <c r="D59" s="13"/>
      <c r="E59" s="15">
        <f t="shared" si="0"/>
        <v>0</v>
      </c>
      <c r="F59" s="13"/>
      <c r="G59" s="15">
        <f t="shared" si="1"/>
        <v>0</v>
      </c>
      <c r="H59" s="13"/>
      <c r="I59" s="15">
        <f t="shared" si="2"/>
        <v>0</v>
      </c>
      <c r="J59" s="13"/>
      <c r="K59" s="15">
        <f t="shared" si="3"/>
        <v>0</v>
      </c>
      <c r="L59" s="13"/>
      <c r="M59" s="15">
        <f t="shared" si="4"/>
        <v>0</v>
      </c>
      <c r="N59" s="13"/>
      <c r="O59" s="15">
        <f t="shared" si="5"/>
        <v>0</v>
      </c>
      <c r="P59" s="16">
        <f t="shared" si="6"/>
        <v>0</v>
      </c>
    </row>
    <row r="60" spans="1:17" x14ac:dyDescent="0.3">
      <c r="A60" s="13" t="s">
        <v>139</v>
      </c>
      <c r="B60" s="13" t="s">
        <v>70</v>
      </c>
      <c r="C60" s="14">
        <v>2142</v>
      </c>
      <c r="D60" s="13"/>
      <c r="E60" s="15">
        <f t="shared" si="0"/>
        <v>0</v>
      </c>
      <c r="F60" s="13"/>
      <c r="G60" s="15">
        <f t="shared" si="1"/>
        <v>0</v>
      </c>
      <c r="H60" s="13"/>
      <c r="I60" s="15">
        <f t="shared" si="2"/>
        <v>0</v>
      </c>
      <c r="J60" s="13"/>
      <c r="K60" s="15">
        <f t="shared" si="3"/>
        <v>0</v>
      </c>
      <c r="L60" s="13"/>
      <c r="M60" s="15">
        <f t="shared" si="4"/>
        <v>0</v>
      </c>
      <c r="N60" s="13"/>
      <c r="O60" s="15">
        <f t="shared" si="5"/>
        <v>0</v>
      </c>
      <c r="P60" s="16">
        <f t="shared" si="6"/>
        <v>0</v>
      </c>
    </row>
    <row r="61" spans="1:17" x14ac:dyDescent="0.3">
      <c r="A61" s="13" t="s">
        <v>140</v>
      </c>
      <c r="B61" s="13" t="s">
        <v>74</v>
      </c>
      <c r="C61" s="14">
        <v>0.12</v>
      </c>
      <c r="D61" s="13"/>
      <c r="E61" s="15">
        <f t="shared" si="0"/>
        <v>0</v>
      </c>
      <c r="F61" s="13"/>
      <c r="G61" s="15">
        <f t="shared" si="1"/>
        <v>0</v>
      </c>
      <c r="H61" s="13"/>
      <c r="I61" s="15">
        <f t="shared" si="2"/>
        <v>0</v>
      </c>
      <c r="J61" s="13"/>
      <c r="K61" s="15">
        <f t="shared" si="3"/>
        <v>0</v>
      </c>
      <c r="L61" s="13"/>
      <c r="M61" s="15">
        <f t="shared" si="4"/>
        <v>0</v>
      </c>
      <c r="N61" s="13"/>
      <c r="O61" s="15">
        <f t="shared" si="5"/>
        <v>0</v>
      </c>
      <c r="P61" s="16">
        <f t="shared" si="6"/>
        <v>0</v>
      </c>
    </row>
    <row r="62" spans="1:17" x14ac:dyDescent="0.3">
      <c r="A62" s="13" t="s">
        <v>141</v>
      </c>
      <c r="B62" s="13" t="s">
        <v>74</v>
      </c>
      <c r="C62" s="14">
        <v>2</v>
      </c>
      <c r="D62" s="13"/>
      <c r="E62" s="15">
        <f t="shared" si="0"/>
        <v>0</v>
      </c>
      <c r="F62" s="13"/>
      <c r="G62" s="15">
        <f t="shared" si="1"/>
        <v>0</v>
      </c>
      <c r="H62" s="13"/>
      <c r="I62" s="15">
        <f t="shared" si="2"/>
        <v>0</v>
      </c>
      <c r="J62" s="13"/>
      <c r="K62" s="15">
        <f t="shared" si="3"/>
        <v>0</v>
      </c>
      <c r="L62" s="13"/>
      <c r="M62" s="15">
        <f t="shared" si="4"/>
        <v>0</v>
      </c>
      <c r="N62" s="13"/>
      <c r="O62" s="15">
        <f t="shared" si="5"/>
        <v>0</v>
      </c>
      <c r="P62" s="16">
        <f t="shared" si="6"/>
        <v>0</v>
      </c>
    </row>
    <row r="63" spans="1:17" x14ac:dyDescent="0.3">
      <c r="A63" s="13" t="s">
        <v>142</v>
      </c>
      <c r="B63" s="13" t="s">
        <v>74</v>
      </c>
      <c r="C63" s="14">
        <v>1.9</v>
      </c>
      <c r="D63" s="13"/>
      <c r="E63" s="15">
        <f t="shared" si="0"/>
        <v>0</v>
      </c>
      <c r="F63" s="13"/>
      <c r="G63" s="15">
        <f t="shared" si="1"/>
        <v>0</v>
      </c>
      <c r="H63" s="13"/>
      <c r="I63" s="15">
        <f t="shared" si="2"/>
        <v>0</v>
      </c>
      <c r="J63" s="13"/>
      <c r="K63" s="15">
        <f t="shared" si="3"/>
        <v>0</v>
      </c>
      <c r="L63" s="13"/>
      <c r="M63" s="15">
        <f t="shared" si="4"/>
        <v>0</v>
      </c>
      <c r="N63" s="13"/>
      <c r="O63" s="15">
        <f t="shared" si="5"/>
        <v>0</v>
      </c>
      <c r="P63" s="16">
        <f t="shared" si="6"/>
        <v>0</v>
      </c>
    </row>
    <row r="64" spans="1:17" x14ac:dyDescent="0.3">
      <c r="A64" s="13" t="s">
        <v>143</v>
      </c>
      <c r="B64" s="13" t="s">
        <v>74</v>
      </c>
      <c r="C64" s="14">
        <v>3</v>
      </c>
      <c r="D64" s="13"/>
      <c r="E64" s="15">
        <f t="shared" si="0"/>
        <v>0</v>
      </c>
      <c r="F64" s="13"/>
      <c r="G64" s="15">
        <f t="shared" si="1"/>
        <v>0</v>
      </c>
      <c r="H64" s="13"/>
      <c r="I64" s="15">
        <f t="shared" si="2"/>
        <v>0</v>
      </c>
      <c r="J64" s="13"/>
      <c r="K64" s="15">
        <f t="shared" si="3"/>
        <v>0</v>
      </c>
      <c r="L64" s="13"/>
      <c r="M64" s="15">
        <f t="shared" si="4"/>
        <v>0</v>
      </c>
      <c r="N64" s="13"/>
      <c r="O64" s="15">
        <f t="shared" si="5"/>
        <v>0</v>
      </c>
      <c r="P64" s="16">
        <f t="shared" si="6"/>
        <v>0</v>
      </c>
    </row>
    <row r="65" spans="1:17" x14ac:dyDescent="0.3">
      <c r="A65" s="13" t="s">
        <v>144</v>
      </c>
      <c r="B65" s="13" t="s">
        <v>74</v>
      </c>
      <c r="C65" s="14">
        <v>2</v>
      </c>
      <c r="D65" s="13"/>
      <c r="E65" s="15">
        <f t="shared" si="0"/>
        <v>0</v>
      </c>
      <c r="F65" s="13"/>
      <c r="G65" s="15">
        <f t="shared" si="1"/>
        <v>0</v>
      </c>
      <c r="H65" s="13"/>
      <c r="I65" s="15">
        <f t="shared" si="2"/>
        <v>0</v>
      </c>
      <c r="J65" s="13"/>
      <c r="K65" s="15">
        <f t="shared" si="3"/>
        <v>0</v>
      </c>
      <c r="L65" s="13"/>
      <c r="M65" s="15">
        <f t="shared" si="4"/>
        <v>0</v>
      </c>
      <c r="N65" s="13"/>
      <c r="O65" s="15">
        <f t="shared" si="5"/>
        <v>0</v>
      </c>
      <c r="P65" s="16">
        <f t="shared" si="6"/>
        <v>0</v>
      </c>
    </row>
    <row r="66" spans="1:17" x14ac:dyDescent="0.3">
      <c r="A66" s="13" t="s">
        <v>145</v>
      </c>
      <c r="B66" s="13" t="s">
        <v>70</v>
      </c>
      <c r="C66" s="14">
        <v>62.5</v>
      </c>
      <c r="D66" s="13"/>
      <c r="E66" s="15">
        <f t="shared" si="0"/>
        <v>0</v>
      </c>
      <c r="F66" s="13"/>
      <c r="G66" s="15">
        <f t="shared" si="1"/>
        <v>0</v>
      </c>
      <c r="H66" s="13"/>
      <c r="I66" s="15">
        <f t="shared" si="2"/>
        <v>0</v>
      </c>
      <c r="J66" s="13"/>
      <c r="K66" s="15">
        <f t="shared" si="3"/>
        <v>0</v>
      </c>
      <c r="L66" s="13"/>
      <c r="M66" s="15">
        <f t="shared" si="4"/>
        <v>0</v>
      </c>
      <c r="N66" s="13"/>
      <c r="O66" s="15">
        <f t="shared" si="5"/>
        <v>0</v>
      </c>
      <c r="P66" s="16">
        <f t="shared" si="6"/>
        <v>0</v>
      </c>
    </row>
    <row r="67" spans="1:17" x14ac:dyDescent="0.3">
      <c r="A67" s="13" t="s">
        <v>146</v>
      </c>
      <c r="B67" s="13" t="s">
        <v>74</v>
      </c>
      <c r="C67" s="14">
        <v>1.1000000000000001</v>
      </c>
      <c r="D67" s="13"/>
      <c r="E67" s="15">
        <f t="shared" si="0"/>
        <v>0</v>
      </c>
      <c r="F67" s="13"/>
      <c r="G67" s="15">
        <f t="shared" si="1"/>
        <v>0</v>
      </c>
      <c r="H67" s="13"/>
      <c r="I67" s="15">
        <f t="shared" si="2"/>
        <v>0</v>
      </c>
      <c r="J67" s="13"/>
      <c r="K67" s="15">
        <f t="shared" si="3"/>
        <v>0</v>
      </c>
      <c r="L67" s="13"/>
      <c r="M67" s="15">
        <f t="shared" si="4"/>
        <v>0</v>
      </c>
      <c r="N67" s="13"/>
      <c r="O67" s="15">
        <f t="shared" si="5"/>
        <v>0</v>
      </c>
      <c r="P67" s="16">
        <f t="shared" si="6"/>
        <v>0</v>
      </c>
    </row>
    <row r="68" spans="1:17" x14ac:dyDescent="0.3">
      <c r="A68" s="13" t="s">
        <v>147</v>
      </c>
      <c r="B68" s="13" t="s">
        <v>70</v>
      </c>
      <c r="C68" s="14">
        <v>110</v>
      </c>
      <c r="D68" s="13"/>
      <c r="E68" s="15">
        <f t="shared" si="0"/>
        <v>0</v>
      </c>
      <c r="F68" s="13"/>
      <c r="G68" s="15">
        <f t="shared" si="1"/>
        <v>0</v>
      </c>
      <c r="H68" s="13"/>
      <c r="I68" s="15">
        <f t="shared" si="2"/>
        <v>0</v>
      </c>
      <c r="J68" s="13"/>
      <c r="K68" s="15">
        <f t="shared" si="3"/>
        <v>0</v>
      </c>
      <c r="L68" s="13"/>
      <c r="M68" s="15">
        <f t="shared" si="4"/>
        <v>0</v>
      </c>
      <c r="N68" s="13"/>
      <c r="O68" s="15">
        <f t="shared" si="5"/>
        <v>0</v>
      </c>
      <c r="P68" s="16">
        <f t="shared" si="6"/>
        <v>0</v>
      </c>
      <c r="Q68" t="s">
        <v>148</v>
      </c>
    </row>
    <row r="69" spans="1:17" x14ac:dyDescent="0.3">
      <c r="A69" s="13" t="s">
        <v>149</v>
      </c>
      <c r="B69" s="13" t="s">
        <v>74</v>
      </c>
      <c r="C69" s="14">
        <v>5.0999999999999996</v>
      </c>
      <c r="D69" s="13"/>
      <c r="E69" s="15">
        <f t="shared" si="0"/>
        <v>0</v>
      </c>
      <c r="F69" s="13"/>
      <c r="G69" s="15">
        <f t="shared" si="1"/>
        <v>0</v>
      </c>
      <c r="H69" s="13"/>
      <c r="I69" s="15">
        <f t="shared" si="2"/>
        <v>0</v>
      </c>
      <c r="J69" s="13"/>
      <c r="K69" s="15">
        <f t="shared" si="3"/>
        <v>0</v>
      </c>
      <c r="L69" s="13"/>
      <c r="M69" s="15">
        <f t="shared" si="4"/>
        <v>0</v>
      </c>
      <c r="N69" s="13"/>
      <c r="O69" s="15">
        <f t="shared" si="5"/>
        <v>0</v>
      </c>
      <c r="P69" s="16">
        <f t="shared" si="6"/>
        <v>0</v>
      </c>
    </row>
    <row r="70" spans="1:17" x14ac:dyDescent="0.3">
      <c r="A70" s="13" t="s">
        <v>150</v>
      </c>
      <c r="B70" s="13" t="s">
        <v>151</v>
      </c>
      <c r="C70" s="14">
        <v>150</v>
      </c>
      <c r="D70" s="13"/>
      <c r="E70" s="15">
        <f t="shared" si="0"/>
        <v>0</v>
      </c>
      <c r="F70" s="13"/>
      <c r="G70" s="15">
        <f t="shared" si="1"/>
        <v>0</v>
      </c>
      <c r="H70" s="13"/>
      <c r="I70" s="15">
        <f t="shared" si="2"/>
        <v>0</v>
      </c>
      <c r="J70" s="13"/>
      <c r="K70" s="15">
        <f t="shared" si="3"/>
        <v>0</v>
      </c>
      <c r="L70" s="13"/>
      <c r="M70" s="15">
        <f t="shared" si="4"/>
        <v>0</v>
      </c>
      <c r="N70" s="13"/>
      <c r="O70" s="15">
        <f t="shared" si="5"/>
        <v>0</v>
      </c>
      <c r="P70" s="16">
        <f t="shared" si="6"/>
        <v>0</v>
      </c>
    </row>
    <row r="71" spans="1:17" x14ac:dyDescent="0.3">
      <c r="A71" s="13" t="s">
        <v>152</v>
      </c>
      <c r="B71" s="13" t="s">
        <v>70</v>
      </c>
      <c r="C71" s="14">
        <v>310</v>
      </c>
      <c r="D71" s="13"/>
      <c r="E71" s="15">
        <f t="shared" si="0"/>
        <v>0</v>
      </c>
      <c r="F71" s="13"/>
      <c r="G71" s="15">
        <f t="shared" si="1"/>
        <v>0</v>
      </c>
      <c r="H71" s="13"/>
      <c r="I71" s="15">
        <f t="shared" si="2"/>
        <v>0</v>
      </c>
      <c r="J71" s="13"/>
      <c r="K71" s="15">
        <f t="shared" si="3"/>
        <v>0</v>
      </c>
      <c r="L71" s="13"/>
      <c r="M71" s="15">
        <f t="shared" si="4"/>
        <v>0</v>
      </c>
      <c r="N71" s="13"/>
      <c r="O71" s="15">
        <f t="shared" si="5"/>
        <v>0</v>
      </c>
      <c r="P71" s="16">
        <f t="shared" si="6"/>
        <v>0</v>
      </c>
    </row>
    <row r="72" spans="1:17" x14ac:dyDescent="0.3">
      <c r="A72" s="13" t="s">
        <v>153</v>
      </c>
      <c r="B72" s="13" t="s">
        <v>70</v>
      </c>
      <c r="C72" s="14">
        <v>310</v>
      </c>
      <c r="D72" s="13"/>
      <c r="E72" s="15">
        <f t="shared" si="0"/>
        <v>0</v>
      </c>
      <c r="F72" s="13"/>
      <c r="G72" s="15">
        <f t="shared" si="1"/>
        <v>0</v>
      </c>
      <c r="H72" s="13"/>
      <c r="I72" s="15">
        <f t="shared" si="2"/>
        <v>0</v>
      </c>
      <c r="J72" s="13"/>
      <c r="K72" s="15">
        <f t="shared" si="3"/>
        <v>0</v>
      </c>
      <c r="L72" s="13"/>
      <c r="M72" s="15">
        <f t="shared" si="4"/>
        <v>0</v>
      </c>
      <c r="N72" s="13"/>
      <c r="O72" s="15">
        <f t="shared" si="5"/>
        <v>0</v>
      </c>
      <c r="P72" s="16">
        <f t="shared" si="6"/>
        <v>0</v>
      </c>
    </row>
    <row r="73" spans="1:17" x14ac:dyDescent="0.3">
      <c r="A73" s="13" t="s">
        <v>154</v>
      </c>
      <c r="B73" s="13" t="s">
        <v>74</v>
      </c>
      <c r="C73" s="14">
        <v>1.85</v>
      </c>
      <c r="D73" s="13"/>
      <c r="E73" s="15">
        <f t="shared" si="0"/>
        <v>0</v>
      </c>
      <c r="F73" s="13"/>
      <c r="G73" s="15">
        <f t="shared" si="1"/>
        <v>0</v>
      </c>
      <c r="H73" s="13"/>
      <c r="I73" s="15">
        <f t="shared" si="2"/>
        <v>0</v>
      </c>
      <c r="J73" s="13"/>
      <c r="K73" s="15">
        <f t="shared" si="3"/>
        <v>0</v>
      </c>
      <c r="L73" s="13"/>
      <c r="M73" s="15">
        <f t="shared" si="4"/>
        <v>0</v>
      </c>
      <c r="N73" s="13"/>
      <c r="O73" s="15">
        <f t="shared" si="5"/>
        <v>0</v>
      </c>
      <c r="P73" s="16">
        <f t="shared" si="6"/>
        <v>0</v>
      </c>
    </row>
    <row r="74" spans="1:17" x14ac:dyDescent="0.3">
      <c r="A74" s="13" t="s">
        <v>155</v>
      </c>
      <c r="B74" s="13" t="s">
        <v>70</v>
      </c>
      <c r="C74" s="14">
        <v>275</v>
      </c>
      <c r="D74" s="13"/>
      <c r="E74" s="15">
        <f t="shared" ref="E74:E97" si="7">D74*C74</f>
        <v>0</v>
      </c>
      <c r="F74" s="13"/>
      <c r="G74" s="15">
        <f t="shared" ref="G74:G97" si="8">F74*C74</f>
        <v>0</v>
      </c>
      <c r="H74" s="13"/>
      <c r="I74" s="15">
        <f t="shared" ref="I74:I97" si="9">H74*C74</f>
        <v>0</v>
      </c>
      <c r="J74" s="13"/>
      <c r="K74" s="15">
        <f t="shared" ref="K74:K97" si="10">J74*C74</f>
        <v>0</v>
      </c>
      <c r="L74" s="13"/>
      <c r="M74" s="15">
        <f t="shared" ref="M74:M97" si="11">L74*C74</f>
        <v>0</v>
      </c>
      <c r="N74" s="13"/>
      <c r="O74" s="15">
        <f t="shared" ref="O74:O97" si="12">N74*C74</f>
        <v>0</v>
      </c>
      <c r="P74" s="16">
        <f t="shared" si="6"/>
        <v>0</v>
      </c>
    </row>
    <row r="75" spans="1:17" x14ac:dyDescent="0.3">
      <c r="A75" s="13" t="s">
        <v>156</v>
      </c>
      <c r="B75" s="13" t="s">
        <v>70</v>
      </c>
      <c r="C75" s="14">
        <v>195</v>
      </c>
      <c r="D75" s="13"/>
      <c r="E75" s="15">
        <f t="shared" si="7"/>
        <v>0</v>
      </c>
      <c r="F75" s="13"/>
      <c r="G75" s="15">
        <f t="shared" si="8"/>
        <v>0</v>
      </c>
      <c r="H75" s="13"/>
      <c r="I75" s="15">
        <f t="shared" si="9"/>
        <v>0</v>
      </c>
      <c r="J75" s="13"/>
      <c r="K75" s="15">
        <f t="shared" si="10"/>
        <v>0</v>
      </c>
      <c r="L75" s="13"/>
      <c r="M75" s="15">
        <f t="shared" si="11"/>
        <v>0</v>
      </c>
      <c r="N75" s="13"/>
      <c r="O75" s="15">
        <f t="shared" si="12"/>
        <v>0</v>
      </c>
      <c r="P75" s="16">
        <f t="shared" ref="P75:P97" si="13">D75+F75+H75+J75+L75+N75</f>
        <v>0</v>
      </c>
      <c r="Q75" t="s">
        <v>157</v>
      </c>
    </row>
    <row r="76" spans="1:17" x14ac:dyDescent="0.3">
      <c r="A76" s="13" t="s">
        <v>158</v>
      </c>
      <c r="B76" s="13" t="s">
        <v>70</v>
      </c>
      <c r="C76" s="14">
        <v>210</v>
      </c>
      <c r="D76" s="13"/>
      <c r="E76" s="15">
        <f t="shared" si="7"/>
        <v>0</v>
      </c>
      <c r="F76" s="13"/>
      <c r="G76" s="15">
        <f t="shared" si="8"/>
        <v>0</v>
      </c>
      <c r="H76" s="13"/>
      <c r="I76" s="15">
        <f t="shared" si="9"/>
        <v>0</v>
      </c>
      <c r="J76" s="13"/>
      <c r="K76" s="15">
        <f t="shared" si="10"/>
        <v>0</v>
      </c>
      <c r="L76" s="13"/>
      <c r="M76" s="15">
        <f t="shared" si="11"/>
        <v>0</v>
      </c>
      <c r="N76" s="13"/>
      <c r="O76" s="15">
        <f t="shared" si="12"/>
        <v>0</v>
      </c>
      <c r="P76" s="16">
        <f t="shared" si="13"/>
        <v>0</v>
      </c>
      <c r="Q76" t="s">
        <v>157</v>
      </c>
    </row>
    <row r="77" spans="1:17" x14ac:dyDescent="0.3">
      <c r="A77" s="13" t="s">
        <v>159</v>
      </c>
      <c r="B77" s="13" t="s">
        <v>70</v>
      </c>
      <c r="C77" s="14">
        <v>310</v>
      </c>
      <c r="D77" s="13"/>
      <c r="E77" s="15">
        <f t="shared" si="7"/>
        <v>0</v>
      </c>
      <c r="F77" s="13"/>
      <c r="G77" s="15">
        <f t="shared" si="8"/>
        <v>0</v>
      </c>
      <c r="H77" s="13"/>
      <c r="I77" s="15">
        <f t="shared" si="9"/>
        <v>0</v>
      </c>
      <c r="J77" s="13"/>
      <c r="K77" s="15">
        <f t="shared" si="10"/>
        <v>0</v>
      </c>
      <c r="L77" s="13"/>
      <c r="M77" s="15">
        <f t="shared" si="11"/>
        <v>0</v>
      </c>
      <c r="N77" s="13"/>
      <c r="O77" s="15">
        <f t="shared" si="12"/>
        <v>0</v>
      </c>
      <c r="P77" s="16">
        <f t="shared" si="13"/>
        <v>0</v>
      </c>
      <c r="Q77" t="s">
        <v>157</v>
      </c>
    </row>
    <row r="78" spans="1:17" x14ac:dyDescent="0.3">
      <c r="A78" s="13" t="s">
        <v>160</v>
      </c>
      <c r="B78" s="13" t="s">
        <v>70</v>
      </c>
      <c r="C78" s="14">
        <v>455</v>
      </c>
      <c r="D78" s="13"/>
      <c r="E78" s="15">
        <f t="shared" si="7"/>
        <v>0</v>
      </c>
      <c r="F78" s="13"/>
      <c r="G78" s="15">
        <f t="shared" si="8"/>
        <v>0</v>
      </c>
      <c r="H78" s="13"/>
      <c r="I78" s="15">
        <f t="shared" si="9"/>
        <v>0</v>
      </c>
      <c r="J78" s="13"/>
      <c r="K78" s="15">
        <f t="shared" si="10"/>
        <v>0</v>
      </c>
      <c r="L78" s="13"/>
      <c r="M78" s="15">
        <f t="shared" si="11"/>
        <v>0</v>
      </c>
      <c r="N78" s="13"/>
      <c r="O78" s="15">
        <f t="shared" si="12"/>
        <v>0</v>
      </c>
      <c r="P78" s="16">
        <f t="shared" si="13"/>
        <v>0</v>
      </c>
      <c r="Q78" t="s">
        <v>157</v>
      </c>
    </row>
    <row r="79" spans="1:17" x14ac:dyDescent="0.3">
      <c r="A79" s="13" t="s">
        <v>161</v>
      </c>
      <c r="B79" s="13" t="s">
        <v>70</v>
      </c>
      <c r="C79" s="14">
        <v>225</v>
      </c>
      <c r="D79" s="13"/>
      <c r="E79" s="15">
        <f t="shared" si="7"/>
        <v>0</v>
      </c>
      <c r="F79" s="13"/>
      <c r="G79" s="15">
        <f t="shared" si="8"/>
        <v>0</v>
      </c>
      <c r="H79" s="13"/>
      <c r="I79" s="15">
        <f t="shared" si="9"/>
        <v>0</v>
      </c>
      <c r="J79" s="13"/>
      <c r="K79" s="15">
        <f t="shared" si="10"/>
        <v>0</v>
      </c>
      <c r="L79" s="13"/>
      <c r="M79" s="15">
        <f t="shared" si="11"/>
        <v>0</v>
      </c>
      <c r="N79" s="13"/>
      <c r="O79" s="15">
        <f t="shared" si="12"/>
        <v>0</v>
      </c>
      <c r="P79" s="16">
        <f t="shared" si="13"/>
        <v>0</v>
      </c>
      <c r="Q79" t="s">
        <v>157</v>
      </c>
    </row>
    <row r="80" spans="1:17" x14ac:dyDescent="0.3">
      <c r="A80" s="13" t="s">
        <v>162</v>
      </c>
      <c r="B80" s="13" t="s">
        <v>70</v>
      </c>
      <c r="C80" s="14">
        <v>245</v>
      </c>
      <c r="D80" s="13"/>
      <c r="E80" s="15">
        <f t="shared" si="7"/>
        <v>0</v>
      </c>
      <c r="F80" s="13"/>
      <c r="G80" s="15">
        <f t="shared" si="8"/>
        <v>0</v>
      </c>
      <c r="H80" s="13"/>
      <c r="I80" s="15">
        <f t="shared" si="9"/>
        <v>0</v>
      </c>
      <c r="J80" s="13"/>
      <c r="K80" s="15">
        <f t="shared" si="10"/>
        <v>0</v>
      </c>
      <c r="L80" s="13"/>
      <c r="M80" s="15">
        <f t="shared" si="11"/>
        <v>0</v>
      </c>
      <c r="N80" s="13"/>
      <c r="O80" s="15">
        <f t="shared" si="12"/>
        <v>0</v>
      </c>
      <c r="P80" s="16">
        <f t="shared" si="13"/>
        <v>0</v>
      </c>
      <c r="Q80" t="s">
        <v>157</v>
      </c>
    </row>
    <row r="81" spans="1:17" x14ac:dyDescent="0.3">
      <c r="A81" s="13" t="s">
        <v>163</v>
      </c>
      <c r="B81" s="13" t="s">
        <v>70</v>
      </c>
      <c r="C81" s="14">
        <v>355</v>
      </c>
      <c r="D81" s="13"/>
      <c r="E81" s="15">
        <f t="shared" si="7"/>
        <v>0</v>
      </c>
      <c r="F81" s="13"/>
      <c r="G81" s="15">
        <f t="shared" si="8"/>
        <v>0</v>
      </c>
      <c r="H81" s="13"/>
      <c r="I81" s="15">
        <f t="shared" si="9"/>
        <v>0</v>
      </c>
      <c r="J81" s="13"/>
      <c r="K81" s="15">
        <f t="shared" si="10"/>
        <v>0</v>
      </c>
      <c r="L81" s="13"/>
      <c r="M81" s="15">
        <f t="shared" si="11"/>
        <v>0</v>
      </c>
      <c r="N81" s="13"/>
      <c r="O81" s="15">
        <f t="shared" si="12"/>
        <v>0</v>
      </c>
      <c r="P81" s="16">
        <f t="shared" si="13"/>
        <v>0</v>
      </c>
      <c r="Q81" t="s">
        <v>157</v>
      </c>
    </row>
    <row r="82" spans="1:17" x14ac:dyDescent="0.3">
      <c r="A82" s="13" t="s">
        <v>164</v>
      </c>
      <c r="B82" s="13" t="s">
        <v>70</v>
      </c>
      <c r="C82" s="14">
        <v>510</v>
      </c>
      <c r="D82" s="13"/>
      <c r="E82" s="15">
        <f t="shared" si="7"/>
        <v>0</v>
      </c>
      <c r="F82" s="13"/>
      <c r="G82" s="15">
        <f t="shared" si="8"/>
        <v>0</v>
      </c>
      <c r="H82" s="13"/>
      <c r="I82" s="15">
        <f t="shared" si="9"/>
        <v>0</v>
      </c>
      <c r="J82" s="13"/>
      <c r="K82" s="15">
        <f t="shared" si="10"/>
        <v>0</v>
      </c>
      <c r="L82" s="13"/>
      <c r="M82" s="15">
        <f t="shared" si="11"/>
        <v>0</v>
      </c>
      <c r="N82" s="13"/>
      <c r="O82" s="15">
        <f t="shared" si="12"/>
        <v>0</v>
      </c>
      <c r="P82" s="16">
        <f t="shared" si="13"/>
        <v>0</v>
      </c>
      <c r="Q82" t="s">
        <v>157</v>
      </c>
    </row>
    <row r="83" spans="1:17" x14ac:dyDescent="0.3">
      <c r="A83" s="13" t="s">
        <v>165</v>
      </c>
      <c r="B83" s="13" t="s">
        <v>70</v>
      </c>
      <c r="C83" s="14">
        <v>510</v>
      </c>
      <c r="D83" s="13"/>
      <c r="E83" s="15">
        <f t="shared" si="7"/>
        <v>0</v>
      </c>
      <c r="F83" s="13">
        <v>2</v>
      </c>
      <c r="G83" s="15">
        <f t="shared" si="8"/>
        <v>1020</v>
      </c>
      <c r="H83" s="13"/>
      <c r="I83" s="15">
        <f t="shared" si="9"/>
        <v>0</v>
      </c>
      <c r="J83" s="13"/>
      <c r="K83" s="15">
        <f t="shared" si="10"/>
        <v>0</v>
      </c>
      <c r="L83" s="13"/>
      <c r="M83" s="15">
        <f t="shared" si="11"/>
        <v>0</v>
      </c>
      <c r="N83" s="13"/>
      <c r="O83" s="15">
        <f t="shared" si="12"/>
        <v>0</v>
      </c>
      <c r="P83" s="16">
        <f t="shared" si="13"/>
        <v>2</v>
      </c>
      <c r="Q83" t="s">
        <v>157</v>
      </c>
    </row>
    <row r="84" spans="1:17" x14ac:dyDescent="0.3">
      <c r="A84" s="13" t="s">
        <v>166</v>
      </c>
      <c r="B84" s="13" t="s">
        <v>167</v>
      </c>
      <c r="C84" s="14">
        <v>28</v>
      </c>
      <c r="D84" s="13"/>
      <c r="E84" s="15">
        <f t="shared" si="7"/>
        <v>0</v>
      </c>
      <c r="F84" s="13"/>
      <c r="G84" s="15">
        <f t="shared" si="8"/>
        <v>0</v>
      </c>
      <c r="H84" s="13"/>
      <c r="I84" s="15">
        <f t="shared" si="9"/>
        <v>0</v>
      </c>
      <c r="J84" s="13"/>
      <c r="K84" s="15">
        <f t="shared" si="10"/>
        <v>0</v>
      </c>
      <c r="L84" s="13"/>
      <c r="M84" s="15">
        <f t="shared" si="11"/>
        <v>0</v>
      </c>
      <c r="N84" s="13"/>
      <c r="O84" s="15">
        <f t="shared" si="12"/>
        <v>0</v>
      </c>
      <c r="P84" s="16">
        <f t="shared" si="13"/>
        <v>0</v>
      </c>
    </row>
    <row r="85" spans="1:17" x14ac:dyDescent="0.3">
      <c r="A85" s="13" t="s">
        <v>168</v>
      </c>
      <c r="B85" s="13" t="s">
        <v>169</v>
      </c>
      <c r="C85" s="14">
        <v>70</v>
      </c>
      <c r="D85" s="13"/>
      <c r="E85" s="15">
        <f t="shared" si="7"/>
        <v>0</v>
      </c>
      <c r="F85" s="13"/>
      <c r="G85" s="15">
        <f t="shared" si="8"/>
        <v>0</v>
      </c>
      <c r="H85" s="13"/>
      <c r="I85" s="15">
        <f t="shared" si="9"/>
        <v>0</v>
      </c>
      <c r="J85" s="13"/>
      <c r="K85" s="15">
        <f t="shared" si="10"/>
        <v>0</v>
      </c>
      <c r="L85" s="13"/>
      <c r="M85" s="15">
        <f t="shared" si="11"/>
        <v>0</v>
      </c>
      <c r="N85" s="13"/>
      <c r="O85" s="15">
        <f t="shared" si="12"/>
        <v>0</v>
      </c>
      <c r="P85" s="16">
        <f t="shared" si="13"/>
        <v>0</v>
      </c>
    </row>
    <row r="86" spans="1:17" x14ac:dyDescent="0.3">
      <c r="A86" s="13" t="s">
        <v>170</v>
      </c>
      <c r="B86" s="13" t="s">
        <v>70</v>
      </c>
      <c r="C86" s="14">
        <v>155</v>
      </c>
      <c r="D86" s="13"/>
      <c r="E86" s="15">
        <f t="shared" si="7"/>
        <v>0</v>
      </c>
      <c r="F86" s="13"/>
      <c r="G86" s="15">
        <f t="shared" si="8"/>
        <v>0</v>
      </c>
      <c r="H86" s="13"/>
      <c r="I86" s="15">
        <f t="shared" si="9"/>
        <v>0</v>
      </c>
      <c r="J86" s="13"/>
      <c r="K86" s="15">
        <f t="shared" si="10"/>
        <v>0</v>
      </c>
      <c r="L86" s="13"/>
      <c r="M86" s="15">
        <f t="shared" si="11"/>
        <v>0</v>
      </c>
      <c r="N86" s="13"/>
      <c r="O86" s="15">
        <f t="shared" si="12"/>
        <v>0</v>
      </c>
      <c r="P86" s="16">
        <f t="shared" si="13"/>
        <v>0</v>
      </c>
    </row>
    <row r="87" spans="1:17" x14ac:dyDescent="0.3">
      <c r="A87" s="13" t="s">
        <v>171</v>
      </c>
      <c r="B87" s="13" t="s">
        <v>167</v>
      </c>
      <c r="C87" s="14">
        <v>28</v>
      </c>
      <c r="D87" s="13"/>
      <c r="E87" s="15">
        <f t="shared" si="7"/>
        <v>0</v>
      </c>
      <c r="F87" s="13">
        <v>3</v>
      </c>
      <c r="G87" s="15">
        <f t="shared" si="8"/>
        <v>84</v>
      </c>
      <c r="H87" s="13"/>
      <c r="I87" s="15">
        <f t="shared" si="9"/>
        <v>0</v>
      </c>
      <c r="J87" s="13"/>
      <c r="K87" s="15">
        <f t="shared" si="10"/>
        <v>0</v>
      </c>
      <c r="L87" s="13"/>
      <c r="M87" s="15">
        <f t="shared" si="11"/>
        <v>0</v>
      </c>
      <c r="N87" s="13"/>
      <c r="O87" s="15">
        <f t="shared" si="12"/>
        <v>0</v>
      </c>
      <c r="P87" s="16">
        <f t="shared" si="13"/>
        <v>3</v>
      </c>
    </row>
    <row r="88" spans="1:17" x14ac:dyDescent="0.3">
      <c r="A88" s="13" t="s">
        <v>172</v>
      </c>
      <c r="B88" s="13" t="s">
        <v>173</v>
      </c>
      <c r="C88" s="14">
        <v>70</v>
      </c>
      <c r="D88" s="13"/>
      <c r="E88" s="15">
        <f t="shared" si="7"/>
        <v>0</v>
      </c>
      <c r="F88" s="13">
        <v>2</v>
      </c>
      <c r="G88" s="15">
        <f t="shared" si="8"/>
        <v>140</v>
      </c>
      <c r="H88" s="13"/>
      <c r="I88" s="15">
        <f t="shared" si="9"/>
        <v>0</v>
      </c>
      <c r="J88" s="13"/>
      <c r="K88" s="15">
        <f t="shared" si="10"/>
        <v>0</v>
      </c>
      <c r="L88" s="13"/>
      <c r="M88" s="15">
        <f t="shared" si="11"/>
        <v>0</v>
      </c>
      <c r="N88" s="13"/>
      <c r="O88" s="15">
        <f t="shared" si="12"/>
        <v>0</v>
      </c>
      <c r="P88" s="16">
        <f t="shared" si="13"/>
        <v>2</v>
      </c>
    </row>
    <row r="89" spans="1:17" x14ac:dyDescent="0.3">
      <c r="A89" s="13" t="s">
        <v>174</v>
      </c>
      <c r="B89" s="13" t="s">
        <v>70</v>
      </c>
      <c r="C89" s="14">
        <v>155</v>
      </c>
      <c r="D89" s="13"/>
      <c r="E89" s="15">
        <f t="shared" si="7"/>
        <v>0</v>
      </c>
      <c r="F89" s="13">
        <v>3</v>
      </c>
      <c r="G89" s="15">
        <f t="shared" si="8"/>
        <v>465</v>
      </c>
      <c r="H89" s="13"/>
      <c r="I89" s="15">
        <f t="shared" si="9"/>
        <v>0</v>
      </c>
      <c r="J89" s="13"/>
      <c r="K89" s="15">
        <f t="shared" si="10"/>
        <v>0</v>
      </c>
      <c r="L89" s="13"/>
      <c r="M89" s="15">
        <f t="shared" si="11"/>
        <v>0</v>
      </c>
      <c r="N89" s="13"/>
      <c r="O89" s="15">
        <f t="shared" si="12"/>
        <v>0</v>
      </c>
      <c r="P89" s="16">
        <f t="shared" si="13"/>
        <v>3</v>
      </c>
      <c r="Q89" t="s">
        <v>175</v>
      </c>
    </row>
    <row r="90" spans="1:17" x14ac:dyDescent="0.3">
      <c r="A90" s="13" t="s">
        <v>176</v>
      </c>
      <c r="B90" s="13" t="s">
        <v>74</v>
      </c>
      <c r="C90" s="14">
        <v>1.95</v>
      </c>
      <c r="D90" s="13"/>
      <c r="E90" s="15">
        <f t="shared" si="7"/>
        <v>0</v>
      </c>
      <c r="F90" s="13"/>
      <c r="G90" s="15">
        <f t="shared" si="8"/>
        <v>0</v>
      </c>
      <c r="H90" s="13"/>
      <c r="I90" s="15">
        <f t="shared" si="9"/>
        <v>0</v>
      </c>
      <c r="J90" s="13"/>
      <c r="K90" s="15">
        <f t="shared" si="10"/>
        <v>0</v>
      </c>
      <c r="L90" s="13"/>
      <c r="M90" s="15">
        <f t="shared" si="11"/>
        <v>0</v>
      </c>
      <c r="N90" s="13"/>
      <c r="O90" s="15">
        <f t="shared" si="12"/>
        <v>0</v>
      </c>
      <c r="P90" s="16">
        <f t="shared" si="13"/>
        <v>0</v>
      </c>
    </row>
    <row r="91" spans="1:17" x14ac:dyDescent="0.3">
      <c r="A91" s="13" t="s">
        <v>177</v>
      </c>
      <c r="B91" s="13" t="s">
        <v>70</v>
      </c>
      <c r="C91" s="14">
        <v>22</v>
      </c>
      <c r="D91" s="13"/>
      <c r="E91" s="15">
        <f t="shared" si="7"/>
        <v>0</v>
      </c>
      <c r="F91" s="13"/>
      <c r="G91" s="15">
        <f t="shared" si="8"/>
        <v>0</v>
      </c>
      <c r="H91" s="13"/>
      <c r="I91" s="15">
        <f t="shared" si="9"/>
        <v>0</v>
      </c>
      <c r="J91" s="13"/>
      <c r="K91" s="15">
        <f t="shared" si="10"/>
        <v>0</v>
      </c>
      <c r="L91" s="13"/>
      <c r="M91" s="15">
        <f t="shared" si="11"/>
        <v>0</v>
      </c>
      <c r="N91" s="13"/>
      <c r="O91" s="15">
        <f t="shared" si="12"/>
        <v>0</v>
      </c>
      <c r="P91" s="16">
        <f t="shared" si="13"/>
        <v>0</v>
      </c>
    </row>
    <row r="92" spans="1:17" x14ac:dyDescent="0.3">
      <c r="A92" s="13" t="s">
        <v>178</v>
      </c>
      <c r="B92" s="13" t="s">
        <v>74</v>
      </c>
      <c r="C92" s="14">
        <v>2.75</v>
      </c>
      <c r="D92" s="13"/>
      <c r="E92" s="15">
        <f t="shared" si="7"/>
        <v>0</v>
      </c>
      <c r="F92" s="13"/>
      <c r="G92" s="15">
        <f t="shared" si="8"/>
        <v>0</v>
      </c>
      <c r="H92" s="13"/>
      <c r="I92" s="15">
        <f t="shared" si="9"/>
        <v>0</v>
      </c>
      <c r="J92" s="13"/>
      <c r="K92" s="15">
        <f t="shared" si="10"/>
        <v>0</v>
      </c>
      <c r="L92" s="13"/>
      <c r="M92" s="15">
        <f t="shared" si="11"/>
        <v>0</v>
      </c>
      <c r="N92" s="13"/>
      <c r="O92" s="15">
        <f t="shared" si="12"/>
        <v>0</v>
      </c>
      <c r="P92" s="16">
        <f t="shared" si="13"/>
        <v>0</v>
      </c>
    </row>
    <row r="93" spans="1:17" x14ac:dyDescent="0.3">
      <c r="A93" s="13" t="s">
        <v>179</v>
      </c>
      <c r="B93" s="13" t="s">
        <v>70</v>
      </c>
      <c r="C93" s="14">
        <v>565</v>
      </c>
      <c r="D93" s="13"/>
      <c r="E93" s="15">
        <f t="shared" si="7"/>
        <v>0</v>
      </c>
      <c r="F93" s="13"/>
      <c r="G93" s="15">
        <f t="shared" si="8"/>
        <v>0</v>
      </c>
      <c r="H93" s="13"/>
      <c r="I93" s="15">
        <f t="shared" si="9"/>
        <v>0</v>
      </c>
      <c r="J93" s="13"/>
      <c r="K93" s="15">
        <f t="shared" si="10"/>
        <v>0</v>
      </c>
      <c r="L93" s="13"/>
      <c r="M93" s="15">
        <f t="shared" si="11"/>
        <v>0</v>
      </c>
      <c r="N93" s="13"/>
      <c r="O93" s="15">
        <f t="shared" si="12"/>
        <v>0</v>
      </c>
      <c r="P93" s="16">
        <f t="shared" si="13"/>
        <v>0</v>
      </c>
    </row>
    <row r="94" spans="1:17" x14ac:dyDescent="0.3">
      <c r="A94" s="13" t="s">
        <v>180</v>
      </c>
      <c r="B94" s="13" t="s">
        <v>74</v>
      </c>
      <c r="C94" s="14">
        <v>3.45</v>
      </c>
      <c r="D94" s="13"/>
      <c r="E94" s="15">
        <f t="shared" si="7"/>
        <v>0</v>
      </c>
      <c r="F94" s="13"/>
      <c r="G94" s="15">
        <f t="shared" si="8"/>
        <v>0</v>
      </c>
      <c r="H94" s="13"/>
      <c r="I94" s="15">
        <f t="shared" si="9"/>
        <v>0</v>
      </c>
      <c r="J94" s="13"/>
      <c r="K94" s="15">
        <f t="shared" si="10"/>
        <v>0</v>
      </c>
      <c r="L94" s="13"/>
      <c r="M94" s="15">
        <f t="shared" si="11"/>
        <v>0</v>
      </c>
      <c r="N94" s="13"/>
      <c r="O94" s="15">
        <f t="shared" si="12"/>
        <v>0</v>
      </c>
      <c r="P94" s="16">
        <f t="shared" si="13"/>
        <v>0</v>
      </c>
    </row>
    <row r="95" spans="1:17" x14ac:dyDescent="0.3">
      <c r="A95" s="13" t="s">
        <v>181</v>
      </c>
      <c r="B95" s="13" t="s">
        <v>74</v>
      </c>
      <c r="C95" s="14">
        <v>22</v>
      </c>
      <c r="D95" s="13"/>
      <c r="E95" s="15">
        <f t="shared" si="7"/>
        <v>0</v>
      </c>
      <c r="F95" s="13"/>
      <c r="G95" s="15">
        <f t="shared" si="8"/>
        <v>0</v>
      </c>
      <c r="H95" s="13"/>
      <c r="I95" s="15">
        <f t="shared" si="9"/>
        <v>0</v>
      </c>
      <c r="J95" s="13"/>
      <c r="K95" s="15">
        <f t="shared" si="10"/>
        <v>0</v>
      </c>
      <c r="L95" s="13"/>
      <c r="M95" s="15">
        <f t="shared" si="11"/>
        <v>0</v>
      </c>
      <c r="N95" s="13"/>
      <c r="O95" s="15">
        <f t="shared" si="12"/>
        <v>0</v>
      </c>
      <c r="P95" s="16">
        <f t="shared" si="13"/>
        <v>0</v>
      </c>
    </row>
    <row r="96" spans="1:17" x14ac:dyDescent="0.3">
      <c r="A96" s="13" t="s">
        <v>182</v>
      </c>
      <c r="B96" s="13" t="s">
        <v>70</v>
      </c>
      <c r="C96" s="14">
        <v>600</v>
      </c>
      <c r="D96" s="13">
        <v>1</v>
      </c>
      <c r="E96" s="15">
        <f t="shared" si="7"/>
        <v>600</v>
      </c>
      <c r="F96" s="13"/>
      <c r="G96" s="15">
        <f t="shared" si="8"/>
        <v>0</v>
      </c>
      <c r="H96" s="13"/>
      <c r="I96" s="15">
        <f t="shared" si="9"/>
        <v>0</v>
      </c>
      <c r="J96" s="13"/>
      <c r="K96" s="15">
        <f t="shared" si="10"/>
        <v>0</v>
      </c>
      <c r="L96" s="13"/>
      <c r="M96" s="15">
        <f t="shared" si="11"/>
        <v>0</v>
      </c>
      <c r="N96" s="13"/>
      <c r="O96" s="15">
        <f t="shared" si="12"/>
        <v>0</v>
      </c>
      <c r="P96" s="16">
        <f t="shared" si="13"/>
        <v>1</v>
      </c>
    </row>
    <row r="97" spans="1:16" x14ac:dyDescent="0.3">
      <c r="A97" s="13" t="s">
        <v>183</v>
      </c>
      <c r="B97" s="13" t="s">
        <v>70</v>
      </c>
      <c r="C97" s="14">
        <f>C96*3</f>
        <v>1800</v>
      </c>
      <c r="D97" s="13"/>
      <c r="E97" s="15">
        <f t="shared" si="7"/>
        <v>0</v>
      </c>
      <c r="F97" s="13"/>
      <c r="G97" s="15">
        <f t="shared" si="8"/>
        <v>0</v>
      </c>
      <c r="H97" s="13"/>
      <c r="I97" s="15">
        <f t="shared" si="9"/>
        <v>0</v>
      </c>
      <c r="J97" s="13"/>
      <c r="K97" s="15">
        <f t="shared" si="10"/>
        <v>0</v>
      </c>
      <c r="L97" s="13"/>
      <c r="M97" s="15">
        <f t="shared" si="11"/>
        <v>0</v>
      </c>
      <c r="N97" s="13"/>
      <c r="O97" s="15">
        <f t="shared" si="12"/>
        <v>0</v>
      </c>
      <c r="P97" s="16">
        <f t="shared" si="13"/>
        <v>0</v>
      </c>
    </row>
    <row r="99" spans="1:16" x14ac:dyDescent="0.3">
      <c r="A99" s="18" t="s">
        <v>184</v>
      </c>
      <c r="B99" s="19"/>
      <c r="C99" s="19"/>
      <c r="E99" s="20">
        <f>SUM(E9:E97)</f>
        <v>6570</v>
      </c>
      <c r="F99" s="20"/>
      <c r="G99" s="20">
        <f>SUM(G9:G97)</f>
        <v>1729</v>
      </c>
      <c r="H99" s="20"/>
      <c r="I99" s="20">
        <f>SUM(I9:I97)</f>
        <v>0</v>
      </c>
      <c r="J99" s="20"/>
      <c r="K99" s="20">
        <f>SUM(K9:K97)</f>
        <v>0</v>
      </c>
      <c r="L99" s="20"/>
      <c r="M99" s="20">
        <f>SUM(M9:M97)</f>
        <v>0</v>
      </c>
      <c r="N99" s="20"/>
      <c r="O99" s="20">
        <f>SUM(O9:O97)</f>
        <v>0</v>
      </c>
    </row>
    <row r="100" spans="1:16" x14ac:dyDescent="0.3">
      <c r="A100" s="18" t="s">
        <v>185</v>
      </c>
      <c r="B100" s="20">
        <f>SUM(E99:O99)</f>
        <v>8299</v>
      </c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</row>
  </sheetData>
  <mergeCells count="6">
    <mergeCell ref="N7:O7"/>
    <mergeCell ref="D7:E7"/>
    <mergeCell ref="F7:G7"/>
    <mergeCell ref="H7:I7"/>
    <mergeCell ref="J7:K7"/>
    <mergeCell ref="L7:M7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34DE637582A0D43B5723CCC26311B5F" ma:contentTypeVersion="13" ma:contentTypeDescription="Create a new document." ma:contentTypeScope="" ma:versionID="f30c26e084f09e0ac5ce5d7b5a98acc7">
  <xsd:schema xmlns:xsd="http://www.w3.org/2001/XMLSchema" xmlns:xs="http://www.w3.org/2001/XMLSchema" xmlns:p="http://schemas.microsoft.com/office/2006/metadata/properties" xmlns:ns2="60c00e34-cc23-4318-a278-b6fdf42ac948" xmlns:ns3="c807108b-167a-4c9a-b978-10c0155710db" targetNamespace="http://schemas.microsoft.com/office/2006/metadata/properties" ma:root="true" ma:fieldsID="7c01996db8adc0fa6adb895be4dd0924" ns2:_="" ns3:_="">
    <xsd:import namespace="60c00e34-cc23-4318-a278-b6fdf42ac948"/>
    <xsd:import namespace="c807108b-167a-4c9a-b978-10c0155710d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c00e34-cc23-4318-a278-b6fdf42ac94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807108b-167a-4c9a-b978-10c0155710db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7761125-A2E8-4885-B3CD-6C79BA362B78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2482AC8B-46EE-42F1-B1C3-F9F26FFCD38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B4DEAD2-B465-4995-AB11-53B9AE51D3B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0c00e34-cc23-4318-a278-b6fdf42ac948"/>
    <ds:schemaRef ds:uri="c807108b-167a-4c9a-b978-10c0155710d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26</vt:i4>
      </vt:variant>
      <vt:variant>
        <vt:lpstr>Named Ranges</vt:lpstr>
      </vt:variant>
      <vt:variant>
        <vt:i4>2</vt:i4>
      </vt:variant>
    </vt:vector>
  </HeadingPairs>
  <TitlesOfParts>
    <vt:vector size="28" baseType="lpstr">
      <vt:lpstr>Summary</vt:lpstr>
      <vt:lpstr>Feb 22</vt:lpstr>
      <vt:lpstr>Jan 22</vt:lpstr>
      <vt:lpstr>Dec 21</vt:lpstr>
      <vt:lpstr>Nov 21</vt:lpstr>
      <vt:lpstr>63-00003</vt:lpstr>
      <vt:lpstr>63-00021</vt:lpstr>
      <vt:lpstr>63-00022</vt:lpstr>
      <vt:lpstr>63-00028</vt:lpstr>
      <vt:lpstr>63-00031</vt:lpstr>
      <vt:lpstr>63-00033</vt:lpstr>
      <vt:lpstr>63-00034</vt:lpstr>
      <vt:lpstr>63-00035</vt:lpstr>
      <vt:lpstr>63-00036</vt:lpstr>
      <vt:lpstr>63-00038</vt:lpstr>
      <vt:lpstr>63-00040</vt:lpstr>
      <vt:lpstr>63-00041</vt:lpstr>
      <vt:lpstr>63-00045</vt:lpstr>
      <vt:lpstr>63-00046</vt:lpstr>
      <vt:lpstr>63-00047</vt:lpstr>
      <vt:lpstr>63-00049</vt:lpstr>
      <vt:lpstr>63-00050</vt:lpstr>
      <vt:lpstr>63-00051</vt:lpstr>
      <vt:lpstr>63-00052</vt:lpstr>
      <vt:lpstr>63-00053</vt:lpstr>
      <vt:lpstr>Template</vt:lpstr>
      <vt:lpstr>'63-00053'!Print_Area</vt:lpstr>
      <vt:lpstr>'Nov 21'!Print_Area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Zimmerman, David</dc:creator>
  <cp:keywords/>
  <dc:description/>
  <cp:lastModifiedBy>Emery, Eric</cp:lastModifiedBy>
  <cp:revision/>
  <dcterms:created xsi:type="dcterms:W3CDTF">2021-12-01T18:17:37Z</dcterms:created>
  <dcterms:modified xsi:type="dcterms:W3CDTF">2022-02-09T19:03:13Z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0x010100A34DE637582A0D43B5723CCC26311B5F</vt:lpwstr>
  </property>
</Properties>
</file>