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14" sheetId="2" r:id="rId5"/>
    <sheet state="visible" name="Hoja 15" sheetId="3" r:id="rId6"/>
    <sheet state="visible" name="Hoja 16" sheetId="4" r:id="rId7"/>
    <sheet state="visible" name="Hoja 12" sheetId="5" r:id="rId8"/>
    <sheet state="visible" name="Hoja 13" sheetId="6" r:id="rId9"/>
    <sheet state="visible" name="Hoja 11" sheetId="7" r:id="rId10"/>
    <sheet state="visible" name="Hoja 9" sheetId="8" r:id="rId11"/>
    <sheet state="visible" name="Hoja 8" sheetId="9" r:id="rId12"/>
    <sheet state="visible" name="Hoja 10" sheetId="10" r:id="rId13"/>
    <sheet state="visible" name="Hoja 7" sheetId="11" r:id="rId14"/>
    <sheet state="visible" name="Hoja 3" sheetId="12" r:id="rId15"/>
    <sheet state="visible" name="Hoja 4" sheetId="13" r:id="rId16"/>
    <sheet state="visible" name="Hoja 2" sheetId="14" r:id="rId17"/>
    <sheet state="visible" name="Hoja 5" sheetId="15" r:id="rId18"/>
    <sheet state="visible" name="Hoja 6" sheetId="16" r:id="rId19"/>
  </sheets>
  <definedNames/>
  <calcPr/>
</workbook>
</file>

<file path=xl/sharedStrings.xml><?xml version="1.0" encoding="utf-8"?>
<sst xmlns="http://schemas.openxmlformats.org/spreadsheetml/2006/main" count="30" uniqueCount="24">
  <si>
    <t>OBJETIVOS TÁCTICOS DE CONVERSIÓN</t>
  </si>
  <si>
    <t>param</t>
  </si>
  <si>
    <t>TOTAL</t>
  </si>
  <si>
    <t>mes1</t>
  </si>
  <si>
    <t>mes2</t>
  </si>
  <si>
    <t>mes3</t>
  </si>
  <si>
    <t>mes4</t>
  </si>
  <si>
    <t>mes5</t>
  </si>
  <si>
    <t>mes6</t>
  </si>
  <si>
    <t>mes7</t>
  </si>
  <si>
    <t>mes8</t>
  </si>
  <si>
    <t>mes9</t>
  </si>
  <si>
    <t>mes10</t>
  </si>
  <si>
    <t>mes11</t>
  </si>
  <si>
    <t>mes12</t>
  </si>
  <si>
    <t>Conseguir que se complete el proceso de compra</t>
  </si>
  <si>
    <t>TC</t>
  </si>
  <si>
    <t>Visitas necesarias</t>
  </si>
  <si>
    <t>Conseguir que se active la Compra Recurrente</t>
  </si>
  <si>
    <t>Conseguir que usuarios existentes completen el proceso de compra recurrente</t>
  </si>
  <si>
    <t>Conseguir que se haga clic en nuestras redes sociales</t>
  </si>
  <si>
    <t>TOTAL VISITAS NECESARIAS</t>
  </si>
  <si>
    <t>Fidelización</t>
  </si>
  <si>
    <t>Recomendación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</si>
</sst>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[$€-1]"/>
    <numFmt numFmtId="165" formatCode="#,##0&quot;€&quot;"/>
    <numFmt numFmtId="166" formatCode="#,##0.00&quot;€&quot;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sz val="9.0"/>
      <color rgb="FF000000"/>
      <name val="&quot;EB Garamond&quot;"/>
    </font>
    <font>
      <sz val="11.0"/>
      <color rgb="FF000000"/>
      <name val="Arial"/>
    </font>
    <font>
      <sz val="8.0"/>
      <color rgb="FF000000"/>
      <name val="Arial"/>
    </font>
    <font>
      <sz val="8.0"/>
      <color rgb="FF0000FF"/>
      <name val="Arial"/>
    </font>
    <font>
      <sz val="9.0"/>
      <color rgb="FF000000"/>
      <name val="Arial"/>
    </font>
    <font>
      <b/>
      <sz val="19.0"/>
      <color rgb="FF000000"/>
      <name val="&quot;EB Garamond&quot;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10" xfId="0" applyAlignment="1" applyFont="1" applyNumberFormat="1">
      <alignment readingOrder="0"/>
    </xf>
    <xf borderId="0" fillId="0" fontId="3" numFmtId="10" xfId="0" applyFont="1" applyNumberFormat="1"/>
    <xf borderId="0" fillId="0" fontId="1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3" numFmtId="0" xfId="0" applyFont="1"/>
    <xf borderId="1" fillId="0" fontId="5" numFmtId="3" xfId="0" applyAlignment="1" applyBorder="1" applyFont="1" applyNumberFormat="1">
      <alignment horizontal="center" readingOrder="0" shrinkToFit="0" wrapText="1"/>
    </xf>
    <xf borderId="1" fillId="0" fontId="6" numFmtId="3" xfId="0" applyAlignment="1" applyBorder="1" applyFont="1" applyNumberForma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3" numFmtId="165" xfId="0" applyAlignment="1" applyBorder="1" applyFont="1" applyNumberFormat="1">
      <alignment horizontal="left" readingOrder="0" shrinkToFit="0" vertical="top" wrapText="1"/>
    </xf>
    <xf borderId="1" fillId="0" fontId="7" numFmtId="165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left" shrinkToFit="0" vertical="top" wrapText="1"/>
    </xf>
    <xf borderId="1" fillId="0" fontId="7" numFmtId="166" xfId="0" applyAlignment="1" applyBorder="1" applyFont="1" applyNumberFormat="1">
      <alignment horizontal="center" readingOrder="0" shrinkToFit="0" wrapText="1"/>
    </xf>
    <xf borderId="1" fillId="0" fontId="8" numFmtId="3" xfId="0" applyAlignment="1" applyBorder="1" applyFont="1" applyNumberForma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1" fillId="0" fontId="8" numFmtId="3" xfId="0" applyAlignment="1" applyBorder="1" applyFont="1" applyNumberForma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7" numFmtId="3" xfId="0" applyAlignment="1" applyBorder="1" applyFont="1" applyNumberForma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7" numFmtId="3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9" numFmtId="165" xfId="0" applyAlignment="1" applyBorder="1" applyFont="1" applyNumberFormat="1">
      <alignment horizontal="center" readingOrder="0" shrinkToFit="0" wrapText="1"/>
    </xf>
    <xf borderId="1" fillId="0" fontId="9" numFmtId="166" xfId="0" applyAlignment="1" applyBorder="1" applyFont="1" applyNumberFormat="1">
      <alignment horizontal="center" readingOrder="0" shrinkToFit="0" wrapText="1"/>
    </xf>
    <xf borderId="1" fillId="0" fontId="10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center" readingOrder="0" shrinkToFit="0" wrapText="1"/>
    </xf>
    <xf borderId="1" fillId="0" fontId="9" numFmtId="4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C2" s="3">
        <v>15000.0</v>
      </c>
      <c r="D2" s="3">
        <v>150.0</v>
      </c>
      <c r="E2" s="4">
        <v>1200.0</v>
      </c>
      <c r="F2" s="4">
        <v>1800.0</v>
      </c>
      <c r="G2" s="4">
        <v>1500.0</v>
      </c>
      <c r="H2" s="4">
        <v>1200.0</v>
      </c>
      <c r="I2" s="4">
        <v>1050.0</v>
      </c>
      <c r="J2" s="3">
        <v>900.0</v>
      </c>
      <c r="K2" s="3">
        <v>750.0</v>
      </c>
      <c r="L2" s="3">
        <v>1050.0</v>
      </c>
      <c r="M2" s="4">
        <v>1200.0</v>
      </c>
      <c r="N2" s="4">
        <v>1650.0</v>
      </c>
      <c r="O2" s="4">
        <v>2550.0</v>
      </c>
    </row>
    <row r="3">
      <c r="A3" s="5" t="s">
        <v>16</v>
      </c>
      <c r="D3" s="6">
        <v>0.018</v>
      </c>
      <c r="E3" s="6">
        <v>0.02</v>
      </c>
      <c r="F3" s="6">
        <v>0.024</v>
      </c>
      <c r="G3" s="6">
        <v>0.027</v>
      </c>
      <c r="H3" s="6">
        <v>0.029</v>
      </c>
      <c r="I3" s="6">
        <v>0.032</v>
      </c>
      <c r="J3" s="6">
        <v>0.034</v>
      </c>
      <c r="K3" s="6">
        <v>0.037</v>
      </c>
      <c r="L3" s="6">
        <v>0.04</v>
      </c>
      <c r="M3" s="6">
        <v>0.044</v>
      </c>
      <c r="N3" s="6">
        <v>0.049</v>
      </c>
      <c r="O3" s="6">
        <v>0.055</v>
      </c>
      <c r="P3" s="7"/>
    </row>
    <row r="4">
      <c r="A4" s="1" t="s">
        <v>17</v>
      </c>
      <c r="B4" s="8"/>
      <c r="C4" s="8"/>
      <c r="D4" s="8">
        <f t="shared" ref="D4:O4" si="1">round(D2/D3,0)</f>
        <v>8333</v>
      </c>
      <c r="E4" s="8">
        <f t="shared" si="1"/>
        <v>60000</v>
      </c>
      <c r="F4" s="8">
        <f t="shared" si="1"/>
        <v>75000</v>
      </c>
      <c r="G4" s="8">
        <f t="shared" si="1"/>
        <v>55556</v>
      </c>
      <c r="H4" s="8">
        <f t="shared" si="1"/>
        <v>41379</v>
      </c>
      <c r="I4" s="8">
        <f t="shared" si="1"/>
        <v>32813</v>
      </c>
      <c r="J4" s="8">
        <f t="shared" si="1"/>
        <v>26471</v>
      </c>
      <c r="K4" s="8">
        <f t="shared" si="1"/>
        <v>20270</v>
      </c>
      <c r="L4" s="8">
        <f t="shared" si="1"/>
        <v>26250</v>
      </c>
      <c r="M4" s="8">
        <f t="shared" si="1"/>
        <v>27273</v>
      </c>
      <c r="N4" s="8">
        <f t="shared" si="1"/>
        <v>33673</v>
      </c>
      <c r="O4" s="8">
        <f t="shared" si="1"/>
        <v>46364</v>
      </c>
      <c r="P4" s="8"/>
      <c r="Q4" s="8">
        <f>D4+E4+F4+G4+H4+I4+J4+K4+L4+M4+N4+O4</f>
        <v>453382</v>
      </c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18</v>
      </c>
      <c r="C5" s="3">
        <v>3000.0</v>
      </c>
      <c r="D5" s="3">
        <v>30.0</v>
      </c>
      <c r="E5" s="3">
        <v>240.0</v>
      </c>
      <c r="F5" s="3">
        <v>360.0</v>
      </c>
      <c r="G5" s="3">
        <v>300.0</v>
      </c>
      <c r="H5" s="3">
        <v>240.0</v>
      </c>
      <c r="I5" s="3">
        <v>210.0</v>
      </c>
      <c r="J5" s="3">
        <v>180.0</v>
      </c>
      <c r="K5" s="3">
        <v>150.0</v>
      </c>
      <c r="L5" s="3">
        <v>210.0</v>
      </c>
      <c r="M5" s="3">
        <v>240.0</v>
      </c>
      <c r="N5" s="3">
        <v>330.0</v>
      </c>
      <c r="O5" s="3">
        <v>510.0</v>
      </c>
      <c r="Q5" s="8"/>
    </row>
    <row r="6">
      <c r="A6" s="5" t="s">
        <v>16</v>
      </c>
      <c r="D6" s="6">
        <v>0.01</v>
      </c>
      <c r="E6" s="6">
        <v>0.012</v>
      </c>
      <c r="F6" s="6">
        <v>0.016</v>
      </c>
      <c r="G6" s="6">
        <v>0.019</v>
      </c>
      <c r="H6" s="6">
        <v>0.021</v>
      </c>
      <c r="I6" s="6">
        <v>0.024</v>
      </c>
      <c r="J6" s="6">
        <v>0.026</v>
      </c>
      <c r="K6" s="6">
        <v>0.029</v>
      </c>
      <c r="L6" s="6">
        <v>0.032</v>
      </c>
      <c r="M6" s="6">
        <v>0.036</v>
      </c>
      <c r="N6" s="6">
        <v>0.041</v>
      </c>
      <c r="O6" s="6">
        <v>0.047</v>
      </c>
      <c r="Q6" s="8"/>
    </row>
    <row r="7">
      <c r="A7" s="1" t="s">
        <v>17</v>
      </c>
      <c r="B7" s="8"/>
      <c r="C7" s="8"/>
      <c r="D7" s="8">
        <f t="shared" ref="D7:O7" si="2">round(D5/D6,0)</f>
        <v>3000</v>
      </c>
      <c r="E7" s="8">
        <f t="shared" si="2"/>
        <v>20000</v>
      </c>
      <c r="F7" s="8">
        <f t="shared" si="2"/>
        <v>22500</v>
      </c>
      <c r="G7" s="8">
        <f t="shared" si="2"/>
        <v>15789</v>
      </c>
      <c r="H7" s="8">
        <f t="shared" si="2"/>
        <v>11429</v>
      </c>
      <c r="I7" s="8">
        <f t="shared" si="2"/>
        <v>8750</v>
      </c>
      <c r="J7" s="8">
        <f t="shared" si="2"/>
        <v>6923</v>
      </c>
      <c r="K7" s="8">
        <f t="shared" si="2"/>
        <v>5172</v>
      </c>
      <c r="L7" s="8">
        <f t="shared" si="2"/>
        <v>6563</v>
      </c>
      <c r="M7" s="8">
        <f t="shared" si="2"/>
        <v>6667</v>
      </c>
      <c r="N7" s="8">
        <f t="shared" si="2"/>
        <v>8049</v>
      </c>
      <c r="O7" s="8">
        <f t="shared" si="2"/>
        <v>10851</v>
      </c>
      <c r="P7" s="8"/>
      <c r="Q7" s="8">
        <f>D7+E7+F7+G7+H7+I7+J7+K7+L7+M7+N7+O7</f>
        <v>125693</v>
      </c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19</v>
      </c>
      <c r="C8" s="3">
        <v>1000.0</v>
      </c>
      <c r="D8" s="3">
        <v>0.0</v>
      </c>
      <c r="E8" s="3">
        <v>20.0</v>
      </c>
      <c r="F8" s="3">
        <v>30.0</v>
      </c>
      <c r="G8" s="3">
        <v>50.0</v>
      </c>
      <c r="H8" s="3">
        <v>80.0</v>
      </c>
      <c r="I8" s="3">
        <v>100.0</v>
      </c>
      <c r="J8" s="3">
        <v>70.0</v>
      </c>
      <c r="K8" s="3">
        <v>60.0</v>
      </c>
      <c r="L8" s="3">
        <v>90.0</v>
      </c>
      <c r="M8" s="3">
        <v>100.0</v>
      </c>
      <c r="N8" s="3">
        <v>150.0</v>
      </c>
      <c r="O8" s="3">
        <v>250.0</v>
      </c>
      <c r="Q8" s="8"/>
    </row>
    <row r="9">
      <c r="A9" s="5" t="s">
        <v>16</v>
      </c>
      <c r="D9" s="6">
        <v>0.05</v>
      </c>
      <c r="E9" s="6">
        <v>0.055</v>
      </c>
      <c r="F9" s="6">
        <v>0.06</v>
      </c>
      <c r="G9" s="6">
        <v>0.065</v>
      </c>
      <c r="H9" s="6">
        <v>0.07</v>
      </c>
      <c r="I9" s="6">
        <v>0.075</v>
      </c>
      <c r="J9" s="6">
        <v>0.08</v>
      </c>
      <c r="K9" s="6">
        <v>0.085</v>
      </c>
      <c r="L9" s="6">
        <v>0.09</v>
      </c>
      <c r="M9" s="6">
        <v>0.095</v>
      </c>
      <c r="N9" s="6">
        <v>0.1</v>
      </c>
      <c r="O9" s="6">
        <v>0.105</v>
      </c>
      <c r="Q9" s="8"/>
    </row>
    <row r="10">
      <c r="A10" s="1" t="s">
        <v>17</v>
      </c>
      <c r="B10" s="8"/>
      <c r="C10" s="8"/>
      <c r="D10" s="10">
        <f t="shared" ref="D10:O10" si="3">round(D8/D9,0)</f>
        <v>0</v>
      </c>
      <c r="E10" s="10">
        <f t="shared" si="3"/>
        <v>364</v>
      </c>
      <c r="F10" s="10">
        <f t="shared" si="3"/>
        <v>500</v>
      </c>
      <c r="G10" s="10">
        <f t="shared" si="3"/>
        <v>769</v>
      </c>
      <c r="H10" s="10">
        <f t="shared" si="3"/>
        <v>1143</v>
      </c>
      <c r="I10" s="10">
        <f t="shared" si="3"/>
        <v>1333</v>
      </c>
      <c r="J10" s="10">
        <f t="shared" si="3"/>
        <v>875</v>
      </c>
      <c r="K10" s="10">
        <f t="shared" si="3"/>
        <v>706</v>
      </c>
      <c r="L10" s="10">
        <f t="shared" si="3"/>
        <v>1000</v>
      </c>
      <c r="M10" s="10">
        <f t="shared" si="3"/>
        <v>1053</v>
      </c>
      <c r="N10" s="10">
        <f t="shared" si="3"/>
        <v>1500</v>
      </c>
      <c r="O10" s="10">
        <f t="shared" si="3"/>
        <v>2381</v>
      </c>
      <c r="P10" s="8"/>
      <c r="Q10" s="8">
        <f>D10+E10+F10+G10+H10+I10+J10+K10+L10+M10+N10+O10</f>
        <v>11624</v>
      </c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20</v>
      </c>
      <c r="C11" s="3">
        <v>5000.0</v>
      </c>
      <c r="D11" s="3">
        <v>50.0</v>
      </c>
      <c r="E11" s="3">
        <v>400.0</v>
      </c>
      <c r="F11" s="3">
        <v>600.0</v>
      </c>
      <c r="G11" s="3">
        <v>500.0</v>
      </c>
      <c r="H11" s="3">
        <v>400.0</v>
      </c>
      <c r="I11" s="3">
        <v>350.0</v>
      </c>
      <c r="J11" s="3">
        <v>250.0</v>
      </c>
      <c r="K11" s="3">
        <v>300.0</v>
      </c>
      <c r="L11" s="3">
        <v>350.0</v>
      </c>
      <c r="M11" s="3">
        <v>400.0</v>
      </c>
      <c r="N11" s="3">
        <v>550.0</v>
      </c>
      <c r="O11" s="3">
        <v>850.0</v>
      </c>
      <c r="Q11" s="8"/>
    </row>
    <row r="12">
      <c r="A12" s="5" t="s">
        <v>16</v>
      </c>
      <c r="D12" s="6">
        <v>0.06</v>
      </c>
      <c r="E12" s="6">
        <v>0.065</v>
      </c>
      <c r="F12" s="6">
        <v>0.07</v>
      </c>
      <c r="G12" s="6">
        <v>0.075</v>
      </c>
      <c r="H12" s="6">
        <v>0.08</v>
      </c>
      <c r="I12" s="6">
        <v>0.085</v>
      </c>
      <c r="J12" s="6">
        <v>0.09</v>
      </c>
      <c r="K12" s="6">
        <v>0.095</v>
      </c>
      <c r="L12" s="6">
        <v>0.1</v>
      </c>
      <c r="M12" s="6">
        <v>0.105</v>
      </c>
      <c r="N12" s="6">
        <v>0.11</v>
      </c>
      <c r="O12" s="6">
        <v>0.115</v>
      </c>
      <c r="Q12" s="8"/>
    </row>
    <row r="13">
      <c r="A13" s="1" t="s">
        <v>17</v>
      </c>
      <c r="B13" s="8"/>
      <c r="C13" s="8"/>
      <c r="D13" s="8">
        <f t="shared" ref="D13:O13" si="4">round(D11/D12,0)</f>
        <v>833</v>
      </c>
      <c r="E13" s="8">
        <f t="shared" si="4"/>
        <v>6154</v>
      </c>
      <c r="F13" s="8">
        <f t="shared" si="4"/>
        <v>8571</v>
      </c>
      <c r="G13" s="8">
        <f t="shared" si="4"/>
        <v>6667</v>
      </c>
      <c r="H13" s="8">
        <f t="shared" si="4"/>
        <v>5000</v>
      </c>
      <c r="I13" s="8">
        <f t="shared" si="4"/>
        <v>4118</v>
      </c>
      <c r="J13" s="8">
        <f t="shared" si="4"/>
        <v>2778</v>
      </c>
      <c r="K13" s="8">
        <f t="shared" si="4"/>
        <v>3158</v>
      </c>
      <c r="L13" s="8">
        <f t="shared" si="4"/>
        <v>3500</v>
      </c>
      <c r="M13" s="8">
        <f t="shared" si="4"/>
        <v>3810</v>
      </c>
      <c r="N13" s="8">
        <f t="shared" si="4"/>
        <v>5000</v>
      </c>
      <c r="O13" s="8">
        <f t="shared" si="4"/>
        <v>7391</v>
      </c>
      <c r="P13" s="8"/>
      <c r="Q13" s="8">
        <f>D13+E13+F13+G13+H13+I13+J13+K13+L13+M13+N13+O13</f>
        <v>56980</v>
      </c>
      <c r="R13" s="8"/>
      <c r="S13" s="8"/>
      <c r="T13" s="8"/>
      <c r="U13" s="8"/>
      <c r="V13" s="8"/>
      <c r="W13" s="8"/>
      <c r="X13" s="8"/>
      <c r="Y13" s="8"/>
      <c r="Z13" s="8"/>
    </row>
    <row r="15">
      <c r="A15" s="11" t="s">
        <v>21</v>
      </c>
      <c r="D15" s="12">
        <f t="shared" ref="D15:O15" si="5">D4+D7+D10+D13</f>
        <v>12166</v>
      </c>
      <c r="E15" s="12">
        <f t="shared" si="5"/>
        <v>86518</v>
      </c>
      <c r="F15" s="12">
        <f t="shared" si="5"/>
        <v>106571</v>
      </c>
      <c r="G15" s="12">
        <f t="shared" si="5"/>
        <v>78781</v>
      </c>
      <c r="H15" s="12">
        <f t="shared" si="5"/>
        <v>58951</v>
      </c>
      <c r="I15" s="12">
        <f t="shared" si="5"/>
        <v>47014</v>
      </c>
      <c r="J15" s="12">
        <f t="shared" si="5"/>
        <v>37047</v>
      </c>
      <c r="K15" s="12">
        <f t="shared" si="5"/>
        <v>29306</v>
      </c>
      <c r="L15" s="12">
        <f t="shared" si="5"/>
        <v>37313</v>
      </c>
      <c r="M15" s="12">
        <f t="shared" si="5"/>
        <v>38803</v>
      </c>
      <c r="N15" s="12">
        <f t="shared" si="5"/>
        <v>48222</v>
      </c>
      <c r="O15" s="12">
        <f t="shared" si="5"/>
        <v>66987</v>
      </c>
      <c r="Q15" s="8">
        <f>Q4+Q7+Q10+Q13</f>
        <v>647679</v>
      </c>
    </row>
    <row r="16">
      <c r="B16" s="4"/>
    </row>
    <row r="17">
      <c r="B17" s="4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>
      <c r="B18" s="4"/>
    </row>
    <row r="21">
      <c r="B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>
        <v>8664.0</v>
      </c>
      <c r="B1" s="14">
        <v>60819.0</v>
      </c>
      <c r="C1" s="14">
        <v>71723.0</v>
      </c>
      <c r="D1" s="15">
        <v>0.0</v>
      </c>
      <c r="E1" s="15">
        <v>0.0</v>
      </c>
      <c r="F1" s="15">
        <v>0.0</v>
      </c>
      <c r="G1" s="15">
        <v>0.0</v>
      </c>
      <c r="H1" s="15">
        <v>0.0</v>
      </c>
      <c r="I1" s="15">
        <v>0.0</v>
      </c>
      <c r="J1" s="15">
        <v>0.0</v>
      </c>
      <c r="K1" s="15">
        <v>0.0</v>
      </c>
      <c r="L1" s="15">
        <v>0.0</v>
      </c>
    </row>
    <row r="2">
      <c r="A2" s="15">
        <v>0.0</v>
      </c>
      <c r="B2" s="15">
        <v>0.0</v>
      </c>
      <c r="C2" s="15">
        <v>0.0</v>
      </c>
      <c r="D2" s="15">
        <v>0.0</v>
      </c>
      <c r="E2" s="15">
        <v>0.0</v>
      </c>
      <c r="F2" s="15">
        <v>0.0</v>
      </c>
      <c r="G2" s="15">
        <v>0.0</v>
      </c>
      <c r="H2" s="15">
        <v>0.0</v>
      </c>
      <c r="I2" s="15">
        <v>0.0</v>
      </c>
      <c r="J2" s="15">
        <v>0.0</v>
      </c>
      <c r="K2" s="14">
        <v>10983.0</v>
      </c>
      <c r="L2" s="15">
        <v>0.0</v>
      </c>
    </row>
    <row r="3">
      <c r="A3" s="15">
        <v>0.0</v>
      </c>
      <c r="B3" s="15">
        <v>0.0</v>
      </c>
      <c r="C3" s="15">
        <v>0.0</v>
      </c>
      <c r="D3" s="15">
        <v>0.0</v>
      </c>
      <c r="E3" s="15">
        <v>0.0</v>
      </c>
      <c r="F3" s="15">
        <v>0.0</v>
      </c>
      <c r="G3" s="15">
        <v>0.0</v>
      </c>
      <c r="H3" s="15">
        <v>0.0</v>
      </c>
      <c r="I3" s="15">
        <v>0.0</v>
      </c>
      <c r="J3" s="15">
        <v>0.0</v>
      </c>
      <c r="K3" s="15">
        <v>0.0</v>
      </c>
      <c r="L3" s="14">
        <v>16417.0</v>
      </c>
    </row>
    <row r="4">
      <c r="A4" s="15">
        <v>0.0</v>
      </c>
      <c r="B4" s="15">
        <v>0.0</v>
      </c>
      <c r="C4" s="15">
        <v>0.0</v>
      </c>
      <c r="D4" s="15">
        <v>0.0</v>
      </c>
      <c r="E4" s="15">
        <v>0.0</v>
      </c>
      <c r="F4" s="15">
        <v>0.0</v>
      </c>
      <c r="G4" s="14">
        <v>7703.0</v>
      </c>
      <c r="H4" s="15">
        <v>0.0</v>
      </c>
      <c r="I4" s="15">
        <v>0.0</v>
      </c>
      <c r="J4" s="15">
        <v>0.0</v>
      </c>
      <c r="K4" s="15">
        <v>0.0</v>
      </c>
      <c r="L4" s="15">
        <v>0.0</v>
      </c>
    </row>
    <row r="5">
      <c r="A5" s="15">
        <v>0.0</v>
      </c>
      <c r="B5" s="15">
        <v>0.0</v>
      </c>
      <c r="C5" s="15">
        <v>0.0</v>
      </c>
      <c r="D5" s="15">
        <v>0.0</v>
      </c>
      <c r="E5" s="15">
        <v>0.0</v>
      </c>
      <c r="F5" s="15">
        <v>0.0</v>
      </c>
      <c r="G5" s="14">
        <v>3148.0</v>
      </c>
      <c r="H5" s="14">
        <v>2296.0</v>
      </c>
      <c r="I5" s="15">
        <v>0.0</v>
      </c>
      <c r="J5" s="15">
        <v>0.0</v>
      </c>
      <c r="K5" s="15">
        <v>0.0</v>
      </c>
      <c r="L5" s="15">
        <v>0.0</v>
      </c>
    </row>
    <row r="6">
      <c r="A6" s="15">
        <v>0.0</v>
      </c>
      <c r="B6" s="15">
        <v>0.0</v>
      </c>
      <c r="C6" s="15">
        <v>0.0</v>
      </c>
      <c r="D6" s="15">
        <v>0.0</v>
      </c>
      <c r="E6" s="15">
        <v>0.0</v>
      </c>
      <c r="F6" s="15">
        <v>0.0</v>
      </c>
      <c r="G6" s="15">
        <v>0.0</v>
      </c>
      <c r="H6" s="15">
        <v>0.0</v>
      </c>
      <c r="I6" s="14">
        <v>6104.0</v>
      </c>
      <c r="J6" s="14">
        <v>6105.0</v>
      </c>
      <c r="K6" s="15">
        <v>0.0</v>
      </c>
      <c r="L6" s="15">
        <v>0.0</v>
      </c>
    </row>
    <row r="7">
      <c r="A7" s="15">
        <v>0.0</v>
      </c>
      <c r="B7" s="15">
        <v>0.0</v>
      </c>
      <c r="C7" s="15">
        <v>0.0</v>
      </c>
      <c r="D7" s="15">
        <v>0.0</v>
      </c>
      <c r="E7" s="15">
        <v>0.0</v>
      </c>
      <c r="F7" s="15">
        <v>0.0</v>
      </c>
      <c r="G7" s="14">
        <v>4928.0</v>
      </c>
      <c r="H7" s="14">
        <v>7522.0</v>
      </c>
      <c r="I7" s="15">
        <v>0.0</v>
      </c>
      <c r="J7" s="15">
        <v>0.0</v>
      </c>
      <c r="K7" s="15">
        <v>0.0</v>
      </c>
      <c r="L7" s="15">
        <v>0.0</v>
      </c>
    </row>
    <row r="8">
      <c r="A8" s="15">
        <v>0.0</v>
      </c>
      <c r="B8" s="15">
        <v>0.0</v>
      </c>
      <c r="C8" s="15">
        <v>0.0</v>
      </c>
      <c r="D8" s="14">
        <v>49329.0</v>
      </c>
      <c r="E8" s="14">
        <v>32416.0</v>
      </c>
      <c r="F8" s="14">
        <v>22723.0</v>
      </c>
      <c r="G8" s="15">
        <v>0.0</v>
      </c>
      <c r="H8" s="15">
        <v>0.0</v>
      </c>
      <c r="I8" s="14">
        <v>4052.0</v>
      </c>
      <c r="J8" s="14">
        <v>3118.0</v>
      </c>
      <c r="K8" s="15">
        <v>0.0</v>
      </c>
      <c r="L8" s="1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>
      <c r="A3" s="18"/>
      <c r="B3" s="18"/>
      <c r="C3" s="18"/>
      <c r="D3" s="18"/>
      <c r="E3" s="18"/>
      <c r="F3" s="18"/>
      <c r="G3" s="17"/>
      <c r="H3" s="17"/>
      <c r="I3" s="17"/>
      <c r="J3" s="17"/>
      <c r="K3" s="17"/>
      <c r="L3" s="17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9"/>
      <c r="L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</row>
    <row r="7">
      <c r="A7" s="18"/>
      <c r="B7" s="18"/>
      <c r="C7" s="18"/>
      <c r="D7" s="18"/>
      <c r="E7" s="18"/>
      <c r="F7" s="18"/>
      <c r="G7" s="19"/>
      <c r="H7" s="18"/>
      <c r="I7" s="18"/>
      <c r="J7" s="18"/>
      <c r="K7" s="18"/>
      <c r="L7" s="18"/>
    </row>
    <row r="8">
      <c r="A8" s="18"/>
      <c r="B8" s="18"/>
      <c r="C8" s="17">
        <v>4867.0</v>
      </c>
      <c r="D8" s="17">
        <v>25179.0</v>
      </c>
      <c r="E8" s="17">
        <v>29639.0</v>
      </c>
      <c r="F8" s="17">
        <v>21213.0</v>
      </c>
      <c r="G8" s="17">
        <v>14925.0</v>
      </c>
      <c r="H8" s="17">
        <v>11322.0</v>
      </c>
      <c r="I8" s="17">
        <v>9217.0</v>
      </c>
      <c r="J8" s="17">
        <v>6768.0</v>
      </c>
      <c r="K8" s="17">
        <v>9312.0</v>
      </c>
      <c r="L8" s="17">
        <v>9260.0</v>
      </c>
      <c r="M8" s="17">
        <v>9660.0</v>
      </c>
      <c r="N8" s="17">
        <v>13625.0</v>
      </c>
    </row>
    <row r="9">
      <c r="A9" s="18"/>
      <c r="B9" s="18"/>
      <c r="C9" s="18"/>
      <c r="D9" s="18"/>
      <c r="E9" s="18"/>
      <c r="F9" s="18"/>
      <c r="G9" s="18"/>
      <c r="H9" s="18"/>
      <c r="I9" s="17"/>
      <c r="J9" s="17"/>
      <c r="K9" s="18"/>
      <c r="L9" s="18"/>
    </row>
    <row r="10">
      <c r="A10" s="17"/>
      <c r="B10" s="19"/>
      <c r="C10" s="17"/>
      <c r="D10" s="19"/>
      <c r="E10" s="17"/>
      <c r="F10" s="17"/>
      <c r="G10" s="18"/>
      <c r="H10" s="18"/>
      <c r="I10" s="18"/>
      <c r="J10" s="18"/>
      <c r="K10" s="18"/>
      <c r="L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>
      <c r="A12" s="19"/>
      <c r="B12" s="19"/>
      <c r="C12" s="19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9"/>
      <c r="L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</row>
    <row r="15">
      <c r="A15" s="18"/>
      <c r="B15" s="18"/>
      <c r="C15" s="18"/>
      <c r="D15" s="18"/>
      <c r="E15" s="18"/>
      <c r="F15" s="18"/>
      <c r="G15" s="19"/>
      <c r="H15" s="18"/>
      <c r="I15" s="18"/>
      <c r="J15" s="18"/>
      <c r="K15" s="18"/>
      <c r="L15" s="18"/>
    </row>
    <row r="16">
      <c r="A16" s="18"/>
      <c r="B16" s="18"/>
      <c r="C16" s="18"/>
      <c r="D16" s="18"/>
      <c r="E16" s="18"/>
      <c r="F16" s="18"/>
      <c r="G16" s="19"/>
      <c r="H16" s="19"/>
      <c r="I16" s="18"/>
      <c r="J16" s="18"/>
      <c r="K16" s="18"/>
      <c r="L16" s="18"/>
    </row>
    <row r="17">
      <c r="A17" s="18"/>
      <c r="B17" s="18"/>
      <c r="C17" s="18"/>
      <c r="D17" s="18"/>
      <c r="E17" s="18"/>
      <c r="F17" s="18"/>
      <c r="G17" s="18"/>
      <c r="H17" s="18"/>
      <c r="I17" s="19"/>
      <c r="J17" s="19"/>
      <c r="K17" s="18"/>
      <c r="L17" s="18"/>
    </row>
    <row r="18">
      <c r="A18" s="18"/>
      <c r="B18" s="18"/>
      <c r="C18" s="18"/>
      <c r="D18" s="18"/>
      <c r="E18" s="18"/>
      <c r="F18" s="18"/>
      <c r="G18" s="19"/>
      <c r="H18" s="19"/>
      <c r="I18" s="18"/>
      <c r="J18" s="18"/>
      <c r="K18" s="18"/>
      <c r="L18" s="18"/>
    </row>
    <row r="19">
      <c r="A19" s="18"/>
      <c r="B19" s="18"/>
      <c r="C19" s="18"/>
      <c r="D19" s="19"/>
      <c r="E19" s="19"/>
      <c r="F19" s="19"/>
      <c r="G19" s="18"/>
      <c r="H19" s="18"/>
      <c r="I19" s="19"/>
      <c r="J19" s="19"/>
      <c r="K19" s="18"/>
      <c r="L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>
        <v>4788.0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</row>
    <row r="2">
      <c r="A2" s="20">
        <v>3227.0</v>
      </c>
    </row>
    <row r="3">
      <c r="A3" s="20">
        <v>3840.0</v>
      </c>
    </row>
    <row r="4">
      <c r="A4" s="20">
        <v>1626.0</v>
      </c>
    </row>
    <row r="5">
      <c r="A5" s="20">
        <v>2677.0</v>
      </c>
    </row>
    <row r="6">
      <c r="A6" s="20">
        <v>5353.0</v>
      </c>
    </row>
    <row r="7">
      <c r="A7" s="20">
        <v>6041.0</v>
      </c>
    </row>
    <row r="8">
      <c r="A8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>
        <v>8333.0</v>
      </c>
      <c r="B1" s="13">
        <v>60000.0</v>
      </c>
      <c r="C1" s="13">
        <v>75000.0</v>
      </c>
      <c r="D1" s="13">
        <v>55556.0</v>
      </c>
      <c r="E1" s="13">
        <v>41379.0</v>
      </c>
      <c r="F1" s="13">
        <v>32813.0</v>
      </c>
      <c r="G1" s="13">
        <v>26471.0</v>
      </c>
      <c r="H1" s="13">
        <v>20270.0</v>
      </c>
      <c r="I1" s="13">
        <v>26250.0</v>
      </c>
      <c r="J1" s="13">
        <v>27273.0</v>
      </c>
      <c r="K1" s="13">
        <v>33673.0</v>
      </c>
      <c r="L1" s="13">
        <v>46364.0</v>
      </c>
    </row>
    <row r="2">
      <c r="A2" s="13">
        <v>3000.0</v>
      </c>
      <c r="B2" s="13">
        <v>20000.0</v>
      </c>
      <c r="C2" s="13">
        <v>22500.0</v>
      </c>
      <c r="D2" s="13">
        <v>15789.0</v>
      </c>
      <c r="E2" s="13">
        <v>11429.0</v>
      </c>
      <c r="F2" s="13">
        <v>8750.0</v>
      </c>
      <c r="G2" s="13">
        <v>6923.0</v>
      </c>
      <c r="H2" s="13">
        <v>5172.0</v>
      </c>
      <c r="I2" s="13">
        <v>6563.0</v>
      </c>
      <c r="J2" s="13">
        <v>6667.0</v>
      </c>
      <c r="K2" s="13">
        <v>8049.0</v>
      </c>
      <c r="L2" s="13">
        <v>10851.0</v>
      </c>
    </row>
    <row r="3">
      <c r="A3" s="23">
        <v>0.0</v>
      </c>
      <c r="B3" s="23">
        <v>364.0</v>
      </c>
      <c r="C3" s="23">
        <v>500.0</v>
      </c>
      <c r="D3" s="23">
        <v>769.0</v>
      </c>
      <c r="E3" s="13">
        <v>1143.0</v>
      </c>
      <c r="F3" s="13">
        <v>1333.0</v>
      </c>
      <c r="G3" s="23">
        <v>875.0</v>
      </c>
      <c r="H3" s="23">
        <v>706.0</v>
      </c>
      <c r="I3" s="13">
        <v>1000.0</v>
      </c>
      <c r="J3" s="13">
        <v>1053.0</v>
      </c>
      <c r="K3" s="13">
        <v>1500.0</v>
      </c>
      <c r="L3" s="13">
        <v>2381.0</v>
      </c>
    </row>
    <row r="4">
      <c r="A4" s="23">
        <v>833.0</v>
      </c>
      <c r="B4" s="13">
        <v>6154.0</v>
      </c>
      <c r="C4" s="13">
        <v>8571.0</v>
      </c>
      <c r="D4" s="13">
        <v>6667.0</v>
      </c>
      <c r="E4" s="13">
        <v>5000.0</v>
      </c>
      <c r="F4" s="13">
        <v>4118.0</v>
      </c>
      <c r="G4" s="13">
        <v>2778.0</v>
      </c>
      <c r="H4" s="13">
        <v>3158.0</v>
      </c>
      <c r="I4" s="13">
        <v>3500.0</v>
      </c>
      <c r="J4" s="13">
        <v>3810.0</v>
      </c>
      <c r="K4" s="13">
        <v>5000.0</v>
      </c>
      <c r="L4" s="13">
        <v>7391.0</v>
      </c>
    </row>
    <row r="10">
      <c r="A10" s="24">
        <v>8664.0</v>
      </c>
      <c r="B10" s="24">
        <v>60819.0</v>
      </c>
      <c r="C10" s="24">
        <v>71723.0</v>
      </c>
    </row>
    <row r="12">
      <c r="A12" s="25">
        <v>4.0</v>
      </c>
      <c r="B12" s="25">
        <v>48.0</v>
      </c>
      <c r="C12" s="25">
        <v>121.0</v>
      </c>
      <c r="D12" s="25">
        <v>208.0</v>
      </c>
      <c r="E12" s="25">
        <v>281.0</v>
      </c>
      <c r="F12" s="25">
        <v>353.0</v>
      </c>
      <c r="G12" s="25">
        <v>416.0</v>
      </c>
      <c r="H12" s="25">
        <v>465.0</v>
      </c>
      <c r="I12" s="25">
        <v>553.0</v>
      </c>
      <c r="J12" s="25">
        <v>622.0</v>
      </c>
      <c r="K12" s="25">
        <v>757.0</v>
      </c>
      <c r="L12" s="25">
        <v>960.0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>
        <v>8664.0</v>
      </c>
      <c r="B1" s="14">
        <v>60819.0</v>
      </c>
      <c r="C1" s="14">
        <v>71723.0</v>
      </c>
      <c r="D1" s="15">
        <v>0.0</v>
      </c>
      <c r="E1" s="15">
        <v>0.0</v>
      </c>
      <c r="F1" s="15">
        <v>0.0</v>
      </c>
      <c r="G1" s="15">
        <v>0.0</v>
      </c>
      <c r="H1" s="15">
        <v>0.0</v>
      </c>
      <c r="I1" s="15">
        <v>0.0</v>
      </c>
      <c r="J1" s="15">
        <v>0.0</v>
      </c>
      <c r="K1" s="15">
        <v>0.0</v>
      </c>
      <c r="L1" s="15">
        <v>0.0</v>
      </c>
    </row>
    <row r="2">
      <c r="A2" s="15">
        <v>0.0</v>
      </c>
      <c r="B2" s="15">
        <v>0.0</v>
      </c>
      <c r="C2" s="15">
        <v>0.0</v>
      </c>
      <c r="D2" s="15">
        <v>0.0</v>
      </c>
      <c r="E2" s="15">
        <v>0.0</v>
      </c>
      <c r="F2" s="15">
        <v>0.0</v>
      </c>
      <c r="G2" s="15">
        <v>0.0</v>
      </c>
      <c r="H2" s="15">
        <v>0.0</v>
      </c>
      <c r="I2" s="15">
        <v>0.0</v>
      </c>
      <c r="J2" s="15">
        <v>0.0</v>
      </c>
      <c r="K2" s="14">
        <v>10983.0</v>
      </c>
      <c r="L2" s="15">
        <v>0.0</v>
      </c>
    </row>
    <row r="3">
      <c r="A3" s="15">
        <v>0.0</v>
      </c>
      <c r="B3" s="15">
        <v>0.0</v>
      </c>
      <c r="C3" s="15">
        <v>0.0</v>
      </c>
      <c r="D3" s="15">
        <v>0.0</v>
      </c>
      <c r="E3" s="15">
        <v>0.0</v>
      </c>
      <c r="F3" s="15">
        <v>0.0</v>
      </c>
      <c r="G3" s="15">
        <v>0.0</v>
      </c>
      <c r="H3" s="15">
        <v>0.0</v>
      </c>
      <c r="I3" s="15">
        <v>0.0</v>
      </c>
      <c r="J3" s="15">
        <v>0.0</v>
      </c>
      <c r="K3" s="15">
        <v>0.0</v>
      </c>
      <c r="L3" s="14">
        <v>16417.0</v>
      </c>
    </row>
    <row r="4">
      <c r="A4" s="15">
        <v>0.0</v>
      </c>
      <c r="B4" s="15">
        <v>0.0</v>
      </c>
      <c r="C4" s="15">
        <v>0.0</v>
      </c>
      <c r="D4" s="15">
        <v>0.0</v>
      </c>
      <c r="E4" s="15">
        <v>0.0</v>
      </c>
      <c r="F4" s="15">
        <v>0.0</v>
      </c>
      <c r="G4" s="14">
        <v>7703.0</v>
      </c>
      <c r="H4" s="15">
        <v>0.0</v>
      </c>
      <c r="I4" s="15">
        <v>0.0</v>
      </c>
      <c r="J4" s="15">
        <v>0.0</v>
      </c>
      <c r="K4" s="15">
        <v>0.0</v>
      </c>
      <c r="L4" s="15">
        <v>0.0</v>
      </c>
    </row>
    <row r="5">
      <c r="A5" s="15">
        <v>0.0</v>
      </c>
      <c r="B5" s="15">
        <v>0.0</v>
      </c>
      <c r="C5" s="15">
        <v>0.0</v>
      </c>
      <c r="D5" s="15">
        <v>0.0</v>
      </c>
      <c r="E5" s="15">
        <v>0.0</v>
      </c>
      <c r="F5" s="15">
        <v>0.0</v>
      </c>
      <c r="G5" s="14">
        <v>3148.0</v>
      </c>
      <c r="H5" s="14">
        <v>2296.0</v>
      </c>
      <c r="I5" s="15">
        <v>0.0</v>
      </c>
      <c r="J5" s="15">
        <v>0.0</v>
      </c>
      <c r="K5" s="15">
        <v>0.0</v>
      </c>
      <c r="L5" s="15">
        <v>0.0</v>
      </c>
    </row>
    <row r="6">
      <c r="A6" s="15">
        <v>0.0</v>
      </c>
      <c r="B6" s="15">
        <v>0.0</v>
      </c>
      <c r="C6" s="15">
        <v>0.0</v>
      </c>
      <c r="D6" s="15">
        <v>0.0</v>
      </c>
      <c r="E6" s="15">
        <v>0.0</v>
      </c>
      <c r="F6" s="15">
        <v>0.0</v>
      </c>
      <c r="G6" s="15">
        <v>0.0</v>
      </c>
      <c r="H6" s="15">
        <v>0.0</v>
      </c>
      <c r="I6" s="14">
        <v>6104.0</v>
      </c>
      <c r="J6" s="14">
        <v>6105.0</v>
      </c>
      <c r="K6" s="15">
        <v>0.0</v>
      </c>
      <c r="L6" s="15">
        <v>0.0</v>
      </c>
    </row>
    <row r="7">
      <c r="A7" s="15">
        <v>0.0</v>
      </c>
      <c r="B7" s="15">
        <v>0.0</v>
      </c>
      <c r="C7" s="15">
        <v>0.0</v>
      </c>
      <c r="D7" s="15">
        <v>0.0</v>
      </c>
      <c r="E7" s="15">
        <v>0.0</v>
      </c>
      <c r="F7" s="15">
        <v>0.0</v>
      </c>
      <c r="G7" s="14">
        <v>4928.0</v>
      </c>
      <c r="H7" s="14">
        <v>7522.0</v>
      </c>
      <c r="I7" s="15">
        <v>0.0</v>
      </c>
      <c r="J7" s="15">
        <v>0.0</v>
      </c>
      <c r="K7" s="15">
        <v>0.0</v>
      </c>
      <c r="L7" s="15">
        <v>0.0</v>
      </c>
    </row>
    <row r="8">
      <c r="A8" s="15">
        <v>0.0</v>
      </c>
      <c r="B8" s="15">
        <v>0.0</v>
      </c>
      <c r="C8" s="15">
        <v>0.0</v>
      </c>
      <c r="D8" s="14">
        <v>49329.0</v>
      </c>
      <c r="E8" s="14">
        <v>32416.0</v>
      </c>
      <c r="F8" s="14">
        <v>22723.0</v>
      </c>
      <c r="G8" s="15">
        <v>0.0</v>
      </c>
      <c r="H8" s="15">
        <v>0.0</v>
      </c>
      <c r="I8" s="14">
        <v>4052.0</v>
      </c>
      <c r="J8" s="14">
        <v>3118.0</v>
      </c>
      <c r="K8" s="15">
        <v>0.0</v>
      </c>
      <c r="L8" s="15">
        <v>0.0</v>
      </c>
    </row>
    <row r="13">
      <c r="A13" s="25">
        <v>66.0</v>
      </c>
      <c r="B13" s="25">
        <v>466.0</v>
      </c>
      <c r="C13" s="25">
        <v>553.0</v>
      </c>
      <c r="D13" s="25">
        <v>390.0</v>
      </c>
      <c r="E13" s="25">
        <v>269.0</v>
      </c>
      <c r="F13" s="25">
        <v>201.0</v>
      </c>
      <c r="G13" s="25">
        <v>107.0</v>
      </c>
      <c r="H13" s="25">
        <v>82.0</v>
      </c>
      <c r="I13" s="25">
        <v>117.0</v>
      </c>
      <c r="J13" s="25">
        <v>116.0</v>
      </c>
      <c r="K13" s="25">
        <v>120.0</v>
      </c>
      <c r="L13" s="25">
        <v>151.0</v>
      </c>
    </row>
    <row r="15">
      <c r="A15" s="25">
        <v>0.0</v>
      </c>
      <c r="B15" s="25">
        <v>843.0</v>
      </c>
      <c r="C15" s="24">
        <v>4118.0</v>
      </c>
      <c r="D15" s="24">
        <v>6063.0</v>
      </c>
      <c r="E15" s="24">
        <v>8482.0</v>
      </c>
      <c r="F15" s="24">
        <v>8982.0</v>
      </c>
      <c r="G15" s="24">
        <v>6595.0</v>
      </c>
      <c r="H15" s="24">
        <v>5756.0</v>
      </c>
      <c r="I15" s="24">
        <v>9750.0</v>
      </c>
      <c r="J15" s="24">
        <v>12146.0</v>
      </c>
      <c r="K15" s="24">
        <v>15460.0</v>
      </c>
      <c r="L15" s="24">
        <v>23500.0</v>
      </c>
    </row>
    <row r="17">
      <c r="A17" s="25">
        <v>0.0</v>
      </c>
      <c r="B17" s="25">
        <v>843.0</v>
      </c>
      <c r="C17" s="24">
        <v>4118.0</v>
      </c>
      <c r="D17" s="24">
        <v>6063.0</v>
      </c>
      <c r="E17" s="24">
        <v>8482.0</v>
      </c>
      <c r="F17" s="24">
        <v>8982.0</v>
      </c>
      <c r="G17" s="24">
        <v>6595.0</v>
      </c>
      <c r="H17" s="24">
        <v>5756.0</v>
      </c>
      <c r="I17" s="24">
        <v>9750.0</v>
      </c>
      <c r="J17" s="24">
        <v>12146.0</v>
      </c>
      <c r="K17" s="24">
        <v>15460.0</v>
      </c>
      <c r="L17" s="24">
        <v>23500.0</v>
      </c>
    </row>
    <row r="18">
      <c r="A18" s="24">
        <v>8664.0</v>
      </c>
      <c r="B18" s="24">
        <v>60819.0</v>
      </c>
      <c r="C18" s="24">
        <v>71723.0</v>
      </c>
      <c r="D18" s="24">
        <v>49329.0</v>
      </c>
      <c r="E18" s="24">
        <v>32416.0</v>
      </c>
      <c r="F18" s="24">
        <v>22723.0</v>
      </c>
      <c r="G18" s="24">
        <v>15779.0</v>
      </c>
      <c r="H18" s="24">
        <v>9818.0</v>
      </c>
      <c r="I18" s="24">
        <v>10156.0</v>
      </c>
      <c r="J18" s="24">
        <v>9223.0</v>
      </c>
      <c r="K18" s="24">
        <v>10983.0</v>
      </c>
      <c r="L18" s="24">
        <v>16417.0</v>
      </c>
    </row>
    <row r="19">
      <c r="A19" s="18"/>
      <c r="B19" s="18"/>
      <c r="C19" s="18"/>
      <c r="D19" s="18"/>
      <c r="E19" s="18"/>
      <c r="F19" s="18"/>
      <c r="G19" s="24">
        <v>2962.0</v>
      </c>
      <c r="H19" s="24">
        <v>2647.0</v>
      </c>
      <c r="I19" s="24">
        <v>3592.0</v>
      </c>
      <c r="J19" s="24">
        <v>3579.0</v>
      </c>
      <c r="K19" s="24">
        <v>3623.0</v>
      </c>
      <c r="L19" s="24">
        <v>4011.0</v>
      </c>
    </row>
    <row r="20">
      <c r="A20" s="24">
        <v>3322.0</v>
      </c>
      <c r="B20" s="24">
        <v>23317.0</v>
      </c>
      <c r="C20" s="24">
        <v>27679.0</v>
      </c>
      <c r="D20" s="24">
        <v>19521.0</v>
      </c>
      <c r="E20" s="24">
        <v>13459.0</v>
      </c>
      <c r="F20" s="24">
        <v>10061.0</v>
      </c>
      <c r="G20" s="24">
        <v>5348.0</v>
      </c>
      <c r="H20" s="24">
        <v>4088.0</v>
      </c>
      <c r="I20" s="24">
        <v>5869.0</v>
      </c>
      <c r="J20" s="24">
        <v>5816.0</v>
      </c>
      <c r="K20" s="24">
        <v>5993.0</v>
      </c>
      <c r="L20" s="24">
        <v>7542.0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>
        <v>44.0</v>
      </c>
      <c r="B1" s="26">
        <v>384.0</v>
      </c>
      <c r="C1" s="26">
        <v>887.0</v>
      </c>
      <c r="D1" s="26">
        <v>1280.0</v>
      </c>
      <c r="E1" s="26">
        <v>1591.0</v>
      </c>
      <c r="F1" s="26">
        <v>1855.0</v>
      </c>
      <c r="G1" s="27"/>
      <c r="H1" s="27"/>
      <c r="I1" s="27"/>
      <c r="J1" s="27"/>
      <c r="K1" s="27"/>
      <c r="L1" s="2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>
        <v>2957.0</v>
      </c>
      <c r="B1" s="29">
        <v>12514.5</v>
      </c>
      <c r="C1" s="28">
        <v>14652.0</v>
      </c>
      <c r="D1" s="29">
        <v>10654.5</v>
      </c>
      <c r="E1" s="28">
        <v>7684.0</v>
      </c>
      <c r="F1" s="28">
        <v>6019.0</v>
      </c>
      <c r="G1" s="29">
        <v>3949.5</v>
      </c>
      <c r="H1" s="28">
        <v>3332.0</v>
      </c>
      <c r="I1" s="28">
        <v>4205.0</v>
      </c>
      <c r="J1" s="28">
        <v>3939.0</v>
      </c>
      <c r="K1" s="29">
        <v>4265.5</v>
      </c>
      <c r="L1" s="29">
        <v>5024.5</v>
      </c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>
      <c r="A4" s="30"/>
      <c r="B4" s="30"/>
      <c r="C4" s="30"/>
      <c r="D4" s="30"/>
      <c r="E4" s="30"/>
      <c r="F4" s="30"/>
      <c r="G4" s="30"/>
      <c r="H4" s="30"/>
      <c r="I4" s="30"/>
      <c r="J4" s="30"/>
      <c r="K4" s="29">
        <v>2936.5</v>
      </c>
      <c r="L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29">
        <v>3695.5</v>
      </c>
    </row>
    <row r="6">
      <c r="A6" s="30"/>
      <c r="B6" s="30"/>
      <c r="C6" s="30"/>
      <c r="D6" s="30"/>
      <c r="E6" s="30"/>
      <c r="F6" s="30"/>
      <c r="G6" s="29">
        <v>2227.5</v>
      </c>
      <c r="H6" s="30"/>
      <c r="I6" s="30"/>
      <c r="J6" s="30"/>
      <c r="K6" s="30"/>
      <c r="L6" s="30"/>
    </row>
    <row r="7">
      <c r="A7" s="30"/>
      <c r="B7" s="30"/>
      <c r="C7" s="30"/>
      <c r="D7" s="30"/>
      <c r="E7" s="30"/>
      <c r="F7" s="30"/>
      <c r="G7" s="28">
        <v>393.0</v>
      </c>
      <c r="H7" s="28">
        <v>2003.0</v>
      </c>
      <c r="I7" s="30"/>
      <c r="J7" s="30"/>
      <c r="K7" s="30"/>
      <c r="L7" s="30"/>
    </row>
    <row r="8">
      <c r="A8" s="30"/>
      <c r="B8" s="30"/>
      <c r="C8" s="30"/>
      <c r="D8" s="30"/>
      <c r="E8" s="30"/>
      <c r="F8" s="30"/>
      <c r="G8" s="30"/>
      <c r="H8" s="30"/>
      <c r="I8" s="28">
        <v>2876.0</v>
      </c>
      <c r="J8" s="28">
        <v>2850.0</v>
      </c>
      <c r="K8" s="30"/>
      <c r="L8" s="30"/>
    </row>
    <row r="9">
      <c r="A9" s="28">
        <v>1628.0</v>
      </c>
      <c r="B9" s="29">
        <v>11425.5</v>
      </c>
      <c r="C9" s="28">
        <v>13563.0</v>
      </c>
      <c r="D9" s="29">
        <v>9565.5</v>
      </c>
      <c r="E9" s="28">
        <v>6595.0</v>
      </c>
      <c r="F9" s="28">
        <v>4930.0</v>
      </c>
      <c r="G9" s="30"/>
      <c r="H9" s="30"/>
      <c r="I9" s="30"/>
      <c r="J9" s="30"/>
      <c r="K9" s="30"/>
      <c r="L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>
      <c r="A11" s="28">
        <v>390.0</v>
      </c>
      <c r="B11" s="28">
        <v>390.0</v>
      </c>
      <c r="C11" s="28">
        <v>390.0</v>
      </c>
      <c r="D11" s="28">
        <v>390.0</v>
      </c>
      <c r="E11" s="28">
        <v>390.0</v>
      </c>
      <c r="F11" s="28">
        <v>390.0</v>
      </c>
      <c r="G11" s="28">
        <v>390.0</v>
      </c>
      <c r="H11" s="28">
        <v>390.0</v>
      </c>
      <c r="I11" s="28">
        <v>390.0</v>
      </c>
      <c r="J11" s="28">
        <v>390.0</v>
      </c>
      <c r="K11" s="28">
        <v>390.0</v>
      </c>
      <c r="L11" s="28">
        <v>390.0</v>
      </c>
    </row>
    <row r="12">
      <c r="A12" s="28">
        <v>99.0</v>
      </c>
      <c r="B12" s="28">
        <v>99.0</v>
      </c>
      <c r="C12" s="28">
        <v>99.0</v>
      </c>
      <c r="D12" s="28">
        <v>99.0</v>
      </c>
      <c r="E12" s="28">
        <v>99.0</v>
      </c>
      <c r="F12" s="28">
        <v>99.0</v>
      </c>
      <c r="G12" s="28">
        <v>99.0</v>
      </c>
      <c r="H12" s="28">
        <v>99.0</v>
      </c>
      <c r="I12" s="28">
        <v>99.0</v>
      </c>
      <c r="J12" s="28">
        <v>99.0</v>
      </c>
      <c r="K12" s="28">
        <v>99.0</v>
      </c>
      <c r="L12" s="28">
        <v>99.0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24">
        <v>5873.0</v>
      </c>
      <c r="L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24">
        <v>7391.0</v>
      </c>
    </row>
    <row r="3">
      <c r="A3" s="18"/>
      <c r="B3" s="18"/>
      <c r="C3" s="18"/>
      <c r="D3" s="18"/>
      <c r="E3" s="18"/>
      <c r="F3" s="18"/>
      <c r="G3" s="24">
        <v>4455.0</v>
      </c>
      <c r="H3" s="18"/>
      <c r="I3" s="18"/>
      <c r="J3" s="18"/>
      <c r="K3" s="18"/>
      <c r="L3" s="18"/>
    </row>
    <row r="4">
      <c r="A4" s="18"/>
      <c r="B4" s="18"/>
      <c r="C4" s="18"/>
      <c r="D4" s="18"/>
      <c r="E4" s="18"/>
      <c r="F4" s="18"/>
      <c r="G4" s="25">
        <v>786.0</v>
      </c>
      <c r="H4" s="24">
        <v>4006.0</v>
      </c>
      <c r="I4" s="18"/>
      <c r="J4" s="18"/>
      <c r="K4" s="18"/>
      <c r="L4" s="18"/>
    </row>
    <row r="5">
      <c r="A5" s="18"/>
      <c r="B5" s="18"/>
      <c r="C5" s="18"/>
      <c r="D5" s="18"/>
      <c r="E5" s="18"/>
      <c r="F5" s="18"/>
      <c r="G5" s="18"/>
      <c r="H5" s="18"/>
      <c r="I5" s="24">
        <v>5752.0</v>
      </c>
      <c r="J5" s="24">
        <v>5700.0</v>
      </c>
      <c r="K5" s="18"/>
      <c r="L5" s="18"/>
    </row>
    <row r="6">
      <c r="A6" s="24">
        <v>3256.0</v>
      </c>
      <c r="B6" s="24">
        <v>22851.0</v>
      </c>
      <c r="C6" s="24">
        <v>27126.0</v>
      </c>
      <c r="D6" s="24">
        <v>19131.0</v>
      </c>
      <c r="E6" s="24">
        <v>13190.0</v>
      </c>
      <c r="F6" s="24">
        <v>9860.0</v>
      </c>
      <c r="G6" s="18"/>
      <c r="H6" s="18"/>
      <c r="I6" s="18"/>
      <c r="J6" s="18"/>
      <c r="K6" s="18"/>
      <c r="L6" s="18"/>
    </row>
    <row r="7">
      <c r="A7" s="25">
        <v>66.0</v>
      </c>
      <c r="B7" s="25">
        <v>466.0</v>
      </c>
      <c r="C7" s="25">
        <v>553.0</v>
      </c>
      <c r="D7" s="25">
        <v>390.0</v>
      </c>
      <c r="E7" s="25">
        <v>269.0</v>
      </c>
      <c r="F7" s="25">
        <v>201.0</v>
      </c>
      <c r="G7" s="25">
        <v>107.0</v>
      </c>
      <c r="H7" s="25">
        <v>82.0</v>
      </c>
      <c r="I7" s="25">
        <v>117.0</v>
      </c>
      <c r="J7" s="25">
        <v>116.0</v>
      </c>
      <c r="K7" s="25">
        <v>120.0</v>
      </c>
      <c r="L7" s="25">
        <v>151.0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24">
        <v>5873.0</v>
      </c>
      <c r="L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24">
        <v>7391.0</v>
      </c>
    </row>
    <row r="3">
      <c r="A3" s="18"/>
      <c r="B3" s="18"/>
      <c r="C3" s="18"/>
      <c r="D3" s="18"/>
      <c r="E3" s="18"/>
      <c r="F3" s="18"/>
      <c r="G3" s="24">
        <v>4455.0</v>
      </c>
      <c r="H3" s="18"/>
      <c r="I3" s="18"/>
      <c r="J3" s="18"/>
      <c r="K3" s="18"/>
      <c r="L3" s="18"/>
    </row>
    <row r="4">
      <c r="A4" s="18"/>
      <c r="B4" s="18"/>
      <c r="C4" s="18"/>
      <c r="D4" s="18"/>
      <c r="E4" s="18"/>
      <c r="F4" s="18"/>
      <c r="G4" s="25">
        <v>786.0</v>
      </c>
      <c r="H4" s="24">
        <v>4006.0</v>
      </c>
      <c r="I4" s="18"/>
      <c r="J4" s="18"/>
      <c r="K4" s="18"/>
      <c r="L4" s="18"/>
    </row>
    <row r="5">
      <c r="A5" s="18"/>
      <c r="B5" s="18"/>
      <c r="C5" s="18"/>
      <c r="D5" s="18"/>
      <c r="E5" s="18"/>
      <c r="F5" s="18"/>
      <c r="G5" s="18"/>
      <c r="H5" s="18"/>
      <c r="I5" s="24">
        <v>5752.0</v>
      </c>
      <c r="J5" s="24">
        <v>5700.0</v>
      </c>
      <c r="K5" s="18"/>
      <c r="L5" s="18"/>
    </row>
    <row r="6">
      <c r="A6" s="24">
        <v>3256.0</v>
      </c>
      <c r="B6" s="24">
        <v>22851.0</v>
      </c>
      <c r="C6" s="24">
        <v>27126.0</v>
      </c>
      <c r="D6" s="24">
        <v>19131.0</v>
      </c>
      <c r="E6" s="24">
        <v>13190.0</v>
      </c>
      <c r="F6" s="24">
        <v>9860.0</v>
      </c>
      <c r="G6" s="18"/>
      <c r="H6" s="18"/>
      <c r="I6" s="18"/>
      <c r="J6" s="18"/>
      <c r="K6" s="18"/>
      <c r="L6" s="18"/>
    </row>
    <row r="7">
      <c r="A7" s="25">
        <v>66.0</v>
      </c>
      <c r="B7" s="25">
        <v>466.0</v>
      </c>
      <c r="C7" s="25">
        <v>553.0</v>
      </c>
      <c r="D7" s="25">
        <v>390.0</v>
      </c>
      <c r="E7" s="25">
        <v>269.0</v>
      </c>
      <c r="F7" s="25">
        <v>201.0</v>
      </c>
      <c r="G7" s="25">
        <v>107.0</v>
      </c>
      <c r="H7" s="25">
        <v>82.0</v>
      </c>
      <c r="I7" s="25">
        <v>117.0</v>
      </c>
      <c r="J7" s="25">
        <v>116.0</v>
      </c>
      <c r="K7" s="25">
        <v>120.0</v>
      </c>
      <c r="L7" s="25">
        <v>151.0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>
        <v>32.0</v>
      </c>
      <c r="B1" s="25">
        <v>267.0</v>
      </c>
      <c r="C1" s="25">
        <v>560.0</v>
      </c>
      <c r="D1" s="25">
        <v>777.0</v>
      </c>
      <c r="E1" s="25">
        <v>943.0</v>
      </c>
      <c r="F1" s="24">
        <v>1070.0</v>
      </c>
      <c r="G1" s="25">
        <v>670.0</v>
      </c>
      <c r="H1" s="25">
        <v>804.0</v>
      </c>
      <c r="I1" s="25">
        <v>774.0</v>
      </c>
      <c r="J1" s="24">
        <v>1021.0</v>
      </c>
      <c r="K1" s="25">
        <v>914.0</v>
      </c>
      <c r="L1" s="24">
        <v>1023.0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>
        <v>11866.0</v>
      </c>
      <c r="B2" s="14">
        <v>84118.0</v>
      </c>
      <c r="C2" s="14">
        <v>102971.0</v>
      </c>
      <c r="D2" s="14">
        <v>75781.0</v>
      </c>
      <c r="E2" s="14">
        <v>56551.0</v>
      </c>
      <c r="F2" s="14">
        <v>44914.0</v>
      </c>
      <c r="G2" s="14">
        <v>27481.0</v>
      </c>
      <c r="H2" s="14">
        <v>22142.0</v>
      </c>
      <c r="I2" s="14">
        <v>32497.0</v>
      </c>
      <c r="J2" s="14">
        <v>34703.0</v>
      </c>
      <c r="K2" s="14">
        <v>38650.0</v>
      </c>
      <c r="L2" s="14">
        <v>52223.0</v>
      </c>
    </row>
    <row r="4">
      <c r="A4" s="14">
        <v>7713.0</v>
      </c>
      <c r="B4" s="14">
        <v>54129.0</v>
      </c>
      <c r="C4" s="14">
        <v>64254.0</v>
      </c>
      <c r="D4" s="14">
        <v>45317.0</v>
      </c>
      <c r="E4" s="14">
        <v>31245.0</v>
      </c>
      <c r="F4" s="14">
        <v>23356.0</v>
      </c>
      <c r="G4" s="14">
        <v>13576.0</v>
      </c>
      <c r="H4" s="14">
        <v>10651.0</v>
      </c>
      <c r="I4" s="14">
        <v>14786.0</v>
      </c>
      <c r="J4" s="14">
        <v>14662.0</v>
      </c>
      <c r="K4" s="14">
        <v>15074.0</v>
      </c>
      <c r="L4" s="14">
        <v>18670.0</v>
      </c>
    </row>
    <row r="7">
      <c r="A7" s="15">
        <v>0.0</v>
      </c>
      <c r="B7" s="15">
        <v>843.0</v>
      </c>
      <c r="C7" s="14">
        <v>4118.0</v>
      </c>
      <c r="D7" s="14">
        <v>6063.0</v>
      </c>
      <c r="E7" s="14">
        <v>8482.0</v>
      </c>
      <c r="F7" s="14">
        <v>8982.0</v>
      </c>
      <c r="G7" s="14">
        <v>6595.0</v>
      </c>
      <c r="H7" s="14">
        <v>5756.0</v>
      </c>
      <c r="I7" s="14">
        <v>9750.0</v>
      </c>
      <c r="J7" s="14">
        <v>12146.0</v>
      </c>
      <c r="K7" s="14">
        <v>15460.0</v>
      </c>
      <c r="L7" s="14">
        <v>23500.0</v>
      </c>
    </row>
    <row r="10">
      <c r="A10" s="15">
        <v>831.0</v>
      </c>
      <c r="B10" s="14">
        <v>5829.0</v>
      </c>
      <c r="C10" s="14">
        <v>6920.0</v>
      </c>
      <c r="D10" s="14">
        <v>4880.0</v>
      </c>
      <c r="E10" s="14">
        <v>3365.0</v>
      </c>
      <c r="F10" s="14">
        <v>2515.0</v>
      </c>
      <c r="G10" s="14">
        <v>1462.0</v>
      </c>
      <c r="H10" s="14">
        <v>1147.0</v>
      </c>
      <c r="I10" s="14">
        <v>1592.0</v>
      </c>
      <c r="J10" s="14">
        <v>1579.0</v>
      </c>
      <c r="K10" s="14">
        <v>1623.0</v>
      </c>
      <c r="L10" s="14">
        <v>2011.0</v>
      </c>
    </row>
    <row r="13">
      <c r="A13" s="14">
        <v>3322.0</v>
      </c>
      <c r="B13" s="14">
        <v>23317.0</v>
      </c>
      <c r="C13" s="14">
        <v>27679.0</v>
      </c>
      <c r="D13" s="14">
        <v>19521.0</v>
      </c>
      <c r="E13" s="14">
        <v>13459.0</v>
      </c>
      <c r="F13" s="14">
        <v>10061.0</v>
      </c>
      <c r="G13" s="14">
        <v>5848.0</v>
      </c>
      <c r="H13" s="14">
        <v>4588.0</v>
      </c>
      <c r="I13" s="14">
        <v>6369.0</v>
      </c>
      <c r="J13" s="14">
        <v>6316.0</v>
      </c>
      <c r="K13" s="14">
        <v>6493.0</v>
      </c>
      <c r="L13" s="14">
        <v>8042.0</v>
      </c>
    </row>
    <row r="17">
      <c r="A17" s="14">
        <v>11866.0</v>
      </c>
      <c r="B17" s="14">
        <v>84118.0</v>
      </c>
      <c r="C17" s="14">
        <v>102971.0</v>
      </c>
      <c r="D17" s="14">
        <v>75781.0</v>
      </c>
      <c r="E17" s="14">
        <v>56551.0</v>
      </c>
      <c r="F17" s="14">
        <v>44914.0</v>
      </c>
      <c r="G17" s="14">
        <v>27481.0</v>
      </c>
      <c r="H17" s="14">
        <v>22142.0</v>
      </c>
      <c r="I17" s="14">
        <v>32497.0</v>
      </c>
      <c r="J17" s="14">
        <v>34703.0</v>
      </c>
      <c r="K17" s="14">
        <v>38650.0</v>
      </c>
      <c r="L17" s="14">
        <v>52223.0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>
        <v>7713.0</v>
      </c>
      <c r="B1" s="14">
        <v>54129.0</v>
      </c>
      <c r="C1" s="14">
        <v>64254.0</v>
      </c>
      <c r="D1" s="14">
        <v>45317.0</v>
      </c>
      <c r="E1" s="14">
        <v>31245.0</v>
      </c>
      <c r="F1" s="14">
        <v>23356.0</v>
      </c>
      <c r="G1" s="14">
        <v>13576.0</v>
      </c>
      <c r="H1" s="14">
        <v>10651.0</v>
      </c>
      <c r="I1" s="14">
        <v>14786.0</v>
      </c>
      <c r="J1" s="14">
        <v>14662.0</v>
      </c>
      <c r="K1" s="14">
        <v>15074.0</v>
      </c>
      <c r="L1" s="14">
        <v>18670.0</v>
      </c>
    </row>
    <row r="5">
      <c r="A5" s="14">
        <v>7645.0</v>
      </c>
      <c r="B5" s="14">
        <v>52629.0</v>
      </c>
      <c r="C5" s="14">
        <v>61854.0</v>
      </c>
      <c r="D5" s="14">
        <v>45317.0</v>
      </c>
      <c r="E5" s="14">
        <v>31245.0</v>
      </c>
      <c r="F5" s="14">
        <v>23356.0</v>
      </c>
      <c r="G5" s="14">
        <v>13576.0</v>
      </c>
      <c r="H5" s="14">
        <v>10651.0</v>
      </c>
      <c r="I5" s="14">
        <v>14786.0</v>
      </c>
      <c r="J5" s="14">
        <v>14662.0</v>
      </c>
      <c r="K5" s="14">
        <v>15074.0</v>
      </c>
      <c r="L5" s="14">
        <v>18670.0</v>
      </c>
    </row>
    <row r="12">
      <c r="A12" s="14">
        <v>1462.0</v>
      </c>
      <c r="B12" s="14">
        <v>1147.0</v>
      </c>
      <c r="C12" s="14">
        <v>1592.0</v>
      </c>
      <c r="D12" s="14">
        <v>1579.0</v>
      </c>
      <c r="E12" s="14">
        <v>1623.0</v>
      </c>
      <c r="F12" s="14">
        <v>2011.0</v>
      </c>
      <c r="G12" s="14"/>
      <c r="H12" s="14"/>
      <c r="I12" s="14"/>
      <c r="J12" s="14"/>
      <c r="K12" s="14"/>
      <c r="L12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22</v>
      </c>
      <c r="B1" s="15">
        <v>225.0</v>
      </c>
      <c r="C1" s="14">
        <v>1800.0</v>
      </c>
      <c r="D1" s="14">
        <v>2700.0</v>
      </c>
      <c r="E1" s="14">
        <v>2250.0</v>
      </c>
      <c r="F1" s="14">
        <v>1800.0</v>
      </c>
      <c r="G1" s="14">
        <v>1575.0</v>
      </c>
      <c r="H1" s="14">
        <v>8741.0</v>
      </c>
      <c r="I1" s="14">
        <v>6614.0</v>
      </c>
      <c r="J1" s="14">
        <v>3441.0</v>
      </c>
      <c r="K1" s="14">
        <v>2800.0</v>
      </c>
      <c r="L1" s="14">
        <v>7847.0</v>
      </c>
      <c r="M1" s="14">
        <v>16489.0</v>
      </c>
    </row>
    <row r="2">
      <c r="A2" s="31" t="s">
        <v>23</v>
      </c>
      <c r="B2" s="15">
        <v>75.0</v>
      </c>
      <c r="C2" s="15">
        <v>600.0</v>
      </c>
      <c r="D2" s="15">
        <v>900.0</v>
      </c>
      <c r="E2" s="15">
        <v>750.0</v>
      </c>
      <c r="F2" s="15">
        <v>600.0</v>
      </c>
      <c r="G2" s="15">
        <v>525.0</v>
      </c>
      <c r="H2" s="15">
        <v>825.0</v>
      </c>
      <c r="I2" s="15">
        <v>550.0</v>
      </c>
      <c r="J2" s="15">
        <v>375.0</v>
      </c>
      <c r="K2" s="15">
        <v>300.0</v>
      </c>
      <c r="L2" s="15">
        <v>725.0</v>
      </c>
      <c r="M2" s="14">
        <v>1275.0</v>
      </c>
    </row>
    <row r="6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1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4">
      <c r="B14" s="32"/>
      <c r="C14" s="32"/>
      <c r="D14" s="32"/>
      <c r="E14" s="18"/>
      <c r="F14" s="18"/>
      <c r="G14" s="32"/>
      <c r="H14" s="32"/>
    </row>
    <row r="17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>
      <c r="A2" s="3">
        <v>40000.0</v>
      </c>
      <c r="B2" s="3">
        <v>40000.0</v>
      </c>
      <c r="C2" s="3">
        <v>40000.0</v>
      </c>
      <c r="D2" s="3">
        <v>40000.0</v>
      </c>
      <c r="E2" s="3">
        <v>40000.0</v>
      </c>
      <c r="F2" s="3">
        <v>40000.0</v>
      </c>
      <c r="G2" s="3">
        <v>40000.0</v>
      </c>
      <c r="H2" s="3">
        <v>40000.0</v>
      </c>
      <c r="I2" s="3">
        <v>40000.0</v>
      </c>
      <c r="J2" s="3">
        <v>40000.0</v>
      </c>
      <c r="K2" s="3">
        <v>40000.0</v>
      </c>
      <c r="L2" s="3">
        <v>40000.0</v>
      </c>
    </row>
    <row r="3">
      <c r="A3" s="12">
        <f>A2*0.01</f>
        <v>400</v>
      </c>
      <c r="B3" s="12">
        <f>B2*0.08</f>
        <v>3200</v>
      </c>
      <c r="C3" s="12">
        <f>C2*0.12</f>
        <v>4800</v>
      </c>
      <c r="D3" s="12">
        <f>D2*0.1</f>
        <v>4000</v>
      </c>
      <c r="E3" s="12">
        <f>E2*0.08</f>
        <v>3200</v>
      </c>
      <c r="F3" s="12">
        <f>F2*0.07</f>
        <v>2800</v>
      </c>
      <c r="G3" s="12">
        <f>G2*0.05</f>
        <v>2000</v>
      </c>
      <c r="H3" s="12">
        <f>H2*0.06</f>
        <v>2400</v>
      </c>
      <c r="I3" s="12">
        <f>I2*0.07</f>
        <v>2800</v>
      </c>
      <c r="J3" s="12">
        <f>J2*0.08</f>
        <v>3200</v>
      </c>
      <c r="K3" s="12">
        <f>K2*0.11</f>
        <v>4400</v>
      </c>
      <c r="L3" s="12">
        <f>L2*0.17</f>
        <v>6800</v>
      </c>
    </row>
    <row r="4">
      <c r="A4" s="3">
        <v>400.0</v>
      </c>
      <c r="B4" s="3">
        <v>3600.0</v>
      </c>
      <c r="C4" s="12">
        <f t="shared" ref="C4:L4" si="1">C3+B4</f>
        <v>8400</v>
      </c>
      <c r="D4" s="12">
        <f t="shared" si="1"/>
        <v>12400</v>
      </c>
      <c r="E4" s="12">
        <f t="shared" si="1"/>
        <v>15600</v>
      </c>
      <c r="F4" s="12">
        <f t="shared" si="1"/>
        <v>18400</v>
      </c>
      <c r="G4" s="12">
        <f t="shared" si="1"/>
        <v>20400</v>
      </c>
      <c r="H4" s="12">
        <f t="shared" si="1"/>
        <v>22800</v>
      </c>
      <c r="I4" s="12">
        <f t="shared" si="1"/>
        <v>25600</v>
      </c>
      <c r="J4" s="12">
        <f t="shared" si="1"/>
        <v>28800</v>
      </c>
      <c r="K4" s="12">
        <f t="shared" si="1"/>
        <v>33200</v>
      </c>
      <c r="L4" s="12">
        <f t="shared" si="1"/>
        <v>40000</v>
      </c>
    </row>
    <row r="5">
      <c r="A5" s="12">
        <f t="shared" ref="A5:L5" si="2">A4*0.12</f>
        <v>48</v>
      </c>
      <c r="B5" s="12">
        <f t="shared" si="2"/>
        <v>432</v>
      </c>
      <c r="C5" s="12">
        <f t="shared" si="2"/>
        <v>1008</v>
      </c>
      <c r="D5" s="12">
        <f t="shared" si="2"/>
        <v>1488</v>
      </c>
      <c r="E5" s="12">
        <f t="shared" si="2"/>
        <v>1872</v>
      </c>
      <c r="F5" s="12">
        <f t="shared" si="2"/>
        <v>2208</v>
      </c>
      <c r="G5" s="12">
        <f t="shared" si="2"/>
        <v>2448</v>
      </c>
      <c r="H5" s="12">
        <f t="shared" si="2"/>
        <v>2736</v>
      </c>
      <c r="I5" s="12">
        <f t="shared" si="2"/>
        <v>3072</v>
      </c>
      <c r="J5" s="12">
        <f t="shared" si="2"/>
        <v>3456</v>
      </c>
      <c r="K5" s="12">
        <f t="shared" si="2"/>
        <v>3984</v>
      </c>
      <c r="L5" s="12">
        <f t="shared" si="2"/>
        <v>4800</v>
      </c>
    </row>
    <row r="9">
      <c r="A9" s="25">
        <v>48.0</v>
      </c>
      <c r="B9" s="25">
        <v>432.0</v>
      </c>
      <c r="C9" s="24">
        <v>1008.0</v>
      </c>
      <c r="D9" s="24">
        <v>1488.0</v>
      </c>
      <c r="E9" s="24">
        <v>1872.0</v>
      </c>
      <c r="F9" s="24">
        <v>2208.0</v>
      </c>
      <c r="G9" s="24">
        <v>2448.0</v>
      </c>
      <c r="H9" s="24">
        <v>2736.0</v>
      </c>
      <c r="I9" s="24">
        <v>3072.0</v>
      </c>
      <c r="J9" s="24">
        <v>3456.0</v>
      </c>
      <c r="K9" s="24">
        <v>3984.0</v>
      </c>
      <c r="L9" s="24">
        <v>4800.0</v>
      </c>
    </row>
    <row r="13">
      <c r="A13" s="24">
        <v>12166.0</v>
      </c>
      <c r="B13" s="24">
        <v>86518.0</v>
      </c>
      <c r="C13" s="24">
        <v>106571.0</v>
      </c>
      <c r="D13" s="24">
        <v>78781.0</v>
      </c>
      <c r="E13" s="24">
        <v>58951.0</v>
      </c>
      <c r="F13" s="24">
        <v>47014.0</v>
      </c>
      <c r="G13" s="24">
        <v>37047.0</v>
      </c>
      <c r="H13" s="24">
        <v>29306.0</v>
      </c>
      <c r="I13" s="24">
        <v>37313.0</v>
      </c>
      <c r="J13" s="24">
        <v>38803.0</v>
      </c>
      <c r="K13" s="24">
        <v>48222.0</v>
      </c>
      <c r="L13" s="24">
        <v>66987.0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>
        <v>5.0</v>
      </c>
      <c r="B1" s="25">
        <v>38.0</v>
      </c>
      <c r="C1" s="25">
        <v>80.0</v>
      </c>
      <c r="D1" s="25">
        <v>111.0</v>
      </c>
      <c r="E1" s="25">
        <v>135.0</v>
      </c>
      <c r="F1" s="24">
        <v>153.0</v>
      </c>
      <c r="G1" s="25">
        <v>83.0</v>
      </c>
      <c r="H1" s="25">
        <v>89.0</v>
      </c>
      <c r="I1" s="25">
        <v>97.0</v>
      </c>
      <c r="J1" s="24">
        <v>126.0</v>
      </c>
      <c r="K1" s="25">
        <v>114.0</v>
      </c>
      <c r="L1" s="24">
        <v>128.0</v>
      </c>
    </row>
    <row r="5">
      <c r="A5" s="25">
        <v>4.0</v>
      </c>
      <c r="B5" s="25">
        <v>48.0</v>
      </c>
      <c r="C5" s="25">
        <v>121.0</v>
      </c>
      <c r="D5" s="25">
        <v>208.0</v>
      </c>
      <c r="E5" s="25">
        <v>281.0</v>
      </c>
      <c r="F5" s="25">
        <v>353.0</v>
      </c>
      <c r="G5" s="25">
        <v>416.0</v>
      </c>
      <c r="H5" s="25">
        <v>465.0</v>
      </c>
      <c r="I5" s="25">
        <v>553.0</v>
      </c>
      <c r="J5" s="25">
        <v>622.0</v>
      </c>
      <c r="K5" s="25">
        <v>757.0</v>
      </c>
      <c r="L5" s="25">
        <v>960.0</v>
      </c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24">
        <v>3227.0</v>
      </c>
      <c r="L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24">
        <v>3840.0</v>
      </c>
    </row>
    <row r="8">
      <c r="A8" s="18"/>
      <c r="B8" s="18"/>
      <c r="C8" s="18"/>
      <c r="D8" s="18"/>
      <c r="E8" s="18"/>
      <c r="F8" s="18"/>
      <c r="G8" s="24">
        <v>1626.0</v>
      </c>
      <c r="H8" s="18"/>
      <c r="I8" s="18"/>
      <c r="J8" s="18"/>
      <c r="K8" s="18"/>
      <c r="L8" s="18"/>
    </row>
    <row r="9">
      <c r="A9" s="18"/>
      <c r="B9" s="18"/>
      <c r="C9" s="18"/>
      <c r="D9" s="18"/>
      <c r="E9" s="18"/>
      <c r="F9" s="18"/>
      <c r="G9" s="25">
        <v>406.0</v>
      </c>
      <c r="H9" s="24">
        <v>2271.0</v>
      </c>
      <c r="I9" s="18"/>
      <c r="J9" s="18"/>
      <c r="K9" s="18"/>
      <c r="L9" s="18"/>
    </row>
    <row r="10">
      <c r="A10" s="18"/>
      <c r="B10" s="18"/>
      <c r="C10" s="18"/>
      <c r="D10" s="18"/>
      <c r="E10" s="18"/>
      <c r="F10" s="18"/>
      <c r="G10" s="18"/>
      <c r="H10" s="18"/>
      <c r="I10" s="24">
        <v>2519.0</v>
      </c>
      <c r="J10" s="24">
        <v>2834.0</v>
      </c>
      <c r="K10" s="18"/>
      <c r="L10" s="18"/>
    </row>
    <row r="11">
      <c r="A11" s="25">
        <v>44.0</v>
      </c>
      <c r="B11" s="25">
        <v>384.0</v>
      </c>
      <c r="C11" s="25">
        <v>887.0</v>
      </c>
      <c r="D11" s="24">
        <v>1280.0</v>
      </c>
      <c r="E11" s="24">
        <v>1591.0</v>
      </c>
      <c r="F11" s="24">
        <v>1855.0</v>
      </c>
      <c r="G11" s="18"/>
      <c r="H11" s="18"/>
      <c r="I11" s="18"/>
      <c r="J11" s="18"/>
      <c r="K11" s="18"/>
      <c r="L11" s="18"/>
    </row>
  </sheetData>
  <drawing r:id="rId1"/>
</worksheet>
</file>