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<sst xmlns="http://schemas.openxmlformats.org/spreadsheetml/2006/main" count="62" uniqueCount="35">
  <si>
    <t>Mes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</si>
  <si>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</si>
  <si>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</si>
  <si>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</si>
  <si>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</si>
  <si>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</si>
  <si>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</si>
  <si>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</si>
  <si>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</si>
  <si>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</si>
  <si>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</si>
  <si>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</si>
  <si>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</si>
  <si>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Ferias y eventos</t>
  </si>
  <si>
    <t>Exibición Fiesta de San Antón - Madrid</t>
  </si>
  <si>
    <t>FiMascota</t>
  </si>
  <si>
    <t xml:space="preserve">IberZoo+ProPet
Bestial
</t>
  </si>
  <si>
    <t xml:space="preserve">Exposicion Internacional Canina
</t>
  </si>
  <si>
    <t>100 x 100 mascotas</t>
  </si>
  <si>
    <t xml:space="preserve">ExpoCanina Zaragoza
</t>
  </si>
  <si>
    <t>-</t>
  </si>
  <si>
    <t>AniMundo</t>
  </si>
  <si>
    <t>Mascoting</t>
  </si>
  <si>
    <t>ExpoCan</t>
  </si>
  <si>
    <t>ExpoMascotas</t>
  </si>
  <si>
    <t>Visitas según Noticias y Páginas Oficiales</t>
  </si>
  <si>
    <t>Asumimos que podemos captar 1%</t>
  </si>
  <si>
    <t>Visitas promedio en 2 veterinaria partners</t>
  </si>
  <si>
    <t>Referral rate = 2,35%</t>
  </si>
  <si>
    <t>Alianzas estratégicas</t>
  </si>
  <si>
    <t>Total</t>
  </si>
  <si>
    <t>Nuevas visitas mensuales en blog</t>
  </si>
  <si>
    <t>Blog de Gatigos</t>
  </si>
  <si>
    <t>Opt-In Rate1,28%</t>
  </si>
  <si>
    <t>https://www.getresponse.com/blog/single-opt-in-vs-double-opt-in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</si>
</sst>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u/>
      <sz val="11.0"/>
      <color rgb="FF1155CC"/>
      <name val="Arial"/>
    </font>
    <font>
      <u/>
      <color rgb="FF1155CC"/>
      <name val="Arial"/>
    </font>
    <font>
      <sz val="8.0"/>
      <color theme="1"/>
      <name val="Arial"/>
    </font>
    <font>
      <sz val="11.0"/>
      <color theme="1"/>
      <name val="&quot;EB Garamond&quot;"/>
    </font>
    <font>
      <b/>
      <sz val="11.0"/>
      <color theme="1"/>
      <name val="EB Garamond"/>
    </font>
    <font>
      <sz val="11.0"/>
      <color theme="1"/>
      <name val="EB Garamond"/>
    </font>
    <font>
      <color theme="1"/>
      <name val="Arial"/>
      <scheme val="minor"/>
    </font>
    <font>
      <u/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3" fillId="0" fontId="3" numFmtId="0" xfId="0" applyAlignment="1" applyBorder="1" applyFont="1">
      <alignment horizontal="center" readingOrder="0" vertical="center"/>
    </xf>
    <xf borderId="3" fillId="0" fontId="3" numFmtId="3" xfId="0" applyAlignment="1" applyBorder="1" applyFont="1" applyNumberFormat="1">
      <alignment horizontal="center" vertical="center"/>
    </xf>
    <xf borderId="3" fillId="0" fontId="3" numFmtId="3" xfId="0" applyAlignment="1" applyBorder="1" applyFont="1" applyNumberFormat="1">
      <alignment horizontal="center" readingOrder="0" vertical="center"/>
    </xf>
    <xf borderId="3" fillId="0" fontId="2" numFmtId="3" xfId="0" applyAlignment="1" applyBorder="1" applyFont="1" applyNumberFormat="1">
      <alignment horizontal="center" vertical="center"/>
    </xf>
    <xf borderId="0" fillId="0" fontId="2" numFmtId="3" xfId="0" applyAlignment="1" applyFont="1" applyNumberFormat="1">
      <alignment horizontal="center"/>
    </xf>
    <xf borderId="0" fillId="0" fontId="3" numFmtId="3" xfId="0" applyAlignment="1" applyFont="1" applyNumberFormat="1">
      <alignment horizontal="center"/>
    </xf>
    <xf borderId="5" fillId="0" fontId="1" numFmtId="0" xfId="0" applyAlignment="1" applyBorder="1" applyFont="1">
      <alignment horizontal="center" shrinkToFit="0" vertical="center" wrapText="1"/>
    </xf>
    <xf borderId="5" fillId="0" fontId="2" numFmtId="3" xfId="0" applyAlignment="1" applyBorder="1" applyFont="1" applyNumberFormat="1">
      <alignment horizontal="center" readingOrder="0" shrinkToFit="0" wrapText="1"/>
    </xf>
    <xf borderId="5" fillId="0" fontId="2" numFmtId="3" xfId="0" applyAlignment="1" applyBorder="1" applyFont="1" applyNumberFormat="1">
      <alignment horizontal="center" shrinkToFit="0" wrapText="1"/>
    </xf>
    <xf borderId="0" fillId="0" fontId="2" numFmtId="9" xfId="0" applyAlignment="1" applyFont="1" applyNumberFormat="1">
      <alignment horizontal="center"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 shrinkToFit="0" wrapText="1"/>
    </xf>
    <xf borderId="0" fillId="0" fontId="3" numFmtId="3" xfId="0" applyFont="1" applyNumberFormat="1"/>
    <xf borderId="6" fillId="0" fontId="3" numFmtId="0" xfId="0" applyBorder="1" applyFont="1"/>
    <xf borderId="6" fillId="0" fontId="2" numFmtId="3" xfId="0" applyAlignment="1" applyBorder="1" applyFont="1" applyNumberFormat="1">
      <alignment horizontal="center" shrinkToFit="0" wrapText="1"/>
    </xf>
    <xf borderId="0" fillId="0" fontId="2" numFmtId="9" xfId="0" applyAlignment="1" applyFont="1" applyNumberFormat="1">
      <alignment horizontal="center"/>
    </xf>
    <xf borderId="0" fillId="0" fontId="6" numFmtId="0" xfId="0" applyAlignment="1" applyFont="1">
      <alignment horizontal="center" shrinkToFit="0" wrapText="1"/>
    </xf>
    <xf borderId="0" fillId="0" fontId="7" numFmtId="3" xfId="0" applyAlignment="1" applyFont="1" applyNumberFormat="1">
      <alignment horizontal="center" shrinkToFit="0" wrapText="1"/>
    </xf>
    <xf borderId="3" fillId="0" fontId="8" numFmtId="0" xfId="0" applyAlignment="1" applyBorder="1" applyFont="1">
      <alignment horizontal="center" shrinkToFit="0" vertical="center" wrapText="1"/>
    </xf>
    <xf borderId="3" fillId="0" fontId="9" numFmtId="3" xfId="0" applyAlignment="1" applyBorder="1" applyFont="1" applyNumberFormat="1">
      <alignment horizontal="center" shrinkToFit="0" vertical="center" wrapText="1"/>
    </xf>
    <xf borderId="0" fillId="0" fontId="10" numFmtId="0" xfId="0" applyAlignment="1" applyFont="1">
      <alignment readingOrder="0"/>
    </xf>
    <xf borderId="3" fillId="0" fontId="8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/>
    </xf>
    <xf borderId="0" fillId="0" fontId="1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tresponse.com/blog/single-opt-in-vs-double-opt-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14" max="14" width="18.63"/>
    <col customWidth="1" min="15" max="15" width="21.25"/>
  </cols>
  <sheetData>
    <row r="3">
      <c r="A3" s="1"/>
    </row>
    <row r="4">
      <c r="A4" s="2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</row>
    <row r="5" ht="63.75" customHeight="1">
      <c r="A5" s="5" t="s">
        <v>13</v>
      </c>
      <c r="B5" s="6" t="s">
        <v>14</v>
      </c>
      <c r="C5" s="6" t="s">
        <v>15</v>
      </c>
      <c r="D5" s="7" t="s">
        <v>16</v>
      </c>
      <c r="E5" s="7" t="s">
        <v>17</v>
      </c>
      <c r="F5" s="6" t="s">
        <v>18</v>
      </c>
      <c r="G5" s="7" t="s">
        <v>19</v>
      </c>
      <c r="H5" s="6" t="s">
        <v>20</v>
      </c>
      <c r="I5" s="7" t="s">
        <v>20</v>
      </c>
      <c r="J5" s="6" t="s">
        <v>21</v>
      </c>
      <c r="K5" s="6" t="s">
        <v>22</v>
      </c>
      <c r="L5" s="6" t="s">
        <v>23</v>
      </c>
      <c r="M5" s="6" t="s">
        <v>24</v>
      </c>
      <c r="N5" s="8"/>
      <c r="O5" s="8"/>
      <c r="P5" s="9"/>
      <c r="Q5" s="10"/>
      <c r="R5" s="10"/>
      <c r="S5" s="10"/>
      <c r="T5" s="8"/>
    </row>
    <row r="6">
      <c r="A6" s="5" t="s">
        <v>25</v>
      </c>
      <c r="B6" s="11">
        <v>0.0</v>
      </c>
      <c r="C6" s="11">
        <v>16000.0</v>
      </c>
      <c r="D6" s="12">
        <f>21200+9000</f>
        <v>30200</v>
      </c>
      <c r="E6" s="11">
        <v>18000.0</v>
      </c>
      <c r="F6" s="13">
        <v>27000.0</v>
      </c>
      <c r="G6" s="13">
        <v>1200.0</v>
      </c>
      <c r="H6" s="11">
        <v>0.0</v>
      </c>
      <c r="I6" s="11">
        <v>0.0</v>
      </c>
      <c r="J6" s="14">
        <v>6236.0</v>
      </c>
      <c r="K6" s="13">
        <v>5400.0</v>
      </c>
      <c r="L6" s="13">
        <v>12000.0</v>
      </c>
      <c r="M6" s="13">
        <v>10000.0</v>
      </c>
      <c r="N6" s="9"/>
      <c r="O6" s="15"/>
      <c r="P6" s="15"/>
      <c r="Q6" s="16"/>
      <c r="R6" s="16"/>
      <c r="S6" s="16"/>
      <c r="T6" s="16"/>
    </row>
    <row r="7" ht="32.25" customHeight="1">
      <c r="A7" s="17" t="s">
        <v>26</v>
      </c>
      <c r="B7" s="18">
        <v>0.0</v>
      </c>
      <c r="C7" s="19">
        <f t="shared" ref="C7:M7" si="1">ROUND(C6*0.01,0)</f>
        <v>160</v>
      </c>
      <c r="D7" s="19">
        <f t="shared" si="1"/>
        <v>302</v>
      </c>
      <c r="E7" s="19">
        <f t="shared" si="1"/>
        <v>180</v>
      </c>
      <c r="F7" s="19">
        <f t="shared" si="1"/>
        <v>270</v>
      </c>
      <c r="G7" s="19">
        <f t="shared" si="1"/>
        <v>12</v>
      </c>
      <c r="H7" s="19">
        <f t="shared" si="1"/>
        <v>0</v>
      </c>
      <c r="I7" s="19">
        <f t="shared" si="1"/>
        <v>0</v>
      </c>
      <c r="J7" s="19">
        <f t="shared" si="1"/>
        <v>62</v>
      </c>
      <c r="K7" s="19">
        <f t="shared" si="1"/>
        <v>54</v>
      </c>
      <c r="L7" s="19">
        <f t="shared" si="1"/>
        <v>120</v>
      </c>
      <c r="M7" s="19">
        <f t="shared" si="1"/>
        <v>100</v>
      </c>
      <c r="N7" s="20"/>
      <c r="O7" s="21"/>
      <c r="P7" s="22"/>
      <c r="Q7" s="23"/>
      <c r="R7" s="24"/>
      <c r="S7" s="24"/>
      <c r="T7" s="24"/>
    </row>
    <row r="8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2"/>
      <c r="O8" s="27"/>
      <c r="P8" s="8"/>
      <c r="Q8" s="8"/>
      <c r="R8" s="8"/>
      <c r="S8" s="8"/>
      <c r="T8" s="8"/>
    </row>
    <row r="9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8"/>
      <c r="O9" s="15"/>
      <c r="P9" s="8"/>
      <c r="Q9" s="8"/>
      <c r="R9" s="8"/>
      <c r="S9" s="8"/>
      <c r="T9" s="8"/>
    </row>
    <row r="11">
      <c r="A11" s="30" t="s">
        <v>0</v>
      </c>
      <c r="B11" s="30" t="s">
        <v>1</v>
      </c>
      <c r="C11" s="30" t="s">
        <v>2</v>
      </c>
      <c r="D11" s="30" t="s">
        <v>3</v>
      </c>
      <c r="E11" s="30" t="s">
        <v>4</v>
      </c>
      <c r="F11" s="30" t="s">
        <v>5</v>
      </c>
      <c r="G11" s="30" t="s">
        <v>6</v>
      </c>
      <c r="H11" s="30" t="s">
        <v>7</v>
      </c>
      <c r="I11" s="30" t="s">
        <v>8</v>
      </c>
      <c r="J11" s="30" t="s">
        <v>9</v>
      </c>
      <c r="K11" s="30" t="s">
        <v>10</v>
      </c>
      <c r="L11" s="30" t="s">
        <v>11</v>
      </c>
      <c r="M11" s="30" t="s">
        <v>12</v>
      </c>
    </row>
    <row r="12">
      <c r="A12" s="30" t="s">
        <v>27</v>
      </c>
      <c r="B12" s="31">
        <v>75.0</v>
      </c>
      <c r="C12" s="31">
        <v>600.0</v>
      </c>
      <c r="D12" s="31">
        <v>900.0</v>
      </c>
      <c r="E12" s="31">
        <v>750.0</v>
      </c>
      <c r="F12" s="31">
        <v>600.0</v>
      </c>
      <c r="G12" s="31">
        <v>525.0</v>
      </c>
      <c r="H12" s="31">
        <v>825.0</v>
      </c>
      <c r="I12" s="31">
        <v>550.0</v>
      </c>
      <c r="J12" s="31">
        <v>375.0</v>
      </c>
      <c r="K12" s="31">
        <v>300.0</v>
      </c>
      <c r="L12" s="31">
        <v>725.0</v>
      </c>
      <c r="M12" s="31">
        <v>1275.0</v>
      </c>
      <c r="O12" s="32" t="s">
        <v>28</v>
      </c>
    </row>
    <row r="13">
      <c r="A13" s="30" t="s">
        <v>29</v>
      </c>
      <c r="B13" s="31">
        <f t="shared" ref="B13:M13" si="2">ROUND(2*0.0235*B12,0)</f>
        <v>4</v>
      </c>
      <c r="C13" s="31">
        <f t="shared" si="2"/>
        <v>28</v>
      </c>
      <c r="D13" s="31">
        <f t="shared" si="2"/>
        <v>42</v>
      </c>
      <c r="E13" s="31">
        <f t="shared" si="2"/>
        <v>35</v>
      </c>
      <c r="F13" s="31">
        <f t="shared" si="2"/>
        <v>28</v>
      </c>
      <c r="G13" s="31">
        <f t="shared" si="2"/>
        <v>25</v>
      </c>
      <c r="H13" s="31">
        <f t="shared" si="2"/>
        <v>39</v>
      </c>
      <c r="I13" s="31">
        <f t="shared" si="2"/>
        <v>26</v>
      </c>
      <c r="J13" s="31">
        <f t="shared" si="2"/>
        <v>18</v>
      </c>
      <c r="K13" s="31">
        <f t="shared" si="2"/>
        <v>14</v>
      </c>
      <c r="L13" s="31">
        <f t="shared" si="2"/>
        <v>34</v>
      </c>
      <c r="M13" s="31">
        <f t="shared" si="2"/>
        <v>60</v>
      </c>
    </row>
    <row r="16">
      <c r="A16" s="30" t="s">
        <v>0</v>
      </c>
      <c r="B16" s="30" t="s">
        <v>1</v>
      </c>
      <c r="C16" s="30" t="s">
        <v>2</v>
      </c>
      <c r="D16" s="30" t="s">
        <v>3</v>
      </c>
      <c r="E16" s="30" t="s">
        <v>4</v>
      </c>
      <c r="F16" s="30" t="s">
        <v>5</v>
      </c>
      <c r="G16" s="30" t="s">
        <v>6</v>
      </c>
      <c r="H16" s="30" t="s">
        <v>7</v>
      </c>
      <c r="I16" s="30" t="s">
        <v>8</v>
      </c>
      <c r="J16" s="30" t="s">
        <v>9</v>
      </c>
      <c r="K16" s="30" t="s">
        <v>10</v>
      </c>
      <c r="L16" s="30" t="s">
        <v>11</v>
      </c>
      <c r="M16" s="30" t="s">
        <v>12</v>
      </c>
      <c r="N16" s="33" t="s">
        <v>30</v>
      </c>
    </row>
    <row r="17">
      <c r="A17" s="30" t="s">
        <v>31</v>
      </c>
      <c r="B17" s="34">
        <v>80.0</v>
      </c>
      <c r="C17" s="34">
        <v>120.0</v>
      </c>
      <c r="D17" s="34">
        <v>235.0</v>
      </c>
      <c r="E17" s="34">
        <v>412.0</v>
      </c>
      <c r="F17" s="34">
        <v>340.0</v>
      </c>
      <c r="G17" s="34">
        <v>450.0</v>
      </c>
      <c r="H17" s="34">
        <v>960.0</v>
      </c>
      <c r="I17" s="34">
        <v>680.0</v>
      </c>
      <c r="J17" s="34">
        <v>430.0</v>
      </c>
      <c r="K17" s="34">
        <v>1230.0</v>
      </c>
      <c r="L17" s="34">
        <v>2335.0</v>
      </c>
      <c r="M17" s="34">
        <v>2728.0</v>
      </c>
      <c r="N17" s="34">
        <f t="shared" ref="N17:N18" si="4">SUM(B17:M17)</f>
        <v>10000</v>
      </c>
      <c r="O17" s="8"/>
    </row>
    <row r="18" ht="30.75" customHeight="1">
      <c r="A18" s="30" t="s">
        <v>32</v>
      </c>
      <c r="B18" s="34">
        <f t="shared" ref="B18:M18" si="3">ROUND(B17*0.0128,0)</f>
        <v>1</v>
      </c>
      <c r="C18" s="34">
        <f t="shared" si="3"/>
        <v>2</v>
      </c>
      <c r="D18" s="34">
        <f t="shared" si="3"/>
        <v>3</v>
      </c>
      <c r="E18" s="34">
        <f t="shared" si="3"/>
        <v>5</v>
      </c>
      <c r="F18" s="34">
        <f t="shared" si="3"/>
        <v>4</v>
      </c>
      <c r="G18" s="34">
        <f t="shared" si="3"/>
        <v>6</v>
      </c>
      <c r="H18" s="34">
        <f t="shared" si="3"/>
        <v>12</v>
      </c>
      <c r="I18" s="34">
        <f t="shared" si="3"/>
        <v>9</v>
      </c>
      <c r="J18" s="34">
        <f t="shared" si="3"/>
        <v>6</v>
      </c>
      <c r="K18" s="34">
        <f t="shared" si="3"/>
        <v>16</v>
      </c>
      <c r="L18" s="34">
        <f t="shared" si="3"/>
        <v>30</v>
      </c>
      <c r="M18" s="34">
        <f t="shared" si="3"/>
        <v>35</v>
      </c>
      <c r="N18" s="34">
        <f t="shared" si="4"/>
        <v>129</v>
      </c>
      <c r="O18" s="35" t="s">
        <v>33</v>
      </c>
      <c r="P18" s="36" t="s">
        <v>34</v>
      </c>
    </row>
  </sheetData>
  <hyperlinks>
    <hyperlink r:id="rId1" ref="P18"/>
  </hyperlinks>
  <drawing r:id="rId2"/>
</worksheet>
</file>