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esen\Downloads\"/>
    </mc:Choice>
  </mc:AlternateContent>
  <xr:revisionPtr revIDLastSave="0" documentId="13_ncr:1_{DD47D00A-FB6C-4A92-BBF4-DA3EE5554975}" xr6:coauthVersionLast="47" xr6:coauthVersionMax="47" xr10:uidLastSave="{00000000-0000-0000-0000-000000000000}"/>
  <bookViews>
    <workbookView showSheetTabs="0" xWindow="-110" yWindow="-110" windowWidth="19420" windowHeight="11500" activeTab="3" xr2:uid="{00000000-000D-0000-FFFF-FFFF00000000}"/>
  </bookViews>
  <sheets>
    <sheet name="saleslc" sheetId="18" r:id="rId1"/>
    <sheet name="top5customers" sheetId="20" r:id="rId2"/>
    <sheet name="countrybc" sheetId="19"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358" i="17"/>
  <c r="O359" i="17"/>
  <c r="O600" i="17"/>
  <c r="O649" i="17"/>
  <c r="O858" i="17"/>
  <c r="O859" i="17"/>
  <c r="N31" i="17"/>
  <c r="N32" i="17"/>
  <c r="N201" i="17"/>
  <c r="N204" i="17"/>
  <c r="N325" i="17"/>
  <c r="N326" i="17"/>
  <c r="N396" i="17"/>
  <c r="N413" i="17"/>
  <c r="N472" i="17"/>
  <c r="N473" i="17"/>
  <c r="N537" i="17"/>
  <c r="N538" i="17"/>
  <c r="N585" i="17"/>
  <c r="N600" i="17"/>
  <c r="N647" i="17"/>
  <c r="N648" i="17"/>
  <c r="N702" i="17"/>
  <c r="N703" i="17"/>
  <c r="N747" i="17"/>
  <c r="N761" i="17"/>
  <c r="N801" i="17"/>
  <c r="N802" i="17"/>
  <c r="N847" i="17"/>
  <c r="N848" i="17"/>
  <c r="N883" i="17"/>
  <c r="N894" i="17"/>
  <c r="N929" i="17"/>
  <c r="N930" i="17"/>
  <c r="N975" i="17"/>
  <c r="N976" i="17"/>
  <c r="M9" i="17"/>
  <c r="M10" i="17"/>
  <c r="M11" i="17"/>
  <c r="M53" i="17"/>
  <c r="M54" i="17"/>
  <c r="M87" i="17"/>
  <c r="M88" i="17"/>
  <c r="M121" i="17"/>
  <c r="M122" i="17"/>
  <c r="M155" i="17"/>
  <c r="M161" i="17"/>
  <c r="M185" i="17"/>
  <c r="M186" i="17"/>
  <c r="M215" i="17"/>
  <c r="M216" i="17"/>
  <c r="M243" i="17"/>
  <c r="M245" i="17"/>
  <c r="M266" i="17"/>
  <c r="M267" i="17"/>
  <c r="M294" i="17"/>
  <c r="M295" i="17"/>
  <c r="M321" i="17"/>
  <c r="M322" i="17"/>
  <c r="M342" i="17"/>
  <c r="M343" i="17"/>
  <c r="M363" i="17"/>
  <c r="M369" i="17"/>
  <c r="M389" i="17"/>
  <c r="M390" i="17"/>
  <c r="M410" i="17"/>
  <c r="M411" i="17"/>
  <c r="M436" i="17"/>
  <c r="M437" i="17"/>
  <c r="M456" i="17"/>
  <c r="M457" i="17"/>
  <c r="M479" i="17"/>
  <c r="M481" i="17"/>
  <c r="M500" i="17"/>
  <c r="M501" i="17"/>
  <c r="M516" i="17"/>
  <c r="M517" i="17"/>
  <c r="M532" i="17"/>
  <c r="M533" i="17"/>
  <c r="M548" i="17"/>
  <c r="M549" i="17"/>
  <c r="M564" i="17"/>
  <c r="M565" i="17"/>
  <c r="M580" i="17"/>
  <c r="M581" i="17"/>
  <c r="M596" i="17"/>
  <c r="M597" i="17"/>
  <c r="M612" i="17"/>
  <c r="M613" i="17"/>
  <c r="M628" i="17"/>
  <c r="M629" i="17"/>
  <c r="M644" i="17"/>
  <c r="M645" i="17"/>
  <c r="M660" i="17"/>
  <c r="M661" i="17"/>
  <c r="M676" i="17"/>
  <c r="M677" i="17"/>
  <c r="M692" i="17"/>
  <c r="M693" i="17"/>
  <c r="M708" i="17"/>
  <c r="M709" i="17"/>
  <c r="M724" i="17"/>
  <c r="M725" i="17"/>
  <c r="M740" i="17"/>
  <c r="M741" i="17"/>
  <c r="M756" i="17"/>
  <c r="M757" i="17"/>
  <c r="M772" i="17"/>
  <c r="M773" i="17"/>
  <c r="M788" i="17"/>
  <c r="M789" i="17"/>
  <c r="M804" i="17"/>
  <c r="M805" i="17"/>
  <c r="M820" i="17"/>
  <c r="M821" i="17"/>
  <c r="M836" i="17"/>
  <c r="M837" i="17"/>
  <c r="M852" i="17"/>
  <c r="M853" i="17"/>
  <c r="M868" i="17"/>
  <c r="M869" i="17"/>
  <c r="M884" i="17"/>
  <c r="M885" i="17"/>
  <c r="M900" i="17"/>
  <c r="M901" i="17"/>
  <c r="M916" i="17"/>
  <c r="M917" i="17"/>
  <c r="M932" i="17"/>
  <c r="M933" i="17"/>
  <c r="M948" i="17"/>
  <c r="M949" i="17"/>
  <c r="M964" i="17"/>
  <c r="M965" i="17"/>
  <c r="M980" i="17"/>
  <c r="M981" i="17"/>
  <c r="M996" i="17"/>
  <c r="M99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J325" i="17"/>
  <c r="O325" i="17" s="1"/>
  <c r="K325" i="17"/>
  <c r="L325" i="17"/>
  <c r="M325" i="17" s="1"/>
  <c r="I326" i="17"/>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K358" i="17"/>
  <c r="L358" i="17"/>
  <c r="M358" i="17" s="1"/>
  <c r="I359" i="17"/>
  <c r="N359" i="17" s="1"/>
  <c r="J359" i="17"/>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I412" i="17"/>
  <c r="N412" i="17" s="1"/>
  <c r="J412" i="17"/>
  <c r="O412" i="17" s="1"/>
  <c r="K412" i="17"/>
  <c r="L412" i="17"/>
  <c r="M412" i="17" s="1"/>
  <c r="I413" i="17"/>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M472" i="17" s="1"/>
  <c r="I473" i="17"/>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J600" i="17"/>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I646" i="17"/>
  <c r="N646" i="17" s="1"/>
  <c r="J646" i="17"/>
  <c r="O646" i="17" s="1"/>
  <c r="K646" i="17"/>
  <c r="L646" i="17"/>
  <c r="M646" i="17" s="1"/>
  <c r="I647" i="17"/>
  <c r="J647" i="17"/>
  <c r="O647" i="17" s="1"/>
  <c r="K647" i="17"/>
  <c r="L647" i="17"/>
  <c r="M647" i="17" s="1"/>
  <c r="I648" i="17"/>
  <c r="J648" i="17"/>
  <c r="O648" i="17" s="1"/>
  <c r="K648" i="17"/>
  <c r="L648" i="17"/>
  <c r="M648" i="17" s="1"/>
  <c r="I649" i="17"/>
  <c r="N649" i="17" s="1"/>
  <c r="J649" i="17"/>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J702" i="17"/>
  <c r="O702" i="17" s="1"/>
  <c r="K702" i="17"/>
  <c r="L702" i="17"/>
  <c r="M702" i="17" s="1"/>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J801" i="17"/>
  <c r="O801" i="17" s="1"/>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K858" i="17"/>
  <c r="L858" i="17"/>
  <c r="M858" i="17" s="1"/>
  <c r="I859" i="17"/>
  <c r="N859" i="17" s="1"/>
  <c r="J859" i="17"/>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O884" i="17" s="1"/>
  <c r="K884" i="17"/>
  <c r="L884" i="17"/>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J929" i="17"/>
  <c r="O929" i="17" s="1"/>
  <c r="K929" i="17"/>
  <c r="L929" i="17"/>
  <c r="M929" i="17" s="1"/>
  <c r="I930" i="17"/>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<sst xmlns="http://schemas.openxmlformats.org/spreadsheetml/2006/main" count="11128" uniqueCount="6221">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</sst>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m\-dd\-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4">
    <dxf>
      <numFmt numFmtId="0" formatCode="General"/>
    </dxf>
    <dxf>
      <font>
        <sz val="11"/>
        <color theme="1"/>
        <name val="Calibri"/>
        <family val="2"/>
        <scheme val="minor"/>
      </font>
    </dxf>
    <dxf>
      <font>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xr9:uid="{400468B9-AA48-4937-9D6A-14C5B10E6495}">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[coffeeOrdersData2.xlsx]countrybc!PivotTable1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Total </a:t>
            </a:r>
            <a:r>
              <a:rPr lang="en-US" sz="2400" baseline="0"/>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countrybc!$C$3:$C$4</c:f>
              <c:strCache>
                <c:ptCount val="1"/>
                <c:pt idx="0">
                  <c:v>Arabica</c:v>
                </c:pt>
              </c:strCache>
            </c:strRef>
          </c:tx>
          <c:spPr>
            <a:ln w="28575" cap="rnd">
              <a:solidFill>
                <a:schemeClr val="accent1"/>
              </a:solidFill>
              <a:round/>
            </a:ln>
            <a:effectLst/>
          </c:spPr>
          <c:marker>
            <c:symbol val="none"/>
          </c:marker>
          <c:cat>
            <c:multiLvlStrRef>
              <c:f>countrybc!$A$5:$B$48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countrybc!$C$5:$C$48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682-49C8-9AD8-EB039A6E055E}"/>
            </c:ext>
          </c:extLst>
        </c:ser>
        <c:ser>
          <c:idx val="1"/>
          <c:order val="1"/>
          <c:tx>
            <c:strRef>
              <c:f>countrybc!$D$3:$D$4</c:f>
              <c:strCache>
                <c:ptCount val="1"/>
                <c:pt idx="0">
                  <c:v>Excelsa</c:v>
                </c:pt>
              </c:strCache>
            </c:strRef>
          </c:tx>
          <c:spPr>
            <a:ln w="28575" cap="rnd">
              <a:solidFill>
                <a:schemeClr val="accent2"/>
              </a:solidFill>
              <a:round/>
            </a:ln>
            <a:effectLst/>
          </c:spPr>
          <c:marker>
            <c:symbol val="none"/>
          </c:marker>
          <c:cat>
            <c:multiLvlStrRef>
              <c:f>countrybc!$A$5:$B$48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countrybc!$D$5:$D$48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682-49C8-9AD8-EB039A6E055E}"/>
            </c:ext>
          </c:extLst>
        </c:ser>
        <c:ser>
          <c:idx val="2"/>
          <c:order val="2"/>
          <c:tx>
            <c:strRef>
              <c:f>countrybc!$E$3:$E$4</c:f>
              <c:strCache>
                <c:ptCount val="1"/>
                <c:pt idx="0">
                  <c:v>Liberica</c:v>
                </c:pt>
              </c:strCache>
            </c:strRef>
          </c:tx>
          <c:spPr>
            <a:ln w="28575" cap="rnd">
              <a:solidFill>
                <a:schemeClr val="accent3"/>
              </a:solidFill>
              <a:round/>
            </a:ln>
            <a:effectLst/>
          </c:spPr>
          <c:marker>
            <c:symbol val="none"/>
          </c:marker>
          <c:cat>
            <c:multiLvlStrRef>
              <c:f>countrybc!$A$5:$B$48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countrybc!$E$5:$E$48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682-49C8-9AD8-EB039A6E055E}"/>
            </c:ext>
          </c:extLst>
        </c:ser>
        <c:ser>
          <c:idx val="3"/>
          <c:order val="3"/>
          <c:tx>
            <c:strRef>
              <c:f>countrybc!$F$3:$F$4</c:f>
              <c:strCache>
                <c:ptCount val="1"/>
                <c:pt idx="0">
                  <c:v>Robusta</c:v>
                </c:pt>
              </c:strCache>
            </c:strRef>
          </c:tx>
          <c:spPr>
            <a:ln w="28575" cap="rnd">
              <a:solidFill>
                <a:schemeClr val="accent4"/>
              </a:solidFill>
              <a:round/>
            </a:ln>
            <a:effectLst/>
          </c:spPr>
          <c:marker>
            <c:symbol val="none"/>
          </c:marker>
          <c:cat>
            <c:multiLvlStrRef>
              <c:f>countrybc!$A$5:$B$48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countrybc!$F$5:$F$48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682-49C8-9AD8-EB039A6E055E}"/>
            </c:ext>
          </c:extLst>
        </c:ser>
        <c:dLbls>
          <c:showLegendKey val="0"/>
          <c:showVal val="0"/>
          <c:showCatName val="0"/>
          <c:showSerName val="0"/>
          <c:showPercent val="0"/>
          <c:showBubbleSize val="0"/>
        </c:dLbls>
        <c:smooth val="0"/>
        <c:axId val="168144127"/>
        <c:axId val="168145567"/>
      </c:lineChart>
      <c:catAx>
        <c:axId val="16814412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45567"/>
        <c:crosses val="autoZero"/>
        <c:auto val="1"/>
        <c:lblAlgn val="ctr"/>
        <c:lblOffset val="100"/>
        <c:noMultiLvlLbl val="0"/>
      </c:catAx>
      <c:valAx>
        <c:axId val="16814556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4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[coffeeOrdersData2.xlsx]top5customers!PivotTable1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t>Top</a:t>
            </a:r>
            <a:r>
              <a:rPr lang="en-US" sz="1800" b="0"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5D4-49D9-85E2-20E5EFC48849}"/>
            </c:ext>
          </c:extLst>
        </c:ser>
        <c:dLbls>
          <c:dLblPos val="outEnd"/>
          <c:showLegendKey val="0"/>
          <c:showVal val="1"/>
          <c:showCatName val="0"/>
          <c:showSerName val="0"/>
          <c:showPercent val="0"/>
          <c:showBubbleSize val="0"/>
        </c:dLbls>
        <c:gapWidth val="182"/>
        <c:axId val="258167487"/>
        <c:axId val="244800223"/>
      </c:barChart>
      <c:catAx>
        <c:axId val="25816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00223"/>
        <c:crosses val="autoZero"/>
        <c:auto val="1"/>
        <c:lblAlgn val="ctr"/>
        <c:lblOffset val="100"/>
        <c:noMultiLvlLbl val="0"/>
      </c:catAx>
      <c:valAx>
        <c:axId val="244800223"/>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6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[coffeeOrdersData2.xlsx]saleslc!PivotTable1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saleslc!$B$3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saleslc!$A$4:$A$6</c:f>
              <c:strCache>
                <c:ptCount val="3"/>
                <c:pt idx="0">
                  <c:v>United Kingdom</c:v>
                </c:pt>
                <c:pt idx="1">
                  <c:v>Ireland</c:v>
                </c:pt>
                <c:pt idx="2">
                  <c:v>United States</c:v>
                </c:pt>
              </c:strCache>
            </c:strRef>
          </c:cat>
          <c:val>
            <c:numRef>
              <c:f>saleslc!$B$4:$B$6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DD4-4B94-81FE-A87C813C7886}"/>
            </c:ext>
          </c:extLst>
        </c:ser>
        <c:dLbls>
          <c:dLblPos val="outEnd"/>
          <c:showLegendKey val="0"/>
          <c:showVal val="1"/>
          <c:showCatName val="0"/>
          <c:showSerName val="0"/>
          <c:showPercent val="0"/>
          <c:showBubbleSize val="0"/>
        </c:dLbls>
        <c:gapWidth val="182"/>
        <c:axId val="258167487"/>
        <c:axId val="244800223"/>
      </c:barChart>
      <c:catAx>
        <c:axId val="25816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00223"/>
        <c:crosses val="autoZero"/>
        <c:auto val="1"/>
        <c:lblAlgn val="ctr"/>
        <c:lblOffset val="100"/>
        <c:noMultiLvlLbl val="0"/>
      </c:catAx>
      <c:valAx>
        <c:axId val="244800223"/>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6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566AD12-9C12-CB42-0DD2-184FC883A5CD}"/>
            </a:ext>
          </a:extLst>
        </xdr:cNvPr>
        <xdr:cNvSpPr/>
      </xdr:nvSpPr>
      <xdr:spPr>
        <a:xfrm>
          <a:off x="114300" y="63500"/>
          <a:ext cx="15240000" cy="736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 SALES DASHBOARD</a:t>
          </a:r>
        </a:p>
      </xdr:txBody>
    </xdr:sp>
    <xdr:clientData/>
  </xdr:twoCellAnchor>
  <xdr:twoCellAnchor>
    <xdr:from>
      <xdr:col>1</xdr:col>
      <xdr:colOff>-1</xdr:colOff>
      <xdr:row>13</xdr:row>
      <xdr:rowOff>158172</xdr:rowOff>
    </xdr:from>
    <xdr:to>
      <xdr:col>14</xdr:col>
      <xdr:colOff>0</xdr:colOff>
      <xdr:row>40</xdr:row>
      <xdr:rowOff>0</xdr:rowOff>
    </xdr:to>
    <xdr:graphicFrame macro="">
      <xdr:nvGraphicFramePr>
        <xdr:cNvPr id="3" name="Chart 2">
          <a:extLst>
            <a:ext uri="{FF2B5EF4-FFF2-40B4-BE49-F238E27FC236}">
              <a16:creationId xmlns:a16="http://schemas.microsoft.com/office/drawing/2014/main" id="{FD67110E-F6DE-4DB4-9722-93F9508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184726</xdr:rowOff>
    </xdr:from>
    <xdr:to>
      <xdr:col>16</xdr:col>
      <xdr:colOff>1</xdr:colOff>
      <xdr:row>12</xdr:row>
      <xdr:rowOff>184726</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44246865-A18D-47FB-9064-13D306E2F45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5456" y="992908"/>
              <a:ext cx="9178636" cy="12930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10</xdr:row>
      <xdr:rowOff>80818</xdr:rowOff>
    </xdr:from>
    <xdr:to>
      <xdr:col>21</xdr:col>
      <xdr:colOff>0</xdr:colOff>
      <xdr:row>15</xdr:row>
      <xdr:rowOff>94472</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F40D35B-DA53-4A77-A433-B88A60F9685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906000" y="1812636"/>
              <a:ext cx="2447636" cy="937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CF01B6CB-1B84-450B-8A08-61E61677B6D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906000" y="992909"/>
              <a:ext cx="5507182" cy="738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46182</xdr:rowOff>
    </xdr:from>
    <xdr:to>
      <xdr:col>26</xdr:col>
      <xdr:colOff>0</xdr:colOff>
      <xdr:row>15</xdr:row>
      <xdr:rowOff>46182</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E62C1925-AB49-43B8-BFFD-5BED77F068E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65545" y="1778000"/>
              <a:ext cx="2447637" cy="923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371230</xdr:colOff>
      <xdr:row>27</xdr:row>
      <xdr:rowOff>0</xdr:rowOff>
    </xdr:from>
    <xdr:to>
      <xdr:col>25</xdr:col>
      <xdr:colOff>609599</xdr:colOff>
      <xdr:row>40</xdr:row>
      <xdr:rowOff>0</xdr:rowOff>
    </xdr:to>
    <xdr:graphicFrame macro="">
      <xdr:nvGraphicFramePr>
        <xdr:cNvPr id="8" name="Chart 7">
          <a:extLst>
            <a:ext uri="{FF2B5EF4-FFF2-40B4-BE49-F238E27FC236}">
              <a16:creationId xmlns:a16="http://schemas.microsoft.com/office/drawing/2014/main" id="{C8A3A1A1-5C7A-4425-A2F3-D55299FCD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372240</xdr:colOff>
      <xdr:row>17</xdr:row>
      <xdr:rowOff>0</xdr:rowOff>
    </xdr:from>
    <xdr:to>
      <xdr:col>25</xdr:col>
      <xdr:colOff>607784</xdr:colOff>
      <xdr:row>26</xdr:row>
      <xdr:rowOff>0</xdr:rowOff>
    </xdr:to>
    <xdr:graphicFrame macro="">
      <xdr:nvGraphicFramePr>
        <xdr:cNvPr id="9" name="Chart 8">
          <a:extLst>
            <a:ext uri="{FF2B5EF4-FFF2-40B4-BE49-F238E27FC236}">
              <a16:creationId xmlns:a16="http://schemas.microsoft.com/office/drawing/2014/main" id="{8C1F7B08-182D-4570-BE57-64478E8DB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Esenaliev" refreshedDate="45525.759037152777" createdVersion="8" refreshedVersion="8" minRefreshableVersion="3" recordCount="1000" xr:uid="{4BE0C55A-7CFF-4C78-A1C9-4539630A5F3C}">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8291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CFB799-E501-4CBE-A49A-70222F9679DC}"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62178-B65C-41E2-BCA0-1D0664F3E693}"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1"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B3D6F-390F-4362-8376-6596A6745CCB}"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B4F6283A-17D6-4890-873E-F19065E67F73}" sourceName="Size">
  <pivotTables>
    <pivotTable tabId="19" name="PivotTable1"/>
    <pivotTable tabId="18" name="PivotTable1"/>
    <pivotTable tabId="20" name="PivotTable1"/>
  </pivotTables>
  <data>
    <tabular pivotCacheId="1882917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D9152314-2939-4B93-98C5-CB776E19B5C9}" sourceName="Roast Type Name">
  <pivotTables>
    <pivotTable tabId="19" name="PivotTable1"/>
    <pivotTable tabId="18" name="PivotTable1"/>
    <pivotTable tabId="20" name="PivotTable1"/>
  </pivotTables>
  <data>
    <tabular pivotCacheId="1882917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D433215A-A303-4499-A642-6A4F9EE440A8}" sourceName="Loyalty Card">
  <pivotTables>
    <pivotTable tabId="19" name="PivotTable1"/>
    <pivotTable tabId="18" name="PivotTable1"/>
    <pivotTable tabId="20" name="PivotTable1"/>
  </pivotTables>
  <data>
    <tabular pivotCacheId="1882917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CA84F64-2172-4589-BACE-32C96BF41761}" cache="Slicer_Size1" caption="Size" columnCount="2" rowHeight="241300"/>
  <slicer name="Roast Type Name 1" xr10:uid="{DBF6A63A-4003-4095-95BA-3D191B70B547}" cache="Slicer_Roast_Type_Name1" caption="Roast Type Name" columnCount="3" rowHeight="241300"/>
  <slicer name="Loyalty Card 1" xr10:uid="{A9CE8542-D709-4A3F-B1F4-5DF90AC53DBD}" cache="Slicer_Loyalty_Card1"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7A0F4F-BF82-4B35-8EDA-1FE556BE9BDB}" name="Table1" displayName="Table1" ref="A1:P1001" totalsRowShown="0" headerRowDxfId="3">
  <autoFilter ref="A1:P1001" xr:uid="{9A7A0F4F-BF82-4B35-8EDA-1FE556BE9BDB}"/>
  <tableColumns count="16">
    <tableColumn id="1" xr3:uid="{1F6A936D-FF75-4FB8-9D65-398214991A1F}" name="Order ID" dataDxfId="13"/>
    <tableColumn id="2" xr3:uid="{98DBBACF-916C-4288-9DD1-A673F2695F96}" name="Order Date" dataDxfId="12"/>
    <tableColumn id="3" xr3:uid="{BEEDED48-65BA-42CE-B0E6-5B52541712E7}" name="Customer ID" dataDxfId="11"/>
    <tableColumn id="4" xr3:uid="{85AB4497-88D0-47A5-9870-C98A8C82AC61}" name="Product ID"/>
    <tableColumn id="5" xr3:uid="{EA083AE6-B3D6-4D25-A331-462571E47FE6}" name="Quantity" dataDxfId="10"/>
    <tableColumn id="6" xr3:uid="{C733E4D4-4015-4490-9328-99E046FC5F80}" name="Customer Name" dataDxfId="9">
      <calculatedColumnFormula>_xlfn.XLOOKUP(C2,customers!$A$1:$A$1001,customers!$B$1:$B$1001,,0)</calculatedColumnFormula>
    </tableColumn>
    <tableColumn id="7" xr3:uid="{4C9D7B7B-62AA-483E-976B-94E44DF7BD5A}" name="Email" dataDxfId="8">
      <calculatedColumnFormula>IF(_xlfn.XLOOKUP(C2,customers!$A$1:$A$1001,customers!$C$1:$C$1001,,0)=0,"",(_xlfn.XLOOKUP(C2,customers!$A$1:$A$1001,customers!$C$1:$C$1001,,0)))</calculatedColumnFormula>
    </tableColumn>
    <tableColumn id="8" xr3:uid="{8C39E4AE-6B30-4205-A1A5-6DB42501C16B}" name="Country" dataDxfId="7">
      <calculatedColumnFormula>_xlfn.XLOOKUP(C2,customers!$A$1:$A$1001,customers!$G$1:$G$1001,,0)</calculatedColumnFormula>
    </tableColumn>
    <tableColumn id="9" xr3:uid="{1E65562C-D02A-4CCE-B338-862E999B03AB}" name="Coffee Type">
      <calculatedColumnFormula>INDEX(products!$A$1:$G$49,MATCH(orders!$D2,products!$A$1:$A$49,0),MATCH(orders!I$1,products!$A$1:$G$1,0))</calculatedColumnFormula>
    </tableColumn>
    <tableColumn id="10" xr3:uid="{D4EEEF72-7DC2-4B14-B1CF-29997ED6D053}" name="Roast Type">
      <calculatedColumnFormula>INDEX(products!$A$1:$G$49,MATCH(orders!$D2,products!$A$1:$A$49,0),MATCH(orders!J$1,products!$A$1:$G$1,0))</calculatedColumnFormula>
    </tableColumn>
    <tableColumn id="11" xr3:uid="{77B3D54D-2EF9-4519-B5D6-30DF0438BFFC}" name="Size" dataDxfId="6">
      <calculatedColumnFormula>INDEX(products!$A$1:$G$49,MATCH(orders!$D2,products!$A$1:$A$49,0),MATCH(orders!K$1,products!$A$1:$G$1,0))</calculatedColumnFormula>
    </tableColumn>
    <tableColumn id="12" xr3:uid="{EC627D55-9934-41DD-BF84-1E4B42F26E0F}" name="Unit Price" dataDxfId="5">
      <calculatedColumnFormula>INDEX(products!$A$1:$G$49,MATCH(orders!$D2,products!$A$1:$A$49,0),MATCH(orders!L$1,products!$A$1:$G$1,0))</calculatedColumnFormula>
    </tableColumn>
    <tableColumn id="13" xr3:uid="{77188508-3CAA-4F8B-B515-BA537FAB429F}" name="Sales" dataDxfId="4">
      <calculatedColumnFormula>L2*E2</calculatedColumnFormula>
    </tableColumn>
    <tableColumn id="14" xr3:uid="{435EFCF1-8502-497F-8B5A-9F90745E9572}" name="Coffee Type Name">
      <calculatedColumnFormula>IF(I2="Rob", "Robusta", IF(I2 = "Exc", "Excelsa", IF(I2 = "Ara", "Arabica", IF(I2 = "Lib", "Liberica",""))))</calculatedColumnFormula>
    </tableColumn>
    <tableColumn id="15" xr3:uid="{BE6DA0EB-6045-49F2-A67D-7852AA7E84AE}" name="Roast Type Name">
      <calculatedColumnFormula>IF(J2="M", "Medium", IF(J2="L", "Light", IF(J2 = "D", "Dark")))</calculatedColumnFormula>
    </tableColumn>
    <tableColumn id="16" xr3:uid="{00DCBAF1-FAEC-45E2-89DC-C93A3D56BB53}" name="Loyalty Card" dataDxfId="0">
      <calculatedColumnFormula>_xlfn.XLOOKUP(Table1[[#This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1B8CD813-B925-4D75-BF64-AC63CBB3801D}" sourceName="Order Date">
  <pivotTables>
    <pivotTable tabId="19" name="PivotTable1"/>
    <pivotTable tabId="18" name="PivotTable1"/>
    <pivotTable tabId="20" name="PivotTable1"/>
  </pivotTables>
  <state minimalRefreshVersion="6" lastRefreshVersion="6" pivotCacheId="1882917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5BE6587-FF8F-4364-93FB-1074931BE9E7}" cache="NativeTimeline_Order_Date1"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33B7-0613-45B6-AA48-BE17A3E232F2}">
  <dimension ref="A3:B6"/>
  <sheetViews>
    <sheetView zoomScale="85" zoomScaleNormal="85" workbookViewId="0">
      <selection activeCell="A5" sqref="A4:A6"/>
    </sheetView>
  </sheetViews>
  <sheetFormatPr defaultRowHeight="14.5" x14ac:dyDescent="0.35"/>
  <cols>
    <col min="1" max="1" width="14.1796875" bestFit="1" customWidth="1"/>
    <col min="2" max="2" width="11.54296875" bestFit="1" customWidth="1"/>
    <col min="3" max="3" width="7.1796875" bestFit="1" customWidth="1"/>
    <col min="4" max="4" width="7.3632812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1969-A4A4-4DE3-94D6-4BCEF362704D}">
  <dimension ref="A3:B8"/>
  <sheetViews>
    <sheetView zoomScale="85" zoomScaleNormal="85" workbookViewId="0">
      <selection activeCell="N9" sqref="N9"/>
    </sheetView>
  </sheetViews>
  <sheetFormatPr defaultRowHeight="14.5" x14ac:dyDescent="0.35"/>
  <cols>
    <col min="1" max="1" width="17.453125" bestFit="1" customWidth="1"/>
    <col min="2" max="2" width="11.54296875" bestFit="1" customWidth="1"/>
    <col min="3" max="3" width="7.1796875" bestFit="1" customWidth="1"/>
    <col min="4" max="4" width="7.3632812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E768C-EBA3-4981-8EC3-9CB51DDBEA9B}">
  <dimension ref="A3:F48"/>
  <sheetViews>
    <sheetView zoomScale="40" zoomScaleNormal="40" workbookViewId="0">
      <selection activeCell="E31" sqref="E31"/>
    </sheetView>
  </sheetViews>
  <sheetFormatPr defaultRowHeight="14.5" x14ac:dyDescent="0.35"/>
  <cols>
    <col min="1" max="1" width="12.36328125" bestFit="1" customWidth="1"/>
    <col min="2" max="2" width="32.1796875" bestFit="1" customWidth="1"/>
    <col min="3" max="3" width="29.453125" bestFit="1" customWidth="1"/>
    <col min="4" max="4" width="10.81640625" bestFit="1" customWidth="1"/>
    <col min="5" max="5" width="11" bestFit="1" customWidth="1"/>
    <col min="6" max="6" width="11.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1DB54-3936-47BA-957A-2FEF39A257B2}">
  <dimension ref="A1"/>
  <sheetViews>
    <sheetView showGridLines="0" showRowColHeaders="0" tabSelected="1" zoomScale="55" zoomScaleNormal="55" workbookViewId="0">
      <selection activeCell="Y45" sqref="Y4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90" zoomScaleNormal="90" workbookViewId="0">
      <selection activeCell="P3" sqref="P3"/>
    </sheetView>
  </sheetViews>
  <sheetFormatPr defaultRowHeight="14.5" x14ac:dyDescent="0.35"/>
  <cols>
    <col min="1" max="1" width="16.54296875" bestFit="1" customWidth="1"/>
    <col min="2" max="2" width="12.36328125" customWidth="1"/>
    <col min="3" max="3" width="17.453125" bestFit="1" customWidth="1"/>
    <col min="4" max="4" width="11.81640625" customWidth="1"/>
    <col min="5" max="5" width="10.26953125" customWidth="1"/>
    <col min="6" max="6" width="22.7265625" bestFit="1" customWidth="1"/>
    <col min="7" max="7" width="36.81640625" bestFit="1" customWidth="1"/>
    <col min="8" max="8" width="14.6328125" bestFit="1" customWidth="1"/>
    <col min="9" max="9" width="12.81640625" customWidth="1"/>
    <col min="10" max="10" width="12.08984375" customWidth="1"/>
    <col min="11" max="11" width="6.08984375" customWidth="1"/>
    <col min="12" max="12" width="11.08984375" customWidth="1"/>
    <col min="13" max="13" width="8" bestFit="1" customWidth="1"/>
    <col min="14" max="14" width="18.26953125" customWidth="1"/>
    <col min="15" max="15" width="17.5429687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 = "Exc", "Excelsa", IF(I2 = "Ara", "Arabica", IF(I2 = "Lib", "Liberica",""))))</f>
        <v>Robusta</v>
      </c>
      <c r="O2" t="str">
        <f>IF(J2="M", "Medium", IF(J2="L", "Light", IF(J2 = "D", "Dark")))</f>
        <v>Medium</v>
      </c>
      <c r="P2" t="str">
        <f>_xlfn.XLOOKUP(Table1[[#This Row],[Customer ID]],customers!$A$2:$A$1001,customers!$I$2:$I$1001,"",0)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 = "Exc", "Excelsa", IF(I3 = "Ara", "Arabica", IF(I3 = "Lib", "Liberica",""))))</f>
        <v>Excelsa</v>
      </c>
      <c r="O3" t="str">
        <f t="shared" ref="O3:O66" si="2">IF(J3="M", "Medium", IF(J3="L", "Light", IF(J3 = "D", "Dark")))</f>
        <v>Medium</v>
      </c>
      <c r="P3" t="str">
        <f>_xlfn.XLOOKUP(Table1[[#This Row],[Customer ID]],customers!$A$2:$A$1001,customers!$I$2:$I$1001,"",0)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ID]],customers!$A$2:$A$1001,customers!$I$2:$I$1001,"",0)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ID]],customers!$A$2:$A$1001,customers!$I$2:$I$1001,"",0)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ID]],customers!$A$2:$A$1001,customers!$I$2:$I$1001,"",0)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ID]],customers!$A$2:$A$1001,customers!$I$2:$I$1001,"",0)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IF(I8="Rob", "Robusta", IF(I8 = "Exc", "Excelsa", IF(I8 = "Ara", "Arabica", IF(I8 = "Lib", "Liberica",""))))</f>
        <v>Excelsa</v>
      </c>
      <c r="O8" t="str">
        <f t="shared" si="2"/>
        <v>Dark</v>
      </c>
      <c r="P8" t="str">
        <f>_xlfn.XLOOKUP(Table1[[#This Row],[Customer ID]],customers!$A$2:$A$1001,customers!$I$2:$I$1001,"",0)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ID]],customers!$A$2:$A$1001,customers!$I$2:$I$1001,"",0)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ID]],customers!$A$2:$A$1001,customers!$I$2:$I$1001,"",0)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ID]],customers!$A$2:$A$1001,customers!$I$2:$I$1001,"",0)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ID]],customers!$A$2:$A$1001,customers!$I$2:$I$1001,"",0)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ID]],customers!$A$2:$A$1001,customers!$I$2:$I$1001,"",0)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ID]],customers!$A$2:$A$1001,customers!$I$2:$I$1001,"",0)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ID]],customers!$A$2:$A$1001,customers!$I$2:$I$1001,"",0)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ID]],customers!$A$2:$A$1001,customers!$I$2:$I$1001,"",0)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ID]],customers!$A$2:$A$1001,customers!$I$2:$I$1001,"",0)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ID]],customers!$A$2:$A$1001,customers!$I$2:$I$1001,"",0)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ID]],customers!$A$2:$A$1001,customers!$I$2:$I$1001,"",0)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ID]],customers!$A$2:$A$1001,customers!$I$2:$I$1001,"",0)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ID]],customers!$A$2:$A$1001,customers!$I$2:$I$1001,"",0)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ID]],customers!$A$2:$A$1001,customers!$I$2:$I$1001,"",0)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ID]],customers!$A$2:$A$1001,customers!$I$2:$I$1001,"",0)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ID]],customers!$A$2:$A$1001,customers!$I$2:$I$1001,"",0)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ID]],customers!$A$2:$A$1001,customers!$I$2:$I$1001,"",0)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ID]],customers!$A$2:$A$1001,customers!$I$2:$I$1001,"",0)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ID]],customers!$A$2:$A$1001,customers!$I$2:$I$1001,"",0)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ID]],customers!$A$2:$A$1001,customers!$I$2:$I$1001,"",0)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ID]],customers!$A$2:$A$1001,customers!$I$2:$I$1001,"",0)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ID]],customers!$A$2:$A$1001,customers!$I$2:$I$1001,"",0)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ID]],customers!$A$2:$A$1001,customers!$I$2:$I$1001,"",0)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ID]],customers!$A$2:$A$1001,customers!$I$2:$I$1001,"",0)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ID]],customers!$A$2:$A$1001,customers!$I$2:$I$1001,"",0)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ID]],customers!$A$2:$A$1001,customers!$I$2:$I$1001,"",0)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ID]],customers!$A$2:$A$1001,customers!$I$2:$I$1001,"",0)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ID]],customers!$A$2:$A$1001,customers!$I$2:$I$1001,"",0)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ID]],customers!$A$2:$A$1001,customers!$I$2:$I$1001,"",0)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ID]],customers!$A$2:$A$1001,customers!$I$2:$I$1001,"",0)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ID]],customers!$A$2:$A$1001,customers!$I$2:$I$1001,"",0)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ID]],customers!$A$2:$A$1001,customers!$I$2:$I$1001,"",0)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ID]],customers!$A$2:$A$1001,customers!$I$2:$I$1001,"",0)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ID]],customers!$A$2:$A$1001,customers!$I$2:$I$1001,"",0)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ID]],customers!$A$2:$A$1001,customers!$I$2:$I$1001,"",0)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ID]],customers!$A$2:$A$1001,customers!$I$2:$I$1001,"",0)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ID]],customers!$A$2:$A$1001,customers!$I$2:$I$1001,"",0)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ID]],customers!$A$2:$A$1001,customers!$I$2:$I$1001,"",0)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ID]],customers!$A$2:$A$1001,customers!$I$2:$I$1001,"",0)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ID]],customers!$A$2:$A$1001,customers!$I$2:$I$1001,"",0)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ID]],customers!$A$2:$A$1001,customers!$I$2:$I$1001,"",0)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ID]],customers!$A$2:$A$1001,customers!$I$2:$I$1001,"",0)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ID]],customers!$A$2:$A$1001,customers!$I$2:$I$1001,"",0)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ID]],customers!$A$2:$A$1001,customers!$I$2:$I$1001,"",0)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ID]],customers!$A$2:$A$1001,customers!$I$2:$I$1001,"",0)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ID]],customers!$A$2:$A$1001,customers!$I$2:$I$1001,"",0)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ID]],customers!$A$2:$A$1001,customers!$I$2:$I$1001,"",0)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ID]],customers!$A$2:$A$1001,customers!$I$2:$I$1001,"",0)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ID]],customers!$A$2:$A$1001,customers!$I$2:$I$1001,"",0)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ID]],customers!$A$2:$A$1001,customers!$I$2:$I$1001,"",0)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ID]],customers!$A$2:$A$1001,customers!$I$2:$I$1001,"",0)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ID]],customers!$A$2:$A$1001,customers!$I$2:$I$1001,"",0)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ID]],customers!$A$2:$A$1001,customers!$I$2:$I$1001,"",0)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ID]],customers!$A$2:$A$1001,customers!$I$2:$I$1001,"",0)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ID]],customers!$A$2:$A$1001,customers!$I$2:$I$1001,"",0)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ID]],customers!$A$2:$A$1001,customers!$I$2:$I$1001,"",0)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ID]],customers!$A$2:$A$1001,customers!$I$2:$I$1001,"",0)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ID]],customers!$A$2:$A$1001,customers!$I$2:$I$1001,"",0)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 = "Exc", "Excelsa", IF(I67 = "Ara", "Arabica", IF(I67 = "Lib", "Liberica",""))))</f>
        <v>Robusta</v>
      </c>
      <c r="O67" t="str">
        <f t="shared" ref="O67:O130" si="5">IF(J67="M", "Medium", IF(J67="L", "Light", IF(J67 = "D", "Dark")))</f>
        <v>Dark</v>
      </c>
      <c r="P67" t="str">
        <f>_xlfn.XLOOKUP(Table1[[#This Row],[Customer ID]],customers!$A$2:$A$1001,customers!$I$2:$I$1001,"",0)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ID]],customers!$A$2:$A$1001,customers!$I$2:$I$1001,"",0)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ID]],customers!$A$2:$A$1001,customers!$I$2:$I$1001,"",0)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ID]],customers!$A$2:$A$1001,customers!$I$2:$I$1001,"",0)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ID]],customers!$A$2:$A$1001,customers!$I$2:$I$1001,"",0)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ID]],customers!$A$2:$A$1001,customers!$I$2:$I$1001,"",0)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ID]],customers!$A$2:$A$1001,customers!$I$2:$I$1001,"",0)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ID]],customers!$A$2:$A$1001,customers!$I$2:$I$1001,"",0)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ID]],customers!$A$2:$A$1001,customers!$I$2:$I$1001,"",0)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ID]],customers!$A$2:$A$1001,customers!$I$2:$I$1001,"",0)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ID]],customers!$A$2:$A$1001,customers!$I$2:$I$1001,"",0)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ID]],customers!$A$2:$A$1001,customers!$I$2:$I$1001,"",0)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ID]],customers!$A$2:$A$1001,customers!$I$2:$I$1001,"",0)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ID]],customers!$A$2:$A$1001,customers!$I$2:$I$1001,"",0)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ID]],customers!$A$2:$A$1001,customers!$I$2:$I$1001,"",0)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ID]],customers!$A$2:$A$1001,customers!$I$2:$I$1001,"",0)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ID]],customers!$A$2:$A$1001,customers!$I$2:$I$1001,"",0)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ID]],customers!$A$2:$A$1001,customers!$I$2:$I$1001,"",0)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ID]],customers!$A$2:$A$1001,customers!$I$2:$I$1001,"",0)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ID]],customers!$A$2:$A$1001,customers!$I$2:$I$1001,"",0)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ID]],customers!$A$2:$A$1001,customers!$I$2:$I$1001,"",0)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ID]],customers!$A$2:$A$1001,customers!$I$2:$I$1001,"",0)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ID]],customers!$A$2:$A$1001,customers!$I$2:$I$1001,"",0)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ID]],customers!$A$2:$A$1001,customers!$I$2:$I$1001,"",0)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ID]],customers!$A$2:$A$1001,customers!$I$2:$I$1001,"",0)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ID]],customers!$A$2:$A$1001,customers!$I$2:$I$1001,"",0)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ID]],customers!$A$2:$A$1001,customers!$I$2:$I$1001,"",0)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ID]],customers!$A$2:$A$1001,customers!$I$2:$I$1001,"",0)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ID]],customers!$A$2:$A$1001,customers!$I$2:$I$1001,"",0)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ID]],customers!$A$2:$A$1001,customers!$I$2:$I$1001,"",0)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ID]],customers!$A$2:$A$1001,customers!$I$2:$I$1001,"",0)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ID]],customers!$A$2:$A$1001,customers!$I$2:$I$1001,"",0)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ID]],customers!$A$2:$A$1001,customers!$I$2:$I$1001,"",0)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ID]],customers!$A$2:$A$1001,customers!$I$2:$I$1001,"",0)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ID]],customers!$A$2:$A$1001,customers!$I$2:$I$1001,"",0)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ID]],customers!$A$2:$A$1001,customers!$I$2:$I$1001,"",0)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ID]],customers!$A$2:$A$1001,customers!$I$2:$I$1001,"",0)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ID]],customers!$A$2:$A$1001,customers!$I$2:$I$1001,"",0)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ID]],customers!$A$2:$A$1001,customers!$I$2:$I$1001,"",0)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ID]],customers!$A$2:$A$1001,customers!$I$2:$I$1001,"",0)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ID]],customers!$A$2:$A$1001,customers!$I$2:$I$1001,"",0)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ID]],customers!$A$2:$A$1001,customers!$I$2:$I$1001,"",0)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ID]],customers!$A$2:$A$1001,customers!$I$2:$I$1001,"",0)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ID]],customers!$A$2:$A$1001,customers!$I$2:$I$1001,"",0)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ID]],customers!$A$2:$A$1001,customers!$I$2:$I$1001,"",0)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ID]],customers!$A$2:$A$1001,customers!$I$2:$I$1001,"",0)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ID]],customers!$A$2:$A$1001,customers!$I$2:$I$1001,"",0)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ID]],customers!$A$2:$A$1001,customers!$I$2:$I$1001,"",0)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ID]],customers!$A$2:$A$1001,customers!$I$2:$I$1001,"",0)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ID]],customers!$A$2:$A$1001,customers!$I$2:$I$1001,"",0)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ID]],customers!$A$2:$A$1001,customers!$I$2:$I$1001,"",0)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ID]],customers!$A$2:$A$1001,customers!$I$2:$I$1001,"",0)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ID]],customers!$A$2:$A$1001,customers!$I$2:$I$1001,"",0)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ID]],customers!$A$2:$A$1001,customers!$I$2:$I$1001,"",0)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ID]],customers!$A$2:$A$1001,customers!$I$2:$I$1001,"",0)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ID]],customers!$A$2:$A$1001,customers!$I$2:$I$1001,"",0)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ID]],customers!$A$2:$A$1001,customers!$I$2:$I$1001,"",0)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ID]],customers!$A$2:$A$1001,customers!$I$2:$I$1001,"",0)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ID]],customers!$A$2:$A$1001,customers!$I$2:$I$1001,"",0)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ID]],customers!$A$2:$A$1001,customers!$I$2:$I$1001,"",0)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ID]],customers!$A$2:$A$1001,customers!$I$2:$I$1001,"",0)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ID]],customers!$A$2:$A$1001,customers!$I$2:$I$1001,"",0)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ID]],customers!$A$2:$A$1001,customers!$I$2:$I$1001,"",0)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ID]],customers!$A$2:$A$1001,customers!$I$2:$I$1001,"",0)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 = "Exc", "Excelsa", IF(I131 = "Ara", "Arabica", IF(I131 = "Lib", "Liberica",""))))</f>
        <v>Excelsa</v>
      </c>
      <c r="O131" t="str">
        <f t="shared" ref="O131:O194" si="8">IF(J131="M", "Medium", IF(J131="L", "Light", IF(J131 = "D", "Dark")))</f>
        <v>Dark</v>
      </c>
      <c r="P131" t="str">
        <f>_xlfn.XLOOKUP(Table1[[#This Row],[Customer ID]],customers!$A$2:$A$1001,customers!$I$2:$I$1001,"",0)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ID]],customers!$A$2:$A$1001,customers!$I$2:$I$1001,"",0)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ID]],customers!$A$2:$A$1001,customers!$I$2:$I$1001,"",0)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ID]],customers!$A$2:$A$1001,customers!$I$2:$I$1001,"",0)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ID]],customers!$A$2:$A$1001,customers!$I$2:$I$1001,"",0)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ID]],customers!$A$2:$A$1001,customers!$I$2:$I$1001,"",0)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ID]],customers!$A$2:$A$1001,customers!$I$2:$I$1001,"",0)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ID]],customers!$A$2:$A$1001,customers!$I$2:$I$1001,"",0)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ID]],customers!$A$2:$A$1001,customers!$I$2:$I$1001,"",0)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ID]],customers!$A$2:$A$1001,customers!$I$2:$I$1001,"",0)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ID]],customers!$A$2:$A$1001,customers!$I$2:$I$1001,"",0)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ID]],customers!$A$2:$A$1001,customers!$I$2:$I$1001,"",0)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ID]],customers!$A$2:$A$1001,customers!$I$2:$I$1001,"",0)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ID]],customers!$A$2:$A$1001,customers!$I$2:$I$1001,"",0)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ID]],customers!$A$2:$A$1001,customers!$I$2:$I$1001,"",0)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ID]],customers!$A$2:$A$1001,customers!$I$2:$I$1001,"",0)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ID]],customers!$A$2:$A$1001,customers!$I$2:$I$1001,"",0)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ID]],customers!$A$2:$A$1001,customers!$I$2:$I$1001,"",0)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ID]],customers!$A$2:$A$1001,customers!$I$2:$I$1001,"",0)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ID]],customers!$A$2:$A$1001,customers!$I$2:$I$1001,"",0)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ID]],customers!$A$2:$A$1001,customers!$I$2:$I$1001,"",0)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ID]],customers!$A$2:$A$1001,customers!$I$2:$I$1001,"",0)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ID]],customers!$A$2:$A$1001,customers!$I$2:$I$1001,"",0)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ID]],customers!$A$2:$A$1001,customers!$I$2:$I$1001,"",0)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ID]],customers!$A$2:$A$1001,customers!$I$2:$I$1001,"",0)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ID]],customers!$A$2:$A$1001,customers!$I$2:$I$1001,"",0)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ID]],customers!$A$2:$A$1001,customers!$I$2:$I$1001,"",0)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ID]],customers!$A$2:$A$1001,customers!$I$2:$I$1001,"",0)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ID]],customers!$A$2:$A$1001,customers!$I$2:$I$1001,"",0)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ID]],customers!$A$2:$A$1001,customers!$I$2:$I$1001,"",0)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ID]],customers!$A$2:$A$1001,customers!$I$2:$I$1001,"",0)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ID]],customers!$A$2:$A$1001,customers!$I$2:$I$1001,"",0)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ID]],customers!$A$2:$A$1001,customers!$I$2:$I$1001,"",0)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ID]],customers!$A$2:$A$1001,customers!$I$2:$I$1001,"",0)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ID]],customers!$A$2:$A$1001,customers!$I$2:$I$1001,"",0)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ID]],customers!$A$2:$A$1001,customers!$I$2:$I$1001,"",0)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ID]],customers!$A$2:$A$1001,customers!$I$2:$I$1001,"",0)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ID]],customers!$A$2:$A$1001,customers!$I$2:$I$1001,"",0)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ID]],customers!$A$2:$A$1001,customers!$I$2:$I$1001,"",0)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ID]],customers!$A$2:$A$1001,customers!$I$2:$I$1001,"",0)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ID]],customers!$A$2:$A$1001,customers!$I$2:$I$1001,"",0)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ID]],customers!$A$2:$A$1001,customers!$I$2:$I$1001,"",0)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ID]],customers!$A$2:$A$1001,customers!$I$2:$I$1001,"",0)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ID]],customers!$A$2:$A$1001,customers!$I$2:$I$1001,"",0)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ID]],customers!$A$2:$A$1001,customers!$I$2:$I$1001,"",0)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ID]],customers!$A$2:$A$1001,customers!$I$2:$I$1001,"",0)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ID]],customers!$A$2:$A$1001,customers!$I$2:$I$1001,"",0)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ID]],customers!$A$2:$A$1001,customers!$I$2:$I$1001,"",0)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ID]],customers!$A$2:$A$1001,customers!$I$2:$I$1001,"",0)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ID]],customers!$A$2:$A$1001,customers!$I$2:$I$1001,"",0)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ID]],customers!$A$2:$A$1001,customers!$I$2:$I$1001,"",0)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ID]],customers!$A$2:$A$1001,customers!$I$2:$I$1001,"",0)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ID]],customers!$A$2:$A$1001,customers!$I$2:$I$1001,"",0)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ID]],customers!$A$2:$A$1001,customers!$I$2:$I$1001,"",0)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ID]],customers!$A$2:$A$1001,customers!$I$2:$I$1001,"",0)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ID]],customers!$A$2:$A$1001,customers!$I$2:$I$1001,"",0)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ID]],customers!$A$2:$A$1001,customers!$I$2:$I$1001,"",0)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ID]],customers!$A$2:$A$1001,customers!$I$2:$I$1001,"",0)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ID]],customers!$A$2:$A$1001,customers!$I$2:$I$1001,"",0)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ID]],customers!$A$2:$A$1001,customers!$I$2:$I$1001,"",0)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ID]],customers!$A$2:$A$1001,customers!$I$2:$I$1001,"",0)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ID]],customers!$A$2:$A$1001,customers!$I$2:$I$1001,"",0)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ID]],customers!$A$2:$A$1001,customers!$I$2:$I$1001,"",0)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ID]],customers!$A$2:$A$1001,customers!$I$2:$I$1001,"",0)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 = "Exc", "Excelsa", IF(I195 = "Ara", "Arabica", IF(I195 = "Lib", "Liberica",""))))</f>
        <v>Excelsa</v>
      </c>
      <c r="O195" t="str">
        <f t="shared" ref="O195:O258" si="11">IF(J195="M", "Medium", IF(J195="L", "Light", IF(J195 = "D", "Dark")))</f>
        <v>Light</v>
      </c>
      <c r="P195" t="str">
        <f>_xlfn.XLOOKUP(Table1[[#This Row],[Customer ID]],customers!$A$2:$A$1001,customers!$I$2:$I$1001,"",0)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ID]],customers!$A$2:$A$1001,customers!$I$2:$I$1001,"",0)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ID]],customers!$A$2:$A$1001,customers!$I$2:$I$1001,"",0)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ID]],customers!$A$2:$A$1001,customers!$I$2:$I$1001,"",0)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ID]],customers!$A$2:$A$1001,customers!$I$2:$I$1001,"",0)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ID]],customers!$A$2:$A$1001,customers!$I$2:$I$1001,"",0)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ID]],customers!$A$2:$A$1001,customers!$I$2:$I$1001,"",0)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ID]],customers!$A$2:$A$1001,customers!$I$2:$I$1001,"",0)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ID]],customers!$A$2:$A$1001,customers!$I$2:$I$1001,"",0)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ID]],customers!$A$2:$A$1001,customers!$I$2:$I$1001,"",0)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ID]],customers!$A$2:$A$1001,customers!$I$2:$I$1001,"",0)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ID]],customers!$A$2:$A$1001,customers!$I$2:$I$1001,"",0)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ID]],customers!$A$2:$A$1001,customers!$I$2:$I$1001,"",0)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ID]],customers!$A$2:$A$1001,customers!$I$2:$I$1001,"",0)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ID]],customers!$A$2:$A$1001,customers!$I$2:$I$1001,"",0)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ID]],customers!$A$2:$A$1001,customers!$I$2:$I$1001,"",0)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ID]],customers!$A$2:$A$1001,customers!$I$2:$I$1001,"",0)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ID]],customers!$A$2:$A$1001,customers!$I$2:$I$1001,"",0)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ID]],customers!$A$2:$A$1001,customers!$I$2:$I$1001,"",0)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ID]],customers!$A$2:$A$1001,customers!$I$2:$I$1001,"",0)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ID]],customers!$A$2:$A$1001,customers!$I$2:$I$1001,"",0)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ID]],customers!$A$2:$A$1001,customers!$I$2:$I$1001,"",0)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ID]],customers!$A$2:$A$1001,customers!$I$2:$I$1001,"",0)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ID]],customers!$A$2:$A$1001,customers!$I$2:$I$1001,"",0)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ID]],customers!$A$2:$A$1001,customers!$I$2:$I$1001,"",0)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ID]],customers!$A$2:$A$1001,customers!$I$2:$I$1001,"",0)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ID]],customers!$A$2:$A$1001,customers!$I$2:$I$1001,"",0)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ID]],customers!$A$2:$A$1001,customers!$I$2:$I$1001,"",0)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ID]],customers!$A$2:$A$1001,customers!$I$2:$I$1001,"",0)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ID]],customers!$A$2:$A$1001,customers!$I$2:$I$1001,"",0)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ID]],customers!$A$2:$A$1001,customers!$I$2:$I$1001,"",0)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ID]],customers!$A$2:$A$1001,customers!$I$2:$I$1001,"",0)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ID]],customers!$A$2:$A$1001,customers!$I$2:$I$1001,"",0)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ID]],customers!$A$2:$A$1001,customers!$I$2:$I$1001,"",0)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ID]],customers!$A$2:$A$1001,customers!$I$2:$I$1001,"",0)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ID]],customers!$A$2:$A$1001,customers!$I$2:$I$1001,"",0)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ID]],customers!$A$2:$A$1001,customers!$I$2:$I$1001,"",0)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ID]],customers!$A$2:$A$1001,customers!$I$2:$I$1001,"",0)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ID]],customers!$A$2:$A$1001,customers!$I$2:$I$1001,"",0)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ID]],customers!$A$2:$A$1001,customers!$I$2:$I$1001,"",0)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ID]],customers!$A$2:$A$1001,customers!$I$2:$I$1001,"",0)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ID]],customers!$A$2:$A$1001,customers!$I$2:$I$1001,"",0)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ID]],customers!$A$2:$A$1001,customers!$I$2:$I$1001,"",0)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ID]],customers!$A$2:$A$1001,customers!$I$2:$I$1001,"",0)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ID]],customers!$A$2:$A$1001,customers!$I$2:$I$1001,"",0)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ID]],customers!$A$2:$A$1001,customers!$I$2:$I$1001,"",0)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ID]],customers!$A$2:$A$1001,customers!$I$2:$I$1001,"",0)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ID]],customers!$A$2:$A$1001,customers!$I$2:$I$1001,"",0)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ID]],customers!$A$2:$A$1001,customers!$I$2:$I$1001,"",0)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ID]],customers!$A$2:$A$1001,customers!$I$2:$I$1001,"",0)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ID]],customers!$A$2:$A$1001,customers!$I$2:$I$1001,"",0)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ID]],customers!$A$2:$A$1001,customers!$I$2:$I$1001,"",0)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ID]],customers!$A$2:$A$1001,customers!$I$2:$I$1001,"",0)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ID]],customers!$A$2:$A$1001,customers!$I$2:$I$1001,"",0)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ID]],customers!$A$2:$A$1001,customers!$I$2:$I$1001,"",0)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ID]],customers!$A$2:$A$1001,customers!$I$2:$I$1001,"",0)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ID]],customers!$A$2:$A$1001,customers!$I$2:$I$1001,"",0)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ID]],customers!$A$2:$A$1001,customers!$I$2:$I$1001,"",0)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ID]],customers!$A$2:$A$1001,customers!$I$2:$I$1001,"",0)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ID]],customers!$A$2:$A$1001,customers!$I$2:$I$1001,"",0)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 = "Exc", "Excelsa", IF(I259 = "Ara", "Arabica", IF(I259 = "Lib", "Liberica",""))))</f>
        <v>Excelsa</v>
      </c>
      <c r="O259" t="str">
        <f t="shared" ref="O259:O322" si="14">IF(J259="M", "Medium", IF(J259="L", "Light", IF(J259 = "D", "Dark")))</f>
        <v>Dark</v>
      </c>
      <c r="P259" t="str">
        <f>_xlfn.XLOOKUP(Table1[[#This Row],[Customer ID]],customers!$A$2:$A$1001,customers!$I$2:$I$1001,"",0)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ID]],customers!$A$2:$A$1001,customers!$I$2:$I$1001,"",0)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ID]],customers!$A$2:$A$1001,customers!$I$2:$I$1001,"",0)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ID]],customers!$A$2:$A$1001,customers!$I$2:$I$1001,"",0)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ID]],customers!$A$2:$A$1001,customers!$I$2:$I$1001,"",0)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ID]],customers!$A$2:$A$1001,customers!$I$2:$I$1001,"",0)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ID]],customers!$A$2:$A$1001,customers!$I$2:$I$1001,"",0)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ID]],customers!$A$2:$A$1001,customers!$I$2:$I$1001,"",0)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ID]],customers!$A$2:$A$1001,customers!$I$2:$I$1001,"",0)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ID]],customers!$A$2:$A$1001,customers!$I$2:$I$1001,"",0)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ID]],customers!$A$2:$A$1001,customers!$I$2:$I$1001,"",0)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ID]],customers!$A$2:$A$1001,customers!$I$2:$I$1001,"",0)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ID]],customers!$A$2:$A$1001,customers!$I$2:$I$1001,"",0)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ID]],customers!$A$2:$A$1001,customers!$I$2:$I$1001,"",0)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ID]],customers!$A$2:$A$1001,customers!$I$2:$I$1001,"",0)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ID]],customers!$A$2:$A$1001,customers!$I$2:$I$1001,"",0)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ID]],customers!$A$2:$A$1001,customers!$I$2:$I$1001,"",0)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ID]],customers!$A$2:$A$1001,customers!$I$2:$I$1001,"",0)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ID]],customers!$A$2:$A$1001,customers!$I$2:$I$1001,"",0)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ID]],customers!$A$2:$A$1001,customers!$I$2:$I$1001,"",0)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ID]],customers!$A$2:$A$1001,customers!$I$2:$I$1001,"",0)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ID]],customers!$A$2:$A$1001,customers!$I$2:$I$1001,"",0)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ID]],customers!$A$2:$A$1001,customers!$I$2:$I$1001,"",0)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ID]],customers!$A$2:$A$1001,customers!$I$2:$I$1001,"",0)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ID]],customers!$A$2:$A$1001,customers!$I$2:$I$1001,"",0)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ID]],customers!$A$2:$A$1001,customers!$I$2:$I$1001,"",0)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ID]],customers!$A$2:$A$1001,customers!$I$2:$I$1001,"",0)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ID]],customers!$A$2:$A$1001,customers!$I$2:$I$1001,"",0)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ID]],customers!$A$2:$A$1001,customers!$I$2:$I$1001,"",0)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ID]],customers!$A$2:$A$1001,customers!$I$2:$I$1001,"",0)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ID]],customers!$A$2:$A$1001,customers!$I$2:$I$1001,"",0)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ID]],customers!$A$2:$A$1001,customers!$I$2:$I$1001,"",0)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ID]],customers!$A$2:$A$1001,customers!$I$2:$I$1001,"",0)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ID]],customers!$A$2:$A$1001,customers!$I$2:$I$1001,"",0)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ID]],customers!$A$2:$A$1001,customers!$I$2:$I$1001,"",0)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ID]],customers!$A$2:$A$1001,customers!$I$2:$I$1001,"",0)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ID]],customers!$A$2:$A$1001,customers!$I$2:$I$1001,"",0)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ID]],customers!$A$2:$A$1001,customers!$I$2:$I$1001,"",0)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ID]],customers!$A$2:$A$1001,customers!$I$2:$I$1001,"",0)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ID]],customers!$A$2:$A$1001,customers!$I$2:$I$1001,"",0)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ID]],customers!$A$2:$A$1001,customers!$I$2:$I$1001,"",0)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ID]],customers!$A$2:$A$1001,customers!$I$2:$I$1001,"",0)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ID]],customers!$A$2:$A$1001,customers!$I$2:$I$1001,"",0)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ID]],customers!$A$2:$A$1001,customers!$I$2:$I$1001,"",0)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ID]],customers!$A$2:$A$1001,customers!$I$2:$I$1001,"",0)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ID]],customers!$A$2:$A$1001,customers!$I$2:$I$1001,"",0)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ID]],customers!$A$2:$A$1001,customers!$I$2:$I$1001,"",0)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ID]],customers!$A$2:$A$1001,customers!$I$2:$I$1001,"",0)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ID]],customers!$A$2:$A$1001,customers!$I$2:$I$1001,"",0)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ID]],customers!$A$2:$A$1001,customers!$I$2:$I$1001,"",0)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ID]],customers!$A$2:$A$1001,customers!$I$2:$I$1001,"",0)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ID]],customers!$A$2:$A$1001,customers!$I$2:$I$1001,"",0)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ID]],customers!$A$2:$A$1001,customers!$I$2:$I$1001,"",0)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ID]],customers!$A$2:$A$1001,customers!$I$2:$I$1001,"",0)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 = "Exc", "Excelsa", IF(I323 = "Ara", "Arabica", IF(I323 = "Lib", "Liberica",""))))</f>
        <v>Arabica</v>
      </c>
      <c r="O323" t="str">
        <f t="shared" ref="O323:O386" si="17">IF(J323="M", "Medium", IF(J323="L", "Light", IF(J323 = "D", "Dark")))</f>
        <v>Medium</v>
      </c>
      <c r="P323" t="str">
        <f>_xlfn.XLOOKUP(Table1[[#This Row],[Customer ID]],customers!$A$2:$A$1001,customers!$I$2:$I$1001,"",0)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ID]],customers!$A$2:$A$1001,customers!$I$2:$I$1001,"",0)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ID]],customers!$A$2:$A$1001,customers!$I$2:$I$1001,"",0)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ID]],customers!$A$2:$A$1001,customers!$I$2:$I$1001,"",0)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ID]],customers!$A$2:$A$1001,customers!$I$2:$I$1001,"",0)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ID]],customers!$A$2:$A$1001,customers!$I$2:$I$1001,"",0)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ID]],customers!$A$2:$A$1001,customers!$I$2:$I$1001,"",0)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ID]],customers!$A$2:$A$1001,customers!$I$2:$I$1001,"",0)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ID]],customers!$A$2:$A$1001,customers!$I$2:$I$1001,"",0)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ID]],customers!$A$2:$A$1001,customers!$I$2:$I$1001,"",0)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ID]],customers!$A$2:$A$1001,customers!$I$2:$I$1001,"",0)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ID]],customers!$A$2:$A$1001,customers!$I$2:$I$1001,"",0)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ID]],customers!$A$2:$A$1001,customers!$I$2:$I$1001,"",0)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ID]],customers!$A$2:$A$1001,customers!$I$2:$I$1001,"",0)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ID]],customers!$A$2:$A$1001,customers!$I$2:$I$1001,"",0)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ID]],customers!$A$2:$A$1001,customers!$I$2:$I$1001,"",0)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ID]],customers!$A$2:$A$1001,customers!$I$2:$I$1001,"",0)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ID]],customers!$A$2:$A$1001,customers!$I$2:$I$1001,"",0)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ID]],customers!$A$2:$A$1001,customers!$I$2:$I$1001,"",0)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ID]],customers!$A$2:$A$1001,customers!$I$2:$I$1001,"",0)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ID]],customers!$A$2:$A$1001,customers!$I$2:$I$1001,"",0)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ID]],customers!$A$2:$A$1001,customers!$I$2:$I$1001,"",0)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ID]],customers!$A$2:$A$1001,customers!$I$2:$I$1001,"",0)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ID]],customers!$A$2:$A$1001,customers!$I$2:$I$1001,"",0)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ID]],customers!$A$2:$A$1001,customers!$I$2:$I$1001,"",0)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ID]],customers!$A$2:$A$1001,customers!$I$2:$I$1001,"",0)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ID]],customers!$A$2:$A$1001,customers!$I$2:$I$1001,"",0)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ID]],customers!$A$2:$A$1001,customers!$I$2:$I$1001,"",0)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ID]],customers!$A$2:$A$1001,customers!$I$2:$I$1001,"",0)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ID]],customers!$A$2:$A$1001,customers!$I$2:$I$1001,"",0)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ID]],customers!$A$2:$A$1001,customers!$I$2:$I$1001,"",0)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ID]],customers!$A$2:$A$1001,customers!$I$2:$I$1001,"",0)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ID]],customers!$A$2:$A$1001,customers!$I$2:$I$1001,"",0)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ID]],customers!$A$2:$A$1001,customers!$I$2:$I$1001,"",0)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ID]],customers!$A$2:$A$1001,customers!$I$2:$I$1001,"",0)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ID]],customers!$A$2:$A$1001,customers!$I$2:$I$1001,"",0)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ID]],customers!$A$2:$A$1001,customers!$I$2:$I$1001,"",0)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ID]],customers!$A$2:$A$1001,customers!$I$2:$I$1001,"",0)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ID]],customers!$A$2:$A$1001,customers!$I$2:$I$1001,"",0)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ID]],customers!$A$2:$A$1001,customers!$I$2:$I$1001,"",0)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ID]],customers!$A$2:$A$1001,customers!$I$2:$I$1001,"",0)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ID]],customers!$A$2:$A$1001,customers!$I$2:$I$1001,"",0)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ID]],customers!$A$2:$A$1001,customers!$I$2:$I$1001,"",0)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ID]],customers!$A$2:$A$1001,customers!$I$2:$I$1001,"",0)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ID]],customers!$A$2:$A$1001,customers!$I$2:$I$1001,"",0)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ID]],customers!$A$2:$A$1001,customers!$I$2:$I$1001,"",0)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ID]],customers!$A$2:$A$1001,customers!$I$2:$I$1001,"",0)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ID]],customers!$A$2:$A$1001,customers!$I$2:$I$1001,"",0)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ID]],customers!$A$2:$A$1001,customers!$I$2:$I$1001,"",0)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ID]],customers!$A$2:$A$1001,customers!$I$2:$I$1001,"",0)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ID]],customers!$A$2:$A$1001,customers!$I$2:$I$1001,"",0)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ID]],customers!$A$2:$A$1001,customers!$I$2:$I$1001,"",0)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ID]],customers!$A$2:$A$1001,customers!$I$2:$I$1001,"",0)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ID]],customers!$A$2:$A$1001,customers!$I$2:$I$1001,"",0)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ID]],customers!$A$2:$A$1001,customers!$I$2:$I$1001,"",0)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ID]],customers!$A$2:$A$1001,customers!$I$2:$I$1001,"",0)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 = "Exc", "Excelsa", IF(I387 = "Ara", "Arabica", IF(I387 = "Lib", "Liberica",""))))</f>
        <v>Liberica</v>
      </c>
      <c r="O387" t="str">
        <f t="shared" ref="O387:O450" si="20">IF(J387="M", "Medium", IF(J387="L", "Light", IF(J387 = "D", "Dark")))</f>
        <v>Medium</v>
      </c>
      <c r="P387" t="str">
        <f>_xlfn.XLOOKUP(Table1[[#This Row],[Customer ID]],customers!$A$2:$A$1001,customers!$I$2:$I$1001,"",0)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ID]],customers!$A$2:$A$1001,customers!$I$2:$I$1001,"",0)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ID]],customers!$A$2:$A$1001,customers!$I$2:$I$1001,"",0)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ID]],customers!$A$2:$A$1001,customers!$I$2:$I$1001,"",0)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ID]],customers!$A$2:$A$1001,customers!$I$2:$I$1001,"",0)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ID]],customers!$A$2:$A$1001,customers!$I$2:$I$1001,"",0)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ID]],customers!$A$2:$A$1001,customers!$I$2:$I$1001,"",0)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ID]],customers!$A$2:$A$1001,customers!$I$2:$I$1001,"",0)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ID]],customers!$A$2:$A$1001,customers!$I$2:$I$1001,"",0)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ID]],customers!$A$2:$A$1001,customers!$I$2:$I$1001,"",0)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ID]],customers!$A$2:$A$1001,customers!$I$2:$I$1001,"",0)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ID]],customers!$A$2:$A$1001,customers!$I$2:$I$1001,"",0)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ID]],customers!$A$2:$A$1001,customers!$I$2:$I$1001,"",0)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ID]],customers!$A$2:$A$1001,customers!$I$2:$I$1001,"",0)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ID]],customers!$A$2:$A$1001,customers!$I$2:$I$1001,"",0)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ID]],customers!$A$2:$A$1001,customers!$I$2:$I$1001,"",0)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ID]],customers!$A$2:$A$1001,customers!$I$2:$I$1001,"",0)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ID]],customers!$A$2:$A$1001,customers!$I$2:$I$1001,"",0)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ID]],customers!$A$2:$A$1001,customers!$I$2:$I$1001,"",0)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ID]],customers!$A$2:$A$1001,customers!$I$2:$I$1001,"",0)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ID]],customers!$A$2:$A$1001,customers!$I$2:$I$1001,"",0)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ID]],customers!$A$2:$A$1001,customers!$I$2:$I$1001,"",0)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ID]],customers!$A$2:$A$1001,customers!$I$2:$I$1001,"",0)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ID]],customers!$A$2:$A$1001,customers!$I$2:$I$1001,"",0)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ID]],customers!$A$2:$A$1001,customers!$I$2:$I$1001,"",0)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ID]],customers!$A$2:$A$1001,customers!$I$2:$I$1001,"",0)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ID]],customers!$A$2:$A$1001,customers!$I$2:$I$1001,"",0)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ID]],customers!$A$2:$A$1001,customers!$I$2:$I$1001,"",0)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ID]],customers!$A$2:$A$1001,customers!$I$2:$I$1001,"",0)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ID]],customers!$A$2:$A$1001,customers!$I$2:$I$1001,"",0)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ID]],customers!$A$2:$A$1001,customers!$I$2:$I$1001,"",0)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ID]],customers!$A$2:$A$1001,customers!$I$2:$I$1001,"",0)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ID]],customers!$A$2:$A$1001,customers!$I$2:$I$1001,"",0)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ID]],customers!$A$2:$A$1001,customers!$I$2:$I$1001,"",0)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ID]],customers!$A$2:$A$1001,customers!$I$2:$I$1001,"",0)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ID]],customers!$A$2:$A$1001,customers!$I$2:$I$1001,"",0)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ID]],customers!$A$2:$A$1001,customers!$I$2:$I$1001,"",0)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ID]],customers!$A$2:$A$1001,customers!$I$2:$I$1001,"",0)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ID]],customers!$A$2:$A$1001,customers!$I$2:$I$1001,"",0)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ID]],customers!$A$2:$A$1001,customers!$I$2:$I$1001,"",0)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ID]],customers!$A$2:$A$1001,customers!$I$2:$I$1001,"",0)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ID]],customers!$A$2:$A$1001,customers!$I$2:$I$1001,"",0)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ID]],customers!$A$2:$A$1001,customers!$I$2:$I$1001,"",0)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ID]],customers!$A$2:$A$1001,customers!$I$2:$I$1001,"",0)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ID]],customers!$A$2:$A$1001,customers!$I$2:$I$1001,"",0)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ID]],customers!$A$2:$A$1001,customers!$I$2:$I$1001,"",0)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ID]],customers!$A$2:$A$1001,customers!$I$2:$I$1001,"",0)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ID]],customers!$A$2:$A$1001,customers!$I$2:$I$1001,"",0)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ID]],customers!$A$2:$A$1001,customers!$I$2:$I$1001,"",0)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ID]],customers!$A$2:$A$1001,customers!$I$2:$I$1001,"",0)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ID]],customers!$A$2:$A$1001,customers!$I$2:$I$1001,"",0)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ID]],customers!$A$2:$A$1001,customers!$I$2:$I$1001,"",0)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ID]],customers!$A$2:$A$1001,customers!$I$2:$I$1001,"",0)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ID]],customers!$A$2:$A$1001,customers!$I$2:$I$1001,"",0)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ID]],customers!$A$2:$A$1001,customers!$I$2:$I$1001,"",0)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ID]],customers!$A$2:$A$1001,customers!$I$2:$I$1001,"",0)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ID]],customers!$A$2:$A$1001,customers!$I$2:$I$1001,"",0)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 = "Exc", "Excelsa", IF(I451 = "Ara", "Arabica", IF(I451 = "Lib", "Liberica",""))))</f>
        <v>Robusta</v>
      </c>
      <c r="O451" t="str">
        <f t="shared" ref="O451:O514" si="23">IF(J451="M", "Medium", IF(J451="L", "Light", IF(J451 = "D", "Dark")))</f>
        <v>Dark</v>
      </c>
      <c r="P451" t="str">
        <f>_xlfn.XLOOKUP(Table1[[#This Row],[Customer ID]],customers!$A$2:$A$1001,customers!$I$2:$I$1001,"",0)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ID]],customers!$A$2:$A$1001,customers!$I$2:$I$1001,"",0)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ID]],customers!$A$2:$A$1001,customers!$I$2:$I$1001,"",0)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ID]],customers!$A$2:$A$1001,customers!$I$2:$I$1001,"",0)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ID]],customers!$A$2:$A$1001,customers!$I$2:$I$1001,"",0)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ID]],customers!$A$2:$A$1001,customers!$I$2:$I$1001,"",0)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ID]],customers!$A$2:$A$1001,customers!$I$2:$I$1001,"",0)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ID]],customers!$A$2:$A$1001,customers!$I$2:$I$1001,"",0)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ID]],customers!$A$2:$A$1001,customers!$I$2:$I$1001,"",0)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ID]],customers!$A$2:$A$1001,customers!$I$2:$I$1001,"",0)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ID]],customers!$A$2:$A$1001,customers!$I$2:$I$1001,"",0)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ID]],customers!$A$2:$A$1001,customers!$I$2:$I$1001,"",0)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ID]],customers!$A$2:$A$1001,customers!$I$2:$I$1001,"",0)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ID]],customers!$A$2:$A$1001,customers!$I$2:$I$1001,"",0)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ID]],customers!$A$2:$A$1001,customers!$I$2:$I$1001,"",0)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ID]],customers!$A$2:$A$1001,customers!$I$2:$I$1001,"",0)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ID]],customers!$A$2:$A$1001,customers!$I$2:$I$1001,"",0)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ID]],customers!$A$2:$A$1001,customers!$I$2:$I$1001,"",0)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ID]],customers!$A$2:$A$1001,customers!$I$2:$I$1001,"",0)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ID]],customers!$A$2:$A$1001,customers!$I$2:$I$1001,"",0)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ID]],customers!$A$2:$A$1001,customers!$I$2:$I$1001,"",0)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ID]],customers!$A$2:$A$1001,customers!$I$2:$I$1001,"",0)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ID]],customers!$A$2:$A$1001,customers!$I$2:$I$1001,"",0)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ID]],customers!$A$2:$A$1001,customers!$I$2:$I$1001,"",0)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ID]],customers!$A$2:$A$1001,customers!$I$2:$I$1001,"",0)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ID]],customers!$A$2:$A$1001,customers!$I$2:$I$1001,"",0)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ID]],customers!$A$2:$A$1001,customers!$I$2:$I$1001,"",0)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ID]],customers!$A$2:$A$1001,customers!$I$2:$I$1001,"",0)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ID]],customers!$A$2:$A$1001,customers!$I$2:$I$1001,"",0)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ID]],customers!$A$2:$A$1001,customers!$I$2:$I$1001,"",0)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ID]],customers!$A$2:$A$1001,customers!$I$2:$I$1001,"",0)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ID]],customers!$A$2:$A$1001,customers!$I$2:$I$1001,"",0)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ID]],customers!$A$2:$A$1001,customers!$I$2:$I$1001,"",0)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ID]],customers!$A$2:$A$1001,customers!$I$2:$I$1001,"",0)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ID]],customers!$A$2:$A$1001,customers!$I$2:$I$1001,"",0)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ID]],customers!$A$2:$A$1001,customers!$I$2:$I$1001,"",0)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ID]],customers!$A$2:$A$1001,customers!$I$2:$I$1001,"",0)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ID]],customers!$A$2:$A$1001,customers!$I$2:$I$1001,"",0)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ID]],customers!$A$2:$A$1001,customers!$I$2:$I$1001,"",0)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ID]],customers!$A$2:$A$1001,customers!$I$2:$I$1001,"",0)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ID]],customers!$A$2:$A$1001,customers!$I$2:$I$1001,"",0)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ID]],customers!$A$2:$A$1001,customers!$I$2:$I$1001,"",0)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ID]],customers!$A$2:$A$1001,customers!$I$2:$I$1001,"",0)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ID]],customers!$A$2:$A$1001,customers!$I$2:$I$1001,"",0)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ID]],customers!$A$2:$A$1001,customers!$I$2:$I$1001,"",0)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ID]],customers!$A$2:$A$1001,customers!$I$2:$I$1001,"",0)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ID]],customers!$A$2:$A$1001,customers!$I$2:$I$1001,"",0)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ID]],customers!$A$2:$A$1001,customers!$I$2:$I$1001,"",0)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ID]],customers!$A$2:$A$1001,customers!$I$2:$I$1001,"",0)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ID]],customers!$A$2:$A$1001,customers!$I$2:$I$1001,"",0)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ID]],customers!$A$2:$A$1001,customers!$I$2:$I$1001,"",0)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ID]],customers!$A$2:$A$1001,customers!$I$2:$I$1001,"",0)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ID]],customers!$A$2:$A$1001,customers!$I$2:$I$1001,"",0)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ID]],customers!$A$2:$A$1001,customers!$I$2:$I$1001,"",0)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ID]],customers!$A$2:$A$1001,customers!$I$2:$I$1001,"",0)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ID]],customers!$A$2:$A$1001,customers!$I$2:$I$1001,"",0)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ID]],customers!$A$2:$A$1001,customers!$I$2:$I$1001,"",0)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 = "Exc", "Excelsa", IF(I515 = "Ara", "Arabica", IF(I515 = "Lib", "Liberica",""))))</f>
        <v>Liberica</v>
      </c>
      <c r="O515" t="str">
        <f t="shared" ref="O515:O578" si="26">IF(J515="M", "Medium", IF(J515="L", "Light", IF(J515 = "D", "Dark")))</f>
        <v>Light</v>
      </c>
      <c r="P515" t="str">
        <f>_xlfn.XLOOKUP(Table1[[#This Row],[Customer ID]],customers!$A$2:$A$1001,customers!$I$2:$I$1001,"",0)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ID]],customers!$A$2:$A$1001,customers!$I$2:$I$1001,"",0)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ID]],customers!$A$2:$A$1001,customers!$I$2:$I$1001,"",0)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ID]],customers!$A$2:$A$1001,customers!$I$2:$I$1001,"",0)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ID]],customers!$A$2:$A$1001,customers!$I$2:$I$1001,"",0)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ID]],customers!$A$2:$A$1001,customers!$I$2:$I$1001,"",0)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ID]],customers!$A$2:$A$1001,customers!$I$2:$I$1001,"",0)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ID]],customers!$A$2:$A$1001,customers!$I$2:$I$1001,"",0)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ID]],customers!$A$2:$A$1001,customers!$I$2:$I$1001,"",0)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ID]],customers!$A$2:$A$1001,customers!$I$2:$I$1001,"",0)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ID]],customers!$A$2:$A$1001,customers!$I$2:$I$1001,"",0)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ID]],customers!$A$2:$A$1001,customers!$I$2:$I$1001,"",0)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ID]],customers!$A$2:$A$1001,customers!$I$2:$I$1001,"",0)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ID]],customers!$A$2:$A$1001,customers!$I$2:$I$1001,"",0)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ID]],customers!$A$2:$A$1001,customers!$I$2:$I$1001,"",0)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ID]],customers!$A$2:$A$1001,customers!$I$2:$I$1001,"",0)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ID]],customers!$A$2:$A$1001,customers!$I$2:$I$1001,"",0)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ID]],customers!$A$2:$A$1001,customers!$I$2:$I$1001,"",0)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ID]],customers!$A$2:$A$1001,customers!$I$2:$I$1001,"",0)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ID]],customers!$A$2:$A$1001,customers!$I$2:$I$1001,"",0)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ID]],customers!$A$2:$A$1001,customers!$I$2:$I$1001,"",0)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ID]],customers!$A$2:$A$1001,customers!$I$2:$I$1001,"",0)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ID]],customers!$A$2:$A$1001,customers!$I$2:$I$1001,"",0)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ID]],customers!$A$2:$A$1001,customers!$I$2:$I$1001,"",0)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ID]],customers!$A$2:$A$1001,customers!$I$2:$I$1001,"",0)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ID]],customers!$A$2:$A$1001,customers!$I$2:$I$1001,"",0)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ID]],customers!$A$2:$A$1001,customers!$I$2:$I$1001,"",0)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ID]],customers!$A$2:$A$1001,customers!$I$2:$I$1001,"",0)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ID]],customers!$A$2:$A$1001,customers!$I$2:$I$1001,"",0)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ID]],customers!$A$2:$A$1001,customers!$I$2:$I$1001,"",0)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ID]],customers!$A$2:$A$1001,customers!$I$2:$I$1001,"",0)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ID]],customers!$A$2:$A$1001,customers!$I$2:$I$1001,"",0)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ID]],customers!$A$2:$A$1001,customers!$I$2:$I$1001,"",0)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ID]],customers!$A$2:$A$1001,customers!$I$2:$I$1001,"",0)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ID]],customers!$A$2:$A$1001,customers!$I$2:$I$1001,"",0)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ID]],customers!$A$2:$A$1001,customers!$I$2:$I$1001,"",0)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ID]],customers!$A$2:$A$1001,customers!$I$2:$I$1001,"",0)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ID]],customers!$A$2:$A$1001,customers!$I$2:$I$1001,"",0)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ID]],customers!$A$2:$A$1001,customers!$I$2:$I$1001,"",0)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ID]],customers!$A$2:$A$1001,customers!$I$2:$I$1001,"",0)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ID]],customers!$A$2:$A$1001,customers!$I$2:$I$1001,"",0)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ID]],customers!$A$2:$A$1001,customers!$I$2:$I$1001,"",0)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ID]],customers!$A$2:$A$1001,customers!$I$2:$I$1001,"",0)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ID]],customers!$A$2:$A$1001,customers!$I$2:$I$1001,"",0)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ID]],customers!$A$2:$A$1001,customers!$I$2:$I$1001,"",0)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ID]],customers!$A$2:$A$1001,customers!$I$2:$I$1001,"",0)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ID]],customers!$A$2:$A$1001,customers!$I$2:$I$1001,"",0)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ID]],customers!$A$2:$A$1001,customers!$I$2:$I$1001,"",0)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ID]],customers!$A$2:$A$1001,customers!$I$2:$I$1001,"",0)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ID]],customers!$A$2:$A$1001,customers!$I$2:$I$1001,"",0)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ID]],customers!$A$2:$A$1001,customers!$I$2:$I$1001,"",0)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ID]],customers!$A$2:$A$1001,customers!$I$2:$I$1001,"",0)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ID]],customers!$A$2:$A$1001,customers!$I$2:$I$1001,"",0)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ID]],customers!$A$2:$A$1001,customers!$I$2:$I$1001,"",0)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ID]],customers!$A$2:$A$1001,customers!$I$2:$I$1001,"",0)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ID]],customers!$A$2:$A$1001,customers!$I$2:$I$1001,"",0)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ID]],customers!$A$2:$A$1001,customers!$I$2:$I$1001,"",0)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ID]],customers!$A$2:$A$1001,customers!$I$2:$I$1001,"",0)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ID]],customers!$A$2:$A$1001,customers!$I$2:$I$1001,"",0)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ID]],customers!$A$2:$A$1001,customers!$I$2:$I$1001,"",0)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 = "Exc", "Excelsa", IF(I579 = "Ara", "Arabica", IF(I579 = "Lib", "Liberica",""))))</f>
        <v>Liberica</v>
      </c>
      <c r="O579" t="str">
        <f t="shared" ref="O579:O642" si="29">IF(J579="M", "Medium", IF(J579="L", "Light", IF(J579 = "D", "Dark")))</f>
        <v>Medium</v>
      </c>
      <c r="P579" t="str">
        <f>_xlfn.XLOOKUP(Table1[[#This Row],[Customer ID]],customers!$A$2:$A$1001,customers!$I$2:$I$1001,"",0)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ID]],customers!$A$2:$A$1001,customers!$I$2:$I$1001,"",0)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ID]],customers!$A$2:$A$1001,customers!$I$2:$I$1001,"",0)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ID]],customers!$A$2:$A$1001,customers!$I$2:$I$1001,"",0)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ID]],customers!$A$2:$A$1001,customers!$I$2:$I$1001,"",0)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ID]],customers!$A$2:$A$1001,customers!$I$2:$I$1001,"",0)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ID]],customers!$A$2:$A$1001,customers!$I$2:$I$1001,"",0)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ID]],customers!$A$2:$A$1001,customers!$I$2:$I$1001,"",0)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ID]],customers!$A$2:$A$1001,customers!$I$2:$I$1001,"",0)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ID]],customers!$A$2:$A$1001,customers!$I$2:$I$1001,"",0)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ID]],customers!$A$2:$A$1001,customers!$I$2:$I$1001,"",0)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ID]],customers!$A$2:$A$1001,customers!$I$2:$I$1001,"",0)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ID]],customers!$A$2:$A$1001,customers!$I$2:$I$1001,"",0)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ID]],customers!$A$2:$A$1001,customers!$I$2:$I$1001,"",0)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ID]],customers!$A$2:$A$1001,customers!$I$2:$I$1001,"",0)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ID]],customers!$A$2:$A$1001,customers!$I$2:$I$1001,"",0)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ID]],customers!$A$2:$A$1001,customers!$I$2:$I$1001,"",0)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ID]],customers!$A$2:$A$1001,customers!$I$2:$I$1001,"",0)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ID]],customers!$A$2:$A$1001,customers!$I$2:$I$1001,"",0)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ID]],customers!$A$2:$A$1001,customers!$I$2:$I$1001,"",0)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ID]],customers!$A$2:$A$1001,customers!$I$2:$I$1001,"",0)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ID]],customers!$A$2:$A$1001,customers!$I$2:$I$1001,"",0)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ID]],customers!$A$2:$A$1001,customers!$I$2:$I$1001,"",0)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ID]],customers!$A$2:$A$1001,customers!$I$2:$I$1001,"",0)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ID]],customers!$A$2:$A$1001,customers!$I$2:$I$1001,"",0)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ID]],customers!$A$2:$A$1001,customers!$I$2:$I$1001,"",0)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ID]],customers!$A$2:$A$1001,customers!$I$2:$I$1001,"",0)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ID]],customers!$A$2:$A$1001,customers!$I$2:$I$1001,"",0)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ID]],customers!$A$2:$A$1001,customers!$I$2:$I$1001,"",0)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ID]],customers!$A$2:$A$1001,customers!$I$2:$I$1001,"",0)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ID]],customers!$A$2:$A$1001,customers!$I$2:$I$1001,"",0)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ID]],customers!$A$2:$A$1001,customers!$I$2:$I$1001,"",0)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ID]],customers!$A$2:$A$1001,customers!$I$2:$I$1001,"",0)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ID]],customers!$A$2:$A$1001,customers!$I$2:$I$1001,"",0)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ID]],customers!$A$2:$A$1001,customers!$I$2:$I$1001,"",0)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ID]],customers!$A$2:$A$1001,customers!$I$2:$I$1001,"",0)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ID]],customers!$A$2:$A$1001,customers!$I$2:$I$1001,"",0)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ID]],customers!$A$2:$A$1001,customers!$I$2:$I$1001,"",0)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ID]],customers!$A$2:$A$1001,customers!$I$2:$I$1001,"",0)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ID]],customers!$A$2:$A$1001,customers!$I$2:$I$1001,"",0)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ID]],customers!$A$2:$A$1001,customers!$I$2:$I$1001,"",0)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ID]],customers!$A$2:$A$1001,customers!$I$2:$I$1001,"",0)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ID]],customers!$A$2:$A$1001,customers!$I$2:$I$1001,"",0)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ID]],customers!$A$2:$A$1001,customers!$I$2:$I$1001,"",0)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ID]],customers!$A$2:$A$1001,customers!$I$2:$I$1001,"",0)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ID]],customers!$A$2:$A$1001,customers!$I$2:$I$1001,"",0)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ID]],customers!$A$2:$A$1001,customers!$I$2:$I$1001,"",0)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ID]],customers!$A$2:$A$1001,customers!$I$2:$I$1001,"",0)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ID]],customers!$A$2:$A$1001,customers!$I$2:$I$1001,"",0)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ID]],customers!$A$2:$A$1001,customers!$I$2:$I$1001,"",0)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 = "Exc", "Excelsa", IF(I643 = "Ara", "Arabica", IF(I643 = "Lib", "Liberica",""))))</f>
        <v>Robusta</v>
      </c>
      <c r="O643" t="str">
        <f t="shared" ref="O643:O706" si="32">IF(J643="M", "Medium", IF(J643="L", "Light", IF(J643 = "D", "Dark")))</f>
        <v>Light</v>
      </c>
      <c r="P643" t="str">
        <f>_xlfn.XLOOKUP(Table1[[#This Row],[Customer ID]],customers!$A$2:$A$1001,customers!$I$2:$I$1001,"",0)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ID]],customers!$A$2:$A$1001,customers!$I$2:$I$1001,"",0)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ID]],customers!$A$2:$A$1001,customers!$I$2:$I$1001,"",0)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ID]],customers!$A$2:$A$1001,customers!$I$2:$I$1001,"",0)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ID]],customers!$A$2:$A$1001,customers!$I$2:$I$1001,"",0)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ID]],customers!$A$2:$A$1001,customers!$I$2:$I$1001,"",0)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ID]],customers!$A$2:$A$1001,customers!$I$2:$I$1001,"",0)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ID]],customers!$A$2:$A$1001,customers!$I$2:$I$1001,"",0)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ID]],customers!$A$2:$A$1001,customers!$I$2:$I$1001,"",0)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ID]],customers!$A$2:$A$1001,customers!$I$2:$I$1001,"",0)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ID]],customers!$A$2:$A$1001,customers!$I$2:$I$1001,"",0)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ID]],customers!$A$2:$A$1001,customers!$I$2:$I$1001,"",0)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ID]],customers!$A$2:$A$1001,customers!$I$2:$I$1001,"",0)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ID]],customers!$A$2:$A$1001,customers!$I$2:$I$1001,"",0)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ID]],customers!$A$2:$A$1001,customers!$I$2:$I$1001,"",0)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ID]],customers!$A$2:$A$1001,customers!$I$2:$I$1001,"",0)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ID]],customers!$A$2:$A$1001,customers!$I$2:$I$1001,"",0)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ID]],customers!$A$2:$A$1001,customers!$I$2:$I$1001,"",0)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ID]],customers!$A$2:$A$1001,customers!$I$2:$I$1001,"",0)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ID]],customers!$A$2:$A$1001,customers!$I$2:$I$1001,"",0)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ID]],customers!$A$2:$A$1001,customers!$I$2:$I$1001,"",0)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ID]],customers!$A$2:$A$1001,customers!$I$2:$I$1001,"",0)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ID]],customers!$A$2:$A$1001,customers!$I$2:$I$1001,"",0)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ID]],customers!$A$2:$A$1001,customers!$I$2:$I$1001,"",0)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ID]],customers!$A$2:$A$1001,customers!$I$2:$I$1001,"",0)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ID]],customers!$A$2:$A$1001,customers!$I$2:$I$1001,"",0)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ID]],customers!$A$2:$A$1001,customers!$I$2:$I$1001,"",0)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ID]],customers!$A$2:$A$1001,customers!$I$2:$I$1001,"",0)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ID]],customers!$A$2:$A$1001,customers!$I$2:$I$1001,"",0)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ID]],customers!$A$2:$A$1001,customers!$I$2:$I$1001,"",0)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ID]],customers!$A$2:$A$1001,customers!$I$2:$I$1001,"",0)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ID]],customers!$A$2:$A$1001,customers!$I$2:$I$1001,"",0)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ID]],customers!$A$2:$A$1001,customers!$I$2:$I$1001,"",0)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ID]],customers!$A$2:$A$1001,customers!$I$2:$I$1001,"",0)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ID]],customers!$A$2:$A$1001,customers!$I$2:$I$1001,"",0)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ID]],customers!$A$2:$A$1001,customers!$I$2:$I$1001,"",0)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ID]],customers!$A$2:$A$1001,customers!$I$2:$I$1001,"",0)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ID]],customers!$A$2:$A$1001,customers!$I$2:$I$1001,"",0)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ID]],customers!$A$2:$A$1001,customers!$I$2:$I$1001,"",0)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ID]],customers!$A$2:$A$1001,customers!$I$2:$I$1001,"",0)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ID]],customers!$A$2:$A$1001,customers!$I$2:$I$1001,"",0)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ID]],customers!$A$2:$A$1001,customers!$I$2:$I$1001,"",0)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ID]],customers!$A$2:$A$1001,customers!$I$2:$I$1001,"",0)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ID]],customers!$A$2:$A$1001,customers!$I$2:$I$1001,"",0)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ID]],customers!$A$2:$A$1001,customers!$I$2:$I$1001,"",0)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ID]],customers!$A$2:$A$1001,customers!$I$2:$I$1001,"",0)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ID]],customers!$A$2:$A$1001,customers!$I$2:$I$1001,"",0)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ID]],customers!$A$2:$A$1001,customers!$I$2:$I$1001,"",0)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ID]],customers!$A$2:$A$1001,customers!$I$2:$I$1001,"",0)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ID]],customers!$A$2:$A$1001,customers!$I$2:$I$1001,"",0)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ID]],customers!$A$2:$A$1001,customers!$I$2:$I$1001,"",0)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ID]],customers!$A$2:$A$1001,customers!$I$2:$I$1001,"",0)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ID]],customers!$A$2:$A$1001,customers!$I$2:$I$1001,"",0)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ID]],customers!$A$2:$A$1001,customers!$I$2:$I$1001,"",0)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ID]],customers!$A$2:$A$1001,customers!$I$2:$I$1001,"",0)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ID]],customers!$A$2:$A$1001,customers!$I$2:$I$1001,"",0)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 = "Exc", "Excelsa", IF(I707 = "Ara", "Arabica", IF(I707 = "Lib", "Liberica",""))))</f>
        <v>Excelsa</v>
      </c>
      <c r="O707" t="str">
        <f t="shared" ref="O707:O770" si="35">IF(J707="M", "Medium", IF(J707="L", "Light", IF(J707 = "D", "Dark")))</f>
        <v>Light</v>
      </c>
      <c r="P707" t="str">
        <f>_xlfn.XLOOKUP(Table1[[#This Row],[Customer ID]],customers!$A$2:$A$1001,customers!$I$2:$I$1001,"",0)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ID]],customers!$A$2:$A$1001,customers!$I$2:$I$1001,"",0)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ID]],customers!$A$2:$A$1001,customers!$I$2:$I$1001,"",0)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ID]],customers!$A$2:$A$1001,customers!$I$2:$I$1001,"",0)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ID]],customers!$A$2:$A$1001,customers!$I$2:$I$1001,"",0)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ID]],customers!$A$2:$A$1001,customers!$I$2:$I$1001,"",0)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ID]],customers!$A$2:$A$1001,customers!$I$2:$I$1001,"",0)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ID]],customers!$A$2:$A$1001,customers!$I$2:$I$1001,"",0)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ID]],customers!$A$2:$A$1001,customers!$I$2:$I$1001,"",0)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ID]],customers!$A$2:$A$1001,customers!$I$2:$I$1001,"",0)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ID]],customers!$A$2:$A$1001,customers!$I$2:$I$1001,"",0)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ID]],customers!$A$2:$A$1001,customers!$I$2:$I$1001,"",0)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ID]],customers!$A$2:$A$1001,customers!$I$2:$I$1001,"",0)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ID]],customers!$A$2:$A$1001,customers!$I$2:$I$1001,"",0)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ID]],customers!$A$2:$A$1001,customers!$I$2:$I$1001,"",0)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ID]],customers!$A$2:$A$1001,customers!$I$2:$I$1001,"",0)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ID]],customers!$A$2:$A$1001,customers!$I$2:$I$1001,"",0)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ID]],customers!$A$2:$A$1001,customers!$I$2:$I$1001,"",0)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ID]],customers!$A$2:$A$1001,customers!$I$2:$I$1001,"",0)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ID]],customers!$A$2:$A$1001,customers!$I$2:$I$1001,"",0)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ID]],customers!$A$2:$A$1001,customers!$I$2:$I$1001,"",0)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ID]],customers!$A$2:$A$1001,customers!$I$2:$I$1001,"",0)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ID]],customers!$A$2:$A$1001,customers!$I$2:$I$1001,"",0)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ID]],customers!$A$2:$A$1001,customers!$I$2:$I$1001,"",0)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ID]],customers!$A$2:$A$1001,customers!$I$2:$I$1001,"",0)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ID]],customers!$A$2:$A$1001,customers!$I$2:$I$1001,"",0)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ID]],customers!$A$2:$A$1001,customers!$I$2:$I$1001,"",0)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ID]],customers!$A$2:$A$1001,customers!$I$2:$I$1001,"",0)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ID]],customers!$A$2:$A$1001,customers!$I$2:$I$1001,"",0)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ID]],customers!$A$2:$A$1001,customers!$I$2:$I$1001,"",0)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ID]],customers!$A$2:$A$1001,customers!$I$2:$I$1001,"",0)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ID]],customers!$A$2:$A$1001,customers!$I$2:$I$1001,"",0)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ID]],customers!$A$2:$A$1001,customers!$I$2:$I$1001,"",0)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ID]],customers!$A$2:$A$1001,customers!$I$2:$I$1001,"",0)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ID]],customers!$A$2:$A$1001,customers!$I$2:$I$1001,"",0)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ID]],customers!$A$2:$A$1001,customers!$I$2:$I$1001,"",0)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ID]],customers!$A$2:$A$1001,customers!$I$2:$I$1001,"",0)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ID]],customers!$A$2:$A$1001,customers!$I$2:$I$1001,"",0)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ID]],customers!$A$2:$A$1001,customers!$I$2:$I$1001,"",0)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ID]],customers!$A$2:$A$1001,customers!$I$2:$I$1001,"",0)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ID]],customers!$A$2:$A$1001,customers!$I$2:$I$1001,"",0)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ID]],customers!$A$2:$A$1001,customers!$I$2:$I$1001,"",0)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ID]],customers!$A$2:$A$1001,customers!$I$2:$I$1001,"",0)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ID]],customers!$A$2:$A$1001,customers!$I$2:$I$1001,"",0)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ID]],customers!$A$2:$A$1001,customers!$I$2:$I$1001,"",0)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ID]],customers!$A$2:$A$1001,customers!$I$2:$I$1001,"",0)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ID]],customers!$A$2:$A$1001,customers!$I$2:$I$1001,"",0)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ID]],customers!$A$2:$A$1001,customers!$I$2:$I$1001,"",0)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ID]],customers!$A$2:$A$1001,customers!$I$2:$I$1001,"",0)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ID]],customers!$A$2:$A$1001,customers!$I$2:$I$1001,"",0)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ID]],customers!$A$2:$A$1001,customers!$I$2:$I$1001,"",0)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ID]],customers!$A$2:$A$1001,customers!$I$2:$I$1001,"",0)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ID]],customers!$A$2:$A$1001,customers!$I$2:$I$1001,"",0)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ID]],customers!$A$2:$A$1001,customers!$I$2:$I$1001,"",0)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ID]],customers!$A$2:$A$1001,customers!$I$2:$I$1001,"",0)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ID]],customers!$A$2:$A$1001,customers!$I$2:$I$1001,"",0)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ID]],customers!$A$2:$A$1001,customers!$I$2:$I$1001,"",0)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ID]],customers!$A$2:$A$1001,customers!$I$2:$I$1001,"",0)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ID]],customers!$A$2:$A$1001,customers!$I$2:$I$1001,"",0)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ID]],customers!$A$2:$A$1001,customers!$I$2:$I$1001,"",0)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ID]],customers!$A$2:$A$1001,customers!$I$2:$I$1001,"",0)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ID]],customers!$A$2:$A$1001,customers!$I$2:$I$1001,"",0)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 = "Exc", "Excelsa", IF(I771 = "Ara", "Arabica", IF(I771 = "Lib", "Liberica",""))))</f>
        <v>Robusta</v>
      </c>
      <c r="O771" t="str">
        <f t="shared" ref="O771:O834" si="38">IF(J771="M", "Medium", IF(J771="L", "Light", IF(J771 = "D", "Dark")))</f>
        <v>Medium</v>
      </c>
      <c r="P771" t="str">
        <f>_xlfn.XLOOKUP(Table1[[#This Row],[Customer ID]],customers!$A$2:$A$1001,customers!$I$2:$I$1001,"",0)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ID]],customers!$A$2:$A$1001,customers!$I$2:$I$1001,"",0)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ID]],customers!$A$2:$A$1001,customers!$I$2:$I$1001,"",0)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ID]],customers!$A$2:$A$1001,customers!$I$2:$I$1001,"",0)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ID]],customers!$A$2:$A$1001,customers!$I$2:$I$1001,"",0)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ID]],customers!$A$2:$A$1001,customers!$I$2:$I$1001,"",0)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ID]],customers!$A$2:$A$1001,customers!$I$2:$I$1001,"",0)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ID]],customers!$A$2:$A$1001,customers!$I$2:$I$1001,"",0)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ID]],customers!$A$2:$A$1001,customers!$I$2:$I$1001,"",0)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ID]],customers!$A$2:$A$1001,customers!$I$2:$I$1001,"",0)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ID]],customers!$A$2:$A$1001,customers!$I$2:$I$1001,"",0)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ID]],customers!$A$2:$A$1001,customers!$I$2:$I$1001,"",0)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ID]],customers!$A$2:$A$1001,customers!$I$2:$I$1001,"",0)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ID]],customers!$A$2:$A$1001,customers!$I$2:$I$1001,"",0)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ID]],customers!$A$2:$A$1001,customers!$I$2:$I$1001,"",0)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ID]],customers!$A$2:$A$1001,customers!$I$2:$I$1001,"",0)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ID]],customers!$A$2:$A$1001,customers!$I$2:$I$1001,"",0)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ID]],customers!$A$2:$A$1001,customers!$I$2:$I$1001,"",0)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ID]],customers!$A$2:$A$1001,customers!$I$2:$I$1001,"",0)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ID]],customers!$A$2:$A$1001,customers!$I$2:$I$1001,"",0)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ID]],customers!$A$2:$A$1001,customers!$I$2:$I$1001,"",0)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ID]],customers!$A$2:$A$1001,customers!$I$2:$I$1001,"",0)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ID]],customers!$A$2:$A$1001,customers!$I$2:$I$1001,"",0)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ID]],customers!$A$2:$A$1001,customers!$I$2:$I$1001,"",0)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ID]],customers!$A$2:$A$1001,customers!$I$2:$I$1001,"",0)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ID]],customers!$A$2:$A$1001,customers!$I$2:$I$1001,"",0)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ID]],customers!$A$2:$A$1001,customers!$I$2:$I$1001,"",0)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ID]],customers!$A$2:$A$1001,customers!$I$2:$I$1001,"",0)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ID]],customers!$A$2:$A$1001,customers!$I$2:$I$1001,"",0)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ID]],customers!$A$2:$A$1001,customers!$I$2:$I$1001,"",0)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ID]],customers!$A$2:$A$1001,customers!$I$2:$I$1001,"",0)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ID]],customers!$A$2:$A$1001,customers!$I$2:$I$1001,"",0)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ID]],customers!$A$2:$A$1001,customers!$I$2:$I$1001,"",0)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ID]],customers!$A$2:$A$1001,customers!$I$2:$I$1001,"",0)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ID]],customers!$A$2:$A$1001,customers!$I$2:$I$1001,"",0)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ID]],customers!$A$2:$A$1001,customers!$I$2:$I$1001,"",0)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ID]],customers!$A$2:$A$1001,customers!$I$2:$I$1001,"",0)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ID]],customers!$A$2:$A$1001,customers!$I$2:$I$1001,"",0)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ID]],customers!$A$2:$A$1001,customers!$I$2:$I$1001,"",0)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ID]],customers!$A$2:$A$1001,customers!$I$2:$I$1001,"",0)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ID]],customers!$A$2:$A$1001,customers!$I$2:$I$1001,"",0)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ID]],customers!$A$2:$A$1001,customers!$I$2:$I$1001,"",0)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ID]],customers!$A$2:$A$1001,customers!$I$2:$I$1001,"",0)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ID]],customers!$A$2:$A$1001,customers!$I$2:$I$1001,"",0)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ID]],customers!$A$2:$A$1001,customers!$I$2:$I$1001,"",0)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ID]],customers!$A$2:$A$1001,customers!$I$2:$I$1001,"",0)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ID]],customers!$A$2:$A$1001,customers!$I$2:$I$1001,"",0)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ID]],customers!$A$2:$A$1001,customers!$I$2:$I$1001,"",0)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ID]],customers!$A$2:$A$1001,customers!$I$2:$I$1001,"",0)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ID]],customers!$A$2:$A$1001,customers!$I$2:$I$1001,"",0)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ID]],customers!$A$2:$A$1001,customers!$I$2:$I$1001,"",0)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ID]],customers!$A$2:$A$1001,customers!$I$2:$I$1001,"",0)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ID]],customers!$A$2:$A$1001,customers!$I$2:$I$1001,"",0)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ID]],customers!$A$2:$A$1001,customers!$I$2:$I$1001,"",0)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ID]],customers!$A$2:$A$1001,customers!$I$2:$I$1001,"",0)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ID]],customers!$A$2:$A$1001,customers!$I$2:$I$1001,"",0)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ID]],customers!$A$2:$A$1001,customers!$I$2:$I$1001,"",0)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 = "Exc", "Excelsa", IF(I835 = "Ara", "Arabica", IF(I835 = "Lib", "Liberica",""))))</f>
        <v>Robusta</v>
      </c>
      <c r="O835" t="str">
        <f t="shared" ref="O835:O898" si="41">IF(J835="M", "Medium", IF(J835="L", "Light", IF(J835 = "D", "Dark")))</f>
        <v>Dark</v>
      </c>
      <c r="P835" t="str">
        <f>_xlfn.XLOOKUP(Table1[[#This Row],[Customer ID]],customers!$A$2:$A$1001,customers!$I$2:$I$1001,"",0)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ID]],customers!$A$2:$A$1001,customers!$I$2:$I$1001,"",0)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ID]],customers!$A$2:$A$1001,customers!$I$2:$I$1001,"",0)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ID]],customers!$A$2:$A$1001,customers!$I$2:$I$1001,"",0)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ID]],customers!$A$2:$A$1001,customers!$I$2:$I$1001,"",0)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ID]],customers!$A$2:$A$1001,customers!$I$2:$I$1001,"",0)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ID]],customers!$A$2:$A$1001,customers!$I$2:$I$1001,"",0)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ID]],customers!$A$2:$A$1001,customers!$I$2:$I$1001,"",0)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ID]],customers!$A$2:$A$1001,customers!$I$2:$I$1001,"",0)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ID]],customers!$A$2:$A$1001,customers!$I$2:$I$1001,"",0)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ID]],customers!$A$2:$A$1001,customers!$I$2:$I$1001,"",0)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ID]],customers!$A$2:$A$1001,customers!$I$2:$I$1001,"",0)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ID]],customers!$A$2:$A$1001,customers!$I$2:$I$1001,"",0)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ID]],customers!$A$2:$A$1001,customers!$I$2:$I$1001,"",0)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ID]],customers!$A$2:$A$1001,customers!$I$2:$I$1001,"",0)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ID]],customers!$A$2:$A$1001,customers!$I$2:$I$1001,"",0)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ID]],customers!$A$2:$A$1001,customers!$I$2:$I$1001,"",0)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ID]],customers!$A$2:$A$1001,customers!$I$2:$I$1001,"",0)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ID]],customers!$A$2:$A$1001,customers!$I$2:$I$1001,"",0)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ID]],customers!$A$2:$A$1001,customers!$I$2:$I$1001,"",0)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ID]],customers!$A$2:$A$1001,customers!$I$2:$I$1001,"",0)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ID]],customers!$A$2:$A$1001,customers!$I$2:$I$1001,"",0)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ID]],customers!$A$2:$A$1001,customers!$I$2:$I$1001,"",0)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ID]],customers!$A$2:$A$1001,customers!$I$2:$I$1001,"",0)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ID]],customers!$A$2:$A$1001,customers!$I$2:$I$1001,"",0)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ID]],customers!$A$2:$A$1001,customers!$I$2:$I$1001,"",0)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ID]],customers!$A$2:$A$1001,customers!$I$2:$I$1001,"",0)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ID]],customers!$A$2:$A$1001,customers!$I$2:$I$1001,"",0)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ID]],customers!$A$2:$A$1001,customers!$I$2:$I$1001,"",0)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ID]],customers!$A$2:$A$1001,customers!$I$2:$I$1001,"",0)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ID]],customers!$A$2:$A$1001,customers!$I$2:$I$1001,"",0)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ID]],customers!$A$2:$A$1001,customers!$I$2:$I$1001,"",0)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ID]],customers!$A$2:$A$1001,customers!$I$2:$I$1001,"",0)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ID]],customers!$A$2:$A$1001,customers!$I$2:$I$1001,"",0)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ID]],customers!$A$2:$A$1001,customers!$I$2:$I$1001,"",0)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ID]],customers!$A$2:$A$1001,customers!$I$2:$I$1001,"",0)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ID]],customers!$A$2:$A$1001,customers!$I$2:$I$1001,"",0)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ID]],customers!$A$2:$A$1001,customers!$I$2:$I$1001,"",0)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ID]],customers!$A$2:$A$1001,customers!$I$2:$I$1001,"",0)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ID]],customers!$A$2:$A$1001,customers!$I$2:$I$1001,"",0)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ID]],customers!$A$2:$A$1001,customers!$I$2:$I$1001,"",0)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ID]],customers!$A$2:$A$1001,customers!$I$2:$I$1001,"",0)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ID]],customers!$A$2:$A$1001,customers!$I$2:$I$1001,"",0)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ID]],customers!$A$2:$A$1001,customers!$I$2:$I$1001,"",0)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ID]],customers!$A$2:$A$1001,customers!$I$2:$I$1001,"",0)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ID]],customers!$A$2:$A$1001,customers!$I$2:$I$1001,"",0)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ID]],customers!$A$2:$A$1001,customers!$I$2:$I$1001,"",0)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ID]],customers!$A$2:$A$1001,customers!$I$2:$I$1001,"",0)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ID]],customers!$A$2:$A$1001,customers!$I$2:$I$1001,"",0)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ID]],customers!$A$2:$A$1001,customers!$I$2:$I$1001,"",0)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ID]],customers!$A$2:$A$1001,customers!$I$2:$I$1001,"",0)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ID]],customers!$A$2:$A$1001,customers!$I$2:$I$1001,"",0)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ID]],customers!$A$2:$A$1001,customers!$I$2:$I$1001,"",0)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ID]],customers!$A$2:$A$1001,customers!$I$2:$I$1001,"",0)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 = "Exc", "Excelsa", IF(I899 = "Ara", "Arabica", IF(I899 = "Lib", "Liberica",""))))</f>
        <v>Excelsa</v>
      </c>
      <c r="O899" t="str">
        <f t="shared" ref="O899:O962" si="44">IF(J899="M", "Medium", IF(J899="L", "Light", IF(J899 = "D", "Dark")))</f>
        <v>Dark</v>
      </c>
      <c r="P899" t="str">
        <f>_xlfn.XLOOKUP(Table1[[#This Row],[Customer ID]],customers!$A$2:$A$1001,customers!$I$2:$I$1001,"",0)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ID]],customers!$A$2:$A$1001,customers!$I$2:$I$1001,"",0)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ID]],customers!$A$2:$A$1001,customers!$I$2:$I$1001,"",0)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ID]],customers!$A$2:$A$1001,customers!$I$2:$I$1001,"",0)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ID]],customers!$A$2:$A$1001,customers!$I$2:$I$1001,"",0)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ID]],customers!$A$2:$A$1001,customers!$I$2:$I$1001,"",0)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ID]],customers!$A$2:$A$1001,customers!$I$2:$I$1001,"",0)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ID]],customers!$A$2:$A$1001,customers!$I$2:$I$1001,"",0)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ID]],customers!$A$2:$A$1001,customers!$I$2:$I$1001,"",0)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ID]],customers!$A$2:$A$1001,customers!$I$2:$I$1001,"",0)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ID]],customers!$A$2:$A$1001,customers!$I$2:$I$1001,"",0)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ID]],customers!$A$2:$A$1001,customers!$I$2:$I$1001,"",0)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ID]],customers!$A$2:$A$1001,customers!$I$2:$I$1001,"",0)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ID]],customers!$A$2:$A$1001,customers!$I$2:$I$1001,"",0)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ID]],customers!$A$2:$A$1001,customers!$I$2:$I$1001,"",0)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ID]],customers!$A$2:$A$1001,customers!$I$2:$I$1001,"",0)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ID]],customers!$A$2:$A$1001,customers!$I$2:$I$1001,"",0)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ID]],customers!$A$2:$A$1001,customers!$I$2:$I$1001,"",0)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ID]],customers!$A$2:$A$1001,customers!$I$2:$I$1001,"",0)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ID]],customers!$A$2:$A$1001,customers!$I$2:$I$1001,"",0)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ID]],customers!$A$2:$A$1001,customers!$I$2:$I$1001,"",0)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ID]],customers!$A$2:$A$1001,customers!$I$2:$I$1001,"",0)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ID]],customers!$A$2:$A$1001,customers!$I$2:$I$1001,"",0)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ID]],customers!$A$2:$A$1001,customers!$I$2:$I$1001,"",0)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ID]],customers!$A$2:$A$1001,customers!$I$2:$I$1001,"",0)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ID]],customers!$A$2:$A$1001,customers!$I$2:$I$1001,"",0)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ID]],customers!$A$2:$A$1001,customers!$I$2:$I$1001,"",0)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ID]],customers!$A$2:$A$1001,customers!$I$2:$I$1001,"",0)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ID]],customers!$A$2:$A$1001,customers!$I$2:$I$1001,"",0)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ID]],customers!$A$2:$A$1001,customers!$I$2:$I$1001,"",0)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ID]],customers!$A$2:$A$1001,customers!$I$2:$I$1001,"",0)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ID]],customers!$A$2:$A$1001,customers!$I$2:$I$1001,"",0)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ID]],customers!$A$2:$A$1001,customers!$I$2:$I$1001,"",0)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ID]],customers!$A$2:$A$1001,customers!$I$2:$I$1001,"",0)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ID]],customers!$A$2:$A$1001,customers!$I$2:$I$1001,"",0)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ID]],customers!$A$2:$A$1001,customers!$I$2:$I$1001,"",0)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ID]],customers!$A$2:$A$1001,customers!$I$2:$I$1001,"",0)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ID]],customers!$A$2:$A$1001,customers!$I$2:$I$1001,"",0)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ID]],customers!$A$2:$A$1001,customers!$I$2:$I$1001,"",0)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ID]],customers!$A$2:$A$1001,customers!$I$2:$I$1001,"",0)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ID]],customers!$A$2:$A$1001,customers!$I$2:$I$1001,"",0)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ID]],customers!$A$2:$A$1001,customers!$I$2:$I$1001,"",0)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ID]],customers!$A$2:$A$1001,customers!$I$2:$I$1001,"",0)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ID]],customers!$A$2:$A$1001,customers!$I$2:$I$1001,"",0)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ID]],customers!$A$2:$A$1001,customers!$I$2:$I$1001,"",0)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ID]],customers!$A$2:$A$1001,customers!$I$2:$I$1001,"",0)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ID]],customers!$A$2:$A$1001,customers!$I$2:$I$1001,"",0)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ID]],customers!$A$2:$A$1001,customers!$I$2:$I$1001,"",0)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ID]],customers!$A$2:$A$1001,customers!$I$2:$I$1001,"",0)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ID]],customers!$A$2:$A$1001,customers!$I$2:$I$1001,"",0)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ID]],customers!$A$2:$A$1001,customers!$I$2:$I$1001,"",0)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ID]],customers!$A$2:$A$1001,customers!$I$2:$I$1001,"",0)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ID]],customers!$A$2:$A$1001,customers!$I$2:$I$1001,"",0)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ID]],customers!$A$2:$A$1001,customers!$I$2:$I$1001,"",0)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ID]],customers!$A$2:$A$1001,customers!$I$2:$I$1001,"",0)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ID]],customers!$A$2:$A$1001,customers!$I$2:$I$1001,"",0)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ID]],customers!$A$2:$A$1001,customers!$I$2:$I$1001,"",0)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ID]],customers!$A$2:$A$1001,customers!$I$2:$I$1001,"",0)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 = "Exc", "Excelsa", IF(I963 = "Ara", "Arabica", IF(I963 = "Lib", "Liberica",""))))</f>
        <v>Arabica</v>
      </c>
      <c r="O963" t="str">
        <f t="shared" ref="O963:O1001" si="47">IF(J963="M", "Medium", IF(J963="L", "Light", IF(J963 = "D", "Dark")))</f>
        <v>Dark</v>
      </c>
      <c r="P963" t="str">
        <f>_xlfn.XLOOKUP(Table1[[#This Row],[Customer ID]],customers!$A$2:$A$1001,customers!$I$2:$I$1001,"",0)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ID]],customers!$A$2:$A$1001,customers!$I$2:$I$1001,"",0)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ID]],customers!$A$2:$A$1001,customers!$I$2:$I$1001,"",0)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ID]],customers!$A$2:$A$1001,customers!$I$2:$I$1001,"",0)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ID]],customers!$A$2:$A$1001,customers!$I$2:$I$1001,"",0)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ID]],customers!$A$2:$A$1001,customers!$I$2:$I$1001,"",0)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ID]],customers!$A$2:$A$1001,customers!$I$2:$I$1001,"",0)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ID]],customers!$A$2:$A$1001,customers!$I$2:$I$1001,"",0)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ID]],customers!$A$2:$A$1001,customers!$I$2:$I$1001,"",0)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ID]],customers!$A$2:$A$1001,customers!$I$2:$I$1001,"",0)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ID]],customers!$A$2:$A$1001,customers!$I$2:$I$1001,"",0)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ID]],customers!$A$2:$A$1001,customers!$I$2:$I$1001,"",0)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ID]],customers!$A$2:$A$1001,customers!$I$2:$I$1001,"",0)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ID]],customers!$A$2:$A$1001,customers!$I$2:$I$1001,"",0)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ID]],customers!$A$2:$A$1001,customers!$I$2:$I$1001,"",0)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ID]],customers!$A$2:$A$1001,customers!$I$2:$I$1001,"",0)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ID]],customers!$A$2:$A$1001,customers!$I$2:$I$1001,"",0)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ID]],customers!$A$2:$A$1001,customers!$I$2:$I$1001,"",0)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ID]],customers!$A$2:$A$1001,customers!$I$2:$I$1001,"",0)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ID]],customers!$A$2:$A$1001,customers!$I$2:$I$1001,"",0)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ID]],customers!$A$2:$A$1001,customers!$I$2:$I$1001,"",0)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ID]],customers!$A$2:$A$1001,customers!$I$2:$I$1001,"",0)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ID]],customers!$A$2:$A$1001,customers!$I$2:$I$1001,"",0)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ID]],customers!$A$2:$A$1001,customers!$I$2:$I$1001,"",0)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ID]],customers!$A$2:$A$1001,customers!$I$2:$I$1001,"",0)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ID]],customers!$A$2:$A$1001,customers!$I$2:$I$1001,"",0)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ID]],customers!$A$2:$A$1001,customers!$I$2:$I$1001,"",0)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ID]],customers!$A$2:$A$1001,customers!$I$2:$I$1001,"",0)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ID]],customers!$A$2:$A$1001,customers!$I$2:$I$1001,"",0)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ID]],customers!$A$2:$A$1001,customers!$I$2:$I$1001,"",0)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zoomScale="90" zoomScaleNormal="9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0" zoomScaleNormal="9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saleslc</vt:lpstr>
      <vt:lpstr>top5customers</vt:lpstr>
      <vt:lpstr>countrybc</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Esenaliev</dc:creator>
  <cp:keywords/>
  <dc:description/>
  <cp:lastModifiedBy>Esenaliev, Arthur</cp:lastModifiedBy>
  <cp:revision/>
  <dcterms:created xsi:type="dcterms:W3CDTF">2022-11-26T09:51:45Z</dcterms:created>
  <dcterms:modified xsi:type="dcterms:W3CDTF">2024-08-21T23:43:16Z</dcterms:modified>
  <cp:category/>
  <cp:contentStatus/>
</cp:coreProperties>
</file>