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895EA2E-3EF2-4F40-BBF9-E59770A3C70F}" xr6:coauthVersionLast="47" xr6:coauthVersionMax="47" xr10:uidLastSave="{00000000-0000-0000-0000-000000000000}"/>
  <bookViews>
    <workbookView xWindow="2892" yWindow="2892" windowWidth="17280" windowHeight="8964" xr2:uid="{00000000-000D-0000-FFFF-FFFF00000000}"/>
  </bookViews>
  <sheets>
    <sheet name="Data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L3" i="1"/>
  <c r="K3" i="1"/>
  <c r="J3" i="1"/>
  <c r="J4" i="1"/>
  <c r="J5" i="1"/>
  <c r="J6" i="1"/>
  <c r="J7" i="1"/>
  <c r="J8" i="1"/>
  <c r="J9" i="1"/>
  <c r="J10" i="1"/>
  <c r="J11" i="1"/>
  <c r="J15" i="1" s="1"/>
  <c r="J12" i="1"/>
  <c r="J13" i="1"/>
  <c r="I4" i="1"/>
  <c r="H5" i="1"/>
  <c r="G5" i="1"/>
  <c r="F5" i="1"/>
  <c r="L4" i="1"/>
  <c r="L5" i="1"/>
  <c r="L6" i="1"/>
  <c r="L7" i="1"/>
  <c r="L8" i="1"/>
  <c r="L9" i="1"/>
  <c r="L10" i="1"/>
  <c r="L11" i="1"/>
  <c r="L12" i="1"/>
  <c r="L13" i="1"/>
  <c r="K4" i="1"/>
  <c r="K5" i="1"/>
  <c r="K15" i="1" s="1"/>
  <c r="K6" i="1"/>
  <c r="K7" i="1"/>
  <c r="K8" i="1"/>
  <c r="K9" i="1"/>
  <c r="K10" i="1"/>
  <c r="K11" i="1"/>
  <c r="K12" i="1"/>
  <c r="K13" i="1"/>
  <c r="F15" i="1"/>
  <c r="G15" i="1"/>
  <c r="H15" i="1"/>
  <c r="I15" i="1"/>
  <c r="I5" i="1"/>
  <c r="I6" i="1"/>
  <c r="I7" i="1"/>
  <c r="I8" i="1"/>
  <c r="I9" i="1"/>
  <c r="I10" i="1"/>
  <c r="I11" i="1"/>
  <c r="I12" i="1"/>
  <c r="I13" i="1"/>
  <c r="E15" i="1"/>
  <c r="H6" i="1"/>
  <c r="H7" i="1"/>
  <c r="H8" i="1"/>
  <c r="H9" i="1"/>
  <c r="H10" i="1"/>
  <c r="H11" i="1"/>
  <c r="H12" i="1"/>
  <c r="H13" i="1"/>
  <c r="G6" i="1"/>
  <c r="G7" i="1"/>
  <c r="G8" i="1"/>
  <c r="G9" i="1"/>
  <c r="G10" i="1"/>
  <c r="G11" i="1"/>
  <c r="G12" i="1"/>
  <c r="G13" i="1"/>
  <c r="F6" i="1"/>
  <c r="F7" i="1"/>
  <c r="F8" i="1"/>
  <c r="F9" i="1"/>
  <c r="F10" i="1"/>
  <c r="F11" i="1"/>
  <c r="F12" i="1"/>
  <c r="F13" i="1"/>
  <c r="E6" i="1"/>
  <c r="E7" i="1"/>
  <c r="E8" i="1"/>
  <c r="E9" i="1"/>
  <c r="E10" i="1"/>
  <c r="E11" i="1"/>
  <c r="E12" i="1"/>
  <c r="E13" i="1"/>
  <c r="D5" i="1"/>
  <c r="D6" i="1" s="1"/>
  <c r="D7" i="1" s="1"/>
  <c r="D8" i="1" s="1"/>
  <c r="D9" i="1" s="1"/>
  <c r="D10" i="1" s="1"/>
  <c r="D11" i="1" s="1"/>
  <c r="D12" i="1" s="1"/>
  <c r="D13" i="1" s="1"/>
  <c r="D14" i="1" s="1"/>
  <c r="D4" i="1"/>
  <c r="C5" i="1"/>
  <c r="C6" i="1"/>
  <c r="C7" i="1"/>
  <c r="C8" i="1"/>
  <c r="C9" i="1"/>
  <c r="C10" i="1"/>
  <c r="C11" i="1"/>
  <c r="C12" i="1"/>
  <c r="C13" i="1"/>
  <c r="C14" i="1"/>
  <c r="L15" i="1" l="1"/>
</calcChain>
</file>

<file path=xl/sharedStrings.xml><?xml version="1.0" encoding="utf-8"?>
<sst xmlns="http://schemas.openxmlformats.org/spreadsheetml/2006/main" count="21" uniqueCount="15">
  <si>
    <t>Sales</t>
  </si>
  <si>
    <t>Week</t>
  </si>
  <si>
    <t>MA</t>
  </si>
  <si>
    <t>SE</t>
  </si>
  <si>
    <t xml:space="preserve">Percentage  </t>
  </si>
  <si>
    <t>APE</t>
  </si>
  <si>
    <t>ME</t>
  </si>
  <si>
    <t>MSE</t>
  </si>
  <si>
    <t>MPE</t>
  </si>
  <si>
    <t>MAPE</t>
  </si>
  <si>
    <t>ES</t>
  </si>
  <si>
    <t>Percentage</t>
  </si>
  <si>
    <t>MA  Error</t>
  </si>
  <si>
    <t>SE Error</t>
  </si>
  <si>
    <t>Aeshah Al-habub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</si>
</sst>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Times New Roman"/>
    </font>
    <font>
      <sz val="8"/>
      <name val="Times New Roman"/>
      <family val="1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2" borderId="0" xfId="0" applyFill="1"/>
    <xf numFmtId="0" fontId="3" fillId="3" borderId="0" xfId="1" applyFont="1" applyAlignment="1">
      <alignment horizontal="center"/>
    </xf>
    <xf numFmtId="0" fontId="4" fillId="4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Data!$B$2:$B$13</c:f>
              <c:numCache>
                <c:formatCode>General</c:formatCode>
                <c:ptCount val="12"/>
                <c:pt idx="0">
                  <c:v>2750</c:v>
                </c:pt>
                <c:pt idx="1">
                  <c:v>3100</c:v>
                </c:pt>
                <c:pt idx="2">
                  <c:v>3250</c:v>
                </c:pt>
                <c:pt idx="3">
                  <c:v>2800</c:v>
                </c:pt>
                <c:pt idx="4">
                  <c:v>2900</c:v>
                </c:pt>
                <c:pt idx="5">
                  <c:v>3050</c:v>
                </c:pt>
                <c:pt idx="6">
                  <c:v>3300</c:v>
                </c:pt>
                <c:pt idx="7">
                  <c:v>3100</c:v>
                </c:pt>
                <c:pt idx="8">
                  <c:v>2950</c:v>
                </c:pt>
                <c:pt idx="9">
                  <c:v>3000</c:v>
                </c:pt>
                <c:pt idx="10">
                  <c:v>3200</c:v>
                </c:pt>
                <c:pt idx="11">
                  <c:v>3150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2-41AE-8A0A-6D8013240C6B}"/>
            </c:ext>
          </c:extLst>
        </c:ser>
        <c:ser>
          <c:idx val="1"/>
          <c:order val="1"/>
          <c:tx>
            <c:v>Forecast</c:v>
          </c:tx>
          <c:val>
            <c:numRef>
              <c:f>Data!$C$3:$C$14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3033.3333333333335</c:v>
                </c:pt>
                <c:pt idx="3">
                  <c:v>3050</c:v>
                </c:pt>
                <c:pt idx="4">
                  <c:v>2983.3333333333335</c:v>
                </c:pt>
                <c:pt idx="5">
                  <c:v>2916.6666666666665</c:v>
                </c:pt>
                <c:pt idx="6">
                  <c:v>3083.3333333333335</c:v>
                </c:pt>
                <c:pt idx="7">
                  <c:v>3150</c:v>
                </c:pt>
                <c:pt idx="8">
                  <c:v>3116.6666666666665</c:v>
                </c:pt>
                <c:pt idx="9">
                  <c:v>3016.6666666666665</c:v>
                </c:pt>
                <c:pt idx="10">
                  <c:v>3050</c:v>
                </c:pt>
                <c:pt idx="11">
                  <c:v>3116.6666666666665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2-41AE-8A0A-6D8013240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970928"/>
        <c:axId val="610968768"/>
      </c:lineChart>
      <c:catAx>
        <c:axId val="61097092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610968768"/>
        <c:crosses val="autoZero"/>
        <c:auto val="1"/>
        <c:lblAlgn val="ctr"/>
        <c:lblOffset val="100"/>
        <c:noMultiLvlLbl val="0"/>
      </c:catAx>
      <c:valAx>
        <c:axId val="6109687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0970928"/>
        <c:crosses val="autoZero"/>
        <c:crossBetween val="midCat"/>
      </c:valAx>
    </c:plotArea>
    <c:legend>
      <c:legendPos val="l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Data!$B$2:$B$13</c:f>
              <c:numCache>
                <c:formatCode>General</c:formatCode>
                <c:ptCount val="12"/>
                <c:pt idx="0">
                  <c:v>2750</c:v>
                </c:pt>
                <c:pt idx="1">
                  <c:v>3100</c:v>
                </c:pt>
                <c:pt idx="2">
                  <c:v>3250</c:v>
                </c:pt>
                <c:pt idx="3">
                  <c:v>2800</c:v>
                </c:pt>
                <c:pt idx="4">
                  <c:v>2900</c:v>
                </c:pt>
                <c:pt idx="5">
                  <c:v>3050</c:v>
                </c:pt>
                <c:pt idx="6">
                  <c:v>3300</c:v>
                </c:pt>
                <c:pt idx="7">
                  <c:v>3100</c:v>
                </c:pt>
                <c:pt idx="8">
                  <c:v>2950</c:v>
                </c:pt>
                <c:pt idx="9">
                  <c:v>3000</c:v>
                </c:pt>
                <c:pt idx="10">
                  <c:v>3200</c:v>
                </c:pt>
                <c:pt idx="11">
                  <c:v>3150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A-4422-BE55-226006279A63}"/>
            </c:ext>
          </c:extLst>
        </c:ser>
        <c:ser>
          <c:idx val="1"/>
          <c:order val="1"/>
          <c:tx>
            <c:v>Forecast</c:v>
          </c:tx>
          <c:val>
            <c:numRef>
              <c:f>Data!$D$3:$D$14</c:f>
              <c:numCache>
                <c:formatCode>General</c:formatCode>
                <c:ptCount val="12"/>
                <c:pt idx="0">
                  <c:v>#N/A</c:v>
                </c:pt>
                <c:pt idx="1">
                  <c:v>2750</c:v>
                </c:pt>
                <c:pt idx="2">
                  <c:v>2820</c:v>
                </c:pt>
                <c:pt idx="3">
                  <c:v>2906</c:v>
                </c:pt>
                <c:pt idx="4">
                  <c:v>2884.8</c:v>
                </c:pt>
                <c:pt idx="5">
                  <c:v>2887.84</c:v>
                </c:pt>
                <c:pt idx="6">
                  <c:v>2920.2720000000004</c:v>
                </c:pt>
                <c:pt idx="7">
                  <c:v>2996.2176000000004</c:v>
                </c:pt>
                <c:pt idx="8">
                  <c:v>3016.9740800000004</c:v>
                </c:pt>
                <c:pt idx="9">
                  <c:v>3003.5792640000004</c:v>
                </c:pt>
                <c:pt idx="10">
                  <c:v>3002.8634112000004</c:v>
                </c:pt>
                <c:pt idx="11">
                  <c:v>3042.2907289600003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A-4422-BE55-226006279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504200"/>
        <c:axId val="904504560"/>
      </c:lineChart>
      <c:catAx>
        <c:axId val="90450420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904504560"/>
        <c:crosses val="autoZero"/>
        <c:auto val="1"/>
        <c:lblAlgn val="ctr"/>
        <c:lblOffset val="100"/>
        <c:noMultiLvlLbl val="0"/>
      </c:catAx>
      <c:valAx>
        <c:axId val="9045045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4504200"/>
        <c:crosses val="autoZero"/>
        <c:crossBetween val="midCat"/>
      </c:valAx>
    </c:plotArea>
    <c:legend>
      <c:legendPos val="l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Data!$B$2:$B$14</c:f>
              <c:numCache>
                <c:formatCode>General</c:formatCode>
                <c:ptCount val="13"/>
                <c:pt idx="0">
                  <c:v>2750</c:v>
                </c:pt>
                <c:pt idx="1">
                  <c:v>3100</c:v>
                </c:pt>
                <c:pt idx="2">
                  <c:v>3250</c:v>
                </c:pt>
                <c:pt idx="3">
                  <c:v>2800</c:v>
                </c:pt>
                <c:pt idx="4">
                  <c:v>2900</c:v>
                </c:pt>
                <c:pt idx="5">
                  <c:v>3050</c:v>
                </c:pt>
                <c:pt idx="6">
                  <c:v>3300</c:v>
                </c:pt>
                <c:pt idx="7">
                  <c:v>3100</c:v>
                </c:pt>
                <c:pt idx="8">
                  <c:v>2950</c:v>
                </c:pt>
                <c:pt idx="9">
                  <c:v>3000</c:v>
                </c:pt>
                <c:pt idx="10">
                  <c:v>3200</c:v>
                </c:pt>
                <c:pt idx="11">
                  <c:v>3150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8-45B3-AA37-18276D9711F0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Data!$C$2:$C$14</c:f>
              <c:numCache>
                <c:formatCode>General</c:formatCode>
                <c:ptCount val="13"/>
                <c:pt idx="1">
                  <c:v>#N/A</c:v>
                </c:pt>
                <c:pt idx="2">
                  <c:v>#N/A</c:v>
                </c:pt>
                <c:pt idx="3">
                  <c:v>3033.3333333333335</c:v>
                </c:pt>
                <c:pt idx="4">
                  <c:v>3050</c:v>
                </c:pt>
                <c:pt idx="5">
                  <c:v>2983.3333333333335</c:v>
                </c:pt>
                <c:pt idx="6">
                  <c:v>2916.6666666666665</c:v>
                </c:pt>
                <c:pt idx="7">
                  <c:v>3083.3333333333335</c:v>
                </c:pt>
                <c:pt idx="8">
                  <c:v>3150</c:v>
                </c:pt>
                <c:pt idx="9">
                  <c:v>3116.6666666666665</c:v>
                </c:pt>
                <c:pt idx="10">
                  <c:v>3016.6666666666665</c:v>
                </c:pt>
                <c:pt idx="11">
                  <c:v>3050</c:v>
                </c:pt>
                <c:pt idx="12">
                  <c:v>3116.6666666666665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8-45B3-AA37-18276D971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511040"/>
        <c:axId val="904509960"/>
      </c:lineChart>
      <c:catAx>
        <c:axId val="90451104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509960"/>
        <c:crosses val="autoZero"/>
        <c:auto val="1"/>
        <c:lblAlgn val="ctr"/>
        <c:lblOffset val="100"/>
        <c:noMultiLvlLbl val="0"/>
      </c:catAx>
      <c:valAx>
        <c:axId val="904509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5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5443</xdr:colOff>
      <xdr:row>13</xdr:row>
      <xdr:rowOff>9798</xdr:rowOff>
    </xdr:from>
    <xdr:to>
      <xdr:col>19</xdr:col>
      <xdr:colOff>304800</xdr:colOff>
      <xdr:row>23</xdr:row>
      <xdr:rowOff>9797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439791-6F81-CD73-3790-E1A348E2D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16326</xdr:colOff>
      <xdr:row>2</xdr:row>
      <xdr:rowOff>31570</xdr:rowOff>
    </xdr:from>
    <xdr:to>
      <xdr:col>19</xdr:col>
      <xdr:colOff>266697</xdr:colOff>
      <xdr:row>12</xdr:row>
      <xdr:rowOff>31571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B7D382-2DB1-852D-29B3-5938FF5FB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23</xdr:row>
      <xdr:rowOff>185056</xdr:rowOff>
    </xdr:from>
    <xdr:to>
      <xdr:col>19</xdr:col>
      <xdr:colOff>326571</xdr:colOff>
      <xdr:row>36</xdr:row>
      <xdr:rowOff>54429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67D072-6999-30D9-F136-6BAD620C8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="70" zoomScaleNormal="70" workbookViewId="0">
      <selection activeCell="E20" sqref="E20"/>
    </sheetView>
  </sheetViews>
  <sheetFormatPr defaultColWidth="8.796875" defaultRowHeight="15.6" x14ac:dyDescent="0.3"/>
  <cols>
    <col min="5" max="5" width="11.796875" customWidth="1"/>
    <col min="7" max="7" width="14.296875" customWidth="1"/>
    <col min="9" max="9" width="10.8984375" customWidth="1"/>
    <col min="11" max="11" width="12.796875" customWidth="1"/>
  </cols>
  <sheetData>
    <row r="1" spans="1:14" ht="18" x14ac:dyDescent="0.35">
      <c r="A1" s="2" t="s">
        <v>1</v>
      </c>
      <c r="B1" s="2" t="s">
        <v>0</v>
      </c>
      <c r="C1" s="2" t="s">
        <v>2</v>
      </c>
      <c r="D1" s="2" t="s">
        <v>10</v>
      </c>
      <c r="E1" s="2" t="s">
        <v>12</v>
      </c>
      <c r="F1" s="2" t="s">
        <v>3</v>
      </c>
      <c r="G1" s="2" t="s">
        <v>4</v>
      </c>
      <c r="H1" s="2" t="s">
        <v>5</v>
      </c>
      <c r="I1" s="2" t="s">
        <v>13</v>
      </c>
      <c r="J1" s="2" t="s">
        <v>3</v>
      </c>
      <c r="K1" s="2" t="s">
        <v>11</v>
      </c>
      <c r="L1" s="2" t="s">
        <v>5</v>
      </c>
      <c r="N1" s="2"/>
    </row>
    <row r="2" spans="1:14" x14ac:dyDescent="0.3">
      <c r="A2">
        <v>1</v>
      </c>
      <c r="B2">
        <v>2750</v>
      </c>
      <c r="D2" t="e">
        <v>#N/A</v>
      </c>
    </row>
    <row r="3" spans="1:14" x14ac:dyDescent="0.3">
      <c r="A3">
        <v>2</v>
      </c>
      <c r="B3">
        <v>3100</v>
      </c>
      <c r="C3" t="e">
        <v>#N/A</v>
      </c>
      <c r="D3" t="e">
        <v>#N/A</v>
      </c>
      <c r="J3">
        <f>13^2</f>
        <v>169</v>
      </c>
      <c r="K3">
        <f>13/B3</f>
        <v>4.193548387096774E-3</v>
      </c>
      <c r="L3">
        <f>ABS(K3)</f>
        <v>4.193548387096774E-3</v>
      </c>
    </row>
    <row r="4" spans="1:14" x14ac:dyDescent="0.3">
      <c r="A4">
        <v>3</v>
      </c>
      <c r="B4">
        <v>3250</v>
      </c>
      <c r="C4" t="e">
        <v>#N/A</v>
      </c>
      <c r="D4">
        <f>B2</f>
        <v>2750</v>
      </c>
      <c r="I4">
        <f>B4-D4</f>
        <v>500</v>
      </c>
      <c r="J4">
        <f t="shared" ref="J4:J13" si="0">13^2</f>
        <v>169</v>
      </c>
      <c r="K4">
        <f t="shared" ref="K4:K13" si="1">13/B4</f>
        <v>4.0000000000000001E-3</v>
      </c>
      <c r="L4">
        <f t="shared" ref="L4:L13" si="2">ABS(K4)</f>
        <v>4.0000000000000001E-3</v>
      </c>
    </row>
    <row r="5" spans="1:14" x14ac:dyDescent="0.3">
      <c r="A5">
        <v>4</v>
      </c>
      <c r="B5">
        <v>2800</v>
      </c>
      <c r="C5">
        <f t="shared" ref="C5:C14" si="3">AVERAGE(B2:B4)</f>
        <v>3033.3333333333335</v>
      </c>
      <c r="D5">
        <f t="shared" ref="D5:D14" si="4">0.2*B3+0.8*D4</f>
        <v>2820</v>
      </c>
      <c r="E5">
        <f>B5-C5</f>
        <v>-233.33333333333348</v>
      </c>
      <c r="F5">
        <f>E5^2</f>
        <v>54444.444444444518</v>
      </c>
      <c r="G5">
        <f>E5/B5</f>
        <v>-8.3333333333333384E-2</v>
      </c>
      <c r="H5">
        <f>ABS(G5)</f>
        <v>8.3333333333333384E-2</v>
      </c>
      <c r="I5">
        <f t="shared" ref="I5:I13" si="5">B5-D5</f>
        <v>-20</v>
      </c>
      <c r="J5">
        <f t="shared" si="0"/>
        <v>169</v>
      </c>
      <c r="K5">
        <f t="shared" si="1"/>
        <v>4.642857142857143E-3</v>
      </c>
      <c r="L5">
        <f t="shared" si="2"/>
        <v>4.642857142857143E-3</v>
      </c>
    </row>
    <row r="6" spans="1:14" x14ac:dyDescent="0.3">
      <c r="A6">
        <v>5</v>
      </c>
      <c r="B6">
        <v>2900</v>
      </c>
      <c r="C6">
        <f t="shared" si="3"/>
        <v>3050</v>
      </c>
      <c r="D6">
        <f t="shared" si="4"/>
        <v>2906</v>
      </c>
      <c r="E6">
        <f t="shared" ref="E6:E13" si="6">B6-C6</f>
        <v>-150</v>
      </c>
      <c r="F6">
        <f t="shared" ref="F6:F13" si="7">E6^2</f>
        <v>22500</v>
      </c>
      <c r="G6">
        <f t="shared" ref="G6:G13" si="8">E6/B6</f>
        <v>-5.1724137931034482E-2</v>
      </c>
      <c r="H6">
        <f t="shared" ref="H6:H13" si="9">ABS(G6)</f>
        <v>5.1724137931034482E-2</v>
      </c>
      <c r="I6">
        <f t="shared" si="5"/>
        <v>-6</v>
      </c>
      <c r="J6">
        <f t="shared" si="0"/>
        <v>169</v>
      </c>
      <c r="K6">
        <f t="shared" si="1"/>
        <v>4.4827586206896549E-3</v>
      </c>
      <c r="L6">
        <f t="shared" si="2"/>
        <v>4.4827586206896549E-3</v>
      </c>
    </row>
    <row r="7" spans="1:14" x14ac:dyDescent="0.3">
      <c r="A7">
        <v>6</v>
      </c>
      <c r="B7">
        <v>3050</v>
      </c>
      <c r="C7">
        <f t="shared" si="3"/>
        <v>2983.3333333333335</v>
      </c>
      <c r="D7">
        <f t="shared" si="4"/>
        <v>2884.8</v>
      </c>
      <c r="E7">
        <f t="shared" si="6"/>
        <v>66.666666666666515</v>
      </c>
      <c r="F7">
        <f t="shared" si="7"/>
        <v>4444.4444444444243</v>
      </c>
      <c r="G7">
        <f t="shared" si="8"/>
        <v>2.1857923497267711E-2</v>
      </c>
      <c r="H7">
        <f t="shared" si="9"/>
        <v>2.1857923497267711E-2</v>
      </c>
      <c r="I7">
        <f t="shared" si="5"/>
        <v>165.19999999999982</v>
      </c>
      <c r="J7">
        <f t="shared" si="0"/>
        <v>169</v>
      </c>
      <c r="K7">
        <f t="shared" si="1"/>
        <v>4.2622950819672135E-3</v>
      </c>
      <c r="L7">
        <f t="shared" si="2"/>
        <v>4.2622950819672135E-3</v>
      </c>
    </row>
    <row r="8" spans="1:14" x14ac:dyDescent="0.3">
      <c r="A8">
        <v>7</v>
      </c>
      <c r="B8">
        <v>3300</v>
      </c>
      <c r="C8">
        <f t="shared" si="3"/>
        <v>2916.6666666666665</v>
      </c>
      <c r="D8">
        <f t="shared" si="4"/>
        <v>2887.84</v>
      </c>
      <c r="E8">
        <f t="shared" si="6"/>
        <v>383.33333333333348</v>
      </c>
      <c r="F8">
        <f t="shared" si="7"/>
        <v>146944.44444444455</v>
      </c>
      <c r="G8">
        <f t="shared" si="8"/>
        <v>0.1161616161616162</v>
      </c>
      <c r="H8">
        <f t="shared" si="9"/>
        <v>0.1161616161616162</v>
      </c>
      <c r="I8">
        <f t="shared" si="5"/>
        <v>412.15999999999985</v>
      </c>
      <c r="J8">
        <f t="shared" si="0"/>
        <v>169</v>
      </c>
      <c r="K8">
        <f t="shared" si="1"/>
        <v>3.9393939393939396E-3</v>
      </c>
      <c r="L8">
        <f t="shared" si="2"/>
        <v>3.9393939393939396E-3</v>
      </c>
    </row>
    <row r="9" spans="1:14" x14ac:dyDescent="0.3">
      <c r="A9">
        <v>8</v>
      </c>
      <c r="B9">
        <v>3100</v>
      </c>
      <c r="C9">
        <f t="shared" si="3"/>
        <v>3083.3333333333335</v>
      </c>
      <c r="D9">
        <f t="shared" si="4"/>
        <v>2920.2720000000004</v>
      </c>
      <c r="E9">
        <f t="shared" si="6"/>
        <v>16.666666666666515</v>
      </c>
      <c r="F9">
        <f t="shared" si="7"/>
        <v>277.77777777777271</v>
      </c>
      <c r="G9">
        <f t="shared" si="8"/>
        <v>5.3763440860214564E-3</v>
      </c>
      <c r="H9">
        <f t="shared" si="9"/>
        <v>5.3763440860214564E-3</v>
      </c>
      <c r="I9">
        <f t="shared" si="5"/>
        <v>179.72799999999961</v>
      </c>
      <c r="J9">
        <f t="shared" si="0"/>
        <v>169</v>
      </c>
      <c r="K9">
        <f t="shared" si="1"/>
        <v>4.193548387096774E-3</v>
      </c>
      <c r="L9">
        <f t="shared" si="2"/>
        <v>4.193548387096774E-3</v>
      </c>
    </row>
    <row r="10" spans="1:14" x14ac:dyDescent="0.3">
      <c r="A10">
        <v>9</v>
      </c>
      <c r="B10">
        <v>2950</v>
      </c>
      <c r="C10">
        <f t="shared" si="3"/>
        <v>3150</v>
      </c>
      <c r="D10">
        <f t="shared" si="4"/>
        <v>2996.2176000000004</v>
      </c>
      <c r="E10">
        <f t="shared" si="6"/>
        <v>-200</v>
      </c>
      <c r="F10">
        <f t="shared" si="7"/>
        <v>40000</v>
      </c>
      <c r="G10">
        <f t="shared" si="8"/>
        <v>-6.7796610169491525E-2</v>
      </c>
      <c r="H10">
        <f t="shared" si="9"/>
        <v>6.7796610169491525E-2</v>
      </c>
      <c r="I10">
        <f t="shared" si="5"/>
        <v>-46.217600000000402</v>
      </c>
      <c r="J10">
        <f t="shared" si="0"/>
        <v>169</v>
      </c>
      <c r="K10">
        <f t="shared" si="1"/>
        <v>4.4067796610169491E-3</v>
      </c>
      <c r="L10">
        <f t="shared" si="2"/>
        <v>4.4067796610169491E-3</v>
      </c>
    </row>
    <row r="11" spans="1:14" x14ac:dyDescent="0.3">
      <c r="A11">
        <v>10</v>
      </c>
      <c r="B11">
        <v>3000</v>
      </c>
      <c r="C11">
        <f t="shared" si="3"/>
        <v>3116.6666666666665</v>
      </c>
      <c r="D11">
        <f t="shared" si="4"/>
        <v>3016.9740800000004</v>
      </c>
      <c r="E11">
        <f t="shared" si="6"/>
        <v>-116.66666666666652</v>
      </c>
      <c r="F11">
        <f t="shared" si="7"/>
        <v>13611.111111111075</v>
      </c>
      <c r="G11">
        <f t="shared" si="8"/>
        <v>-3.8888888888888841E-2</v>
      </c>
      <c r="H11">
        <f t="shared" si="9"/>
        <v>3.8888888888888841E-2</v>
      </c>
      <c r="I11">
        <f t="shared" si="5"/>
        <v>-16.974080000000413</v>
      </c>
      <c r="J11">
        <f t="shared" si="0"/>
        <v>169</v>
      </c>
      <c r="K11">
        <f t="shared" si="1"/>
        <v>4.3333333333333331E-3</v>
      </c>
      <c r="L11">
        <f t="shared" si="2"/>
        <v>4.3333333333333331E-3</v>
      </c>
    </row>
    <row r="12" spans="1:14" x14ac:dyDescent="0.3">
      <c r="A12">
        <v>11</v>
      </c>
      <c r="B12">
        <v>3200</v>
      </c>
      <c r="C12">
        <f t="shared" si="3"/>
        <v>3016.6666666666665</v>
      </c>
      <c r="D12">
        <f t="shared" si="4"/>
        <v>3003.5792640000004</v>
      </c>
      <c r="E12">
        <f t="shared" si="6"/>
        <v>183.33333333333348</v>
      </c>
      <c r="F12">
        <f t="shared" si="7"/>
        <v>33611.111111111168</v>
      </c>
      <c r="G12">
        <f t="shared" si="8"/>
        <v>5.7291666666666713E-2</v>
      </c>
      <c r="H12">
        <f t="shared" si="9"/>
        <v>5.7291666666666713E-2</v>
      </c>
      <c r="I12">
        <f t="shared" si="5"/>
        <v>196.42073599999958</v>
      </c>
      <c r="J12">
        <f t="shared" si="0"/>
        <v>169</v>
      </c>
      <c r="K12">
        <f t="shared" si="1"/>
        <v>4.0625000000000001E-3</v>
      </c>
      <c r="L12">
        <f t="shared" si="2"/>
        <v>4.0625000000000001E-3</v>
      </c>
    </row>
    <row r="13" spans="1:14" x14ac:dyDescent="0.3">
      <c r="A13">
        <v>12</v>
      </c>
      <c r="B13">
        <v>3150</v>
      </c>
      <c r="C13">
        <f t="shared" si="3"/>
        <v>3050</v>
      </c>
      <c r="D13">
        <f t="shared" si="4"/>
        <v>3002.8634112000004</v>
      </c>
      <c r="E13">
        <f t="shared" si="6"/>
        <v>100</v>
      </c>
      <c r="F13">
        <f t="shared" si="7"/>
        <v>10000</v>
      </c>
      <c r="G13">
        <f t="shared" si="8"/>
        <v>3.1746031746031744E-2</v>
      </c>
      <c r="H13">
        <f t="shared" si="9"/>
        <v>3.1746031746031744E-2</v>
      </c>
      <c r="I13">
        <f t="shared" si="5"/>
        <v>147.13658879999957</v>
      </c>
      <c r="J13">
        <f t="shared" si="0"/>
        <v>169</v>
      </c>
      <c r="K13">
        <f t="shared" si="1"/>
        <v>4.1269841269841274E-3</v>
      </c>
      <c r="L13">
        <f t="shared" si="2"/>
        <v>4.1269841269841274E-3</v>
      </c>
    </row>
    <row r="14" spans="1:14" x14ac:dyDescent="0.3">
      <c r="C14">
        <f t="shared" si="3"/>
        <v>3116.6666666666665</v>
      </c>
      <c r="D14">
        <f t="shared" si="4"/>
        <v>3042.2907289600003</v>
      </c>
    </row>
    <row r="15" spans="1:14" x14ac:dyDescent="0.3">
      <c r="E15">
        <f>AVERAGE(E1:E13)</f>
        <v>5.5555555555555554</v>
      </c>
      <c r="F15" s="1">
        <f t="shared" ref="F15:L15" si="10">AVERAGE(F1:F13)</f>
        <v>36203.703703703723</v>
      </c>
      <c r="G15">
        <f t="shared" si="10"/>
        <v>-1.0343764627938222E-3</v>
      </c>
      <c r="H15">
        <f t="shared" si="10"/>
        <v>5.2686283608928006E-2</v>
      </c>
      <c r="I15">
        <f t="shared" si="10"/>
        <v>151.14536447999976</v>
      </c>
      <c r="J15" s="1">
        <f t="shared" si="10"/>
        <v>169</v>
      </c>
      <c r="K15">
        <f t="shared" si="10"/>
        <v>4.2403635164032652E-3</v>
      </c>
      <c r="L15">
        <f t="shared" si="10"/>
        <v>4.2403635164032652E-3</v>
      </c>
    </row>
    <row r="16" spans="1:14" x14ac:dyDescent="0.3">
      <c r="E16" t="s">
        <v>6</v>
      </c>
      <c r="F16" t="s">
        <v>7</v>
      </c>
      <c r="G16" t="s">
        <v>8</v>
      </c>
      <c r="H16" t="s">
        <v>9</v>
      </c>
      <c r="I16" t="s">
        <v>6</v>
      </c>
      <c r="J16" t="s">
        <v>7</v>
      </c>
      <c r="K16" t="s">
        <v>8</v>
      </c>
      <c r="L16" t="s">
        <v>9</v>
      </c>
    </row>
    <row r="19" spans="1:4" x14ac:dyDescent="0.3">
      <c r="A19" s="3" t="s">
        <v>14</v>
      </c>
      <c r="B19" s="3"/>
      <c r="C19" s="3"/>
      <c r="D19" s="3"/>
    </row>
  </sheetData>
  <mergeCells count="1">
    <mergeCell ref="A19:D19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5.6" x14ac:dyDescent="0.3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96875" defaultRowHeight="15.6" x14ac:dyDescent="0.3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Williams</dc:creator>
  <cp:lastModifiedBy>عائشه علي بن خليل الهبوب</cp:lastModifiedBy>
  <dcterms:created xsi:type="dcterms:W3CDTF">2006-08-12T12:33:48Z</dcterms:created>
  <dcterms:modified xsi:type="dcterms:W3CDTF">2024-04-09T07:07:34Z</dcterms:modified>
</cp:coreProperties>
</file>