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plomado\Desktop\Semana 1\"/>
    </mc:Choice>
  </mc:AlternateContent>
  <bookViews>
    <workbookView xWindow="360" yWindow="45" windowWidth="11595" windowHeight="8445" activeTab="7"/>
  </bookViews>
  <sheets>
    <sheet name="Hoja1" sheetId="8" r:id="rId1"/>
    <sheet name="Branch" sheetId="1" r:id="rId2"/>
    <sheet name="Staff" sheetId="2" r:id="rId3"/>
    <sheet name="PropertyForRent" sheetId="4" r:id="rId4"/>
    <sheet name="Client" sheetId="5" r:id="rId5"/>
    <sheet name="PrivateOwner" sheetId="6" r:id="rId6"/>
    <sheet name="Viewing" sheetId="3" r:id="rId7"/>
    <sheet name="Registration" sheetId="7" r:id="rId8"/>
  </sheets>
  <definedNames>
    <definedName name="_xlnm._FilterDatabase" localSheetId="0" hidden="1">Hoja1!$A$53:$F$58</definedName>
    <definedName name="_xlnm._FilterDatabase" localSheetId="2" hidden="1">Staff!$A$1:$H$7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F3" i="7" l="1"/>
  <c r="F4" i="7"/>
  <c r="F5" i="7"/>
  <c r="F2" i="7"/>
  <c r="F3" i="3"/>
  <c r="F4" i="3"/>
  <c r="F5" i="3"/>
  <c r="F6" i="3"/>
  <c r="F2" i="3"/>
  <c r="G3" i="6"/>
  <c r="G4" i="6"/>
  <c r="G5" i="6"/>
  <c r="G2" i="6"/>
  <c r="H3" i="5"/>
  <c r="H4" i="5"/>
  <c r="H5" i="5"/>
  <c r="H2" i="5"/>
  <c r="L3" i="4"/>
  <c r="L4" i="4"/>
  <c r="L5" i="4"/>
  <c r="L6" i="4"/>
  <c r="L7" i="4"/>
  <c r="L2" i="4"/>
  <c r="J3" i="2"/>
  <c r="J4" i="2"/>
  <c r="J5" i="2"/>
  <c r="J6" i="2"/>
  <c r="J7" i="2"/>
  <c r="J2" i="2"/>
  <c r="F3" i="1"/>
  <c r="F4" i="1"/>
  <c r="F5" i="1"/>
  <c r="F6" i="1"/>
  <c r="F2" i="1"/>
  <c r="G12" i="2" l="1"/>
  <c r="G11" i="2"/>
  <c r="G10" i="2"/>
</calcChain>
</file>

<file path=xl/sharedStrings.xml><?xml version="1.0" encoding="utf-8"?>
<sst xmlns="http://schemas.openxmlformats.org/spreadsheetml/2006/main" count="508" uniqueCount="136">
  <si>
    <t>street</t>
  </si>
  <si>
    <t>city</t>
  </si>
  <si>
    <t>postcode</t>
  </si>
  <si>
    <t>B005</t>
  </si>
  <si>
    <t>B007</t>
  </si>
  <si>
    <t>B003</t>
  </si>
  <si>
    <t>B004</t>
  </si>
  <si>
    <t>B002</t>
  </si>
  <si>
    <t>22 Deer Rd</t>
  </si>
  <si>
    <t>London</t>
  </si>
  <si>
    <t>SW1 4EH</t>
  </si>
  <si>
    <t>16 Argyll St</t>
  </si>
  <si>
    <t>Aberdeen</t>
  </si>
  <si>
    <t>AB2 3SU</t>
  </si>
  <si>
    <t>163 Main St</t>
  </si>
  <si>
    <t>Glasgow</t>
  </si>
  <si>
    <t>G11 9QX</t>
  </si>
  <si>
    <t>32 Manse Rd</t>
  </si>
  <si>
    <t>Bristol</t>
  </si>
  <si>
    <t>BS99 1NZ</t>
  </si>
  <si>
    <t>56 Clover Dr</t>
  </si>
  <si>
    <t>NW10 6EU</t>
  </si>
  <si>
    <t>fName</t>
  </si>
  <si>
    <t>lName</t>
  </si>
  <si>
    <t>position</t>
  </si>
  <si>
    <t>sex</t>
  </si>
  <si>
    <t>DOB</t>
  </si>
  <si>
    <t>salary</t>
  </si>
  <si>
    <t>branchNo</t>
  </si>
  <si>
    <t>SL21</t>
  </si>
  <si>
    <t>John</t>
  </si>
  <si>
    <t>White</t>
  </si>
  <si>
    <t>Manager</t>
  </si>
  <si>
    <t>M</t>
  </si>
  <si>
    <t>SG37</t>
  </si>
  <si>
    <t>Ann</t>
  </si>
  <si>
    <t>Beech</t>
  </si>
  <si>
    <t>Assistant</t>
  </si>
  <si>
    <t>F</t>
  </si>
  <si>
    <t>SG14</t>
  </si>
  <si>
    <t>David</t>
  </si>
  <si>
    <t>Ford</t>
  </si>
  <si>
    <t>Supervisor</t>
  </si>
  <si>
    <t>SA9</t>
  </si>
  <si>
    <t>Mary</t>
  </si>
  <si>
    <t>Howe</t>
  </si>
  <si>
    <t>SG5</t>
  </si>
  <si>
    <t>Susan</t>
  </si>
  <si>
    <t>Brand</t>
  </si>
  <si>
    <t>SL41</t>
  </si>
  <si>
    <t>Julie</t>
  </si>
  <si>
    <t>Lee</t>
  </si>
  <si>
    <t>propertyNo</t>
  </si>
  <si>
    <t>type</t>
  </si>
  <si>
    <t>rooms</t>
  </si>
  <si>
    <t>rent</t>
  </si>
  <si>
    <t>ownerNo</t>
  </si>
  <si>
    <t>staffNo</t>
  </si>
  <si>
    <t>PA14</t>
  </si>
  <si>
    <t>PL94</t>
  </si>
  <si>
    <t>PG4</t>
  </si>
  <si>
    <t>PG36</t>
  </si>
  <si>
    <t>PG21</t>
  </si>
  <si>
    <t>PG16</t>
  </si>
  <si>
    <t>16 Holhead</t>
  </si>
  <si>
    <t>AB7 5SU</t>
  </si>
  <si>
    <t>NW2</t>
  </si>
  <si>
    <t>G32 4QX</t>
  </si>
  <si>
    <t>G12</t>
  </si>
  <si>
    <t>G12 9AX</t>
  </si>
  <si>
    <t>House</t>
  </si>
  <si>
    <t>Flat</t>
  </si>
  <si>
    <t>CO46</t>
  </si>
  <si>
    <t>CO87</t>
  </si>
  <si>
    <t>CO40</t>
  </si>
  <si>
    <t>CO93</t>
  </si>
  <si>
    <t>6Argyll St</t>
  </si>
  <si>
    <t>6 Lawrence St</t>
  </si>
  <si>
    <t>2 Manor Rd</t>
  </si>
  <si>
    <t>18 Dale Rd</t>
  </si>
  <si>
    <t>5 Nova Dr</t>
  </si>
  <si>
    <t>clientNo</t>
  </si>
  <si>
    <t>telNo</t>
  </si>
  <si>
    <t>prefType</t>
  </si>
  <si>
    <t>maxRent</t>
  </si>
  <si>
    <t>CR76</t>
  </si>
  <si>
    <t>CR56</t>
  </si>
  <si>
    <t>CR74</t>
  </si>
  <si>
    <t>CR62</t>
  </si>
  <si>
    <t>Aline</t>
  </si>
  <si>
    <t>Mike</t>
  </si>
  <si>
    <t>Kay</t>
  </si>
  <si>
    <t>Stewart</t>
  </si>
  <si>
    <t>Ritchie</t>
  </si>
  <si>
    <t>Tregear</t>
  </si>
  <si>
    <t>0207-774-5632</t>
  </si>
  <si>
    <t>0141-848-1825</t>
  </si>
  <si>
    <t>01475-392178</t>
  </si>
  <si>
    <t>01224-196720</t>
  </si>
  <si>
    <t>address</t>
  </si>
  <si>
    <t>Joe</t>
  </si>
  <si>
    <t>Carol</t>
  </si>
  <si>
    <t>Tina</t>
  </si>
  <si>
    <t>Tony</t>
  </si>
  <si>
    <t>Keogh</t>
  </si>
  <si>
    <t>Farrel</t>
  </si>
  <si>
    <t>Murphy</t>
  </si>
  <si>
    <t>Shaw</t>
  </si>
  <si>
    <t>2 Fergus Dr, Aberdeen AB2 7SX</t>
  </si>
  <si>
    <t>6 Achray St, Glasgow G32 9DX</t>
  </si>
  <si>
    <t>63 Well St, Glasgow G42</t>
  </si>
  <si>
    <t>12 Park Pl, Glasgow G4 0QR</t>
  </si>
  <si>
    <t>01224-861212</t>
  </si>
  <si>
    <t>0141-357-7419</t>
  </si>
  <si>
    <t>0141-943-1728</t>
  </si>
  <si>
    <t>0141-225-7025</t>
  </si>
  <si>
    <t>viewDate</t>
  </si>
  <si>
    <t>comment</t>
  </si>
  <si>
    <t>too small</t>
  </si>
  <si>
    <t>too remote</t>
  </si>
  <si>
    <t>no dining room</t>
  </si>
  <si>
    <t>dateJoined</t>
  </si>
  <si>
    <t>Selección</t>
  </si>
  <si>
    <t>Proyección</t>
  </si>
  <si>
    <t>Unión</t>
  </si>
  <si>
    <t>Diferencia</t>
  </si>
  <si>
    <t>Producto Cartesiano</t>
  </si>
  <si>
    <t>NULL</t>
  </si>
  <si>
    <t>Producto Cartesiano con selección (Equicombinación)</t>
  </si>
  <si>
    <t>Combinación Natural</t>
  </si>
  <si>
    <t>Semicombinación</t>
  </si>
  <si>
    <t>Combinación Externa</t>
  </si>
  <si>
    <t>Etiquetas de fila</t>
  </si>
  <si>
    <t>Total general</t>
  </si>
  <si>
    <t>Suma de salary</t>
  </si>
  <si>
    <t>Cuenta de staffNo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</si>
</sst>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0" borderId="0" xfId="0" applyBorder="1"/>
    <xf numFmtId="15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plomado" refreshedDate="43343.868609606485" createdVersion="6" refreshedVersion="6" minRefreshableVersion="3" recordCount="6">
  <cacheSource type="worksheet">
    <worksheetSource ref="A1:H7" sheet="Staff"/>
  </cacheSource>
  <cacheFields count="8">
    <cacheField name="staffNo" numFmtId="0">
      <sharedItems/>
    </cacheField>
    <cacheField name="fName" numFmtId="0">
      <sharedItems/>
    </cacheField>
    <cacheField name="lName" numFmtId="0">
      <sharedItems/>
    </cacheField>
    <cacheField name="position" numFmtId="0">
      <sharedItems/>
    </cacheField>
    <cacheField name="sex" numFmtId="0">
      <sharedItems/>
    </cacheField>
    <cacheField name="DOB" numFmtId="15">
      <sharedItems containsSemiMixedTypes="0" containsNonDate="0" containsDate="1" containsString="0" minDate="1940-06-03T00:00:00" maxDate="1970-02-20T00:00:00"/>
    </cacheField>
    <cacheField name="salary" numFmtId="0">
      <sharedItems containsSemiMixedTypes="0" containsString="0" containsNumber="1" containsInteger="1" minValue="9000" maxValue="30000"/>
    </cacheField>
    <cacheField name="branchNo" numFmtId="0">
      <sharedItems count="3">
        <s v="B005"/>
        <s v="B003"/>
        <s v="B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SL21"/>
    <s v="John"/>
    <s v="White"/>
    <s v="Manager"/>
    <s v="M"/>
    <d v="1945-10-01T00:00:00"/>
    <n v="30000"/>
    <x v="0"/>
  </r>
  <r>
    <s v="SG37"/>
    <s v="Ann"/>
    <s v="Beech"/>
    <s v="Assistant"/>
    <s v="F"/>
    <d v="1960-11-10T00:00:00"/>
    <n v="12000"/>
    <x v="1"/>
  </r>
  <r>
    <s v="SG14"/>
    <s v="David"/>
    <s v="Ford"/>
    <s v="Supervisor"/>
    <s v="M"/>
    <d v="1958-03-24T00:00:00"/>
    <n v="18000"/>
    <x v="1"/>
  </r>
  <r>
    <s v="SA9"/>
    <s v="Mary"/>
    <s v="Howe"/>
    <s v="Assistant"/>
    <s v="F"/>
    <d v="1970-02-19T00:00:00"/>
    <n v="9000"/>
    <x v="2"/>
  </r>
  <r>
    <s v="SG5"/>
    <s v="Susan"/>
    <s v="Brand"/>
    <s v="Manager"/>
    <s v="F"/>
    <d v="1940-06-03T00:00:00"/>
    <n v="24000"/>
    <x v="1"/>
  </r>
  <r>
    <s v="SL41"/>
    <s v="Julie"/>
    <s v="Lee"/>
    <s v="Assistant"/>
    <s v="F"/>
    <d v="1965-06-13T00:00:00"/>
    <n v="9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7:L21" firstHeaderRow="0" firstDataRow="1" firstDataCol="1"/>
  <pivotFields count="8">
    <pivotField dataField="1" showAll="0"/>
    <pivotField showAll="0"/>
    <pivotField showAll="0"/>
    <pivotField showAll="0"/>
    <pivotField showAll="0"/>
    <pivotField numFmtId="15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alary" fld="6" baseField="0" baseItem="0"/>
    <dataField name="Cuenta de staff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3"/>
  <sheetViews>
    <sheetView workbookViewId="0">
      <selection activeCell="A83" sqref="A83"/>
    </sheetView>
  </sheetViews>
  <sheetFormatPr baseColWidth="10" defaultRowHeight="12.75" x14ac:dyDescent="0.2"/>
  <cols>
    <col min="7" max="7" width="13.5703125" customWidth="1"/>
  </cols>
  <sheetData>
    <row r="2" spans="1:8" x14ac:dyDescent="0.2">
      <c r="A2" t="s">
        <v>122</v>
      </c>
    </row>
    <row r="3" spans="1:8" x14ac:dyDescent="0.2">
      <c r="A3" s="2" t="s">
        <v>57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</row>
    <row r="4" spans="1:8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3">
        <v>16711</v>
      </c>
      <c r="G4" s="1">
        <v>30000</v>
      </c>
      <c r="H4" s="1" t="s">
        <v>3</v>
      </c>
    </row>
    <row r="5" spans="1:8" x14ac:dyDescent="0.2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3">
        <v>22230</v>
      </c>
      <c r="G5" s="1">
        <v>12000</v>
      </c>
      <c r="H5" s="1" t="s">
        <v>5</v>
      </c>
    </row>
    <row r="6" spans="1:8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33</v>
      </c>
      <c r="F6" s="3">
        <v>21268</v>
      </c>
      <c r="G6" s="1">
        <v>18000</v>
      </c>
      <c r="H6" s="1" t="s">
        <v>5</v>
      </c>
    </row>
    <row r="7" spans="1:8" x14ac:dyDescent="0.2">
      <c r="A7" s="1" t="s">
        <v>46</v>
      </c>
      <c r="B7" s="1" t="s">
        <v>47</v>
      </c>
      <c r="C7" s="1" t="s">
        <v>48</v>
      </c>
      <c r="D7" s="1" t="s">
        <v>32</v>
      </c>
      <c r="E7" s="1" t="s">
        <v>38</v>
      </c>
      <c r="F7" s="3">
        <v>14765</v>
      </c>
      <c r="G7" s="1">
        <v>24000</v>
      </c>
      <c r="H7" s="1" t="s">
        <v>5</v>
      </c>
    </row>
    <row r="8" spans="1:8" x14ac:dyDescent="0.2">
      <c r="A8" s="4"/>
      <c r="B8" s="4"/>
      <c r="C8" s="4"/>
      <c r="D8" s="4"/>
      <c r="E8" s="4"/>
      <c r="F8" s="5"/>
      <c r="G8" s="4"/>
      <c r="H8" s="4"/>
    </row>
    <row r="9" spans="1:8" x14ac:dyDescent="0.2">
      <c r="A9" s="6" t="s">
        <v>123</v>
      </c>
    </row>
    <row r="10" spans="1:8" x14ac:dyDescent="0.2">
      <c r="A10" s="2" t="s">
        <v>57</v>
      </c>
      <c r="B10" s="2" t="s">
        <v>22</v>
      </c>
      <c r="C10" s="2" t="s">
        <v>23</v>
      </c>
      <c r="D10" s="2" t="s">
        <v>27</v>
      </c>
    </row>
    <row r="11" spans="1:8" x14ac:dyDescent="0.2">
      <c r="A11" s="1" t="s">
        <v>29</v>
      </c>
      <c r="B11" s="1" t="s">
        <v>30</v>
      </c>
      <c r="C11" s="1" t="s">
        <v>31</v>
      </c>
      <c r="D11" s="1">
        <v>30000</v>
      </c>
    </row>
    <row r="12" spans="1:8" x14ac:dyDescent="0.2">
      <c r="A12" s="1" t="s">
        <v>34</v>
      </c>
      <c r="B12" s="1" t="s">
        <v>35</v>
      </c>
      <c r="C12" s="1" t="s">
        <v>36</v>
      </c>
      <c r="D12" s="1">
        <v>12000</v>
      </c>
    </row>
    <row r="13" spans="1:8" x14ac:dyDescent="0.2">
      <c r="A13" s="1" t="s">
        <v>39</v>
      </c>
      <c r="B13" s="1" t="s">
        <v>40</v>
      </c>
      <c r="C13" s="1" t="s">
        <v>41</v>
      </c>
      <c r="D13" s="1">
        <v>18000</v>
      </c>
    </row>
    <row r="14" spans="1:8" x14ac:dyDescent="0.2">
      <c r="A14" s="1" t="s">
        <v>43</v>
      </c>
      <c r="B14" s="1" t="s">
        <v>44</v>
      </c>
      <c r="C14" s="1" t="s">
        <v>45</v>
      </c>
      <c r="D14" s="1">
        <v>9000</v>
      </c>
    </row>
    <row r="15" spans="1:8" x14ac:dyDescent="0.2">
      <c r="A15" s="1" t="s">
        <v>46</v>
      </c>
      <c r="B15" s="1" t="s">
        <v>47</v>
      </c>
      <c r="C15" s="1" t="s">
        <v>48</v>
      </c>
      <c r="D15" s="1">
        <v>24000</v>
      </c>
    </row>
    <row r="16" spans="1:8" x14ac:dyDescent="0.2">
      <c r="A16" s="1" t="s">
        <v>49</v>
      </c>
      <c r="B16" s="1" t="s">
        <v>50</v>
      </c>
      <c r="C16" s="1" t="s">
        <v>51</v>
      </c>
      <c r="D16" s="1">
        <v>9000</v>
      </c>
    </row>
    <row r="18" spans="1:6" x14ac:dyDescent="0.2">
      <c r="A18" t="s">
        <v>124</v>
      </c>
    </row>
    <row r="19" spans="1:6" x14ac:dyDescent="0.2">
      <c r="A19" s="2" t="s">
        <v>1</v>
      </c>
    </row>
    <row r="20" spans="1:6" x14ac:dyDescent="0.2">
      <c r="A20" s="1" t="s">
        <v>9</v>
      </c>
    </row>
    <row r="21" spans="1:6" x14ac:dyDescent="0.2">
      <c r="A21" s="1" t="s">
        <v>12</v>
      </c>
    </row>
    <row r="22" spans="1:6" x14ac:dyDescent="0.2">
      <c r="A22" s="1" t="s">
        <v>15</v>
      </c>
    </row>
    <row r="23" spans="1:6" x14ac:dyDescent="0.2">
      <c r="A23" s="1" t="s">
        <v>18</v>
      </c>
    </row>
    <row r="25" spans="1:6" x14ac:dyDescent="0.2">
      <c r="A25" t="s">
        <v>125</v>
      </c>
    </row>
    <row r="26" spans="1:6" x14ac:dyDescent="0.2">
      <c r="A26" s="2" t="s">
        <v>1</v>
      </c>
    </row>
    <row r="27" spans="1:6" x14ac:dyDescent="0.2">
      <c r="A27" s="1" t="s">
        <v>18</v>
      </c>
    </row>
    <row r="29" spans="1:6" x14ac:dyDescent="0.2">
      <c r="A29" t="s">
        <v>126</v>
      </c>
    </row>
    <row r="30" spans="1:6" x14ac:dyDescent="0.2">
      <c r="A30" s="2" t="s">
        <v>81</v>
      </c>
      <c r="B30" s="2" t="s">
        <v>22</v>
      </c>
      <c r="C30" s="2" t="s">
        <v>81</v>
      </c>
      <c r="D30" s="2" t="s">
        <v>52</v>
      </c>
      <c r="E30" s="2" t="s">
        <v>116</v>
      </c>
      <c r="F30" s="2" t="s">
        <v>117</v>
      </c>
    </row>
    <row r="31" spans="1:6" x14ac:dyDescent="0.2">
      <c r="A31" s="1" t="s">
        <v>85</v>
      </c>
      <c r="B31" s="1" t="s">
        <v>30</v>
      </c>
      <c r="C31" s="1" t="s">
        <v>86</v>
      </c>
      <c r="D31" s="1" t="s">
        <v>58</v>
      </c>
      <c r="E31" s="3">
        <v>38131</v>
      </c>
      <c r="F31" s="1" t="s">
        <v>118</v>
      </c>
    </row>
    <row r="32" spans="1:6" x14ac:dyDescent="0.2">
      <c r="A32" s="1" t="s">
        <v>85</v>
      </c>
      <c r="B32" s="1" t="s">
        <v>30</v>
      </c>
      <c r="C32" s="1" t="s">
        <v>85</v>
      </c>
      <c r="D32" s="1" t="s">
        <v>60</v>
      </c>
      <c r="E32" s="3">
        <v>38097</v>
      </c>
      <c r="F32" s="1" t="s">
        <v>119</v>
      </c>
    </row>
    <row r="33" spans="1:6" x14ac:dyDescent="0.2">
      <c r="A33" s="1" t="s">
        <v>85</v>
      </c>
      <c r="B33" s="1" t="s">
        <v>30</v>
      </c>
      <c r="C33" s="1" t="s">
        <v>86</v>
      </c>
      <c r="D33" s="1" t="s">
        <v>60</v>
      </c>
      <c r="E33" s="3">
        <v>38133</v>
      </c>
      <c r="F33" s="1"/>
    </row>
    <row r="34" spans="1:6" x14ac:dyDescent="0.2">
      <c r="A34" s="1" t="s">
        <v>85</v>
      </c>
      <c r="B34" s="1" t="s">
        <v>30</v>
      </c>
      <c r="C34" s="1" t="s">
        <v>88</v>
      </c>
      <c r="D34" s="1" t="s">
        <v>58</v>
      </c>
      <c r="E34" s="3">
        <v>38121</v>
      </c>
      <c r="F34" s="1" t="s">
        <v>120</v>
      </c>
    </row>
    <row r="35" spans="1:6" x14ac:dyDescent="0.2">
      <c r="A35" s="1" t="s">
        <v>85</v>
      </c>
      <c r="B35" s="1" t="s">
        <v>30</v>
      </c>
      <c r="C35" s="1" t="s">
        <v>86</v>
      </c>
      <c r="D35" s="1" t="s">
        <v>61</v>
      </c>
      <c r="E35" s="3">
        <v>38105</v>
      </c>
      <c r="F35" s="1"/>
    </row>
    <row r="36" spans="1:6" x14ac:dyDescent="0.2">
      <c r="A36" s="1" t="s">
        <v>86</v>
      </c>
      <c r="B36" s="1" t="s">
        <v>89</v>
      </c>
      <c r="C36" s="1" t="s">
        <v>86</v>
      </c>
      <c r="D36" s="1" t="s">
        <v>58</v>
      </c>
      <c r="E36" s="3">
        <v>38131</v>
      </c>
      <c r="F36" s="1" t="s">
        <v>118</v>
      </c>
    </row>
    <row r="37" spans="1:6" x14ac:dyDescent="0.2">
      <c r="A37" s="1" t="s">
        <v>86</v>
      </c>
      <c r="B37" s="1" t="s">
        <v>89</v>
      </c>
      <c r="C37" s="1" t="s">
        <v>85</v>
      </c>
      <c r="D37" s="1" t="s">
        <v>60</v>
      </c>
      <c r="E37" s="3">
        <v>38097</v>
      </c>
      <c r="F37" s="1" t="s">
        <v>119</v>
      </c>
    </row>
    <row r="38" spans="1:6" x14ac:dyDescent="0.2">
      <c r="A38" s="1" t="s">
        <v>86</v>
      </c>
      <c r="B38" s="1" t="s">
        <v>89</v>
      </c>
      <c r="C38" s="1" t="s">
        <v>86</v>
      </c>
      <c r="D38" s="1" t="s">
        <v>60</v>
      </c>
      <c r="E38" s="3">
        <v>38133</v>
      </c>
      <c r="F38" s="1"/>
    </row>
    <row r="39" spans="1:6" x14ac:dyDescent="0.2">
      <c r="A39" s="1" t="s">
        <v>86</v>
      </c>
      <c r="B39" s="1" t="s">
        <v>89</v>
      </c>
      <c r="C39" s="1" t="s">
        <v>88</v>
      </c>
      <c r="D39" s="1" t="s">
        <v>58</v>
      </c>
      <c r="E39" s="3">
        <v>38121</v>
      </c>
      <c r="F39" s="1" t="s">
        <v>120</v>
      </c>
    </row>
    <row r="40" spans="1:6" x14ac:dyDescent="0.2">
      <c r="A40" s="1" t="s">
        <v>86</v>
      </c>
      <c r="B40" s="1" t="s">
        <v>89</v>
      </c>
      <c r="C40" s="1" t="s">
        <v>86</v>
      </c>
      <c r="D40" s="1" t="s">
        <v>61</v>
      </c>
      <c r="E40" s="3">
        <v>38105</v>
      </c>
      <c r="F40" s="1"/>
    </row>
    <row r="41" spans="1:6" x14ac:dyDescent="0.2">
      <c r="A41" s="1" t="s">
        <v>87</v>
      </c>
      <c r="B41" s="1" t="s">
        <v>90</v>
      </c>
      <c r="C41" s="1" t="s">
        <v>86</v>
      </c>
      <c r="D41" s="1" t="s">
        <v>58</v>
      </c>
      <c r="E41" s="3">
        <v>38131</v>
      </c>
      <c r="F41" s="1" t="s">
        <v>118</v>
      </c>
    </row>
    <row r="42" spans="1:6" x14ac:dyDescent="0.2">
      <c r="A42" s="1" t="s">
        <v>87</v>
      </c>
      <c r="B42" s="1" t="s">
        <v>90</v>
      </c>
      <c r="C42" s="1" t="s">
        <v>85</v>
      </c>
      <c r="D42" s="1" t="s">
        <v>60</v>
      </c>
      <c r="E42" s="3">
        <v>38097</v>
      </c>
      <c r="F42" s="1" t="s">
        <v>119</v>
      </c>
    </row>
    <row r="43" spans="1:6" x14ac:dyDescent="0.2">
      <c r="A43" s="1" t="s">
        <v>87</v>
      </c>
      <c r="B43" s="1" t="s">
        <v>90</v>
      </c>
      <c r="C43" s="1" t="s">
        <v>86</v>
      </c>
      <c r="D43" s="1" t="s">
        <v>60</v>
      </c>
      <c r="E43" s="3">
        <v>38133</v>
      </c>
      <c r="F43" s="1"/>
    </row>
    <row r="44" spans="1:6" x14ac:dyDescent="0.2">
      <c r="A44" s="1" t="s">
        <v>87</v>
      </c>
      <c r="B44" s="1" t="s">
        <v>90</v>
      </c>
      <c r="C44" s="1" t="s">
        <v>88</v>
      </c>
      <c r="D44" s="1" t="s">
        <v>58</v>
      </c>
      <c r="E44" s="3">
        <v>38121</v>
      </c>
      <c r="F44" s="1" t="s">
        <v>120</v>
      </c>
    </row>
    <row r="45" spans="1:6" x14ac:dyDescent="0.2">
      <c r="A45" s="1" t="s">
        <v>87</v>
      </c>
      <c r="B45" s="1" t="s">
        <v>90</v>
      </c>
      <c r="C45" s="1" t="s">
        <v>86</v>
      </c>
      <c r="D45" s="1" t="s">
        <v>61</v>
      </c>
      <c r="E45" s="3">
        <v>38105</v>
      </c>
      <c r="F45" s="1"/>
    </row>
    <row r="46" spans="1:6" x14ac:dyDescent="0.2">
      <c r="A46" s="1" t="s">
        <v>88</v>
      </c>
      <c r="B46" s="1" t="s">
        <v>44</v>
      </c>
      <c r="C46" s="1" t="s">
        <v>86</v>
      </c>
      <c r="D46" s="1" t="s">
        <v>58</v>
      </c>
      <c r="E46" s="3">
        <v>38131</v>
      </c>
      <c r="F46" s="1" t="s">
        <v>118</v>
      </c>
    </row>
    <row r="47" spans="1:6" x14ac:dyDescent="0.2">
      <c r="A47" s="1" t="s">
        <v>88</v>
      </c>
      <c r="B47" s="1" t="s">
        <v>44</v>
      </c>
      <c r="C47" s="1" t="s">
        <v>85</v>
      </c>
      <c r="D47" s="1" t="s">
        <v>60</v>
      </c>
      <c r="E47" s="3">
        <v>38097</v>
      </c>
      <c r="F47" s="1" t="s">
        <v>119</v>
      </c>
    </row>
    <row r="48" spans="1:6" x14ac:dyDescent="0.2">
      <c r="A48" s="1" t="s">
        <v>88</v>
      </c>
      <c r="B48" s="1" t="s">
        <v>44</v>
      </c>
      <c r="C48" s="1" t="s">
        <v>86</v>
      </c>
      <c r="D48" s="1" t="s">
        <v>60</v>
      </c>
      <c r="E48" s="3">
        <v>38133</v>
      </c>
      <c r="F48" s="1"/>
    </row>
    <row r="49" spans="1:6" x14ac:dyDescent="0.2">
      <c r="A49" s="1" t="s">
        <v>88</v>
      </c>
      <c r="B49" s="1" t="s">
        <v>44</v>
      </c>
      <c r="C49" s="1" t="s">
        <v>88</v>
      </c>
      <c r="D49" s="1" t="s">
        <v>58</v>
      </c>
      <c r="E49" s="3">
        <v>38121</v>
      </c>
      <c r="F49" s="1" t="s">
        <v>120</v>
      </c>
    </row>
    <row r="50" spans="1:6" x14ac:dyDescent="0.2">
      <c r="A50" s="1" t="s">
        <v>88</v>
      </c>
      <c r="B50" s="1" t="s">
        <v>44</v>
      </c>
      <c r="C50" s="1" t="s">
        <v>86</v>
      </c>
      <c r="D50" s="1" t="s">
        <v>61</v>
      </c>
      <c r="E50" s="3">
        <v>38105</v>
      </c>
      <c r="F50" s="1"/>
    </row>
    <row r="52" spans="1:6" x14ac:dyDescent="0.2">
      <c r="A52" t="s">
        <v>128</v>
      </c>
    </row>
    <row r="53" spans="1:6" x14ac:dyDescent="0.2">
      <c r="A53" s="2" t="s">
        <v>81</v>
      </c>
      <c r="B53" s="2" t="s">
        <v>22</v>
      </c>
      <c r="C53" s="2" t="s">
        <v>23</v>
      </c>
      <c r="D53" s="2" t="s">
        <v>81</v>
      </c>
      <c r="E53" s="2" t="s">
        <v>52</v>
      </c>
      <c r="F53" s="2" t="s">
        <v>117</v>
      </c>
    </row>
    <row r="54" spans="1:6" x14ac:dyDescent="0.2">
      <c r="A54" s="1" t="s">
        <v>85</v>
      </c>
      <c r="B54" s="1" t="s">
        <v>30</v>
      </c>
      <c r="C54" s="1" t="s">
        <v>91</v>
      </c>
      <c r="D54" s="1" t="s">
        <v>85</v>
      </c>
      <c r="E54" s="1" t="s">
        <v>58</v>
      </c>
      <c r="F54" s="1" t="s">
        <v>119</v>
      </c>
    </row>
    <row r="55" spans="1:6" x14ac:dyDescent="0.2">
      <c r="A55" s="1" t="s">
        <v>86</v>
      </c>
      <c r="B55" s="1" t="s">
        <v>89</v>
      </c>
      <c r="C55" s="1" t="s">
        <v>92</v>
      </c>
      <c r="D55" s="1" t="s">
        <v>86</v>
      </c>
      <c r="E55" s="1" t="s">
        <v>60</v>
      </c>
      <c r="F55" s="1" t="s">
        <v>118</v>
      </c>
    </row>
    <row r="56" spans="1:6" x14ac:dyDescent="0.2">
      <c r="A56" s="1" t="s">
        <v>86</v>
      </c>
      <c r="B56" s="1" t="s">
        <v>89</v>
      </c>
      <c r="C56" s="1" t="s">
        <v>92</v>
      </c>
      <c r="D56" s="1" t="s">
        <v>86</v>
      </c>
      <c r="E56" s="1" t="s">
        <v>60</v>
      </c>
      <c r="F56" s="1"/>
    </row>
    <row r="57" spans="1:6" x14ac:dyDescent="0.2">
      <c r="A57" s="1" t="s">
        <v>86</v>
      </c>
      <c r="B57" s="1" t="s">
        <v>90</v>
      </c>
      <c r="C57" s="1" t="s">
        <v>93</v>
      </c>
      <c r="D57" s="1" t="s">
        <v>86</v>
      </c>
      <c r="E57" s="1" t="s">
        <v>58</v>
      </c>
      <c r="F57" s="1"/>
    </row>
    <row r="58" spans="1:6" x14ac:dyDescent="0.2">
      <c r="A58" s="1" t="s">
        <v>88</v>
      </c>
      <c r="B58" s="1" t="s">
        <v>44</v>
      </c>
      <c r="C58" s="1" t="s">
        <v>94</v>
      </c>
      <c r="D58" s="1" t="s">
        <v>88</v>
      </c>
      <c r="E58" s="1" t="s">
        <v>61</v>
      </c>
      <c r="F58" s="1" t="s">
        <v>120</v>
      </c>
    </row>
    <row r="60" spans="1:6" x14ac:dyDescent="0.2">
      <c r="A60" t="s">
        <v>129</v>
      </c>
    </row>
    <row r="61" spans="1:6" x14ac:dyDescent="0.2">
      <c r="A61" s="2" t="s">
        <v>81</v>
      </c>
      <c r="B61" s="2" t="s">
        <v>22</v>
      </c>
      <c r="C61" s="2" t="s">
        <v>23</v>
      </c>
      <c r="D61" s="2" t="s">
        <v>52</v>
      </c>
      <c r="E61" s="2" t="s">
        <v>117</v>
      </c>
    </row>
    <row r="62" spans="1:6" x14ac:dyDescent="0.2">
      <c r="A62" s="1" t="s">
        <v>85</v>
      </c>
      <c r="B62" s="1" t="s">
        <v>30</v>
      </c>
      <c r="C62" s="1" t="s">
        <v>91</v>
      </c>
      <c r="D62" s="1" t="s">
        <v>58</v>
      </c>
      <c r="E62" s="1" t="s">
        <v>119</v>
      </c>
    </row>
    <row r="63" spans="1:6" x14ac:dyDescent="0.2">
      <c r="A63" s="1" t="s">
        <v>86</v>
      </c>
      <c r="B63" s="1" t="s">
        <v>89</v>
      </c>
      <c r="C63" s="1" t="s">
        <v>92</v>
      </c>
      <c r="D63" s="1" t="s">
        <v>60</v>
      </c>
      <c r="E63" s="1" t="s">
        <v>118</v>
      </c>
    </row>
    <row r="64" spans="1:6" x14ac:dyDescent="0.2">
      <c r="A64" s="1" t="s">
        <v>86</v>
      </c>
      <c r="B64" s="1" t="s">
        <v>89</v>
      </c>
      <c r="C64" s="1" t="s">
        <v>92</v>
      </c>
      <c r="D64" s="1" t="s">
        <v>60</v>
      </c>
      <c r="E64" s="1"/>
    </row>
    <row r="65" spans="1:8" x14ac:dyDescent="0.2">
      <c r="A65" s="1" t="s">
        <v>86</v>
      </c>
      <c r="B65" s="1" t="s">
        <v>90</v>
      </c>
      <c r="C65" s="1" t="s">
        <v>93</v>
      </c>
      <c r="D65" s="1" t="s">
        <v>58</v>
      </c>
      <c r="E65" s="1"/>
    </row>
    <row r="66" spans="1:8" x14ac:dyDescent="0.2">
      <c r="A66" s="1" t="s">
        <v>88</v>
      </c>
      <c r="B66" s="1" t="s">
        <v>44</v>
      </c>
      <c r="C66" s="1" t="s">
        <v>94</v>
      </c>
      <c r="D66" s="1" t="s">
        <v>61</v>
      </c>
      <c r="E66" s="1" t="s">
        <v>120</v>
      </c>
    </row>
    <row r="68" spans="1:8" x14ac:dyDescent="0.2">
      <c r="A68" t="s">
        <v>131</v>
      </c>
    </row>
    <row r="69" spans="1:8" x14ac:dyDescent="0.2">
      <c r="A69" s="2" t="s">
        <v>52</v>
      </c>
      <c r="B69" s="2" t="s">
        <v>0</v>
      </c>
      <c r="C69" s="2" t="s">
        <v>1</v>
      </c>
      <c r="D69" s="2" t="s">
        <v>117</v>
      </c>
    </row>
    <row r="70" spans="1:8" x14ac:dyDescent="0.2">
      <c r="A70" s="1" t="s">
        <v>58</v>
      </c>
      <c r="B70" s="1" t="s">
        <v>64</v>
      </c>
      <c r="C70" s="1" t="s">
        <v>12</v>
      </c>
      <c r="D70" s="1" t="s">
        <v>118</v>
      </c>
    </row>
    <row r="71" spans="1:8" x14ac:dyDescent="0.2">
      <c r="A71" s="1" t="s">
        <v>58</v>
      </c>
      <c r="B71" s="1" t="s">
        <v>64</v>
      </c>
      <c r="C71" s="1" t="s">
        <v>12</v>
      </c>
      <c r="D71" s="1" t="s">
        <v>120</v>
      </c>
    </row>
    <row r="72" spans="1:8" x14ac:dyDescent="0.2">
      <c r="A72" s="1" t="s">
        <v>59</v>
      </c>
      <c r="B72" s="1" t="s">
        <v>76</v>
      </c>
      <c r="C72" s="1" t="s">
        <v>9</v>
      </c>
      <c r="D72" s="7" t="s">
        <v>127</v>
      </c>
    </row>
    <row r="73" spans="1:8" x14ac:dyDescent="0.2">
      <c r="A73" s="1" t="s">
        <v>60</v>
      </c>
      <c r="B73" s="1" t="s">
        <v>77</v>
      </c>
      <c r="C73" s="1" t="s">
        <v>15</v>
      </c>
      <c r="D73" s="1" t="s">
        <v>119</v>
      </c>
    </row>
    <row r="74" spans="1:8" x14ac:dyDescent="0.2">
      <c r="A74" s="1" t="s">
        <v>60</v>
      </c>
      <c r="B74" s="1" t="s">
        <v>77</v>
      </c>
      <c r="C74" s="1" t="s">
        <v>15</v>
      </c>
      <c r="D74" s="7" t="s">
        <v>127</v>
      </c>
    </row>
    <row r="75" spans="1:8" x14ac:dyDescent="0.2">
      <c r="A75" s="1" t="s">
        <v>61</v>
      </c>
      <c r="B75" s="1" t="s">
        <v>78</v>
      </c>
      <c r="C75" s="1" t="s">
        <v>15</v>
      </c>
      <c r="D75" s="7" t="s">
        <v>127</v>
      </c>
    </row>
    <row r="76" spans="1:8" x14ac:dyDescent="0.2">
      <c r="A76" s="1" t="s">
        <v>62</v>
      </c>
      <c r="B76" s="1" t="s">
        <v>79</v>
      </c>
      <c r="C76" s="1" t="s">
        <v>15</v>
      </c>
      <c r="D76" s="7" t="s">
        <v>127</v>
      </c>
    </row>
    <row r="77" spans="1:8" x14ac:dyDescent="0.2">
      <c r="A77" s="1" t="s">
        <v>63</v>
      </c>
      <c r="B77" s="1" t="s">
        <v>80</v>
      </c>
      <c r="C77" s="1" t="s">
        <v>15</v>
      </c>
      <c r="D77" s="7" t="s">
        <v>127</v>
      </c>
    </row>
    <row r="79" spans="1:8" x14ac:dyDescent="0.2">
      <c r="A79" t="s">
        <v>130</v>
      </c>
    </row>
    <row r="80" spans="1:8" x14ac:dyDescent="0.2">
      <c r="A80" s="2" t="s">
        <v>57</v>
      </c>
      <c r="B80" s="2" t="s">
        <v>22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27</v>
      </c>
      <c r="H80" s="2" t="s">
        <v>28</v>
      </c>
    </row>
    <row r="81" spans="1:8" x14ac:dyDescent="0.2">
      <c r="A81" s="1" t="s">
        <v>34</v>
      </c>
      <c r="B81" s="1" t="s">
        <v>35</v>
      </c>
      <c r="C81" s="1" t="s">
        <v>36</v>
      </c>
      <c r="D81" s="1" t="s">
        <v>37</v>
      </c>
      <c r="E81" s="1" t="s">
        <v>38</v>
      </c>
      <c r="F81" s="3">
        <v>22230</v>
      </c>
      <c r="G81" s="1">
        <v>12000</v>
      </c>
      <c r="H81" s="1" t="s">
        <v>5</v>
      </c>
    </row>
    <row r="82" spans="1:8" x14ac:dyDescent="0.2">
      <c r="A82" s="1" t="s">
        <v>39</v>
      </c>
      <c r="B82" s="1" t="s">
        <v>40</v>
      </c>
      <c r="C82" s="1" t="s">
        <v>41</v>
      </c>
      <c r="D82" s="1" t="s">
        <v>42</v>
      </c>
      <c r="E82" s="1" t="s">
        <v>33</v>
      </c>
      <c r="F82" s="3">
        <v>21268</v>
      </c>
      <c r="G82" s="1">
        <v>18000</v>
      </c>
      <c r="H82" s="1" t="s">
        <v>5</v>
      </c>
    </row>
    <row r="83" spans="1:8" x14ac:dyDescent="0.2">
      <c r="A83" s="1" t="s">
        <v>46</v>
      </c>
      <c r="B83" s="1" t="s">
        <v>47</v>
      </c>
      <c r="C83" s="1" t="s">
        <v>48</v>
      </c>
      <c r="D83" s="1" t="s">
        <v>32</v>
      </c>
      <c r="E83" s="1" t="s">
        <v>38</v>
      </c>
      <c r="F83" s="3">
        <v>14765</v>
      </c>
      <c r="G83" s="1">
        <v>24000</v>
      </c>
      <c r="H83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"/>
    </sheetView>
  </sheetViews>
  <sheetFormatPr baseColWidth="10" defaultRowHeight="12.75" x14ac:dyDescent="0.2"/>
  <cols>
    <col min="1" max="1" width="9.85546875" bestFit="1" customWidth="1"/>
    <col min="2" max="2" width="12" bestFit="1" customWidth="1"/>
    <col min="3" max="3" width="8.85546875" bestFit="1" customWidth="1"/>
    <col min="4" max="4" width="10.28515625" bestFit="1" customWidth="1"/>
    <col min="6" max="6" width="12.28515625" bestFit="1" customWidth="1"/>
  </cols>
  <sheetData>
    <row r="1" spans="1:6" x14ac:dyDescent="0.2">
      <c r="A1" s="2" t="s">
        <v>28</v>
      </c>
      <c r="B1" s="2" t="s">
        <v>0</v>
      </c>
      <c r="C1" s="2" t="s">
        <v>1</v>
      </c>
      <c r="D1" s="2" t="s">
        <v>2</v>
      </c>
    </row>
    <row r="2" spans="1:6" x14ac:dyDescent="0.2">
      <c r="A2" s="1" t="s">
        <v>3</v>
      </c>
      <c r="B2" s="1" t="s">
        <v>8</v>
      </c>
      <c r="C2" s="1" t="s">
        <v>9</v>
      </c>
      <c r="D2" s="1" t="s">
        <v>10</v>
      </c>
      <c r="F2" t="str">
        <f>CONCATENATE("INSERT INTO branch VALUES('", A2,"','",B2,"','",C2,"','",D2,"')")</f>
        <v>INSERT INTO branch VALUES('B005','22 Deer Rd','London','SW1 4EH')</v>
      </c>
    </row>
    <row r="3" spans="1:6" x14ac:dyDescent="0.2">
      <c r="A3" s="1" t="s">
        <v>4</v>
      </c>
      <c r="B3" s="1" t="s">
        <v>11</v>
      </c>
      <c r="C3" s="1" t="s">
        <v>12</v>
      </c>
      <c r="D3" s="1" t="s">
        <v>13</v>
      </c>
      <c r="F3" t="str">
        <f t="shared" ref="F3:F6" si="0">CONCATENATE("INSERT INTO branch VALUES('", A3,"','",B3,"','",C3,"','",D3,"')")</f>
        <v>INSERT INTO branch VALUES('B007','16 Argyll St','Aberdeen','AB2 3SU')</v>
      </c>
    </row>
    <row r="4" spans="1:6" x14ac:dyDescent="0.2">
      <c r="A4" s="1" t="s">
        <v>5</v>
      </c>
      <c r="B4" s="1" t="s">
        <v>14</v>
      </c>
      <c r="C4" s="1" t="s">
        <v>15</v>
      </c>
      <c r="D4" s="1" t="s">
        <v>16</v>
      </c>
      <c r="F4" t="str">
        <f t="shared" si="0"/>
        <v>INSERT INTO branch VALUES('B003','163 Main St','Glasgow','G11 9QX')</v>
      </c>
    </row>
    <row r="5" spans="1:6" x14ac:dyDescent="0.2">
      <c r="A5" s="1" t="s">
        <v>6</v>
      </c>
      <c r="B5" s="1" t="s">
        <v>17</v>
      </c>
      <c r="C5" s="1" t="s">
        <v>18</v>
      </c>
      <c r="D5" s="1" t="s">
        <v>19</v>
      </c>
      <c r="F5" t="str">
        <f t="shared" si="0"/>
        <v>INSERT INTO branch VALUES('B004','32 Manse Rd','Bristol','BS99 1NZ')</v>
      </c>
    </row>
    <row r="6" spans="1:6" x14ac:dyDescent="0.2">
      <c r="A6" s="1" t="s">
        <v>7</v>
      </c>
      <c r="B6" s="1" t="s">
        <v>20</v>
      </c>
      <c r="C6" s="1" t="s">
        <v>9</v>
      </c>
      <c r="D6" s="1" t="s">
        <v>21</v>
      </c>
      <c r="F6" t="str">
        <f t="shared" si="0"/>
        <v>INSERT INTO branch VALUES('B002','56 Clover Dr','London','NW10 6EU')</v>
      </c>
    </row>
  </sheetData>
  <phoneticPr fontId="2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2" sqref="J2"/>
    </sheetView>
  </sheetViews>
  <sheetFormatPr baseColWidth="10" defaultRowHeight="12.75" x14ac:dyDescent="0.2"/>
  <cols>
    <col min="1" max="1" width="7.42578125" bestFit="1" customWidth="1"/>
    <col min="2" max="3" width="6.85546875" bestFit="1" customWidth="1"/>
    <col min="4" max="4" width="9.5703125" bestFit="1" customWidth="1"/>
    <col min="5" max="5" width="4.140625" bestFit="1" customWidth="1"/>
    <col min="6" max="6" width="9.28515625" bestFit="1" customWidth="1"/>
    <col min="7" max="7" width="6.42578125" bestFit="1" customWidth="1"/>
    <col min="8" max="8" width="9.7109375" bestFit="1" customWidth="1"/>
    <col min="10" max="10" width="17.85546875" bestFit="1" customWidth="1"/>
    <col min="11" max="11" width="15.140625" bestFit="1" customWidth="1"/>
    <col min="12" max="12" width="17.140625" bestFit="1" customWidth="1"/>
  </cols>
  <sheetData>
    <row r="1" spans="1:10" x14ac:dyDescent="0.2">
      <c r="A1" s="2" t="s">
        <v>57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10" x14ac:dyDescent="0.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3">
        <v>16711</v>
      </c>
      <c r="G2" s="1">
        <v>30000</v>
      </c>
      <c r="H2" s="1" t="s">
        <v>3</v>
      </c>
      <c r="J2" t="str">
        <f>CONCATENATE("INSERT INTO staff VALUES('", A2,"','",B2,"','",C2,"','",D2, "','",E2,"','",F2,"','",G2,"','",H2,"')")</f>
        <v>INSERT INTO staff VALUES('SL21','John','White','Manager','M','16711','30000','B005')</v>
      </c>
    </row>
    <row r="3" spans="1:10" x14ac:dyDescent="0.2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3">
        <v>22230</v>
      </c>
      <c r="G3" s="1">
        <v>12000</v>
      </c>
      <c r="H3" s="1" t="s">
        <v>5</v>
      </c>
      <c r="J3" t="str">
        <f t="shared" ref="J3:J7" si="0">CONCATENATE("INSERT INTO staff VALUES('", A3,"','",B3,"','",C3,"','",D3, "','",E3,"','",F3,"','",G3,"','",H3,"')")</f>
        <v>INSERT INTO staff VALUES('SG37','Ann','Beech','Assistant','F','22230','12000','B003')</v>
      </c>
    </row>
    <row r="4" spans="1:10" x14ac:dyDescent="0.2">
      <c r="A4" s="1" t="s">
        <v>39</v>
      </c>
      <c r="B4" s="1" t="s">
        <v>40</v>
      </c>
      <c r="C4" s="1" t="s">
        <v>41</v>
      </c>
      <c r="D4" s="1" t="s">
        <v>42</v>
      </c>
      <c r="E4" s="1" t="s">
        <v>33</v>
      </c>
      <c r="F4" s="3">
        <v>21268</v>
      </c>
      <c r="G4" s="1">
        <v>18000</v>
      </c>
      <c r="H4" s="1" t="s">
        <v>5</v>
      </c>
      <c r="J4" t="str">
        <f t="shared" si="0"/>
        <v>INSERT INTO staff VALUES('SG14','David','Ford','Supervisor','M','21268','18000','B003')</v>
      </c>
    </row>
    <row r="5" spans="1:10" x14ac:dyDescent="0.2">
      <c r="A5" s="1" t="s">
        <v>43</v>
      </c>
      <c r="B5" s="1" t="s">
        <v>44</v>
      </c>
      <c r="C5" s="1" t="s">
        <v>45</v>
      </c>
      <c r="D5" s="1" t="s">
        <v>37</v>
      </c>
      <c r="E5" s="1" t="s">
        <v>38</v>
      </c>
      <c r="F5" s="3">
        <v>25618</v>
      </c>
      <c r="G5" s="1">
        <v>9000</v>
      </c>
      <c r="H5" s="1" t="s">
        <v>4</v>
      </c>
      <c r="J5" t="str">
        <f t="shared" si="0"/>
        <v>INSERT INTO staff VALUES('SA9','Mary','Howe','Assistant','F','25618','9000','B007')</v>
      </c>
    </row>
    <row r="6" spans="1:10" x14ac:dyDescent="0.2">
      <c r="A6" s="1" t="s">
        <v>46</v>
      </c>
      <c r="B6" s="1" t="s">
        <v>47</v>
      </c>
      <c r="C6" s="1" t="s">
        <v>48</v>
      </c>
      <c r="D6" s="1" t="s">
        <v>32</v>
      </c>
      <c r="E6" s="1" t="s">
        <v>38</v>
      </c>
      <c r="F6" s="3">
        <v>14765</v>
      </c>
      <c r="G6" s="1">
        <v>24000</v>
      </c>
      <c r="H6" s="1" t="s">
        <v>5</v>
      </c>
      <c r="J6" t="str">
        <f t="shared" si="0"/>
        <v>INSERT INTO staff VALUES('SG5','Susan','Brand','Manager','F','14765','24000','B003')</v>
      </c>
    </row>
    <row r="7" spans="1:10" x14ac:dyDescent="0.2">
      <c r="A7" s="1" t="s">
        <v>49</v>
      </c>
      <c r="B7" s="1" t="s">
        <v>50</v>
      </c>
      <c r="C7" s="1" t="s">
        <v>51</v>
      </c>
      <c r="D7" s="1" t="s">
        <v>37</v>
      </c>
      <c r="E7" s="1" t="s">
        <v>38</v>
      </c>
      <c r="F7" s="3">
        <v>23906</v>
      </c>
      <c r="G7" s="1">
        <v>9000</v>
      </c>
      <c r="H7" s="1" t="s">
        <v>3</v>
      </c>
      <c r="J7" t="str">
        <f t="shared" si="0"/>
        <v>INSERT INTO staff VALUES('SL41','Julie','Lee','Assistant','F','23906','9000','B005')</v>
      </c>
    </row>
    <row r="10" spans="1:10" x14ac:dyDescent="0.2">
      <c r="G10">
        <f>MIN(G2:G7)</f>
        <v>9000</v>
      </c>
    </row>
    <row r="11" spans="1:10" x14ac:dyDescent="0.2">
      <c r="G11">
        <f>MAX(G2:G7)</f>
        <v>30000</v>
      </c>
    </row>
    <row r="12" spans="1:10" x14ac:dyDescent="0.2">
      <c r="G12">
        <f>AVERAGE(G2:G7)</f>
        <v>17000</v>
      </c>
    </row>
    <row r="17" spans="10:12" x14ac:dyDescent="0.2">
      <c r="J17" s="8" t="s">
        <v>132</v>
      </c>
      <c r="K17" t="s">
        <v>134</v>
      </c>
      <c r="L17" t="s">
        <v>135</v>
      </c>
    </row>
    <row r="18" spans="10:12" x14ac:dyDescent="0.2">
      <c r="J18" s="9" t="s">
        <v>5</v>
      </c>
      <c r="K18" s="10">
        <v>54000</v>
      </c>
      <c r="L18" s="10">
        <v>3</v>
      </c>
    </row>
    <row r="19" spans="10:12" x14ac:dyDescent="0.2">
      <c r="J19" s="9" t="s">
        <v>3</v>
      </c>
      <c r="K19" s="10">
        <v>39000</v>
      </c>
      <c r="L19" s="10">
        <v>2</v>
      </c>
    </row>
    <row r="20" spans="10:12" x14ac:dyDescent="0.2">
      <c r="J20" s="9" t="s">
        <v>4</v>
      </c>
      <c r="K20" s="10">
        <v>9000</v>
      </c>
      <c r="L20" s="10">
        <v>1</v>
      </c>
    </row>
    <row r="21" spans="10:12" x14ac:dyDescent="0.2">
      <c r="J21" s="9" t="s">
        <v>133</v>
      </c>
      <c r="K21" s="10">
        <v>102000</v>
      </c>
      <c r="L21" s="10">
        <v>6</v>
      </c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2" sqref="L2"/>
    </sheetView>
  </sheetViews>
  <sheetFormatPr baseColWidth="10" defaultRowHeight="12.75" x14ac:dyDescent="0.2"/>
  <cols>
    <col min="1" max="1" width="11" bestFit="1" customWidth="1"/>
    <col min="2" max="2" width="12.85546875" bestFit="1" customWidth="1"/>
    <col min="3" max="3" width="8.85546875" bestFit="1" customWidth="1"/>
    <col min="4" max="4" width="9.140625" bestFit="1" customWidth="1"/>
    <col min="5" max="5" width="6.28515625" bestFit="1" customWidth="1"/>
    <col min="6" max="6" width="6.5703125" bestFit="1" customWidth="1"/>
    <col min="7" max="7" width="4.5703125" bestFit="1" customWidth="1"/>
    <col min="8" max="8" width="9.140625" bestFit="1" customWidth="1"/>
    <col min="9" max="9" width="7.140625" bestFit="1" customWidth="1"/>
    <col min="10" max="10" width="9.7109375" bestFit="1" customWidth="1"/>
  </cols>
  <sheetData>
    <row r="1" spans="1:12" x14ac:dyDescent="0.2">
      <c r="A1" s="2" t="s">
        <v>52</v>
      </c>
      <c r="B1" s="2" t="s">
        <v>0</v>
      </c>
      <c r="C1" s="2" t="s">
        <v>1</v>
      </c>
      <c r="D1" s="2" t="s">
        <v>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28</v>
      </c>
    </row>
    <row r="2" spans="1:12" x14ac:dyDescent="0.2">
      <c r="A2" s="1" t="s">
        <v>58</v>
      </c>
      <c r="B2" s="1" t="s">
        <v>64</v>
      </c>
      <c r="C2" s="1" t="s">
        <v>12</v>
      </c>
      <c r="D2" s="1" t="s">
        <v>65</v>
      </c>
      <c r="E2" s="1" t="s">
        <v>70</v>
      </c>
      <c r="F2" s="1">
        <v>6</v>
      </c>
      <c r="G2" s="1">
        <v>650</v>
      </c>
      <c r="H2" s="1" t="s">
        <v>72</v>
      </c>
      <c r="I2" s="1" t="s">
        <v>43</v>
      </c>
      <c r="J2" s="1" t="s">
        <v>4</v>
      </c>
      <c r="L2" t="str">
        <f>CONCATENATE("INSERT INTO propertyforrent VALUES('", A2,"','",B2,"','",C2,"','",D2, "','",E2,"','",F2,"','",G2,"','",H2,"','",I2,"','",J2,"')")</f>
        <v>INSERT INTO propertyforrent VALUES('PA14','16 Holhead','Aberdeen','AB7 5SU','House','6','650','CO46','SA9','B007')</v>
      </c>
    </row>
    <row r="3" spans="1:12" x14ac:dyDescent="0.2">
      <c r="A3" s="1" t="s">
        <v>59</v>
      </c>
      <c r="B3" s="1" t="s">
        <v>76</v>
      </c>
      <c r="C3" s="1" t="s">
        <v>9</v>
      </c>
      <c r="D3" s="1" t="s">
        <v>66</v>
      </c>
      <c r="E3" s="1" t="s">
        <v>71</v>
      </c>
      <c r="F3" s="1">
        <v>4</v>
      </c>
      <c r="G3" s="1">
        <v>400</v>
      </c>
      <c r="H3" s="1" t="s">
        <v>73</v>
      </c>
      <c r="I3" s="1" t="s">
        <v>49</v>
      </c>
      <c r="J3" s="1" t="s">
        <v>3</v>
      </c>
      <c r="L3" t="str">
        <f t="shared" ref="L3:L7" si="0">CONCATENATE("INSERT INTO propertyforrent VALUES('", A3,"','",B3,"','",C3,"','",D3, "','",E3,"','",F3,"','",G3,"','",H3,"','",I3,"','",J3,"')")</f>
        <v>INSERT INTO propertyforrent VALUES('PL94','6Argyll St','London','NW2','Flat','4','400','CO87','SL41','B005')</v>
      </c>
    </row>
    <row r="4" spans="1:12" x14ac:dyDescent="0.2">
      <c r="A4" s="1" t="s">
        <v>60</v>
      </c>
      <c r="B4" s="1" t="s">
        <v>77</v>
      </c>
      <c r="C4" s="1" t="s">
        <v>15</v>
      </c>
      <c r="D4" s="1" t="s">
        <v>16</v>
      </c>
      <c r="E4" s="1" t="s">
        <v>71</v>
      </c>
      <c r="F4" s="1">
        <v>3</v>
      </c>
      <c r="G4" s="1">
        <v>350</v>
      </c>
      <c r="H4" s="1" t="s">
        <v>74</v>
      </c>
      <c r="I4" s="1"/>
      <c r="J4" s="1" t="s">
        <v>5</v>
      </c>
      <c r="L4" t="str">
        <f t="shared" si="0"/>
        <v>INSERT INTO propertyforrent VALUES('PG4','6 Lawrence St','Glasgow','G11 9QX','Flat','3','350','CO40','','B003')</v>
      </c>
    </row>
    <row r="5" spans="1:12" x14ac:dyDescent="0.2">
      <c r="A5" s="1" t="s">
        <v>61</v>
      </c>
      <c r="B5" s="1" t="s">
        <v>78</v>
      </c>
      <c r="C5" s="1" t="s">
        <v>15</v>
      </c>
      <c r="D5" s="1" t="s">
        <v>67</v>
      </c>
      <c r="E5" s="1" t="s">
        <v>71</v>
      </c>
      <c r="F5" s="1">
        <v>3</v>
      </c>
      <c r="G5" s="1">
        <v>375</v>
      </c>
      <c r="H5" s="1" t="s">
        <v>75</v>
      </c>
      <c r="I5" s="1" t="s">
        <v>34</v>
      </c>
      <c r="J5" s="1" t="s">
        <v>5</v>
      </c>
      <c r="L5" t="str">
        <f t="shared" si="0"/>
        <v>INSERT INTO propertyforrent VALUES('PG36','2 Manor Rd','Glasgow','G32 4QX','Flat','3','375','CO93','SG37','B003')</v>
      </c>
    </row>
    <row r="6" spans="1:12" x14ac:dyDescent="0.2">
      <c r="A6" s="1" t="s">
        <v>62</v>
      </c>
      <c r="B6" s="1" t="s">
        <v>79</v>
      </c>
      <c r="C6" s="1" t="s">
        <v>15</v>
      </c>
      <c r="D6" s="1" t="s">
        <v>68</v>
      </c>
      <c r="E6" s="1" t="s">
        <v>70</v>
      </c>
      <c r="F6" s="1">
        <v>5</v>
      </c>
      <c r="G6" s="1">
        <v>600</v>
      </c>
      <c r="H6" s="1" t="s">
        <v>73</v>
      </c>
      <c r="I6" s="1" t="s">
        <v>34</v>
      </c>
      <c r="J6" s="1" t="s">
        <v>5</v>
      </c>
      <c r="L6" t="str">
        <f t="shared" si="0"/>
        <v>INSERT INTO propertyforrent VALUES('PG21','18 Dale Rd','Glasgow','G12','House','5','600','CO87','SG37','B003')</v>
      </c>
    </row>
    <row r="7" spans="1:12" x14ac:dyDescent="0.2">
      <c r="A7" s="1" t="s">
        <v>63</v>
      </c>
      <c r="B7" s="1" t="s">
        <v>80</v>
      </c>
      <c r="C7" s="1" t="s">
        <v>15</v>
      </c>
      <c r="D7" s="1" t="s">
        <v>69</v>
      </c>
      <c r="E7" s="1" t="s">
        <v>71</v>
      </c>
      <c r="F7" s="1">
        <v>4</v>
      </c>
      <c r="G7" s="1">
        <v>450</v>
      </c>
      <c r="H7" s="1" t="s">
        <v>75</v>
      </c>
      <c r="I7" s="1" t="s">
        <v>39</v>
      </c>
      <c r="J7" s="1" t="s">
        <v>5</v>
      </c>
      <c r="L7" t="str">
        <f t="shared" si="0"/>
        <v>INSERT INTO propertyforrent VALUES('PG16','5 Nova Dr','Glasgow','G12 9AX','Flat','4','450','CO93','SG14','B003')</v>
      </c>
    </row>
  </sheetData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" sqref="H2:H5"/>
    </sheetView>
  </sheetViews>
  <sheetFormatPr baseColWidth="10" defaultRowHeight="12.75" x14ac:dyDescent="0.2"/>
  <cols>
    <col min="1" max="1" width="8.42578125" bestFit="1" customWidth="1"/>
    <col min="2" max="2" width="6.85546875" bestFit="1" customWidth="1"/>
    <col min="3" max="3" width="7.28515625" bestFit="1" customWidth="1"/>
    <col min="4" max="4" width="13.140625" bestFit="1" customWidth="1"/>
    <col min="5" max="5" width="9" bestFit="1" customWidth="1"/>
    <col min="6" max="6" width="9.140625" bestFit="1" customWidth="1"/>
  </cols>
  <sheetData>
    <row r="1" spans="1:8" x14ac:dyDescent="0.2">
      <c r="A1" s="2" t="s">
        <v>81</v>
      </c>
      <c r="B1" s="2" t="s">
        <v>22</v>
      </c>
      <c r="C1" s="2" t="s">
        <v>23</v>
      </c>
      <c r="D1" s="2" t="s">
        <v>82</v>
      </c>
      <c r="E1" s="2" t="s">
        <v>83</v>
      </c>
      <c r="F1" s="2" t="s">
        <v>84</v>
      </c>
    </row>
    <row r="2" spans="1:8" x14ac:dyDescent="0.2">
      <c r="A2" s="1" t="s">
        <v>85</v>
      </c>
      <c r="B2" s="1" t="s">
        <v>30</v>
      </c>
      <c r="C2" s="1" t="s">
        <v>91</v>
      </c>
      <c r="D2" s="1" t="s">
        <v>95</v>
      </c>
      <c r="E2" s="1" t="s">
        <v>71</v>
      </c>
      <c r="F2" s="1">
        <v>425</v>
      </c>
      <c r="H2" t="str">
        <f>CONCATENATE("INSERT INTO client VALUES('",A2,"','",B2,"','",C2,"','",D2,"','",E2,"','",F2,"')")</f>
        <v>INSERT INTO client VALUES('CR76','John','Kay','0207-774-5632','Flat','425')</v>
      </c>
    </row>
    <row r="3" spans="1:8" x14ac:dyDescent="0.2">
      <c r="A3" s="1" t="s">
        <v>86</v>
      </c>
      <c r="B3" s="1" t="s">
        <v>89</v>
      </c>
      <c r="C3" s="1" t="s">
        <v>92</v>
      </c>
      <c r="D3" s="1" t="s">
        <v>96</v>
      </c>
      <c r="E3" s="1" t="s">
        <v>71</v>
      </c>
      <c r="F3" s="1">
        <v>350</v>
      </c>
      <c r="H3" t="str">
        <f t="shared" ref="H3:H5" si="0">CONCATENATE("INSERT INTO client VALUES('",A3,"','",B3,"','",C3,"','",D3,"','",E3,"','",F3,"')")</f>
        <v>INSERT INTO client VALUES('CR56','Aline','Stewart','0141-848-1825','Flat','350')</v>
      </c>
    </row>
    <row r="4" spans="1:8" x14ac:dyDescent="0.2">
      <c r="A4" s="1" t="s">
        <v>87</v>
      </c>
      <c r="B4" s="1" t="s">
        <v>90</v>
      </c>
      <c r="C4" s="1" t="s">
        <v>93</v>
      </c>
      <c r="D4" s="1" t="s">
        <v>97</v>
      </c>
      <c r="E4" s="1" t="s">
        <v>70</v>
      </c>
      <c r="F4" s="1">
        <v>750</v>
      </c>
      <c r="H4" t="str">
        <f t="shared" si="0"/>
        <v>INSERT INTO client VALUES('CR74','Mike','Ritchie','01475-392178','House','750')</v>
      </c>
    </row>
    <row r="5" spans="1:8" x14ac:dyDescent="0.2">
      <c r="A5" s="1" t="s">
        <v>88</v>
      </c>
      <c r="B5" s="1" t="s">
        <v>44</v>
      </c>
      <c r="C5" s="1" t="s">
        <v>94</v>
      </c>
      <c r="D5" s="1" t="s">
        <v>98</v>
      </c>
      <c r="E5" s="1" t="s">
        <v>71</v>
      </c>
      <c r="F5" s="1">
        <v>600</v>
      </c>
      <c r="H5" t="str">
        <f t="shared" si="0"/>
        <v>INSERT INTO client VALUES('CR62','Mary','Tregear','01224-196720','Flat','600')</v>
      </c>
    </row>
  </sheetData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1" sqref="G11"/>
    </sheetView>
  </sheetViews>
  <sheetFormatPr baseColWidth="10" defaultRowHeight="12.75" x14ac:dyDescent="0.2"/>
  <cols>
    <col min="1" max="1" width="9.140625" bestFit="1" customWidth="1"/>
    <col min="2" max="2" width="6.85546875" bestFit="1" customWidth="1"/>
    <col min="3" max="3" width="7.140625" bestFit="1" customWidth="1"/>
    <col min="4" max="4" width="28.140625" bestFit="1" customWidth="1"/>
    <col min="5" max="5" width="13.140625" bestFit="1" customWidth="1"/>
  </cols>
  <sheetData>
    <row r="1" spans="1:7" x14ac:dyDescent="0.2">
      <c r="A1" s="2" t="s">
        <v>56</v>
      </c>
      <c r="B1" s="2" t="s">
        <v>22</v>
      </c>
      <c r="C1" s="2" t="s">
        <v>23</v>
      </c>
      <c r="D1" s="2" t="s">
        <v>99</v>
      </c>
      <c r="E1" s="2" t="s">
        <v>82</v>
      </c>
    </row>
    <row r="2" spans="1:7" x14ac:dyDescent="0.2">
      <c r="A2" s="1" t="s">
        <v>72</v>
      </c>
      <c r="B2" s="1" t="s">
        <v>100</v>
      </c>
      <c r="C2" s="1" t="s">
        <v>104</v>
      </c>
      <c r="D2" s="1" t="s">
        <v>108</v>
      </c>
      <c r="E2" s="1" t="s">
        <v>112</v>
      </c>
      <c r="G2" t="str">
        <f>CONCATENATE("INSERT INTO privateowner VALUES('",,A2,"','",B2,"','",C2,"','",D2,"','",E2,"')")</f>
        <v>INSERT INTO privateowner VALUES('CO46','Joe','Keogh','2 Fergus Dr, Aberdeen AB2 7SX','01224-861212')</v>
      </c>
    </row>
    <row r="3" spans="1:7" x14ac:dyDescent="0.2">
      <c r="A3" s="1" t="s">
        <v>73</v>
      </c>
      <c r="B3" s="1" t="s">
        <v>101</v>
      </c>
      <c r="C3" s="1" t="s">
        <v>105</v>
      </c>
      <c r="D3" s="1" t="s">
        <v>109</v>
      </c>
      <c r="E3" s="1" t="s">
        <v>113</v>
      </c>
      <c r="G3" t="str">
        <f t="shared" ref="G3:G5" si="0">CONCATENATE("INSERT INTO privateowner VALUES('",,A3,"','",B3,"','",C3,"','",D3,"','",E3,"')")</f>
        <v>INSERT INTO privateowner VALUES('CO87','Carol','Farrel','6 Achray St, Glasgow G32 9DX','0141-357-7419')</v>
      </c>
    </row>
    <row r="4" spans="1:7" x14ac:dyDescent="0.2">
      <c r="A4" s="1" t="s">
        <v>74</v>
      </c>
      <c r="B4" s="1" t="s">
        <v>102</v>
      </c>
      <c r="C4" s="1" t="s">
        <v>106</v>
      </c>
      <c r="D4" s="1" t="s">
        <v>110</v>
      </c>
      <c r="E4" s="1" t="s">
        <v>114</v>
      </c>
      <c r="G4" t="str">
        <f t="shared" si="0"/>
        <v>INSERT INTO privateowner VALUES('CO40','Tina','Murphy','63 Well St, Glasgow G42','0141-943-1728')</v>
      </c>
    </row>
    <row r="5" spans="1:7" x14ac:dyDescent="0.2">
      <c r="A5" s="1" t="s">
        <v>75</v>
      </c>
      <c r="B5" s="1" t="s">
        <v>103</v>
      </c>
      <c r="C5" s="1" t="s">
        <v>107</v>
      </c>
      <c r="D5" s="1" t="s">
        <v>111</v>
      </c>
      <c r="E5" s="1" t="s">
        <v>115</v>
      </c>
      <c r="G5" t="str">
        <f t="shared" si="0"/>
        <v>INSERT INTO privateowner VALUES('CO93','Tony','Shaw','12 Park Pl, Glasgow G4 0QR','0141-225-7025')</v>
      </c>
    </row>
  </sheetData>
  <phoneticPr fontId="2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1" sqref="F11"/>
    </sheetView>
  </sheetViews>
  <sheetFormatPr baseColWidth="10" defaultRowHeight="12.75" x14ac:dyDescent="0.2"/>
  <cols>
    <col min="1" max="1" width="8.42578125" bestFit="1" customWidth="1"/>
    <col min="2" max="2" width="11" bestFit="1" customWidth="1"/>
    <col min="3" max="3" width="9.7109375" bestFit="1" customWidth="1"/>
    <col min="4" max="4" width="13.140625" bestFit="1" customWidth="1"/>
  </cols>
  <sheetData>
    <row r="1" spans="1:6" x14ac:dyDescent="0.2">
      <c r="A1" s="2" t="s">
        <v>81</v>
      </c>
      <c r="B1" s="2" t="s">
        <v>52</v>
      </c>
      <c r="C1" s="2" t="s">
        <v>116</v>
      </c>
      <c r="D1" s="2" t="s">
        <v>117</v>
      </c>
    </row>
    <row r="2" spans="1:6" x14ac:dyDescent="0.2">
      <c r="A2" s="1" t="s">
        <v>86</v>
      </c>
      <c r="B2" s="1" t="s">
        <v>58</v>
      </c>
      <c r="C2" s="3">
        <v>38131</v>
      </c>
      <c r="D2" s="1" t="s">
        <v>118</v>
      </c>
      <c r="F2" t="str">
        <f>CONCATENATE("INSERT INTO viewing VALUES('",A2,"','",B2,"','",C2,"','",D2,"')")</f>
        <v>INSERT INTO viewing VALUES('CR56','PA14','38131','too small')</v>
      </c>
    </row>
    <row r="3" spans="1:6" x14ac:dyDescent="0.2">
      <c r="A3" s="1" t="s">
        <v>85</v>
      </c>
      <c r="B3" s="1" t="s">
        <v>60</v>
      </c>
      <c r="C3" s="3">
        <v>38097</v>
      </c>
      <c r="D3" s="1" t="s">
        <v>119</v>
      </c>
      <c r="F3" t="str">
        <f t="shared" ref="F3:F6" si="0">CONCATENATE("INSERT INTO viewing VALUES('",A3,"','",B3,"','",C3,"','",D3,"')")</f>
        <v>INSERT INTO viewing VALUES('CR76','PG4','38097','too remote')</v>
      </c>
    </row>
    <row r="4" spans="1:6" x14ac:dyDescent="0.2">
      <c r="A4" s="1" t="s">
        <v>86</v>
      </c>
      <c r="B4" s="1" t="s">
        <v>60</v>
      </c>
      <c r="C4" s="3">
        <v>38133</v>
      </c>
      <c r="D4" s="1"/>
      <c r="F4" t="str">
        <f t="shared" si="0"/>
        <v>INSERT INTO viewing VALUES('CR56','PG4','38133','')</v>
      </c>
    </row>
    <row r="5" spans="1:6" x14ac:dyDescent="0.2">
      <c r="A5" s="1" t="s">
        <v>88</v>
      </c>
      <c r="B5" s="1" t="s">
        <v>58</v>
      </c>
      <c r="C5" s="3">
        <v>38121</v>
      </c>
      <c r="D5" s="1" t="s">
        <v>120</v>
      </c>
      <c r="F5" t="str">
        <f t="shared" si="0"/>
        <v>INSERT INTO viewing VALUES('CR62','PA14','38121','no dining room')</v>
      </c>
    </row>
    <row r="6" spans="1:6" x14ac:dyDescent="0.2">
      <c r="A6" s="1" t="s">
        <v>86</v>
      </c>
      <c r="B6" s="1" t="s">
        <v>61</v>
      </c>
      <c r="C6" s="3">
        <v>38105</v>
      </c>
      <c r="D6" s="1"/>
      <c r="F6" t="str">
        <f t="shared" si="0"/>
        <v>INSERT INTO viewing VALUES('CR56','PG36','38105','')</v>
      </c>
    </row>
  </sheetData>
  <phoneticPr fontId="2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:F5"/>
    </sheetView>
  </sheetViews>
  <sheetFormatPr baseColWidth="10" defaultRowHeight="12.75" x14ac:dyDescent="0.2"/>
  <cols>
    <col min="1" max="1" width="8.42578125" bestFit="1" customWidth="1"/>
    <col min="2" max="2" width="9.7109375" bestFit="1" customWidth="1"/>
    <col min="3" max="3" width="7.140625" bestFit="1" customWidth="1"/>
    <col min="4" max="4" width="11.140625" bestFit="1" customWidth="1"/>
  </cols>
  <sheetData>
    <row r="1" spans="1:6" x14ac:dyDescent="0.2">
      <c r="A1" s="2" t="s">
        <v>81</v>
      </c>
      <c r="B1" s="2" t="s">
        <v>28</v>
      </c>
      <c r="C1" s="2" t="s">
        <v>57</v>
      </c>
      <c r="D1" s="2" t="s">
        <v>121</v>
      </c>
    </row>
    <row r="2" spans="1:6" x14ac:dyDescent="0.2">
      <c r="A2" s="1" t="s">
        <v>85</v>
      </c>
      <c r="B2" s="1" t="s">
        <v>3</v>
      </c>
      <c r="C2" s="1" t="s">
        <v>49</v>
      </c>
      <c r="D2" s="3">
        <v>37988</v>
      </c>
      <c r="F2" t="str">
        <f>CONCATENATE("INSERT INTO registration VALUES('",A2,"','",B2,"','",C2,"','",D2,"')")</f>
        <v>INSERT INTO registration VALUES('CR76','B005','SL41','37988')</v>
      </c>
    </row>
    <row r="3" spans="1:6" x14ac:dyDescent="0.2">
      <c r="A3" s="1" t="s">
        <v>86</v>
      </c>
      <c r="B3" s="1" t="s">
        <v>5</v>
      </c>
      <c r="C3" s="1" t="s">
        <v>34</v>
      </c>
      <c r="D3" s="3">
        <v>37722</v>
      </c>
      <c r="F3" t="str">
        <f t="shared" ref="F3:F5" si="0">CONCATENATE("INSERT INTO registration VALUES('",A3,"','",B3,"','",C3,"','",D3,"')")</f>
        <v>INSERT INTO registration VALUES('CR56','B003','SG37','37722')</v>
      </c>
    </row>
    <row r="4" spans="1:6" x14ac:dyDescent="0.2">
      <c r="A4" s="1" t="s">
        <v>87</v>
      </c>
      <c r="B4" s="1" t="s">
        <v>5</v>
      </c>
      <c r="C4" s="1" t="s">
        <v>34</v>
      </c>
      <c r="D4" s="3">
        <v>37576</v>
      </c>
      <c r="F4" t="str">
        <f t="shared" si="0"/>
        <v>INSERT INTO registration VALUES('CR74','B003','SG37','37576')</v>
      </c>
    </row>
    <row r="5" spans="1:6" x14ac:dyDescent="0.2">
      <c r="A5" s="1" t="s">
        <v>88</v>
      </c>
      <c r="B5" s="1" t="s">
        <v>4</v>
      </c>
      <c r="C5" s="1" t="s">
        <v>43</v>
      </c>
      <c r="D5" s="3">
        <v>37687</v>
      </c>
      <c r="F5" t="str">
        <f t="shared" si="0"/>
        <v>INSERT INTO registration VALUES('CR62','B007','SA9','37687')</v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Branch</vt:lpstr>
      <vt:lpstr>Staff</vt:lpstr>
      <vt:lpstr>PropertyForRent</vt:lpstr>
      <vt:lpstr>Client</vt:lpstr>
      <vt:lpstr>PrivateOwner</vt:lpstr>
      <vt:lpstr>Viewing</vt:lpstr>
      <vt:lpstr>Registration</vt:lpstr>
    </vt:vector>
  </TitlesOfParts>
  <Company>CDT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Coordinación</dc:creator>
  <cp:lastModifiedBy>diplomado</cp:lastModifiedBy>
  <dcterms:created xsi:type="dcterms:W3CDTF">2009-11-10T01:36:06Z</dcterms:created>
  <dcterms:modified xsi:type="dcterms:W3CDTF">2018-09-22T18:58:20Z</dcterms:modified>
</cp:coreProperties>
</file>