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dmin\Documents\GitHub\LLT\"/>
    </mc:Choice>
  </mc:AlternateContent>
  <xr:revisionPtr revIDLastSave="0" documentId="8_{5063C321-B9DA-463A-BE48-F5B80D5CD179}" xr6:coauthVersionLast="44" xr6:coauthVersionMax="44" xr10:uidLastSave="{00000000-0000-0000-0000-000000000000}"/>
  <bookViews>
    <workbookView xWindow="28680" yWindow="-120" windowWidth="29040" windowHeight="16440" xr2:uid="{29AA70BC-3CCB-451F-A1B7-08763F2C3DE4}"/>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 i="1" l="1"/>
  <c r="E49" i="1"/>
  <c r="E29" i="1"/>
  <c r="E28" i="1"/>
  <c r="E27" i="1"/>
  <c r="E26" i="1"/>
  <c r="E25" i="1"/>
  <c r="E24" i="1"/>
  <c r="E23" i="1"/>
  <c r="E22" i="1"/>
  <c r="E21" i="1"/>
  <c r="E20" i="1"/>
  <c r="E19" i="1"/>
  <c r="E18" i="1"/>
  <c r="E17" i="1"/>
  <c r="E16" i="1"/>
  <c r="E15" i="1"/>
  <c r="E14" i="1"/>
  <c r="E13" i="1"/>
  <c r="E12" i="1"/>
  <c r="E4" i="1"/>
  <c r="I3" i="1"/>
  <c r="E3" i="1"/>
  <c r="I2" i="1"/>
  <c r="J2" i="1" s="1"/>
  <c r="E2" i="1"/>
  <c r="E30" i="1" l="1"/>
</calcChain>
</file>

<file path=xl/sharedStrings.xml><?xml version="1.0" encoding="utf-8"?>
<sst xmlns="http://schemas.openxmlformats.org/spreadsheetml/2006/main" count="51" uniqueCount="38">
  <si>
    <t>计算</t>
    <phoneticPr fontId="1" type="noConversion"/>
  </si>
  <si>
    <t>注，下框中输入要计算RCS的入射雷达角度</t>
    <phoneticPr fontId="1" type="noConversion"/>
  </si>
  <si>
    <t>角度</t>
    <phoneticPr fontId="1" type="noConversion"/>
  </si>
  <si>
    <t>弧度</t>
    <phoneticPr fontId="1" type="noConversion"/>
  </si>
  <si>
    <t>下框自动计算出RCS截面积</t>
    <phoneticPr fontId="1" type="noConversion"/>
  </si>
  <si>
    <t>长</t>
    <phoneticPr fontId="1" type="noConversion"/>
  </si>
  <si>
    <t>Shead</t>
    <phoneticPr fontId="1" type="noConversion"/>
  </si>
  <si>
    <t>Theta为从正前方向本体照射的方向的差角，取值为0到180，180为正后方</t>
    <phoneticPr fontId="1" type="noConversion"/>
  </si>
  <si>
    <t>Theta</t>
    <phoneticPr fontId="1" type="noConversion"/>
  </si>
  <si>
    <t>翼展</t>
    <phoneticPr fontId="1" type="noConversion"/>
  </si>
  <si>
    <t>Stop</t>
    <phoneticPr fontId="1" type="noConversion"/>
  </si>
  <si>
    <t>Phi定义其0值为正上方向向下照射本体，取值为-180到180，或者0到360</t>
    <phoneticPr fontId="1" type="noConversion"/>
  </si>
  <si>
    <t>Phi</t>
    <phoneticPr fontId="1" type="noConversion"/>
  </si>
  <si>
    <t>弹径</t>
    <phoneticPr fontId="1" type="noConversion"/>
  </si>
  <si>
    <t>Sside</t>
    <phoneticPr fontId="1" type="noConversion"/>
  </si>
  <si>
    <t>其他定义的坐标系需要先转换过来再计算</t>
    <phoneticPr fontId="1" type="noConversion"/>
  </si>
  <si>
    <t>求和</t>
  </si>
  <si>
    <t>平均值</t>
    <phoneticPr fontId="1" type="noConversion"/>
  </si>
  <si>
    <t>汇总</t>
    <phoneticPr fontId="1" type="noConversion"/>
  </si>
  <si>
    <t>计数</t>
    <phoneticPr fontId="1" type="noConversion"/>
  </si>
  <si>
    <t>单位：长度米</t>
    <phoneticPr fontId="1" type="noConversion"/>
  </si>
  <si>
    <t>对方雷达入射</t>
    <phoneticPr fontId="1" type="noConversion"/>
  </si>
  <si>
    <t>top</t>
    <phoneticPr fontId="1" type="noConversion"/>
  </si>
  <si>
    <t>bottom</t>
    <phoneticPr fontId="1" type="noConversion"/>
  </si>
  <si>
    <t>material</t>
    <phoneticPr fontId="1" type="noConversion"/>
  </si>
  <si>
    <t>注：</t>
    <phoneticPr fontId="1" type="noConversion"/>
  </si>
  <si>
    <t>上面使用的是Stinger毒刺地空导弹的尺寸数据</t>
    <phoneticPr fontId="1" type="noConversion"/>
  </si>
  <si>
    <t>下面是试图从三视图使用excel猜数据测量上面的三个方向投影面积，以FA18为例</t>
    <phoneticPr fontId="1" type="noConversion"/>
  </si>
  <si>
    <t>Excel可以插入3D模型，在插入菜单里面的如下位置：</t>
    <phoneticPr fontId="1" type="noConversion"/>
  </si>
  <si>
    <t>然后视角选择所需的三视图的三个视角</t>
    <phoneticPr fontId="1" type="noConversion"/>
  </si>
  <si>
    <t>Excel默认有投影变形，所以特别设置将摄影机拉远视角缩小</t>
    <phoneticPr fontId="1" type="noConversion"/>
  </si>
  <si>
    <t>不，这不是FA18，这是Wasp!</t>
    <phoneticPr fontId="1" type="noConversion"/>
  </si>
  <si>
    <t>米</t>
    <phoneticPr fontId="1" type="noConversion"/>
  </si>
  <si>
    <t>最下一个数据为真实飞机的长度，中间的数据不需要等分排列，可以根据外形加密或稀释切片密度</t>
    <phoneticPr fontId="1" type="noConversion"/>
  </si>
  <si>
    <t>飞机上下两面不对称，因此有上面和下面两列数据，而对于导弹类模型可以用中间轴剖分只用上轮廓数据</t>
    <phoneticPr fontId="1" type="noConversion"/>
  </si>
  <si>
    <t>最大数值应该为wiki上该机型号的高度值</t>
    <phoneticPr fontId="1" type="noConversion"/>
  </si>
  <si>
    <t>Right</t>
    <phoneticPr fontId="1" type="noConversion"/>
  </si>
  <si>
    <t>从中间剖开，仅用右侧轮廓即可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</si>
</sst>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Border="1" applyAlignment="1">
      <alignment vertical="center" wrapText="1"/>
    </xf>
    <xf numFmtId="0" fontId="0" fillId="0" borderId="0" xfId="0" applyBorder="1">
      <alignment vertical="center"/>
    </xf>
    <xf numFmtId="0" fontId="0" fillId="0" borderId="9" xfId="0" applyBorder="1" applyAlignment="1">
      <alignment vertical="center" wrapText="1"/>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0" xfId="0" applyFill="1" applyBorder="1" applyAlignment="1">
      <alignment vertical="center" wrapText="1"/>
    </xf>
    <xf numFmtId="0" fontId="0" fillId="0" borderId="0" xfId="0"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假定这是飞机侧视图</a:t>
            </a:r>
            <a:endParaRPr lang="en-US" altLang="zh-CN"/>
          </a:p>
          <a:p>
            <a:pPr>
              <a:defRPr/>
            </a:pPr>
            <a:r>
              <a:rPr lang="zh-CN" altLang="en-US"/>
              <a:t>机长和机高数据真实的话，就可以拉伸曲线图使其长度和高度正好精确叠加对应到测试图的长度和高度，这样在各个剖分片测量值不会误差太大吧</a:t>
            </a:r>
          </a:p>
        </c:rich>
      </c:tx>
      <c:layout>
        <c:manualLayout>
          <c:xMode val="edge"/>
          <c:yMode val="edge"/>
          <c:x val="2.893045164101475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3.3903853438346662E-2"/>
          <c:y val="0.12738050844188409"/>
          <c:w val="0.93891595586623211"/>
          <c:h val="0.77022839188024939"/>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[1]Sheet1!$B$6:$B$32</c:f>
              <c:numCache>
                <c:formatCode>General</c:formatCode>
                <c:ptCount val="2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[1]Sheet1!$C$6:$C$32</c:f>
              <c:numCache>
                <c:formatCode>General</c:formatCode>
                <c:ptCount val="27"/>
                <c:pt idx="0">
                  <c:v>1.8</c:v>
                </c:pt>
                <c:pt idx="1">
                  <c:v>1.5</c:v>
                </c:pt>
                <c:pt idx="2">
                  <c:v>1.4</c:v>
                </c:pt>
                <c:pt idx="3">
                  <c:v>1.4</c:v>
                </c:pt>
                <c:pt idx="4">
                  <c:v>1.4</c:v>
                </c:pt>
                <c:pt idx="5">
                  <c:v>1.4</c:v>
                </c:pt>
                <c:pt idx="6">
                  <c:v>1.5</c:v>
                </c:pt>
                <c:pt idx="7">
                  <c:v>1</c:v>
                </c:pt>
                <c:pt idx="8">
                  <c:v>0.8</c:v>
                </c:pt>
                <c:pt idx="9">
                  <c:v>0.8</c:v>
                </c:pt>
                <c:pt idx="10">
                  <c:v>0.8</c:v>
                </c:pt>
                <c:pt idx="11">
                  <c:v>0.8</c:v>
                </c:pt>
                <c:pt idx="12">
                  <c:v>0.8</c:v>
                </c:pt>
                <c:pt idx="13">
                  <c:v>0.8</c:v>
                </c:pt>
                <c:pt idx="14">
                  <c:v>1.4</c:v>
                </c:pt>
                <c:pt idx="15">
                  <c:v>1.5</c:v>
                </c:pt>
                <c:pt idx="16">
                  <c:v>1.5</c:v>
                </c:pt>
                <c:pt idx="17">
                  <c:v>1.8</c:v>
                </c:pt>
                <c:pt idx="18">
                  <c:v>2.1</c:v>
                </c:pt>
              </c:numCache>
            </c:numRef>
          </c:yVal>
          <c:smooth val="0"/>
          <c:extLst>
            <c:ext xmlns:c16="http://schemas.microsoft.com/office/drawing/2014/chart" uri="{C3380CC4-5D6E-409C-BE32-E72D297353CC}">
              <c16:uniqueId val="{00000000-BC5A-4EF3-A8B8-22CF20636B2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[1]Sheet1!$B$6:$B$24</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[1]Sheet1!$D$6:$D$24</c:f>
              <c:numCache>
                <c:formatCode>General</c:formatCode>
                <c:ptCount val="19"/>
                <c:pt idx="0">
                  <c:v>1.8</c:v>
                </c:pt>
                <c:pt idx="1">
                  <c:v>2.2000000000000002</c:v>
                </c:pt>
                <c:pt idx="2">
                  <c:v>2.4</c:v>
                </c:pt>
                <c:pt idx="3">
                  <c:v>2.6</c:v>
                </c:pt>
                <c:pt idx="4">
                  <c:v>2.9</c:v>
                </c:pt>
                <c:pt idx="5">
                  <c:v>3.4</c:v>
                </c:pt>
                <c:pt idx="6">
                  <c:v>3.2</c:v>
                </c:pt>
                <c:pt idx="7">
                  <c:v>3</c:v>
                </c:pt>
                <c:pt idx="8">
                  <c:v>2.9</c:v>
                </c:pt>
                <c:pt idx="9">
                  <c:v>2.8</c:v>
                </c:pt>
                <c:pt idx="10">
                  <c:v>2.7</c:v>
                </c:pt>
                <c:pt idx="11">
                  <c:v>2.6</c:v>
                </c:pt>
                <c:pt idx="12">
                  <c:v>2.5499999999999998</c:v>
                </c:pt>
                <c:pt idx="13">
                  <c:v>3.3</c:v>
                </c:pt>
                <c:pt idx="14">
                  <c:v>4.4000000000000004</c:v>
                </c:pt>
                <c:pt idx="15">
                  <c:v>4.8</c:v>
                </c:pt>
                <c:pt idx="16">
                  <c:v>2.8</c:v>
                </c:pt>
                <c:pt idx="17">
                  <c:v>2.2000000000000002</c:v>
                </c:pt>
                <c:pt idx="18">
                  <c:v>2.1</c:v>
                </c:pt>
              </c:numCache>
            </c:numRef>
          </c:yVal>
          <c:smooth val="0"/>
          <c:extLst>
            <c:ext xmlns:c16="http://schemas.microsoft.com/office/drawing/2014/chart" uri="{C3380CC4-5D6E-409C-BE32-E72D297353CC}">
              <c16:uniqueId val="{00000001-BC5A-4EF3-A8B8-22CF20636B24}"/>
            </c:ext>
          </c:extLst>
        </c:ser>
        <c:dLbls>
          <c:showLegendKey val="0"/>
          <c:showVal val="0"/>
          <c:showCatName val="0"/>
          <c:showSerName val="0"/>
          <c:showPercent val="0"/>
          <c:showBubbleSize val="0"/>
        </c:dLbls>
        <c:axId val="465182320"/>
        <c:axId val="460582656"/>
      </c:scatterChart>
      <c:valAx>
        <c:axId val="46518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0582656"/>
        <c:crosses val="autoZero"/>
        <c:crossBetween val="midCat"/>
      </c:valAx>
      <c:valAx>
        <c:axId val="4605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5182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5.png"/><Relationship Id="rId2" Type="http://schemas.microsoft.com/office/2017/06/relationships/model3d" Target="../media/model3d1.glb"/><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453505</xdr:colOff>
      <xdr:row>13</xdr:row>
      <xdr:rowOff>171450</xdr:rowOff>
    </xdr:from>
    <xdr:to>
      <xdr:col>18</xdr:col>
      <xdr:colOff>161925</xdr:colOff>
      <xdr:row>29</xdr:row>
      <xdr:rowOff>133350</xdr:rowOff>
    </xdr:to>
    <xdr:graphicFrame macro="">
      <xdr:nvGraphicFramePr>
        <xdr:cNvPr id="4" name="图表 3">
          <a:extLst>
            <a:ext uri="{FF2B5EF4-FFF2-40B4-BE49-F238E27FC236}">
              <a16:creationId xmlns:a16="http://schemas.microsoft.com/office/drawing/2014/main" id="{7193233F-2B4E-4359-B8F9-9B0547C30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68679</xdr:colOff>
      <xdr:row>17</xdr:row>
      <xdr:rowOff>60786</xdr:rowOff>
    </xdr:from>
    <xdr:to>
      <xdr:col>17</xdr:col>
      <xdr:colOff>514351</xdr:colOff>
      <xdr:row>29</xdr:row>
      <xdr:rowOff>0</xdr:rowOff>
    </xdr:to>
    <mc:AlternateContent xmlns:mc="http://schemas.openxmlformats.org/markup-compatibility/2006">
      <mc:Choice xmlns:am3d="http://schemas.microsoft.com/office/drawing/2017/model3d" Requires="am3d">
        <xdr:graphicFrame macro="">
          <xdr:nvGraphicFramePr>
            <xdr:cNvPr id="6" name="3D 模型 5">
              <a:extLst>
                <a:ext uri="{FF2B5EF4-FFF2-40B4-BE49-F238E27FC236}">
                  <a16:creationId xmlns:a16="http://schemas.microsoft.com/office/drawing/2014/main" id="{57CC7FC1-3DE4-4681-8DE0-2DA680653692}"/>
                </a:ext>
              </a:extLst>
            </xdr:cNvPr>
            <xdr:cNvGraphicFramePr>
              <a:graphicFrameLocks/>
            </xdr:cNvGraphicFramePr>
          </xdr:nvGraphicFramePr>
          <xdr:xfrm>
            <a:off x="0" y="0"/>
            <a:ext cx="0" cy="0"/>
          </xdr:xfrm>
          <a:graphic>
            <a:graphicData uri="http://schemas.microsoft.com/office/drawing/2017/model3d">
              <am3d:model3d xmlns:r="http://schemas.openxmlformats.org/officeDocument/2006/relationships" r:embed="rId2">
                <am3d:spPr>
                  <a:xfrm>
                    <a:off x="0" y="0"/>
                    <a:ext cx="7281260" cy="2090743"/>
                  </a:xfrm>
                  <a:prstGeom prst="rect">
                    <a:avLst/>
                  </a:prstGeom>
                </am3d:spPr>
                <am3d:camera>
                  <am3d:pos x="0" y="0" z="360000000"/>
                  <am3d:up dx="0" dy="36000000" dz="0"/>
                  <am3d:lookAt x="0" y="0" z="0"/>
                  <am3d:perspective fov="120000"/>
                </am3d:camera>
                <am3d:trans>
                  <am3d:meterPerModelUnit n="80000" d="1000000"/>
                  <am3d:preTrans dx="0" dy="-10852461" dz="0"/>
                  <am3d:scale>
                    <am3d:sx n="1000000" d="1000000"/>
                    <am3d:sy n="1000000" d="1000000"/>
                    <am3d:sz n="1000000" d="1000000"/>
                  </am3d:scale>
                  <am3d:rot ay="16200000"/>
                  <am3d:postTrans dx="0" dy="0" dz="0"/>
                </am3d:trans>
                <am3d:raster rName="Office3DRenderer" rVer="16.0.8326">
                  <am3d:blip r:embed="rId3"/>
                </am3d:raster>
                <am3d:winViewport/>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6" name="3D 模型 5">
              <a:extLst>
                <a:ext uri="{FF2B5EF4-FFF2-40B4-BE49-F238E27FC236}">
                  <a16:creationId xmlns:a16="http://schemas.microsoft.com/office/drawing/2014/main" id="{57CC7FC1-3DE4-4681-8DE0-2DA680653692}"/>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3"/>
            <a:stretch>
              <a:fillRect/>
            </a:stretch>
          </xdr:blipFill>
          <xdr:spPr>
            <a:xfrm>
              <a:off x="9515238" y="3131198"/>
              <a:ext cx="7281260" cy="2090743"/>
            </a:xfrm>
            <a:prstGeom prst="rect">
              <a:avLst/>
            </a:prstGeom>
          </xdr:spPr>
        </xdr:pic>
      </mc:Fallback>
    </mc:AlternateContent>
    <xdr:clientData/>
  </xdr:twoCellAnchor>
  <xdr:twoCellAnchor editAs="oneCell">
    <xdr:from>
      <xdr:col>6</xdr:col>
      <xdr:colOff>1</xdr:colOff>
      <xdr:row>8</xdr:row>
      <xdr:rowOff>0</xdr:rowOff>
    </xdr:from>
    <xdr:to>
      <xdr:col>12</xdr:col>
      <xdr:colOff>625929</xdr:colOff>
      <xdr:row>13</xdr:row>
      <xdr:rowOff>37982</xdr:rowOff>
    </xdr:to>
    <xdr:pic>
      <xdr:nvPicPr>
        <xdr:cNvPr id="7" name="图片 6">
          <a:extLst>
            <a:ext uri="{FF2B5EF4-FFF2-40B4-BE49-F238E27FC236}">
              <a16:creationId xmlns:a16="http://schemas.microsoft.com/office/drawing/2014/main" id="{9135DC60-7723-41F9-B610-5C1ACF3BC2D1}"/>
            </a:ext>
          </a:extLst>
        </xdr:cNvPr>
        <xdr:cNvPicPr>
          <a:picLocks noChangeAspect="1"/>
        </xdr:cNvPicPr>
      </xdr:nvPicPr>
      <xdr:blipFill rotWithShape="1">
        <a:blip xmlns:r="http://schemas.openxmlformats.org/officeDocument/2006/relationships" r:embed="rId4"/>
        <a:srcRect r="72035"/>
        <a:stretch/>
      </xdr:blipFill>
      <xdr:spPr>
        <a:xfrm>
          <a:off x="8395608" y="1442357"/>
          <a:ext cx="5075464" cy="922446"/>
        </a:xfrm>
        <a:prstGeom prst="rect">
          <a:avLst/>
        </a:prstGeom>
      </xdr:spPr>
    </xdr:pic>
    <xdr:clientData/>
  </xdr:twoCellAnchor>
  <xdr:twoCellAnchor editAs="absolute">
    <xdr:from>
      <xdr:col>7</xdr:col>
      <xdr:colOff>343690</xdr:colOff>
      <xdr:row>30</xdr:row>
      <xdr:rowOff>166173</xdr:rowOff>
    </xdr:from>
    <xdr:to>
      <xdr:col>17</xdr:col>
      <xdr:colOff>374661</xdr:colOff>
      <xdr:row>48</xdr:row>
      <xdr:rowOff>125283</xdr:rowOff>
    </xdr:to>
    <mc:AlternateContent xmlns:mc="http://schemas.openxmlformats.org/markup-compatibility/2006">
      <mc:Choice xmlns:am3d="http://schemas.microsoft.com/office/drawing/2017/model3d" Requires="am3d">
        <xdr:graphicFrame macro="">
          <xdr:nvGraphicFramePr>
            <xdr:cNvPr id="8" name="3D 模型 7">
              <a:extLst>
                <a:ext uri="{FF2B5EF4-FFF2-40B4-BE49-F238E27FC236}">
                  <a16:creationId xmlns:a16="http://schemas.microsoft.com/office/drawing/2014/main" id="{5F83350B-EEEF-4CB8-81EB-9015783ABEBA}"/>
                </a:ext>
              </a:extLst>
            </xdr:cNvPr>
            <xdr:cNvGraphicFramePr>
              <a:graphicFrameLocks/>
            </xdr:cNvGraphicFramePr>
          </xdr:nvGraphicFramePr>
          <xdr:xfrm>
            <a:off x="0" y="0"/>
            <a:ext cx="0" cy="0"/>
          </xdr:xfrm>
          <a:graphic>
            <a:graphicData uri="http://schemas.microsoft.com/office/drawing/2017/model3d">
              <am3d:model3d xmlns:r="http://schemas.openxmlformats.org/officeDocument/2006/relationships" r:embed="rId2">
                <am3d:spPr>
                  <a:xfrm>
                    <a:off x="0" y="0"/>
                    <a:ext cx="6866559" cy="3186404"/>
                  </a:xfrm>
                  <a:prstGeom prst="rect">
                    <a:avLst/>
                  </a:prstGeom>
                </am3d:spPr>
                <am3d:camera>
                  <am3d:pos x="0" y="0" z="720000000"/>
                  <am3d:up dx="0" dy="36000000" dz="0"/>
                  <am3d:lookAt x="0" y="0" z="0"/>
                  <am3d:perspective fov="60000"/>
                </am3d:camera>
                <am3d:trans>
                  <am3d:meterPerModelUnit n="80000" d="1000000"/>
                  <am3d:preTrans dx="0" dy="-10852461" dz="0"/>
                  <am3d:scale>
                    <am3d:sx n="1000000" d="1000000"/>
                    <am3d:sy n="1000000" d="1000000"/>
                    <am3d:sz n="1000000" d="1000000"/>
                  </am3d:scale>
                  <am3d:rot/>
                  <am3d:postTrans dx="0" dy="0" dz="0"/>
                </am3d:trans>
                <am3d:raster rName="Office3DRenderer" rVer="16.0.8326">
                  <am3d:blip r:embed="rId5"/>
                </am3d:raster>
                <am3d:winViewport/>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8" name="3D 模型 7">
              <a:extLst>
                <a:ext uri="{FF2B5EF4-FFF2-40B4-BE49-F238E27FC236}">
                  <a16:creationId xmlns:a16="http://schemas.microsoft.com/office/drawing/2014/main" id="{5F83350B-EEEF-4CB8-81EB-9015783ABEBA}"/>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5"/>
            <a:stretch>
              <a:fillRect/>
            </a:stretch>
          </xdr:blipFill>
          <xdr:spPr>
            <a:xfrm>
              <a:off x="9790249" y="5567408"/>
              <a:ext cx="6866559" cy="3186404"/>
            </a:xfrm>
            <a:prstGeom prst="rect">
              <a:avLst/>
            </a:prstGeom>
          </xdr:spPr>
        </xdr:pic>
      </mc:Fallback>
    </mc:AlternateContent>
    <xdr:clientData/>
  </xdr:twoCellAnchor>
  <xdr:twoCellAnchor editAs="absolute">
    <xdr:from>
      <xdr:col>6</xdr:col>
      <xdr:colOff>1017710</xdr:colOff>
      <xdr:row>55</xdr:row>
      <xdr:rowOff>146871</xdr:rowOff>
    </xdr:from>
    <xdr:to>
      <xdr:col>18</xdr:col>
      <xdr:colOff>68034</xdr:colOff>
      <xdr:row>105</xdr:row>
      <xdr:rowOff>54428</xdr:rowOff>
    </xdr:to>
    <mc:AlternateContent xmlns:mc="http://schemas.openxmlformats.org/markup-compatibility/2006">
      <mc:Choice xmlns:am3d="http://schemas.microsoft.com/office/drawing/2017/model3d" Requires="am3d">
        <xdr:graphicFrame macro="">
          <xdr:nvGraphicFramePr>
            <xdr:cNvPr id="9" name="3D 模型 8">
              <a:extLst>
                <a:ext uri="{FF2B5EF4-FFF2-40B4-BE49-F238E27FC236}">
                  <a16:creationId xmlns:a16="http://schemas.microsoft.com/office/drawing/2014/main" id="{FDE459B3-664C-4870-8120-631329E5178B}"/>
                </a:ext>
              </a:extLst>
            </xdr:cNvPr>
            <xdr:cNvGraphicFramePr>
              <a:graphicFrameLocks/>
            </xdr:cNvGraphicFramePr>
          </xdr:nvGraphicFramePr>
          <xdr:xfrm>
            <a:off x="0" y="0"/>
            <a:ext cx="0" cy="0"/>
          </xdr:xfrm>
          <a:graphic>
            <a:graphicData uri="http://schemas.microsoft.com/office/drawing/2017/model3d">
              <am3d:model3d xmlns:r="http://schemas.openxmlformats.org/officeDocument/2006/relationships" r:embed="rId2">
                <am3d:spPr>
                  <a:xfrm rot="10800000">
                    <a:off x="0" y="0"/>
                    <a:ext cx="7622824" cy="8872263"/>
                  </a:xfrm>
                  <a:prstGeom prst="rect">
                    <a:avLst/>
                  </a:prstGeom>
                </am3d:spPr>
                <am3d:camera>
                  <am3d:pos x="0" y="0" z="720000000"/>
                  <am3d:up dx="0" dy="36000000" dz="0"/>
                  <am3d:lookAt x="0" y="0" z="0"/>
                  <am3d:perspective fov="180000"/>
                </am3d:camera>
                <am3d:trans>
                  <am3d:meterPerModelUnit n="80000" d="1000000"/>
                  <am3d:preTrans dx="0" dy="-10852461" dz="0"/>
                  <am3d:scale>
                    <am3d:sx n="1000000" d="1000000"/>
                    <am3d:sy n="1000000" d="1000000"/>
                    <am3d:sz n="1000000" d="1000000"/>
                  </am3d:scale>
                  <am3d:rot ax="5400000"/>
                  <am3d:postTrans dx="0" dy="0" dz="0"/>
                </am3d:trans>
                <am3d:raster rName="Office3DRenderer" rVer="16.0.8326">
                  <am3d:blip r:embed="rId6"/>
                </am3d:raster>
                <am3d:winViewport/>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9" name="3D 模型 8">
              <a:extLst>
                <a:ext uri="{FF2B5EF4-FFF2-40B4-BE49-F238E27FC236}">
                  <a16:creationId xmlns:a16="http://schemas.microsoft.com/office/drawing/2014/main" id="{FDE459B3-664C-4870-8120-631329E5178B}"/>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6"/>
            <a:stretch>
              <a:fillRect/>
            </a:stretch>
          </xdr:blipFill>
          <xdr:spPr>
            <a:xfrm rot="10800000">
              <a:off x="9410916" y="10030459"/>
              <a:ext cx="7622824" cy="8872263"/>
            </a:xfrm>
            <a:prstGeom prst="rect">
              <a:avLst/>
            </a:prstGeom>
          </xdr:spPr>
        </xdr:pic>
      </mc:Fallback>
    </mc:AlternateContent>
    <xdr:clientData/>
  </xdr:twoCellAnchor>
  <xdr:twoCellAnchor editAs="oneCell">
    <xdr:from>
      <xdr:col>19</xdr:col>
      <xdr:colOff>500062</xdr:colOff>
      <xdr:row>8</xdr:row>
      <xdr:rowOff>33618</xdr:rowOff>
    </xdr:from>
    <xdr:to>
      <xdr:col>23</xdr:col>
      <xdr:colOff>553556</xdr:colOff>
      <xdr:row>63</xdr:row>
      <xdr:rowOff>151995</xdr:rowOff>
    </xdr:to>
    <xdr:pic>
      <xdr:nvPicPr>
        <xdr:cNvPr id="10" name="图片 9">
          <a:extLst>
            <a:ext uri="{FF2B5EF4-FFF2-40B4-BE49-F238E27FC236}">
              <a16:creationId xmlns:a16="http://schemas.microsoft.com/office/drawing/2014/main" id="{DF0EF8A1-E8AF-4001-948B-A8DA627A8E7D}"/>
            </a:ext>
          </a:extLst>
        </xdr:cNvPr>
        <xdr:cNvPicPr>
          <a:picLocks noChangeAspect="1"/>
        </xdr:cNvPicPr>
      </xdr:nvPicPr>
      <xdr:blipFill rotWithShape="1">
        <a:blip xmlns:r="http://schemas.openxmlformats.org/officeDocument/2006/relationships" r:embed="rId7"/>
        <a:srcRect l="84884" t="4273"/>
        <a:stretch/>
      </xdr:blipFill>
      <xdr:spPr>
        <a:xfrm>
          <a:off x="18149327" y="1490383"/>
          <a:ext cx="2787729" cy="99795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25991;&#26723;\&#21508;&#34892;&#21508;&#19994;\&#32654;&#20891;&#35013;&#22791;&#26631;&#20934;&#22411;&#21495;\&#32654;&#20891;&#24377;&#33647;&#22411;&#21495;&#20449;&#24687;&#25910;&#385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型号命名系统"/>
      <sheetName val="型号目录"/>
      <sheetName val="FIM-92"/>
      <sheetName val="Sheet1"/>
    </sheetNames>
    <sheetDataSet>
      <sheetData sheetId="0" refreshError="1"/>
      <sheetData sheetId="1" refreshError="1"/>
      <sheetData sheetId="2" refreshError="1"/>
      <sheetData sheetId="3">
        <row r="6">
          <cell r="B6">
            <v>0</v>
          </cell>
          <cell r="C6">
            <v>1.8</v>
          </cell>
          <cell r="D6">
            <v>1.8</v>
          </cell>
        </row>
        <row r="7">
          <cell r="B7">
            <v>1</v>
          </cell>
          <cell r="C7">
            <v>1.5</v>
          </cell>
          <cell r="D7">
            <v>2.2000000000000002</v>
          </cell>
        </row>
        <row r="8">
          <cell r="B8">
            <v>2</v>
          </cell>
          <cell r="C8">
            <v>1.4</v>
          </cell>
          <cell r="D8">
            <v>2.4</v>
          </cell>
        </row>
        <row r="9">
          <cell r="B9">
            <v>3</v>
          </cell>
          <cell r="C9">
            <v>1.4</v>
          </cell>
          <cell r="D9">
            <v>2.6</v>
          </cell>
        </row>
        <row r="10">
          <cell r="B10">
            <v>4</v>
          </cell>
          <cell r="C10">
            <v>1.4</v>
          </cell>
          <cell r="D10">
            <v>2.9</v>
          </cell>
        </row>
        <row r="11">
          <cell r="B11">
            <v>5</v>
          </cell>
          <cell r="C11">
            <v>1.4</v>
          </cell>
          <cell r="D11">
            <v>3.4</v>
          </cell>
        </row>
        <row r="12">
          <cell r="B12">
            <v>6</v>
          </cell>
          <cell r="C12">
            <v>1.5</v>
          </cell>
          <cell r="D12">
            <v>3.2</v>
          </cell>
        </row>
        <row r="13">
          <cell r="B13">
            <v>7</v>
          </cell>
          <cell r="C13">
            <v>1</v>
          </cell>
          <cell r="D13">
            <v>3</v>
          </cell>
        </row>
        <row r="14">
          <cell r="B14">
            <v>8</v>
          </cell>
          <cell r="C14">
            <v>0.8</v>
          </cell>
          <cell r="D14">
            <v>2.9</v>
          </cell>
        </row>
        <row r="15">
          <cell r="B15">
            <v>9</v>
          </cell>
          <cell r="C15">
            <v>0.8</v>
          </cell>
          <cell r="D15">
            <v>2.8</v>
          </cell>
        </row>
        <row r="16">
          <cell r="B16">
            <v>10</v>
          </cell>
          <cell r="C16">
            <v>0.8</v>
          </cell>
          <cell r="D16">
            <v>2.7</v>
          </cell>
        </row>
        <row r="17">
          <cell r="B17">
            <v>11</v>
          </cell>
          <cell r="C17">
            <v>0.8</v>
          </cell>
          <cell r="D17">
            <v>2.6</v>
          </cell>
        </row>
        <row r="18">
          <cell r="B18">
            <v>12</v>
          </cell>
          <cell r="C18">
            <v>0.8</v>
          </cell>
          <cell r="D18">
            <v>2.5499999999999998</v>
          </cell>
        </row>
        <row r="19">
          <cell r="B19">
            <v>13</v>
          </cell>
          <cell r="C19">
            <v>0.8</v>
          </cell>
          <cell r="D19">
            <v>3.3</v>
          </cell>
        </row>
        <row r="20">
          <cell r="B20">
            <v>14</v>
          </cell>
          <cell r="C20">
            <v>1.4</v>
          </cell>
          <cell r="D20">
            <v>4.4000000000000004</v>
          </cell>
        </row>
        <row r="21">
          <cell r="B21">
            <v>15</v>
          </cell>
          <cell r="C21">
            <v>1.5</v>
          </cell>
          <cell r="D21">
            <v>4.8</v>
          </cell>
        </row>
        <row r="22">
          <cell r="B22">
            <v>16</v>
          </cell>
          <cell r="C22">
            <v>1.5</v>
          </cell>
          <cell r="D22">
            <v>2.8</v>
          </cell>
        </row>
        <row r="23">
          <cell r="B23">
            <v>17</v>
          </cell>
          <cell r="C23">
            <v>1.8</v>
          </cell>
          <cell r="D23">
            <v>2.2000000000000002</v>
          </cell>
        </row>
        <row r="24">
          <cell r="B24">
            <v>18</v>
          </cell>
          <cell r="C24">
            <v>2.1</v>
          </cell>
          <cell r="D24">
            <v>2.1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2051-347B-47CE-9B5C-EC3B6B80B915}">
  <dimension ref="A1:T103"/>
  <sheetViews>
    <sheetView tabSelected="1" zoomScale="85" zoomScaleNormal="85" workbookViewId="0">
      <selection activeCell="N4" sqref="N4"/>
    </sheetView>
  </sheetViews>
  <sheetFormatPr defaultRowHeight="14.25" x14ac:dyDescent="0.2"/>
  <cols>
    <col min="5" max="5" width="11.375" customWidth="1"/>
    <col min="6" max="6" width="63" customWidth="1"/>
    <col min="7" max="7" width="13.75" customWidth="1"/>
  </cols>
  <sheetData>
    <row r="1" spans="1:20" ht="15" thickBot="1" x14ac:dyDescent="0.25">
      <c r="B1" t="s">
        <v>20</v>
      </c>
      <c r="D1" t="s">
        <v>0</v>
      </c>
      <c r="F1" t="s">
        <v>1</v>
      </c>
      <c r="G1" t="s">
        <v>21</v>
      </c>
      <c r="H1" t="s">
        <v>2</v>
      </c>
      <c r="I1" t="s">
        <v>3</v>
      </c>
      <c r="J1" t="s">
        <v>4</v>
      </c>
    </row>
    <row r="2" spans="1:20" ht="15" thickBot="1" x14ac:dyDescent="0.25">
      <c r="A2" s="11" t="s">
        <v>5</v>
      </c>
      <c r="B2" s="11">
        <v>1.52</v>
      </c>
      <c r="D2" s="1" t="s">
        <v>6</v>
      </c>
      <c r="E2" s="2">
        <f xml:space="preserve"> B3 * B3</f>
        <v>8.2810000000000002E-3</v>
      </c>
      <c r="F2" s="1" t="s">
        <v>7</v>
      </c>
      <c r="G2" s="2" t="s">
        <v>8</v>
      </c>
      <c r="H2" s="3">
        <v>30</v>
      </c>
      <c r="I2" s="2">
        <f>RADIANS(H2)</f>
        <v>0.52359877559829882</v>
      </c>
      <c r="J2" s="4">
        <f xml:space="preserve"> ABS(COS(I2)) * E2  +  ABS(SIN(I3))*ABS(SIN(I2))*E4 + ABS(COS(I3))*ABS(SIN(I2))*E3</f>
        <v>0.1016458732944707</v>
      </c>
    </row>
    <row r="3" spans="1:20" x14ac:dyDescent="0.2">
      <c r="A3" s="11" t="s">
        <v>9</v>
      </c>
      <c r="B3" s="11">
        <v>9.0999999999999998E-2</v>
      </c>
      <c r="D3" s="5" t="s">
        <v>10</v>
      </c>
      <c r="E3">
        <f xml:space="preserve"> B3 *B2</f>
        <v>0.13832</v>
      </c>
      <c r="F3" s="6" t="s">
        <v>11</v>
      </c>
      <c r="G3" s="7" t="s">
        <v>12</v>
      </c>
      <c r="H3" s="8">
        <v>60</v>
      </c>
      <c r="I3" s="8">
        <f>RADIANS(H3)</f>
        <v>1.0471975511965976</v>
      </c>
    </row>
    <row r="4" spans="1:20" x14ac:dyDescent="0.2">
      <c r="A4" s="11" t="s">
        <v>13</v>
      </c>
      <c r="B4" s="11">
        <v>7.0000000000000007E-2</v>
      </c>
      <c r="D4" s="6" t="s">
        <v>14</v>
      </c>
      <c r="E4" s="8">
        <f xml:space="preserve"> B3 *B2</f>
        <v>0.13832</v>
      </c>
      <c r="F4" t="s">
        <v>15</v>
      </c>
    </row>
    <row r="5" spans="1:20" x14ac:dyDescent="0.2">
      <c r="A5" s="9"/>
      <c r="B5" s="9"/>
    </row>
    <row r="6" spans="1:20" x14ac:dyDescent="0.2">
      <c r="A6" s="16" t="s">
        <v>25</v>
      </c>
      <c r="B6" s="10" t="s">
        <v>26</v>
      </c>
    </row>
    <row r="8" spans="1:20" x14ac:dyDescent="0.2">
      <c r="G8" t="s">
        <v>28</v>
      </c>
      <c r="L8" t="s">
        <v>29</v>
      </c>
      <c r="T8" t="s">
        <v>30</v>
      </c>
    </row>
    <row r="9" spans="1:20" x14ac:dyDescent="0.2">
      <c r="A9" t="s">
        <v>27</v>
      </c>
    </row>
    <row r="10" spans="1:20" x14ac:dyDescent="0.2">
      <c r="A10" s="13" t="s">
        <v>32</v>
      </c>
      <c r="B10" s="14" t="s">
        <v>22</v>
      </c>
      <c r="C10" s="14" t="s">
        <v>23</v>
      </c>
      <c r="D10" s="14" t="s">
        <v>24</v>
      </c>
      <c r="E10" s="15"/>
      <c r="F10" s="17" t="s">
        <v>31</v>
      </c>
    </row>
    <row r="11" spans="1:20" x14ac:dyDescent="0.2">
      <c r="A11" s="5">
        <v>0</v>
      </c>
      <c r="B11" s="10">
        <v>1.8</v>
      </c>
      <c r="C11" s="10">
        <v>1.8</v>
      </c>
      <c r="D11" s="10"/>
      <c r="E11" s="12"/>
    </row>
    <row r="12" spans="1:20" x14ac:dyDescent="0.2">
      <c r="A12" s="5">
        <v>1</v>
      </c>
      <c r="B12" s="10">
        <v>1.5</v>
      </c>
      <c r="C12" s="10">
        <v>2.2000000000000002</v>
      </c>
      <c r="D12" s="10">
        <v>1</v>
      </c>
      <c r="E12" s="12">
        <f xml:space="preserve"> (A12 - A11)*((C12-B12)+(C11-B11))*0.5</f>
        <v>0.35000000000000009</v>
      </c>
    </row>
    <row r="13" spans="1:20" x14ac:dyDescent="0.2">
      <c r="A13" s="5">
        <v>2</v>
      </c>
      <c r="B13" s="10">
        <v>1.4</v>
      </c>
      <c r="C13" s="10">
        <v>2.4</v>
      </c>
      <c r="D13" s="10">
        <v>0.1</v>
      </c>
      <c r="E13" s="12">
        <f xml:space="preserve"> (A13 - A12)*((C13-B13)+(C12-B12))*0.5</f>
        <v>0.85000000000000009</v>
      </c>
    </row>
    <row r="14" spans="1:20" x14ac:dyDescent="0.2">
      <c r="A14" s="5">
        <v>3</v>
      </c>
      <c r="B14" s="10">
        <v>1.4</v>
      </c>
      <c r="C14" s="10">
        <v>2.6</v>
      </c>
      <c r="D14" s="10">
        <v>0.5</v>
      </c>
      <c r="E14" s="12">
        <f t="shared" ref="E14:E29" si="0" xml:space="preserve"> (A14 - A13)*((C14-B14)+(C13-B13))*0.5</f>
        <v>1.1000000000000001</v>
      </c>
    </row>
    <row r="15" spans="1:20" x14ac:dyDescent="0.2">
      <c r="A15" s="5">
        <v>4</v>
      </c>
      <c r="B15" s="10">
        <v>1.4</v>
      </c>
      <c r="C15" s="10">
        <v>2.9</v>
      </c>
      <c r="D15" s="10"/>
      <c r="E15" s="12">
        <f t="shared" si="0"/>
        <v>1.35</v>
      </c>
    </row>
    <row r="16" spans="1:20" x14ac:dyDescent="0.2">
      <c r="A16" s="5">
        <v>5</v>
      </c>
      <c r="B16" s="10">
        <v>1.4</v>
      </c>
      <c r="C16" s="10">
        <v>3.4</v>
      </c>
      <c r="D16" s="10"/>
      <c r="E16" s="12">
        <f t="shared" si="0"/>
        <v>1.75</v>
      </c>
    </row>
    <row r="17" spans="1:6" x14ac:dyDescent="0.2">
      <c r="A17" s="5">
        <v>6</v>
      </c>
      <c r="B17" s="10">
        <v>1.5</v>
      </c>
      <c r="C17" s="10">
        <v>3.2</v>
      </c>
      <c r="D17" s="10"/>
      <c r="E17" s="12">
        <f t="shared" si="0"/>
        <v>1.85</v>
      </c>
    </row>
    <row r="18" spans="1:6" x14ac:dyDescent="0.2">
      <c r="A18" s="5">
        <v>7</v>
      </c>
      <c r="B18" s="10">
        <v>1</v>
      </c>
      <c r="C18" s="10">
        <v>3</v>
      </c>
      <c r="D18" s="10"/>
      <c r="E18" s="12">
        <f t="shared" si="0"/>
        <v>1.85</v>
      </c>
    </row>
    <row r="19" spans="1:6" x14ac:dyDescent="0.2">
      <c r="A19" s="5">
        <v>8</v>
      </c>
      <c r="B19" s="10">
        <v>0.8</v>
      </c>
      <c r="C19" s="10">
        <v>2.9</v>
      </c>
      <c r="D19" s="10"/>
      <c r="E19" s="12">
        <f t="shared" si="0"/>
        <v>2.0499999999999998</v>
      </c>
    </row>
    <row r="20" spans="1:6" x14ac:dyDescent="0.2">
      <c r="A20" s="5">
        <v>9</v>
      </c>
      <c r="B20" s="10">
        <v>0.8</v>
      </c>
      <c r="C20" s="10">
        <v>2.8</v>
      </c>
      <c r="D20" s="10"/>
      <c r="E20" s="12">
        <f t="shared" si="0"/>
        <v>2.0499999999999998</v>
      </c>
    </row>
    <row r="21" spans="1:6" x14ac:dyDescent="0.2">
      <c r="A21" s="5">
        <v>10</v>
      </c>
      <c r="B21" s="10">
        <v>0.8</v>
      </c>
      <c r="C21" s="10">
        <v>2.7</v>
      </c>
      <c r="D21" s="10"/>
      <c r="E21" s="12">
        <f t="shared" si="0"/>
        <v>1.95</v>
      </c>
    </row>
    <row r="22" spans="1:6" x14ac:dyDescent="0.2">
      <c r="A22" s="5">
        <v>11</v>
      </c>
      <c r="B22" s="10">
        <v>0.8</v>
      </c>
      <c r="C22" s="10">
        <v>2.6</v>
      </c>
      <c r="D22" s="10"/>
      <c r="E22" s="12">
        <f t="shared" si="0"/>
        <v>1.85</v>
      </c>
    </row>
    <row r="23" spans="1:6" x14ac:dyDescent="0.2">
      <c r="A23" s="5">
        <v>12</v>
      </c>
      <c r="B23" s="10">
        <v>0.8</v>
      </c>
      <c r="C23" s="10">
        <v>2.5499999999999998</v>
      </c>
      <c r="D23" s="10"/>
      <c r="E23" s="12">
        <f t="shared" si="0"/>
        <v>1.7749999999999999</v>
      </c>
    </row>
    <row r="24" spans="1:6" x14ac:dyDescent="0.2">
      <c r="A24" s="5">
        <v>13</v>
      </c>
      <c r="B24" s="10">
        <v>0.8</v>
      </c>
      <c r="C24" s="10">
        <v>3.3</v>
      </c>
      <c r="D24" s="10"/>
      <c r="E24" s="12">
        <f t="shared" si="0"/>
        <v>2.125</v>
      </c>
    </row>
    <row r="25" spans="1:6" x14ac:dyDescent="0.2">
      <c r="A25" s="5">
        <v>14</v>
      </c>
      <c r="B25" s="10">
        <v>1.4</v>
      </c>
      <c r="C25" s="10">
        <v>4.4000000000000004</v>
      </c>
      <c r="D25" s="10"/>
      <c r="E25" s="12">
        <f t="shared" si="0"/>
        <v>2.75</v>
      </c>
    </row>
    <row r="26" spans="1:6" x14ac:dyDescent="0.2">
      <c r="A26" s="5">
        <v>15</v>
      </c>
      <c r="B26" s="10">
        <v>1.5</v>
      </c>
      <c r="C26" s="10">
        <v>4.8</v>
      </c>
      <c r="D26" s="10"/>
      <c r="E26" s="12">
        <f t="shared" si="0"/>
        <v>3.1500000000000004</v>
      </c>
    </row>
    <row r="27" spans="1:6" x14ac:dyDescent="0.2">
      <c r="A27" s="5">
        <v>16</v>
      </c>
      <c r="B27" s="10">
        <v>1.5</v>
      </c>
      <c r="C27" s="10">
        <v>2.8</v>
      </c>
      <c r="D27" s="10"/>
      <c r="E27" s="12">
        <f t="shared" si="0"/>
        <v>2.2999999999999998</v>
      </c>
    </row>
    <row r="28" spans="1:6" x14ac:dyDescent="0.2">
      <c r="A28" s="5">
        <v>17</v>
      </c>
      <c r="B28" s="10">
        <v>1.8</v>
      </c>
      <c r="C28" s="10">
        <v>2.2000000000000002</v>
      </c>
      <c r="D28" s="10"/>
      <c r="E28" s="12">
        <f t="shared" si="0"/>
        <v>0.85</v>
      </c>
    </row>
    <row r="29" spans="1:6" x14ac:dyDescent="0.2">
      <c r="A29" s="6">
        <v>18</v>
      </c>
      <c r="B29" s="7">
        <v>2.1</v>
      </c>
      <c r="C29" s="7">
        <v>2.1</v>
      </c>
      <c r="D29" s="7"/>
      <c r="E29" s="12">
        <f t="shared" si="0"/>
        <v>0.20000000000000007</v>
      </c>
    </row>
    <row r="30" spans="1:6" x14ac:dyDescent="0.2">
      <c r="E30" s="13">
        <f>SUM(E12:E29)</f>
        <v>30.15</v>
      </c>
      <c r="F30" s="15" t="s">
        <v>14</v>
      </c>
    </row>
    <row r="31" spans="1:6" x14ac:dyDescent="0.2">
      <c r="A31" t="s">
        <v>33</v>
      </c>
    </row>
    <row r="32" spans="1:6" x14ac:dyDescent="0.2">
      <c r="B32" t="s">
        <v>35</v>
      </c>
    </row>
    <row r="33" spans="1:5" x14ac:dyDescent="0.2">
      <c r="C33" t="s">
        <v>34</v>
      </c>
    </row>
    <row r="35" spans="1:5" x14ac:dyDescent="0.2">
      <c r="A35" s="13" t="s">
        <v>32</v>
      </c>
      <c r="B35" s="14" t="s">
        <v>22</v>
      </c>
      <c r="C35" s="14" t="s">
        <v>23</v>
      </c>
      <c r="D35" s="14" t="s">
        <v>24</v>
      </c>
      <c r="E35" s="3"/>
    </row>
    <row r="36" spans="1:5" x14ac:dyDescent="0.2">
      <c r="A36" s="5"/>
      <c r="B36" s="10"/>
      <c r="C36" s="10"/>
      <c r="D36" s="10"/>
      <c r="E36" s="12"/>
    </row>
    <row r="37" spans="1:5" x14ac:dyDescent="0.2">
      <c r="A37" s="5"/>
      <c r="B37" s="10"/>
      <c r="C37" s="10"/>
      <c r="D37" s="10"/>
      <c r="E37" s="12"/>
    </row>
    <row r="38" spans="1:5" x14ac:dyDescent="0.2">
      <c r="A38" s="5"/>
      <c r="B38" s="10"/>
      <c r="C38" s="10"/>
      <c r="D38" s="10"/>
      <c r="E38" s="12"/>
    </row>
    <row r="39" spans="1:5" x14ac:dyDescent="0.2">
      <c r="A39" s="5"/>
      <c r="B39" s="10"/>
      <c r="C39" s="10"/>
      <c r="D39" s="10"/>
      <c r="E39" s="12"/>
    </row>
    <row r="40" spans="1:5" x14ac:dyDescent="0.2">
      <c r="A40" s="5"/>
      <c r="B40" s="10"/>
      <c r="C40" s="10"/>
      <c r="D40" s="10"/>
      <c r="E40" s="12"/>
    </row>
    <row r="41" spans="1:5" x14ac:dyDescent="0.2">
      <c r="A41" s="5"/>
      <c r="B41" s="10"/>
      <c r="C41" s="10"/>
      <c r="D41" s="10"/>
      <c r="E41" s="12"/>
    </row>
    <row r="42" spans="1:5" x14ac:dyDescent="0.2">
      <c r="A42" s="5"/>
      <c r="B42" s="10"/>
      <c r="C42" s="10"/>
      <c r="D42" s="10"/>
      <c r="E42" s="12"/>
    </row>
    <row r="43" spans="1:5" x14ac:dyDescent="0.2">
      <c r="A43" s="5"/>
      <c r="B43" s="10"/>
      <c r="C43" s="10"/>
      <c r="D43" s="10"/>
      <c r="E43" s="12"/>
    </row>
    <row r="44" spans="1:5" x14ac:dyDescent="0.2">
      <c r="A44" s="5"/>
      <c r="B44" s="10"/>
      <c r="C44" s="10"/>
      <c r="D44" s="10"/>
      <c r="E44" s="12"/>
    </row>
    <row r="45" spans="1:5" x14ac:dyDescent="0.2">
      <c r="A45" s="5"/>
      <c r="B45" s="10"/>
      <c r="C45" s="10"/>
      <c r="D45" s="10"/>
      <c r="E45" s="12"/>
    </row>
    <row r="46" spans="1:5" x14ac:dyDescent="0.2">
      <c r="A46" s="5"/>
      <c r="B46" s="10"/>
      <c r="C46" s="10"/>
      <c r="D46" s="10"/>
      <c r="E46" s="12"/>
    </row>
    <row r="47" spans="1:5" x14ac:dyDescent="0.2">
      <c r="A47" s="5"/>
      <c r="B47" s="10"/>
      <c r="C47" s="10"/>
      <c r="D47" s="10"/>
      <c r="E47" s="12"/>
    </row>
    <row r="48" spans="1:5" x14ac:dyDescent="0.2">
      <c r="A48" s="6"/>
      <c r="B48" s="7"/>
      <c r="C48" s="7"/>
      <c r="D48" s="7"/>
      <c r="E48" s="8"/>
    </row>
    <row r="49" spans="5:6" x14ac:dyDescent="0.2">
      <c r="E49" s="6">
        <f>SUM(E31:E48)</f>
        <v>0</v>
      </c>
      <c r="F49" s="15" t="s">
        <v>6</v>
      </c>
    </row>
    <row r="68" spans="1:6" x14ac:dyDescent="0.2">
      <c r="A68" s="13" t="s">
        <v>32</v>
      </c>
      <c r="B68" s="14" t="s">
        <v>36</v>
      </c>
      <c r="C68" s="14"/>
      <c r="D68" s="14" t="s">
        <v>24</v>
      </c>
      <c r="E68" s="3"/>
      <c r="F68" s="17" t="s">
        <v>37</v>
      </c>
    </row>
    <row r="69" spans="1:6" x14ac:dyDescent="0.2">
      <c r="A69" s="5"/>
      <c r="B69" s="10"/>
      <c r="C69" s="10"/>
      <c r="D69" s="10"/>
      <c r="E69" s="12"/>
    </row>
    <row r="70" spans="1:6" x14ac:dyDescent="0.2">
      <c r="A70" s="5"/>
      <c r="B70" s="10"/>
      <c r="C70" s="10"/>
      <c r="D70" s="10"/>
      <c r="E70" s="12"/>
    </row>
    <row r="71" spans="1:6" x14ac:dyDescent="0.2">
      <c r="A71" s="5"/>
      <c r="B71" s="10"/>
      <c r="C71" s="10"/>
      <c r="D71" s="10"/>
      <c r="E71" s="12"/>
    </row>
    <row r="72" spans="1:6" x14ac:dyDescent="0.2">
      <c r="A72" s="5"/>
      <c r="B72" s="10"/>
      <c r="C72" s="10"/>
      <c r="D72" s="10"/>
      <c r="E72" s="12"/>
    </row>
    <row r="73" spans="1:6" x14ac:dyDescent="0.2">
      <c r="A73" s="5"/>
      <c r="B73" s="10"/>
      <c r="C73" s="10"/>
      <c r="D73" s="10"/>
      <c r="E73" s="12"/>
    </row>
    <row r="74" spans="1:6" x14ac:dyDescent="0.2">
      <c r="A74" s="5"/>
      <c r="B74" s="10"/>
      <c r="C74" s="10"/>
      <c r="D74" s="10"/>
      <c r="E74" s="12"/>
    </row>
    <row r="75" spans="1:6" x14ac:dyDescent="0.2">
      <c r="A75" s="5"/>
      <c r="B75" s="10"/>
      <c r="C75" s="10"/>
      <c r="D75" s="10"/>
      <c r="E75" s="12"/>
    </row>
    <row r="76" spans="1:6" x14ac:dyDescent="0.2">
      <c r="A76" s="5"/>
      <c r="B76" s="10"/>
      <c r="C76" s="10"/>
      <c r="D76" s="10"/>
      <c r="E76" s="12"/>
    </row>
    <row r="77" spans="1:6" x14ac:dyDescent="0.2">
      <c r="A77" s="5"/>
      <c r="B77" s="10"/>
      <c r="C77" s="10"/>
      <c r="D77" s="10"/>
      <c r="E77" s="12"/>
    </row>
    <row r="78" spans="1:6" x14ac:dyDescent="0.2">
      <c r="A78" s="5"/>
      <c r="B78" s="10"/>
      <c r="C78" s="10"/>
      <c r="D78" s="10"/>
      <c r="E78" s="12"/>
    </row>
    <row r="79" spans="1:6" x14ac:dyDescent="0.2">
      <c r="A79" s="5"/>
      <c r="B79" s="10"/>
      <c r="C79" s="10"/>
      <c r="D79" s="10"/>
      <c r="E79" s="12"/>
    </row>
    <row r="80" spans="1:6" x14ac:dyDescent="0.2">
      <c r="A80" s="5"/>
      <c r="B80" s="10"/>
      <c r="C80" s="10"/>
      <c r="D80" s="10"/>
      <c r="E80" s="12"/>
    </row>
    <row r="81" spans="1:5" x14ac:dyDescent="0.2">
      <c r="A81" s="5"/>
      <c r="B81" s="10"/>
      <c r="C81" s="10"/>
      <c r="D81" s="10"/>
      <c r="E81" s="12"/>
    </row>
    <row r="82" spans="1:5" x14ac:dyDescent="0.2">
      <c r="A82" s="5"/>
      <c r="B82" s="10"/>
      <c r="C82" s="10"/>
      <c r="D82" s="10"/>
      <c r="E82" s="12"/>
    </row>
    <row r="83" spans="1:5" x14ac:dyDescent="0.2">
      <c r="A83" s="5"/>
      <c r="B83" s="10"/>
      <c r="C83" s="10"/>
      <c r="D83" s="10"/>
      <c r="E83" s="12"/>
    </row>
    <row r="84" spans="1:5" x14ac:dyDescent="0.2">
      <c r="A84" s="5"/>
      <c r="B84" s="10"/>
      <c r="C84" s="10"/>
      <c r="D84" s="10"/>
      <c r="E84" s="12"/>
    </row>
    <row r="85" spans="1:5" x14ac:dyDescent="0.2">
      <c r="A85" s="5"/>
      <c r="B85" s="10"/>
      <c r="C85" s="10"/>
      <c r="D85" s="10"/>
      <c r="E85" s="12"/>
    </row>
    <row r="86" spans="1:5" x14ac:dyDescent="0.2">
      <c r="A86" s="5"/>
      <c r="B86" s="10"/>
      <c r="C86" s="10"/>
      <c r="D86" s="10"/>
      <c r="E86" s="12"/>
    </row>
    <row r="87" spans="1:5" x14ac:dyDescent="0.2">
      <c r="A87" s="5"/>
      <c r="B87" s="10"/>
      <c r="C87" s="10"/>
      <c r="D87" s="10"/>
      <c r="E87" s="12"/>
    </row>
    <row r="88" spans="1:5" x14ac:dyDescent="0.2">
      <c r="A88" s="5"/>
      <c r="B88" s="10"/>
      <c r="C88" s="10"/>
      <c r="D88" s="10"/>
      <c r="E88" s="12"/>
    </row>
    <row r="89" spans="1:5" x14ac:dyDescent="0.2">
      <c r="A89" s="5"/>
      <c r="B89" s="10"/>
      <c r="C89" s="10"/>
      <c r="D89" s="10"/>
      <c r="E89" s="12"/>
    </row>
    <row r="90" spans="1:5" x14ac:dyDescent="0.2">
      <c r="A90" s="5"/>
      <c r="B90" s="10"/>
      <c r="C90" s="10"/>
      <c r="D90" s="10"/>
      <c r="E90" s="12"/>
    </row>
    <row r="91" spans="1:5" x14ac:dyDescent="0.2">
      <c r="A91" s="5"/>
      <c r="B91" s="10"/>
      <c r="C91" s="10"/>
      <c r="D91" s="10"/>
      <c r="E91" s="12"/>
    </row>
    <row r="92" spans="1:5" x14ac:dyDescent="0.2">
      <c r="A92" s="5"/>
      <c r="B92" s="10"/>
      <c r="C92" s="10"/>
      <c r="D92" s="10"/>
      <c r="E92" s="12"/>
    </row>
    <row r="93" spans="1:5" x14ac:dyDescent="0.2">
      <c r="A93" s="5"/>
      <c r="B93" s="10"/>
      <c r="C93" s="10"/>
      <c r="D93" s="10"/>
      <c r="E93" s="12"/>
    </row>
    <row r="94" spans="1:5" x14ac:dyDescent="0.2">
      <c r="A94" s="5"/>
      <c r="B94" s="10"/>
      <c r="C94" s="10"/>
      <c r="D94" s="10"/>
      <c r="E94" s="12"/>
    </row>
    <row r="95" spans="1:5" x14ac:dyDescent="0.2">
      <c r="A95" s="5"/>
      <c r="B95" s="10"/>
      <c r="C95" s="10"/>
      <c r="D95" s="10"/>
      <c r="E95" s="12"/>
    </row>
    <row r="96" spans="1:5" x14ac:dyDescent="0.2">
      <c r="A96" s="5"/>
      <c r="B96" s="10"/>
      <c r="C96" s="10"/>
      <c r="D96" s="10"/>
      <c r="E96" s="12"/>
    </row>
    <row r="97" spans="1:6" x14ac:dyDescent="0.2">
      <c r="A97" s="5"/>
      <c r="B97" s="10"/>
      <c r="C97" s="10"/>
      <c r="D97" s="10"/>
      <c r="E97" s="12"/>
    </row>
    <row r="98" spans="1:6" x14ac:dyDescent="0.2">
      <c r="A98" s="5"/>
      <c r="B98" s="10"/>
      <c r="C98" s="10"/>
      <c r="D98" s="10"/>
      <c r="E98" s="12"/>
    </row>
    <row r="99" spans="1:6" x14ac:dyDescent="0.2">
      <c r="A99" s="5"/>
      <c r="B99" s="10"/>
      <c r="C99" s="10"/>
      <c r="D99" s="10"/>
      <c r="E99" s="12"/>
    </row>
    <row r="100" spans="1:6" x14ac:dyDescent="0.2">
      <c r="A100" s="5"/>
      <c r="B100" s="10"/>
      <c r="C100" s="10"/>
      <c r="D100" s="10"/>
      <c r="E100" s="12"/>
    </row>
    <row r="101" spans="1:6" x14ac:dyDescent="0.2">
      <c r="A101" s="5"/>
      <c r="B101" s="10"/>
      <c r="C101" s="10"/>
      <c r="D101" s="10"/>
      <c r="E101" s="12"/>
    </row>
    <row r="102" spans="1:6" x14ac:dyDescent="0.2">
      <c r="A102" s="6"/>
      <c r="B102" s="7"/>
      <c r="C102" s="7"/>
      <c r="D102" s="7"/>
      <c r="E102" s="8"/>
    </row>
    <row r="103" spans="1:6" x14ac:dyDescent="0.2">
      <c r="E103" s="6">
        <f>SUM(E85:E102)</f>
        <v>0</v>
      </c>
      <c r="F103" s="15" t="s">
        <v>10</v>
      </c>
    </row>
  </sheetData>
  <phoneticPr fontId="1" type="noConversion"/>
  <conditionalFormatting sqref="B2:K5">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2019-09-03T06:28:07Z</dcterms:created>
  <dcterms:modified xsi:type="dcterms:W3CDTF">2019-09-03T07:15:58Z</dcterms:modified>
</cp:coreProperties>
</file>