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0280" windowHeight="13830" tabRatio="808" activeTab="1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湖泉列岛" sheetId="39" r:id="rId42"/>
    <sheet name="Lambertisland" sheetId="40" r:id="rId43"/>
    <sheet name="小金山列岛" sheetId="41" r:id="rId44"/>
    <sheet name="RichMond" sheetId="42" r:id="rId45"/>
    <sheet name="Munich" sheetId="43" r:id="rId46"/>
    <sheet name="ISLASANTAY" sheetId="44" r:id="rId47"/>
    <sheet name="Deneysville" sheetId="45" r:id="rId48"/>
    <sheet name="宾夕法尼亚州" sheetId="46" r:id="rId49"/>
    <sheet name="甘尼森岛" sheetId="47" r:id="rId50"/>
    <sheet name="斯壮结" sheetId="48" r:id="rId51"/>
    <sheet name="茅台大厦" sheetId="49" r:id="rId52"/>
    <sheet name="国家核电" sheetId="50" r:id="rId53"/>
    <sheet name="电子城IT产业园" sheetId="51" r:id="rId54"/>
    <sheet name="中国国际科技会展中心" sheetId="52" r:id="rId55"/>
    <sheet name="Kugluktuk" sheetId="53" r:id="rId56"/>
    <sheet name="Moosonee" sheetId="54" r:id="rId57"/>
    <sheet name="螺洲岛" sheetId="55" r:id="rId58"/>
    <sheet name="果州群岛" sheetId="56" r:id="rId59"/>
    <sheet name="庙湾岛" sheetId="58" r:id="rId60"/>
    <sheet name="Barrio" sheetId="60" r:id="rId61"/>
    <sheet name="向岛" sheetId="62" r:id="rId62"/>
    <sheet name="岛田岛" sheetId="63" r:id="rId63"/>
    <sheet name="小槌岛" sheetId="64" r:id="rId64"/>
    <sheet name="爷婆岛" sheetId="65" r:id="rId65"/>
    <sheet name="高岛" sheetId="66" r:id="rId66"/>
    <sheet name="平郡岛" sheetId="67" r:id="rId67"/>
    <sheet name="三角岛" sheetId="68" r:id="rId68"/>
    <sheet name="狗骨岛" sheetId="69" r:id="rId69"/>
    <sheet name="普拉兰岛" sheetId="70" r:id="rId70"/>
    <sheet name="法伊拉卡岛" sheetId="71" r:id="rId71"/>
    <sheet name="Nakhiloo岛" sheetId="72" r:id="rId72"/>
    <sheet name="巴赫达尔机场" sheetId="73" r:id="rId73"/>
    <sheet name="第一区" sheetId="74" r:id="rId74"/>
    <sheet name="中开罗" sheetId="75" r:id="rId75"/>
    <sheet name="BASHBISH" sheetId="76" r:id="rId76"/>
    <sheet name="IBRAHIMIYA" sheetId="77" r:id="rId77"/>
    <sheet name="TantaQism" sheetId="78" r:id="rId78"/>
    <sheet name="开封龙亭区" sheetId="79" r:id="rId79"/>
    <sheet name="Phakalene" sheetId="80" r:id="rId80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oncurrentCalc="0"/>
  <pivotCaches>
    <pivotCache cacheId="0" r:id="rId86"/>
    <pivotCache cacheId="1" r:id="rId87"/>
    <pivotCache cacheId="2" r:id="rId88"/>
    <pivotCache cacheId="3" r:id="rId89"/>
    <pivotCache cacheId="4" r:id="rId90"/>
    <pivotCache cacheId="5" r:id="rId91"/>
    <pivotCache cacheId="6" r:id="rId92"/>
    <pivotCache cacheId="7" r:id="rId93"/>
    <pivotCache cacheId="8" r:id="rId94"/>
    <pivotCache cacheId="9" r:id="rId95"/>
    <pivotCache cacheId="10" r:id="rId96"/>
    <pivotCache cacheId="11" r:id="rId97"/>
    <pivotCache cacheId="12" r:id="rId98"/>
    <pivotCache cacheId="13" r:id="rId99"/>
    <pivotCache cacheId="14" r:id="rId100"/>
    <pivotCache cacheId="15" r:id="rId101"/>
    <pivotCache cacheId="16" r:id="rId102"/>
    <pivotCache cacheId="17" r:id="rId103"/>
    <pivotCache cacheId="18" r:id="rId104"/>
    <pivotCache cacheId="19" r:id="rId105"/>
    <pivotCache cacheId="20" r:id="rId106"/>
    <pivotCache cacheId="21" r:id="rId107"/>
    <pivotCache cacheId="22" r:id="rId108"/>
    <pivotCache cacheId="23" r:id="rId109"/>
    <pivotCache cacheId="24" r:id="rId110"/>
    <pivotCache cacheId="25" r:id="rId111"/>
    <pivotCache cacheId="26" r:id="rId112"/>
    <pivotCache cacheId="27" r:id="rId113"/>
    <pivotCache cacheId="28" r:id="rId114"/>
    <pivotCache cacheId="29" r:id="rId115"/>
    <pivotCache cacheId="30" r:id="rId116"/>
    <pivotCache cacheId="31" r:id="rId117"/>
    <pivotCache cacheId="32" r:id="rId118"/>
    <pivotCache cacheId="33" r:id="rId119"/>
    <pivotCache cacheId="34" r:id="rId120"/>
    <pivotCache cacheId="35" r:id="rId121"/>
    <pivotCache cacheId="36" r:id="rId122"/>
    <pivotCache cacheId="37" r:id="rId123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<sst xmlns="http://schemas.openxmlformats.org/spreadsheetml/2006/main" count="5501" uniqueCount="378">
  <si>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</si>
  <si>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</si>
  <si>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</si>
  <si>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</si>
  <si>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</si>
  <si>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</si>
  <si>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</si>
  <si>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</si>
  <si>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</si>
  <si>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</si>
  <si>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</si>
  <si>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</si>
  <si>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</si>
  <si>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</si>
  <si>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</si>
  <si>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</si>
  <si>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</si>
  <si>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</si>
  <si>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</si>
  <si>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</si>
  <si>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</si>
  <si>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</si>
  <si>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</si>
  <si>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</si>
  <si>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</si>
  <si>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</si>
  <si>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</si>
  <si>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</si>
  <si>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</si>
  <si>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</si>
  <si>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</si>
  <si>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</si>
  <si>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</si>
  <si>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</si>
  <si>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</si>
  <si>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</si>
  <si>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</si>
  <si>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</si>
  <si>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</si>
  <si>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</si>
  <si>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</si>
  <si>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</si>
  <si>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</si>
  <si>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</si>
  <si>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</si>
  <si>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</si>
  <si>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</si>
  <si>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</si>
  <si>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</si>
  <si>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</si>
  <si>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</si>
  <si>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</si>
  <si>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</si>
  <si>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</si>
  <si>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</si>
  <si>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</si>
  <si>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</si>
  <si>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</si>
  <si>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</si>
  <si>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</si>
  <si>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</si>
  <si>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</si>
  <si>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</si>
  <si>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</si>
  <si>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</si>
  <si>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</si>
  <si>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</si>
  <si>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</si>
  <si>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</si>
  <si>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</si>
  <si>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</si>
  <si>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</si>
  <si>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</si>
  <si>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</si>
  <si>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</si>
  <si>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</si>
  <si>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</si>
  <si>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</si>
  <si>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</si>
  <si>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</si>
  <si>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</si>
  <si>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</si>
  <si>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</si>
  <si>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</si>
  <si>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</si>
  <si>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</si>
  <si>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</si>
  <si>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</si>
  <si>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</si>
  <si>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</si>
  <si>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</si>
  <si>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</si>
  <si>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</si>
  <si>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</si>
  <si>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</si>
  <si>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</si>
  <si>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</si>
  <si>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</si>
  <si>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</si>
  <si>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</si>
  <si>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</si>
  <si>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</si>
  <si>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</si>
  <si>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</si>
  <si>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</si>
  <si>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</si>
  <si>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</si>
  <si>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</si>
  <si>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</si>
  <si>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</si>
  <si>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</si>
  <si>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</si>
  <si>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</si>
  <si>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</si>
  <si>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</si>
  <si>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</si>
  <si>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</si>
  <si>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</si>
  <si>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</si>
  <si>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</si>
  <si>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</si>
  <si>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</si>
  <si>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</si>
  <si>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</si>
  <si>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</si>
  <si>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</si>
  <si>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</si>
  <si>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</si>
  <si>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</si>
  <si>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</si>
  <si>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</si>
  <si>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</si>
  <si>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</si>
  <si>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</si>
  <si>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</si>
  <si>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</si>
  <si>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</si>
  <si>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</si>
  <si>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</si>
  <si>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</si>
  <si>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</si>
  <si>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</si>
  <si>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</si>
  <si>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</si>
  <si>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</si>
  <si>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</si>
  <si>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</si>
  <si>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</si>
  <si>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</si>
  <si>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</si>
  <si>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</si>
  <si>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</si>
  <si>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</si>
  <si>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</si>
  <si>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</si>
  <si>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</si>
  <si>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</si>
  <si>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</si>
  <si>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</si>
  <si>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</si>
  <si>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</si>
  <si>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</si>
  <si>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</si>
  <si>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</si>
  <si>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</si>
  <si>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</si>
  <si>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</si>
  <si>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</si>
  <si>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</si>
  <si>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</si>
  <si>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</si>
  <si>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</si>
  <si>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</si>
  <si>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</si>
  <si>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</si>
  <si>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</si>
  <si>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</si>
  <si>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</si>
  <si>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</si>
  <si>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</si>
  <si>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</si>
  <si>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</si>
  <si>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</si>
  <si>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</si>
  <si>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</si>
  <si>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</si>
  <si>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</si>
  <si>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</si>
  <si>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</si>
  <si>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</si>
  <si>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</si>
  <si>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</si>
  <si>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</si>
  <si>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</si>
  <si>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</si>
  <si>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</si>
  <si>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</si>
  <si>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</si>
  <si>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</si>
  <si>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</si>
  <si>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</si>
  <si>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</si>
  <si>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</si>
  <si>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</si>
  <si>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</si>
  <si>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</si>
  <si>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</si>
  <si>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</si>
  <si>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</si>
  <si>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</si>
  <si>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</si>
  <si>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</si>
  <si>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</si>
  <si>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Donga12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</si>
  <si>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</si>
  <si>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</si>
  <si>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</si>
  <si>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</si>
  <si>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</si>
  <si>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</si>
  <si>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</si>
  <si>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</si>
  <si>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</si>
  <si>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</si>
  <si>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</si>
  <si>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</si>
  <si>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</si>
  <si>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</si>
  <si>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</si>
  <si>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</si>
  <si>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</si>
  <si>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</si>
  <si>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</si>
  <si>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</si>
  <si>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</si>
  <si>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</si>
  <si>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</si>
  <si>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</si>
  <si>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</si>
  <si>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RichMond</t>
  </si>
  <si>
    <t>Munich</t>
  </si>
  <si>
    <t>IslaSantay</t>
  </si>
  <si>
    <t>Deneysville</t>
  </si>
  <si>
    <t>hasbahce</t>
  </si>
  <si>
    <t>宾夕法尼亚州</t>
  </si>
  <si>
    <t>甘尼森岛</t>
  </si>
  <si>
    <t>Melodica</t>
  </si>
  <si>
    <t>斯壮结</t>
  </si>
  <si>
    <t>MUGHALGARDENS</t>
  </si>
  <si>
    <t>Kugluktuk机场</t>
  </si>
  <si>
    <t>秦山核电站方家山堆场</t>
  </si>
  <si>
    <t>螺洲岛</t>
  </si>
  <si>
    <t>果州群岛</t>
  </si>
  <si>
    <t>Barrio</t>
  </si>
  <si>
    <t>CrocodileIsland</t>
  </si>
  <si>
    <t>狗骨岛</t>
  </si>
  <si>
    <t>Ghana</t>
  </si>
  <si>
    <t>普拉兰岛</t>
  </si>
  <si>
    <t>法伊拉卡岛</t>
  </si>
  <si>
    <t>Nakhiloo岛</t>
  </si>
  <si>
    <t>Elephantineisland</t>
  </si>
  <si>
    <t>巴赫达尔机场</t>
  </si>
  <si>
    <t>第一区</t>
  </si>
  <si>
    <t>BASHBISH</t>
  </si>
  <si>
    <t>IBRAHIMIYA</t>
  </si>
  <si>
    <t>Santísima</t>
  </si>
  <si>
    <t>TantaQism</t>
  </si>
  <si>
    <t>Phakalene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</si>
  <si>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</si>
  <si>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</si>
  <si>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</si>
  <si>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</si>
  <si>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</si>
  <si>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</si>
  <si>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</si>
  <si>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</si>
  <si>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</si>
  <si>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</si>
  <si>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</si>
  <si>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</si>
  <si>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</si>
  <si>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</si>
  <si>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</si>
  <si>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</si>
  <si>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</si>
  <si>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</si>
  <si>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</si>
  <si>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</si>
  <si>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</si>
  <si>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</si>
  <si>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</si>
  <si>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</si>
  <si>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</si>
  <si>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</si>
  <si>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</si>
  <si>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</si>
  <si>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</si>
  <si>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</si>
  <si>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</si>
  <si>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</si>
  <si>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</si>
  <si>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</si>
  <si>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</si>
  <si>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</si>
  <si>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</si>
  <si>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</si>
  <si>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</si>
  <si>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</si>
  <si>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</si>
  <si>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</si>
  <si>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</si>
  <si>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</si>
  <si>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</si>
  <si>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</si>
  <si>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</si>
  <si>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</si>
  <si>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</si>
  <si>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</si>
  <si>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</si>
  <si>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</si>
  <si>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</si>
  <si>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</si>
  <si>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</si>
  <si>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</si>
  <si>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</si>
  <si>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</si>
  <si>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</si>
  <si>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位于浙江省千岛湖畔</t>
  </si>
  <si>
    <t>位于北美忽必利尔湖北侧加拿大境内的一个小小的岛</t>
  </si>
  <si>
    <t>新西兰不是里士满！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</si>
  <si>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</si>
  <si>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</si>
  <si>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</si>
  <si>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</si>
  <si>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</si>
  <si>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</si>
  <si>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</si>
  <si>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</si>
  <si>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</si>
  <si>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</si>
  <si>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</si>
  <si>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</si>
  <si>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</si>
  <si>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</si>
  <si>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</si>
  <si>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</si>
  <si>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</si>
  <si>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</si>
  <si>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</si>
  <si>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</si>
  <si>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</si>
  <si>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</si>
  <si>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</si>
  <si>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</si>
  <si>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</si>
  <si>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</si>
  <si>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</si>
  <si>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</si>
  <si>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</si>
  <si>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</si>
  <si>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</si>
  <si>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</si>
  <si>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</si>
  <si>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</si>
  <si>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</si>
  <si>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</si>
  <si>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</si>
  <si>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</si>
  <si>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</si>
  <si>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</si>
  <si>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</si>
  <si>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</si>
  <si>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</si>
  <si>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</si>
  <si>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</si>
  <si>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</si>
  <si>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埃及尼罗河三角洲一个城市的一个区</t>
  </si>
  <si>
    <t>开封河南大学东边的城区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</si>
</sst>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26" formatCode="\$#,##0.00_);[Red]\(\$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6" fillId="16" borderId="12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1" fillId="0" borderId="0" applyNumberFormat="0" applyFill="0" applyBorder="0" applyAlignment="0" applyProtection="0">
      <alignment vertical="center"/>
    </xf>
    <xf numFmtId="0" fontId="10" fillId="6" borderId="9" applyNumberFormat="0" applyFont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14" applyNumberFormat="0" applyFill="0" applyAlignment="0" applyProtection="0">
      <alignment vertical="center"/>
    </xf>
    <xf numFmtId="0" fontId="26" fillId="0" borderId="14" applyNumberFormat="0" applyFill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27" fillId="5" borderId="16" applyNumberFormat="0" applyAlignment="0" applyProtection="0">
      <alignment vertical="center"/>
    </xf>
    <xf numFmtId="0" fontId="22" fillId="5" borderId="12" applyNumberFormat="0" applyAlignment="0" applyProtection="0">
      <alignment vertical="center"/>
    </xf>
    <xf numFmtId="0" fontId="15" fillId="11" borderId="11" applyNumberFormat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7" fillId="0" borderId="13" applyNumberFormat="0" applyFill="0" applyAlignment="0" applyProtection="0">
      <alignment vertical="center"/>
    </xf>
    <xf numFmtId="0" fontId="12" fillId="0" borderId="10" applyNumberFormat="0" applyFill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</cellStyleXfs>
  <cellXfs count="68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5" fillId="2" borderId="1" xfId="10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9" fontId="5" fillId="2" borderId="1" xfId="11" applyFont="1" applyFill="1" applyBorder="1" applyAlignment="1" applyProtection="1">
      <alignment horizontal="left" vertical="center" wrapText="1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14.xml"/><Relationship Id="rId98" Type="http://schemas.openxmlformats.org/officeDocument/2006/relationships/pivotCacheDefinition" Target="pivotCache/pivotCacheDefinition13.xml"/><Relationship Id="rId97" Type="http://schemas.openxmlformats.org/officeDocument/2006/relationships/pivotCacheDefinition" Target="pivotCache/pivotCacheDefinition12.xml"/><Relationship Id="rId96" Type="http://schemas.openxmlformats.org/officeDocument/2006/relationships/pivotCacheDefinition" Target="pivotCache/pivotCacheDefinition11.xml"/><Relationship Id="rId95" Type="http://schemas.openxmlformats.org/officeDocument/2006/relationships/pivotCacheDefinition" Target="pivotCache/pivotCacheDefinition10.xml"/><Relationship Id="rId94" Type="http://schemas.openxmlformats.org/officeDocument/2006/relationships/pivotCacheDefinition" Target="pivotCache/pivotCacheDefinition9.xml"/><Relationship Id="rId93" Type="http://schemas.openxmlformats.org/officeDocument/2006/relationships/pivotCacheDefinition" Target="pivotCache/pivotCacheDefinition8.xml"/><Relationship Id="rId92" Type="http://schemas.openxmlformats.org/officeDocument/2006/relationships/pivotCacheDefinition" Target="pivotCache/pivotCacheDefinition7.xml"/><Relationship Id="rId91" Type="http://schemas.openxmlformats.org/officeDocument/2006/relationships/pivotCacheDefinition" Target="pivotCache/pivotCacheDefinition6.xml"/><Relationship Id="rId90" Type="http://schemas.openxmlformats.org/officeDocument/2006/relationships/pivotCacheDefinition" Target="pivotCache/pivotCacheDefinition5.xml"/><Relationship Id="rId9" Type="http://schemas.openxmlformats.org/officeDocument/2006/relationships/worksheet" Target="worksheets/sheet9.xml"/><Relationship Id="rId89" Type="http://schemas.openxmlformats.org/officeDocument/2006/relationships/pivotCacheDefinition" Target="pivotCache/pivotCacheDefinition4.xml"/><Relationship Id="rId88" Type="http://schemas.openxmlformats.org/officeDocument/2006/relationships/pivotCacheDefinition" Target="pivotCache/pivotCacheDefinition3.xml"/><Relationship Id="rId87" Type="http://schemas.openxmlformats.org/officeDocument/2006/relationships/pivotCacheDefinition" Target="pivotCache/pivotCacheDefinition2.xml"/><Relationship Id="rId86" Type="http://schemas.openxmlformats.org/officeDocument/2006/relationships/pivotCacheDefinition" Target="pivotCache/pivotCacheDefinition1.xml"/><Relationship Id="rId85" Type="http://schemas.openxmlformats.org/officeDocument/2006/relationships/customXml" Target="../customXml/item5.xml"/><Relationship Id="rId84" Type="http://schemas.openxmlformats.org/officeDocument/2006/relationships/customXml" Target="../customXml/item4.xml"/><Relationship Id="rId83" Type="http://schemas.openxmlformats.org/officeDocument/2006/relationships/customXml" Target="../customXml/item3.xml"/><Relationship Id="rId82" Type="http://schemas.openxmlformats.org/officeDocument/2006/relationships/customXml" Target="../customXml/item2.xml"/><Relationship Id="rId81" Type="http://schemas.openxmlformats.org/officeDocument/2006/relationships/customXml" Target="../customXml/item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6" Type="http://schemas.openxmlformats.org/officeDocument/2006/relationships/sharedStrings" Target="sharedStrings.xml"/><Relationship Id="rId125" Type="http://schemas.openxmlformats.org/officeDocument/2006/relationships/styles" Target="styles.xml"/><Relationship Id="rId124" Type="http://schemas.openxmlformats.org/officeDocument/2006/relationships/theme" Target="theme/theme1.xml"/><Relationship Id="rId123" Type="http://schemas.openxmlformats.org/officeDocument/2006/relationships/pivotCacheDefinition" Target="pivotCache/pivotCacheDefinition38.xml"/><Relationship Id="rId122" Type="http://schemas.openxmlformats.org/officeDocument/2006/relationships/pivotCacheDefinition" Target="pivotCache/pivotCacheDefinition37.xml"/><Relationship Id="rId121" Type="http://schemas.openxmlformats.org/officeDocument/2006/relationships/pivotCacheDefinition" Target="pivotCache/pivotCacheDefinition36.xml"/><Relationship Id="rId120" Type="http://schemas.openxmlformats.org/officeDocument/2006/relationships/pivotCacheDefinition" Target="pivotCache/pivotCacheDefinition35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34.xml"/><Relationship Id="rId118" Type="http://schemas.openxmlformats.org/officeDocument/2006/relationships/pivotCacheDefinition" Target="pivotCache/pivotCacheDefinition33.xml"/><Relationship Id="rId117" Type="http://schemas.openxmlformats.org/officeDocument/2006/relationships/pivotCacheDefinition" Target="pivotCache/pivotCacheDefinition32.xml"/><Relationship Id="rId116" Type="http://schemas.openxmlformats.org/officeDocument/2006/relationships/pivotCacheDefinition" Target="pivotCache/pivotCacheDefinition31.xml"/><Relationship Id="rId115" Type="http://schemas.openxmlformats.org/officeDocument/2006/relationships/pivotCacheDefinition" Target="pivotCache/pivotCacheDefinition30.xml"/><Relationship Id="rId114" Type="http://schemas.openxmlformats.org/officeDocument/2006/relationships/pivotCacheDefinition" Target="pivotCache/pivotCacheDefinition29.xml"/><Relationship Id="rId113" Type="http://schemas.openxmlformats.org/officeDocument/2006/relationships/pivotCacheDefinition" Target="pivotCache/pivotCacheDefinition28.xml"/><Relationship Id="rId112" Type="http://schemas.openxmlformats.org/officeDocument/2006/relationships/pivotCacheDefinition" Target="pivotCache/pivotCacheDefinition27.xml"/><Relationship Id="rId111" Type="http://schemas.openxmlformats.org/officeDocument/2006/relationships/pivotCacheDefinition" Target="pivotCache/pivotCacheDefinition26.xml"/><Relationship Id="rId110" Type="http://schemas.openxmlformats.org/officeDocument/2006/relationships/pivotCacheDefinition" Target="pivotCache/pivotCacheDefinition25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24.xml"/><Relationship Id="rId108" Type="http://schemas.openxmlformats.org/officeDocument/2006/relationships/pivotCacheDefinition" Target="pivotCache/pivotCacheDefinition23.xml"/><Relationship Id="rId107" Type="http://schemas.openxmlformats.org/officeDocument/2006/relationships/pivotCacheDefinition" Target="pivotCache/pivotCacheDefinition22.xml"/><Relationship Id="rId106" Type="http://schemas.openxmlformats.org/officeDocument/2006/relationships/pivotCacheDefinition" Target="pivotCache/pivotCacheDefinition21.xml"/><Relationship Id="rId105" Type="http://schemas.openxmlformats.org/officeDocument/2006/relationships/pivotCacheDefinition" Target="pivotCache/pivotCacheDefinition20.xml"/><Relationship Id="rId104" Type="http://schemas.openxmlformats.org/officeDocument/2006/relationships/pivotCacheDefinition" Target="pivotCache/pivotCacheDefinition19.xml"/><Relationship Id="rId103" Type="http://schemas.openxmlformats.org/officeDocument/2006/relationships/pivotCacheDefinition" Target="pivotCache/pivotCacheDefinition18.xml"/><Relationship Id="rId102" Type="http://schemas.openxmlformats.org/officeDocument/2006/relationships/pivotCacheDefinition" Target="pivotCache/pivotCacheDefinition17.xml"/><Relationship Id="rId101" Type="http://schemas.openxmlformats.org/officeDocument/2006/relationships/pivotCacheDefinition" Target="pivotCache/pivotCacheDefinition16.xml"/><Relationship Id="rId100" Type="http://schemas.openxmlformats.org/officeDocument/2006/relationships/pivotCacheDefinition" Target="pivotCache/pivotCacheDefinition15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控制面板!$O$13:$O$147</c:f>
              <c:strCache>
                <c:ptCount val="13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</c:strCache>
            </c:strRef>
          </c:cat>
          <c:val>
            <c:numRef>
              <c:f>控制面板!$P$13:$P$147</c:f>
              <c:numCache>
                <c:formatCode>General</c:formatCode>
                <c:ptCount val="134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控制面板!$O$13:$O$147</c:f>
              <c:strCache>
                <c:ptCount val="13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</c:strCache>
            </c:strRef>
          </c:cat>
          <c:val>
            <c:numRef>
              <c:f>控制面板!$Q$13:$Q$147</c:f>
              <c:numCache>
                <c:formatCode>General</c:formatCode>
                <c:ptCount val="134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控制面板!$O$13:$O$147</c:f>
              <c:strCache>
                <c:ptCount val="13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</c:strCache>
            </c:strRef>
          </c:cat>
          <c:val>
            <c:numRef>
              <c:f>控制面板!$R$13:$R$147</c:f>
              <c:numCache>
                <c:formatCode>General</c:formatCode>
                <c:ptCount val="134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控制面板!$O$13:$O$147</c:f>
              <c:strCache>
                <c:ptCount val="13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</c:strCache>
            </c:strRef>
          </c:cat>
          <c:val>
            <c:numRef>
              <c:f>控制面板!$S$13:$S$147</c:f>
              <c:numCache>
                <c:formatCode>General</c:formatCode>
                <c:ptCount val="134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控制面板!$O$13:$O$147</c:f>
              <c:strCache>
                <c:ptCount val="13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</c:strCache>
            </c:strRef>
          </c:cat>
          <c:val>
            <c:numRef>
              <c:f>控制面板!$T$13:$T$147</c:f>
              <c:numCache>
                <c:formatCode>General</c:formatCode>
                <c:ptCount val="134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控制面板!$O$13:$O$147</c:f>
              <c:strCache>
                <c:ptCount val="13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</c:strCache>
            </c:strRef>
          </c:cat>
          <c:val>
            <c:numRef>
              <c:f>控制面板!$P$13:$P$147</c:f>
              <c:numCache>
                <c:formatCode>General</c:formatCode>
                <c:ptCount val="134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控制面板!$O$13:$O$147</c:f>
              <c:strCache>
                <c:ptCount val="13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</c:strCache>
            </c:strRef>
          </c:cat>
          <c:val>
            <c:numRef>
              <c:f>控制面板!$Q$13:$Q$147</c:f>
              <c:numCache>
                <c:formatCode>General</c:formatCode>
                <c:ptCount val="134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控制面板!$O$13:$O$147</c:f>
              <c:strCache>
                <c:ptCount val="13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</c:strCache>
            </c:strRef>
          </c:cat>
          <c:val>
            <c:numRef>
              <c:f>控制面板!$R$13:$R$147</c:f>
              <c:numCache>
                <c:formatCode>General</c:formatCode>
                <c:ptCount val="134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控制面板!$O$13:$O$147</c:f>
              <c:strCache>
                <c:ptCount val="13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</c:strCache>
            </c:strRef>
          </c:cat>
          <c:val>
            <c:numRef>
              <c:f>控制面板!$S$13:$S$147</c:f>
              <c:numCache>
                <c:formatCode>General</c:formatCode>
                <c:ptCount val="134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控制面板!$O$13:$O$147</c:f>
              <c:strCache>
                <c:ptCount val="13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</c:strCache>
            </c:strRef>
          </c:cat>
          <c:val>
            <c:numRef>
              <c:f>控制面板!$T$13:$T$147</c:f>
              <c:numCache>
                <c:formatCode>General</c:formatCode>
                <c:ptCount val="134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小计!$A$1:$A$37</c:f>
              <c:strCache>
                <c:ptCount val="37"/>
                <c:pt idx="0">
                  <c:v>茅台大厦</c:v>
                </c:pt>
                <c:pt idx="1">
                  <c:v>国家核电</c:v>
                </c:pt>
                <c:pt idx="2">
                  <c:v>中国国际科技会展中心</c:v>
                </c:pt>
                <c:pt idx="3">
                  <c:v>电子城IT产业园</c:v>
                </c:pt>
                <c:pt idx="4">
                  <c:v>湖泉列岛</c:v>
                </c:pt>
                <c:pt idx="5">
                  <c:v>Lambertisland</c:v>
                </c:pt>
                <c:pt idx="6">
                  <c:v>小金山列岛</c:v>
                </c:pt>
                <c:pt idx="7">
                  <c:v>RichMond</c:v>
                </c:pt>
                <c:pt idx="8">
                  <c:v>Munich</c:v>
                </c:pt>
                <c:pt idx="9">
                  <c:v>IslaSantay</c:v>
                </c:pt>
                <c:pt idx="10">
                  <c:v>Deneysville</c:v>
                </c:pt>
                <c:pt idx="11">
                  <c:v>宾夕法尼亚州</c:v>
                </c:pt>
                <c:pt idx="12">
                  <c:v>甘尼森岛</c:v>
                </c:pt>
                <c:pt idx="13">
                  <c:v>斯壮结</c:v>
                </c:pt>
                <c:pt idx="14">
                  <c:v>Kugluktuk机场</c:v>
                </c:pt>
                <c:pt idx="15" c:formatCode="0%">
                  <c:v>Moosonee穆索尼机场</c:v>
                </c:pt>
                <c:pt idx="16" c:formatCode="0%">
                  <c:v>螺洲岛</c:v>
                </c:pt>
                <c:pt idx="17" c:formatCode="0%">
                  <c:v>果州群岛</c:v>
                </c:pt>
                <c:pt idx="18" c:formatCode="0%">
                  <c:v>庙湾岛</c:v>
                </c:pt>
                <c:pt idx="19" c:formatCode="0%">
                  <c:v>Barrio</c:v>
                </c:pt>
                <c:pt idx="20" c:formatCode="0%">
                  <c:v>向岛</c:v>
                </c:pt>
                <c:pt idx="21" c:formatCode="0%">
                  <c:v>岛田岛</c:v>
                </c:pt>
                <c:pt idx="22" c:formatCode="0%">
                  <c:v>小槌岛</c:v>
                </c:pt>
                <c:pt idx="23" c:formatCode="0%">
                  <c:v>爷婆岛</c:v>
                </c:pt>
                <c:pt idx="24" c:formatCode="0%">
                  <c:v>高岛</c:v>
                </c:pt>
                <c:pt idx="25" c:formatCode="0%">
                  <c:v>平郡岛</c:v>
                </c:pt>
                <c:pt idx="26" c:formatCode="0%">
                  <c:v>三角岛</c:v>
                </c:pt>
                <c:pt idx="27" c:formatCode="0%">
                  <c:v>狗骨岛</c:v>
                </c:pt>
                <c:pt idx="28" c:formatCode="0%">
                  <c:v>普拉兰岛</c:v>
                </c:pt>
                <c:pt idx="29" c:formatCode="0%">
                  <c:v>法伊拉卡岛</c:v>
                </c:pt>
                <c:pt idx="30" c:formatCode="0%">
                  <c:v>Nakhiloo岛</c:v>
                </c:pt>
                <c:pt idx="31" c:formatCode="0%">
                  <c:v>巴赫达尔机场</c:v>
                </c:pt>
                <c:pt idx="32" c:formatCode="0%">
                  <c:v>第一区</c:v>
                </c:pt>
                <c:pt idx="33" c:formatCode="0%">
                  <c:v>中开罗</c:v>
                </c:pt>
                <c:pt idx="34" c:formatCode="0%">
                  <c:v>BASHBISH</c:v>
                </c:pt>
                <c:pt idx="35" c:formatCode="0%">
                  <c:v>IBRAHIMIYA</c:v>
                </c:pt>
                <c:pt idx="36" c:formatCode="0%">
                  <c:v>TantaQism</c:v>
                </c:pt>
              </c:strCache>
            </c:strRef>
          </c:cat>
          <c:val>
            <c:numRef>
              <c:f>小计!$B$1:$B$37</c:f>
              <c:numCache>
                <c:formatCode>"$"#,##0.00_);[Red]\("$"#,##0.00\)</c:formatCode>
                <c:ptCount val="37"/>
                <c:pt idx="0">
                  <c:v>343599</c:v>
                </c:pt>
                <c:pt idx="1">
                  <c:v>292337</c:v>
                </c:pt>
                <c:pt idx="2">
                  <c:v>95919</c:v>
                </c:pt>
                <c:pt idx="3">
                  <c:v>88459</c:v>
                </c:pt>
                <c:pt idx="4">
                  <c:v>180314118</c:v>
                </c:pt>
                <c:pt idx="5">
                  <c:v>198930636</c:v>
                </c:pt>
                <c:pt idx="6">
                  <c:v>172246945</c:v>
                </c:pt>
                <c:pt idx="7">
                  <c:v>95124547</c:v>
                </c:pt>
                <c:pt idx="8">
                  <c:v>63452341</c:v>
                </c:pt>
                <c:pt idx="9">
                  <c:v>154765818</c:v>
                </c:pt>
                <c:pt idx="10">
                  <c:v>142380678</c:v>
                </c:pt>
                <c:pt idx="11">
                  <c:v>116488047</c:v>
                </c:pt>
                <c:pt idx="12">
                  <c:v>231409604</c:v>
                </c:pt>
                <c:pt idx="13">
                  <c:v>207030682</c:v>
                </c:pt>
                <c:pt idx="14">
                  <c:v>347355412</c:v>
                </c:pt>
                <c:pt idx="15">
                  <c:v>337606845</c:v>
                </c:pt>
                <c:pt idx="16">
                  <c:v>196450830</c:v>
                </c:pt>
                <c:pt idx="17">
                  <c:v>180920634</c:v>
                </c:pt>
                <c:pt idx="18">
                  <c:v>186313400</c:v>
                </c:pt>
                <c:pt idx="19">
                  <c:v>65660600</c:v>
                </c:pt>
                <c:pt idx="20">
                  <c:v>223548689</c:v>
                </c:pt>
                <c:pt idx="21">
                  <c:v>218705722</c:v>
                </c:pt>
                <c:pt idx="22">
                  <c:v>182884845</c:v>
                </c:pt>
                <c:pt idx="23">
                  <c:v>224878731</c:v>
                </c:pt>
                <c:pt idx="24">
                  <c:v>260611790</c:v>
                </c:pt>
                <c:pt idx="25">
                  <c:v>171841820</c:v>
                </c:pt>
                <c:pt idx="26">
                  <c:v>207221695</c:v>
                </c:pt>
                <c:pt idx="27">
                  <c:v>244832080</c:v>
                </c:pt>
                <c:pt idx="28">
                  <c:v>172308945</c:v>
                </c:pt>
                <c:pt idx="29">
                  <c:v>506619939</c:v>
                </c:pt>
                <c:pt idx="30">
                  <c:v>346962110</c:v>
                </c:pt>
                <c:pt idx="31">
                  <c:v>397209808</c:v>
                </c:pt>
                <c:pt idx="32">
                  <c:v>31228456</c:v>
                </c:pt>
                <c:pt idx="33">
                  <c:v>-2078981</c:v>
                </c:pt>
                <c:pt idx="34">
                  <c:v>6776218</c:v>
                </c:pt>
                <c:pt idx="35">
                  <c:v>23848042</c:v>
                </c:pt>
                <c:pt idx="36">
                  <c:v>20891880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湖泉列岛!$X$4:$X$107</c:f>
              <c:strCache>
                <c:ptCount val="103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</c:strCache>
            </c:strRef>
          </c:cat>
          <c:val>
            <c:numRef>
              <c:f>湖泉列岛!$Y$4:$Y$107</c:f>
              <c:numCache>
                <c:formatCode>General</c:formatCode>
                <c:ptCount val="103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湖泉列岛!$X$4:$X$107</c:f>
              <c:strCache>
                <c:ptCount val="103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</c:strCache>
            </c:strRef>
          </c:cat>
          <c:val>
            <c:numRef>
              <c:f>湖泉列岛!$Z$4:$Z$107</c:f>
              <c:numCache>
                <c:formatCode>General</c:formatCode>
                <c:ptCount val="103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湖泉列岛!$X$4:$X$107</c:f>
              <c:strCache>
                <c:ptCount val="103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</c:strCache>
            </c:strRef>
          </c:cat>
          <c:val>
            <c:numRef>
              <c:f>湖泉列岛!$AA$4:$AA$107</c:f>
              <c:numCache>
                <c:formatCode>General</c:formatCode>
                <c:ptCount val="103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Lambertisland!$W$4:$W$106</c:f>
              <c:strCache>
                <c:ptCount val="102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</c:strCache>
            </c:strRef>
          </c:cat>
          <c:val>
            <c:numRef>
              <c:f>Lambertisland!$X$4:$X$106</c:f>
              <c:numCache>
                <c:formatCode>General</c:formatCode>
                <c:ptCount val="102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Lambertisland!$W$4:$W$106</c:f>
              <c:strCache>
                <c:ptCount val="102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</c:strCache>
            </c:strRef>
          </c:cat>
          <c:val>
            <c:numRef>
              <c:f>Lambertisland!$Y$4:$Y$106</c:f>
              <c:numCache>
                <c:formatCode>General</c:formatCode>
                <c:ptCount val="102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Lambertisland!$W$4:$W$106</c:f>
              <c:strCache>
                <c:ptCount val="102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</c:strCache>
            </c:strRef>
          </c:cat>
          <c:val>
            <c:numRef>
              <c:f>Lambertisland!$Z$4:$Z$106</c:f>
              <c:numCache>
                <c:formatCode>General</c:formatCode>
                <c:ptCount val="102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小金山列岛!$W$4:$W$104</c:f>
              <c:strCache>
                <c:ptCount val="100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</c:strCache>
            </c:strRef>
          </c:cat>
          <c:val>
            <c:numRef>
              <c:f>小金山列岛!$X$4:$X$104</c:f>
              <c:numCache>
                <c:formatCode>General</c:formatCode>
                <c:ptCount val="100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小金山列岛!$W$4:$W$104</c:f>
              <c:strCache>
                <c:ptCount val="100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</c:strCache>
            </c:strRef>
          </c:cat>
          <c:val>
            <c:numRef>
              <c:f>小金山列岛!$Y$4:$Y$104</c:f>
              <c:numCache>
                <c:formatCode>General</c:formatCode>
                <c:ptCount val="100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小金山列岛!$W$4:$W$104</c:f>
              <c:strCache>
                <c:ptCount val="100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</c:strCache>
            </c:strRef>
          </c:cat>
          <c:val>
            <c:numRef>
              <c:f>小金山列岛!$Z$4:$Z$104</c:f>
              <c:numCache>
                <c:formatCode>General</c:formatCode>
                <c:ptCount val="100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RichMond!$X$4:$X$104</c:f>
              <c:strCache>
                <c:ptCount val="100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</c:strCache>
            </c:strRef>
          </c:cat>
          <c:val>
            <c:numRef>
              <c:f>RichMond!$Y$4:$Y$104</c:f>
              <c:numCache>
                <c:formatCode>General</c:formatCode>
                <c:ptCount val="100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RichMond!$X$4:$X$104</c:f>
              <c:strCache>
                <c:ptCount val="100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</c:strCache>
            </c:strRef>
          </c:cat>
          <c:val>
            <c:numRef>
              <c:f>RichMond!$Z$4:$Z$104</c:f>
              <c:numCache>
                <c:formatCode>General</c:formatCode>
                <c:ptCount val="100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RichMond!$X$4:$X$104</c:f>
              <c:strCache>
                <c:ptCount val="100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</c:strCache>
            </c:strRef>
          </c:cat>
          <c:val>
            <c:numRef>
              <c:f>RichMond!$AA$4:$AA$104</c:f>
              <c:numCache>
                <c:formatCode>General</c:formatCode>
                <c:ptCount val="100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Munich!$X$4:$X$101</c:f>
              <c:strCache>
                <c:ptCount val="97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</c:strCache>
            </c:strRef>
          </c:cat>
          <c:val>
            <c:numRef>
              <c:f>Munich!$Y$4:$Y$101</c:f>
              <c:numCache>
                <c:formatCode>General</c:formatCode>
                <c:ptCount val="97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Munich!$X$4:$X$101</c:f>
              <c:strCache>
                <c:ptCount val="97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</c:strCache>
            </c:strRef>
          </c:cat>
          <c:val>
            <c:numRef>
              <c:f>Munich!$Z$4:$Z$101</c:f>
              <c:numCache>
                <c:formatCode>General</c:formatCode>
                <c:ptCount val="97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Munich!$X$4:$X$101</c:f>
              <c:strCache>
                <c:ptCount val="97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</c:strCache>
            </c:strRef>
          </c:cat>
          <c:val>
            <c:numRef>
              <c:f>Munich!$AA$4:$AA$101</c:f>
              <c:numCache>
                <c:formatCode>General</c:formatCode>
                <c:ptCount val="97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ISLASANTAY!$Z$4:$Z$100</c:f>
              <c:strCache>
                <c:ptCount val="9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</c:strCache>
            </c:strRef>
          </c:cat>
          <c:val>
            <c:numRef>
              <c:f>ISLASANTAY!$AA$4:$AA$100</c:f>
              <c:numCache>
                <c:formatCode>General</c:formatCode>
                <c:ptCount val="96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ISLASANTAY!$Z$4:$Z$100</c:f>
              <c:strCache>
                <c:ptCount val="9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</c:strCache>
            </c:strRef>
          </c:cat>
          <c:val>
            <c:numRef>
              <c:f>ISLASANTAY!$AB$4:$AB$100</c:f>
              <c:numCache>
                <c:formatCode>General</c:formatCode>
                <c:ptCount val="96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ISLASANTAY!$Z$4:$Z$100</c:f>
              <c:strCache>
                <c:ptCount val="9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</c:strCache>
            </c:strRef>
          </c:cat>
          <c:val>
            <c:numRef>
              <c:f>ISLASANTAY!$AC$4:$AC$100</c:f>
              <c:numCache>
                <c:formatCode>General</c:formatCode>
                <c:ptCount val="96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Deneysville!$Z$4:$Z$100</c:f>
              <c:strCache>
                <c:ptCount val="9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</c:strCache>
            </c:strRef>
          </c:cat>
          <c:val>
            <c:numRef>
              <c:f>Deneysville!$AA$4:$AA$100</c:f>
              <c:numCache>
                <c:formatCode>General</c:formatCode>
                <c:ptCount val="96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Deneysville!$Z$4:$Z$100</c:f>
              <c:strCache>
                <c:ptCount val="9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</c:strCache>
            </c:strRef>
          </c:cat>
          <c:val>
            <c:numRef>
              <c:f>Deneysville!$AB$4:$AB$100</c:f>
              <c:numCache>
                <c:formatCode>General</c:formatCode>
                <c:ptCount val="96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Deneysville!$Z$4:$Z$100</c:f>
              <c:strCache>
                <c:ptCount val="9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</c:strCache>
            </c:strRef>
          </c:cat>
          <c:val>
            <c:numRef>
              <c:f>Deneysville!$AC$4:$AC$100</c:f>
              <c:numCache>
                <c:formatCode>General</c:formatCode>
                <c:ptCount val="96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宾夕法尼亚州!$AA$4:$AA$82</c:f>
              <c:strCache>
                <c:ptCount val="78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</c:strCache>
            </c:strRef>
          </c:cat>
          <c:val>
            <c:numRef>
              <c:f>宾夕法尼亚州!$AB$4:$AB$82</c:f>
              <c:numCache>
                <c:formatCode>General</c:formatCode>
                <c:ptCount val="78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宾夕法尼亚州!$AA$4:$AA$82</c:f>
              <c:strCache>
                <c:ptCount val="78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</c:strCache>
            </c:strRef>
          </c:cat>
          <c:val>
            <c:numRef>
              <c:f>宾夕法尼亚州!$AC$4:$AC$82</c:f>
              <c:numCache>
                <c:formatCode>General</c:formatCode>
                <c:ptCount val="7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宾夕法尼亚州!$AA$4:$AA$82</c:f>
              <c:strCache>
                <c:ptCount val="78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</c:strCache>
            </c:strRef>
          </c:cat>
          <c:val>
            <c:numRef>
              <c:f>宾夕法尼亚州!$AD$4:$AD$82</c:f>
              <c:numCache>
                <c:formatCode>General</c:formatCode>
                <c:ptCount val="78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甘尼森岛!$AA$4:$AA$80</c:f>
              <c:strCache>
                <c:ptCount val="7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</c:strCache>
            </c:strRef>
          </c:cat>
          <c:val>
            <c:numRef>
              <c:f>甘尼森岛!$AB$4:$AB$80</c:f>
              <c:numCache>
                <c:formatCode>General</c:formatCode>
                <c:ptCount val="76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甘尼森岛!$AA$4:$AA$80</c:f>
              <c:strCache>
                <c:ptCount val="7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</c:strCache>
            </c:strRef>
          </c:cat>
          <c:val>
            <c:numRef>
              <c:f>甘尼森岛!$AC$4:$AC$80</c:f>
              <c:numCache>
                <c:formatCode>General</c:formatCode>
                <c:ptCount val="7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甘尼森岛!$AA$4:$AA$80</c:f>
              <c:strCache>
                <c:ptCount val="7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</c:strCache>
            </c:strRef>
          </c:cat>
          <c:val>
            <c:numRef>
              <c:f>甘尼森岛!$AD$4:$AD$80</c:f>
              <c:numCache>
                <c:formatCode>General</c:formatCode>
                <c:ptCount val="76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斯壮结!$AA$4:$AA$80</c:f>
              <c:strCache>
                <c:ptCount val="7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</c:strCache>
            </c:strRef>
          </c:cat>
          <c:val>
            <c:numRef>
              <c:f>斯壮结!$AB$4:$AB$80</c:f>
              <c:numCache>
                <c:formatCode>General</c:formatCode>
                <c:ptCount val="76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斯壮结!$AA$4:$AA$80</c:f>
              <c:strCache>
                <c:ptCount val="7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</c:strCache>
            </c:strRef>
          </c:cat>
          <c:val>
            <c:numRef>
              <c:f>斯壮结!$AC$4:$AC$80</c:f>
              <c:numCache>
                <c:formatCode>General</c:formatCode>
                <c:ptCount val="7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斯壮结!$AA$4:$AA$80</c:f>
              <c:strCache>
                <c:ptCount val="7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</c:strCache>
            </c:strRef>
          </c:cat>
          <c:val>
            <c:numRef>
              <c:f>斯壮结!$AD$4:$AD$80</c:f>
              <c:numCache>
                <c:formatCode>General</c:formatCode>
                <c:ptCount val="76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茅台大厦!$N$4:$N$139</c:f>
              <c:strCache>
                <c:ptCount val="13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</c:strCache>
            </c:strRef>
          </c:cat>
          <c:val>
            <c:numRef>
              <c:f>茅台大厦!$O$4:$O$139</c:f>
              <c:numCache>
                <c:formatCode>General</c:formatCode>
                <c:ptCount val="135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茅台大厦!$N$4:$N$139</c:f>
              <c:strCache>
                <c:ptCount val="13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</c:strCache>
            </c:strRef>
          </c:cat>
          <c:val>
            <c:numRef>
              <c:f>茅台大厦!$P$4:$P$139</c:f>
              <c:numCache>
                <c:formatCode>General</c:formatCode>
                <c:ptCount val="135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茅台大厦!$N$4:$N$139</c:f>
              <c:strCache>
                <c:ptCount val="13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</c:strCache>
            </c:strRef>
          </c:cat>
          <c:val>
            <c:numRef>
              <c:f>茅台大厦!$Q$4:$Q$139</c:f>
              <c:numCache>
                <c:formatCode>General</c:formatCode>
                <c:ptCount val="135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国家核电!$V$3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国家核电!$U$4:$U$139</c:f>
              <c:strCache>
                <c:ptCount val="13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</c:strCache>
            </c:strRef>
          </c:cat>
          <c:val>
            <c:numRef>
              <c:f>国家核电!$V$4:$V$139</c:f>
              <c:numCache>
                <c:formatCode>General</c:formatCode>
                <c:ptCount val="135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国家核电!$W$3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国家核电!$U$4:$U$139</c:f>
              <c:strCache>
                <c:ptCount val="13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</c:strCache>
            </c:strRef>
          </c:cat>
          <c:val>
            <c:numRef>
              <c:f>国家核电!$W$4:$W$139</c:f>
              <c:numCache>
                <c:formatCode>General</c:formatCode>
                <c:ptCount val="135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国家核电!$X$3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国家核电!$U$4:$U$139</c:f>
              <c:strCache>
                <c:ptCount val="13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</c:strCache>
            </c:strRef>
          </c:cat>
          <c:val>
            <c:numRef>
              <c:f>国家核电!$X$4:$X$139</c:f>
              <c:numCache>
                <c:formatCode>General</c:formatCode>
                <c:ptCount val="135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电子城IT产业园!$AB$4:$AB$123</c:f>
              <c:strCache>
                <c:ptCount val="119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</c:strCache>
            </c:strRef>
          </c:cat>
          <c:val>
            <c:numRef>
              <c:f>电子城IT产业园!$AC$4:$AC$123</c:f>
              <c:numCache>
                <c:formatCode>General</c:formatCode>
                <c:ptCount val="119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电子城IT产业园!$AB$4:$AB$123</c:f>
              <c:strCache>
                <c:ptCount val="119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</c:strCache>
            </c:strRef>
          </c:cat>
          <c:val>
            <c:numRef>
              <c:f>电子城IT产业园!$AD$4:$AD$123</c:f>
              <c:numCache>
                <c:formatCode>General</c:formatCode>
                <c:ptCount val="119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电子城IT产业园!$AB$4:$AB$123</c:f>
              <c:strCache>
                <c:ptCount val="119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</c:strCache>
            </c:strRef>
          </c:cat>
          <c:val>
            <c:numRef>
              <c:f>电子城IT产业园!$AE$4:$AE$123</c:f>
              <c:numCache>
                <c:formatCode>General</c:formatCode>
                <c:ptCount val="119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电子城IT产业园!$AB$4:$AB$123</c:f>
              <c:strCache>
                <c:ptCount val="119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</c:strCache>
            </c:strRef>
          </c:cat>
          <c:val>
            <c:numRef>
              <c:f>电子城IT产业园!$AC$4:$AC$123</c:f>
              <c:numCache>
                <c:formatCode>General</c:formatCode>
                <c:ptCount val="119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电子城IT产业园!$AB$4:$AB$123</c:f>
              <c:strCache>
                <c:ptCount val="119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</c:strCache>
            </c:strRef>
          </c:cat>
          <c:val>
            <c:numRef>
              <c:f>电子城IT产业园!$AD$4:$AD$123</c:f>
              <c:numCache>
                <c:formatCode>General</c:formatCode>
                <c:ptCount val="119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电子城IT产业园!$AB$4:$AB$123</c:f>
              <c:strCache>
                <c:ptCount val="119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</c:strCache>
            </c:strRef>
          </c:cat>
          <c:val>
            <c:numRef>
              <c:f>电子城IT产业园!$AE$4:$AE$123</c:f>
              <c:numCache>
                <c:formatCode>General</c:formatCode>
                <c:ptCount val="119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中国国际科技会展中心!$AB$4:$AB$132</c:f>
              <c:strCache>
                <c:ptCount val="128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</c:strCache>
            </c:strRef>
          </c:cat>
          <c:val>
            <c:numRef>
              <c:f>中国国际科技会展中心!$AC$4:$AC$132</c:f>
              <c:numCache>
                <c:formatCode>General</c:formatCode>
                <c:ptCount val="128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中国国际科技会展中心!$AB$4:$AB$132</c:f>
              <c:strCache>
                <c:ptCount val="128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</c:strCache>
            </c:strRef>
          </c:cat>
          <c:val>
            <c:numRef>
              <c:f>中国国际科技会展中心!$AD$4:$AD$132</c:f>
              <c:numCache>
                <c:formatCode>General</c:formatCode>
                <c:ptCount val="128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中国国际科技会展中心!$AB$4:$AB$132</c:f>
              <c:strCache>
                <c:ptCount val="128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</c:strCache>
            </c:strRef>
          </c:cat>
          <c:val>
            <c:numRef>
              <c:f>中国国际科技会展中心!$AE$4:$AE$132</c:f>
              <c:numCache>
                <c:formatCode>General</c:formatCode>
                <c:ptCount val="128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Kugluktuk!$AA$4:$AA$77</c:f>
              <c:strCache>
                <c:ptCount val="7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</c:strCache>
            </c:strRef>
          </c:cat>
          <c:val>
            <c:numRef>
              <c:f>Kugluktuk!$AB$4:$AB$77</c:f>
              <c:numCache>
                <c:formatCode>General</c:formatCode>
                <c:ptCount val="73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Kugluktuk!$AA$4:$AA$77</c:f>
              <c:strCache>
                <c:ptCount val="7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</c:strCache>
            </c:strRef>
          </c:cat>
          <c:val>
            <c:numRef>
              <c:f>Kugluktuk!$AC$4:$AC$77</c:f>
              <c:numCache>
                <c:formatCode>General</c:formatCode>
                <c:ptCount val="7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Kugluktuk!$AA$4:$AA$77</c:f>
              <c:strCache>
                <c:ptCount val="7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</c:strCache>
            </c:strRef>
          </c:cat>
          <c:val>
            <c:numRef>
              <c:f>Kugluktuk!$AD$4:$AD$77</c:f>
              <c:numCache>
                <c:formatCode>General</c:formatCode>
                <c:ptCount val="73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Moosonee!$AA$4:$AA$77</c:f>
              <c:strCache>
                <c:ptCount val="7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</c:strCache>
            </c:strRef>
          </c:cat>
          <c:val>
            <c:numRef>
              <c:f>Moosonee!$AB$4:$AB$77</c:f>
              <c:numCache>
                <c:formatCode>General</c:formatCode>
                <c:ptCount val="7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Moosonee!$AA$4:$AA$77</c:f>
              <c:strCache>
                <c:ptCount val="7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</c:strCache>
            </c:strRef>
          </c:cat>
          <c:val>
            <c:numRef>
              <c:f>Moosonee!$AC$4:$AC$77</c:f>
              <c:numCache>
                <c:formatCode>General</c:formatCode>
                <c:ptCount val="73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Moosonee!$AA$4:$AA$77</c:f>
              <c:strCache>
                <c:ptCount val="7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</c:strCache>
            </c:strRef>
          </c:cat>
          <c:val>
            <c:numRef>
              <c:f>Moosonee!$AD$4:$AD$77</c:f>
              <c:numCache>
                <c:formatCode>General</c:formatCode>
                <c:ptCount val="73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螺洲岛!$AA$4:$AA$52</c:f>
              <c:strCache>
                <c:ptCount val="4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</c:strCache>
            </c:strRef>
          </c:cat>
          <c:val>
            <c:numRef>
              <c:f>螺洲岛!$AB$4:$AB$52</c:f>
              <c:numCache>
                <c:formatCode>General</c:formatCode>
                <c:ptCount val="48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螺洲岛!$AA$4:$AA$52</c:f>
              <c:strCache>
                <c:ptCount val="4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</c:strCache>
            </c:strRef>
          </c:cat>
          <c:val>
            <c:numRef>
              <c:f>螺洲岛!$AC$4:$AC$52</c:f>
              <c:numCache>
                <c:formatCode>General</c:formatCode>
                <c:ptCount val="48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螺洲岛!$AA$4:$AA$52</c:f>
              <c:strCache>
                <c:ptCount val="4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</c:strCache>
            </c:strRef>
          </c:cat>
          <c:val>
            <c:numRef>
              <c:f>螺洲岛!$AD$4:$AD$52</c:f>
              <c:numCache>
                <c:formatCode>General</c:formatCode>
                <c:ptCount val="48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果州群岛!$AA$4:$AA$52</c:f>
              <c:strCache>
                <c:ptCount val="4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</c:strCache>
            </c:strRef>
          </c:cat>
          <c:val>
            <c:numRef>
              <c:f>果州群岛!$AB$4:$AB$52</c:f>
              <c:numCache>
                <c:formatCode>General</c:formatCode>
                <c:ptCount val="48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果州群岛!$AA$4:$AA$52</c:f>
              <c:strCache>
                <c:ptCount val="4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</c:strCache>
            </c:strRef>
          </c:cat>
          <c:val>
            <c:numRef>
              <c:f>果州群岛!$AC$4:$AC$52</c:f>
              <c:numCache>
                <c:formatCode>General</c:formatCode>
                <c:ptCount val="48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果州群岛!$AA$4:$AA$52</c:f>
              <c:strCache>
                <c:ptCount val="4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</c:strCache>
            </c:strRef>
          </c:cat>
          <c:val>
            <c:numRef>
              <c:f>果州群岛!$AD$4:$AD$52</c:f>
              <c:numCache>
                <c:formatCode>General</c:formatCode>
                <c:ptCount val="48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庙湾岛!$AA$4:$AA$51</c:f>
              <c:strCache>
                <c:ptCount val="4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</c:strCache>
            </c:strRef>
          </c:cat>
          <c:val>
            <c:numRef>
              <c:f>庙湾岛!$AB$4:$AB$51</c:f>
              <c:numCache>
                <c:formatCode>General</c:formatCode>
                <c:ptCount val="47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庙湾岛!$AA$4:$AA$51</c:f>
              <c:strCache>
                <c:ptCount val="4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</c:strCache>
            </c:strRef>
          </c:cat>
          <c:val>
            <c:numRef>
              <c:f>庙湾岛!$AC$4:$AC$51</c:f>
              <c:numCache>
                <c:formatCode>General</c:formatCode>
                <c:ptCount val="47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庙湾岛!$AA$4:$AA$51</c:f>
              <c:strCache>
                <c:ptCount val="4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</c:strCache>
            </c:strRef>
          </c:cat>
          <c:val>
            <c:numRef>
              <c:f>庙湾岛!$AD$4:$AD$51</c:f>
              <c:numCache>
                <c:formatCode>General</c:formatCode>
                <c:ptCount val="47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Barrio!$AA$4:$AA$48</c:f>
              <c:strCache>
                <c:ptCount val="44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</c:strCache>
            </c:strRef>
          </c:cat>
          <c:val>
            <c:numRef>
              <c:f>Barrio!$AB$4:$AB$48</c:f>
              <c:numCache>
                <c:formatCode>General</c:formatCode>
                <c:ptCount val="44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Barrio!$AA$4:$AA$48</c:f>
              <c:strCache>
                <c:ptCount val="44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</c:strCache>
            </c:strRef>
          </c:cat>
          <c:val>
            <c:numRef>
              <c:f>Barrio!$AC$4:$AC$48</c:f>
              <c:numCache>
                <c:formatCode>General</c:formatCode>
                <c:ptCount val="44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Barrio!$AA$4:$AA$48</c:f>
              <c:strCache>
                <c:ptCount val="44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</c:strCache>
            </c:strRef>
          </c:cat>
          <c:val>
            <c:numRef>
              <c:f>Barrio!$AD$4:$AD$48</c:f>
              <c:numCache>
                <c:formatCode>General</c:formatCode>
                <c:ptCount val="44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向岛!$AA$4:$AA$42</c:f>
              <c:strCache>
                <c:ptCount val="3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</c:strCache>
            </c:strRef>
          </c:cat>
          <c:val>
            <c:numRef>
              <c:f>向岛!$AB$4:$AB$42</c:f>
              <c:numCache>
                <c:formatCode>General</c:formatCode>
                <c:ptCount val="38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向岛!$AA$4:$AA$42</c:f>
              <c:strCache>
                <c:ptCount val="3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</c:strCache>
            </c:strRef>
          </c:cat>
          <c:val>
            <c:numRef>
              <c:f>向岛!$AC$4:$AC$42</c:f>
              <c:numCache>
                <c:formatCode>General</c:formatCode>
                <c:ptCount val="38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向岛!$AA$4:$AA$42</c:f>
              <c:strCache>
                <c:ptCount val="3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</c:strCache>
            </c:strRef>
          </c:cat>
          <c:val>
            <c:numRef>
              <c:f>向岛!$AD$4:$AD$42</c:f>
              <c:numCache>
                <c:formatCode>General</c:formatCode>
                <c:ptCount val="38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岛田岛!$AA$4:$AA$42</c:f>
              <c:strCache>
                <c:ptCount val="3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</c:strCache>
            </c:strRef>
          </c:cat>
          <c:val>
            <c:numRef>
              <c:f>岛田岛!$AB$4:$AB$42</c:f>
              <c:numCache>
                <c:formatCode>General</c:formatCode>
                <c:ptCount val="38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岛田岛!$AA$4:$AA$42</c:f>
              <c:strCache>
                <c:ptCount val="3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</c:strCache>
            </c:strRef>
          </c:cat>
          <c:val>
            <c:numRef>
              <c:f>岛田岛!$AC$4:$AC$42</c:f>
              <c:numCache>
                <c:formatCode>General</c:formatCode>
                <c:ptCount val="38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岛田岛!$AA$4:$AA$42</c:f>
              <c:strCache>
                <c:ptCount val="3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</c:strCache>
            </c:strRef>
          </c:cat>
          <c:val>
            <c:numRef>
              <c:f>岛田岛!$AD$4:$AD$42</c:f>
              <c:numCache>
                <c:formatCode>General</c:formatCode>
                <c:ptCount val="38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小槌岛!$AA$4:$AA$42</c:f>
              <c:strCache>
                <c:ptCount val="3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</c:strCache>
            </c:strRef>
          </c:cat>
          <c:val>
            <c:numRef>
              <c:f>小槌岛!$AB$4:$AB$42</c:f>
              <c:numCache>
                <c:formatCode>General</c:formatCode>
                <c:ptCount val="38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小槌岛!$AA$4:$AA$42</c:f>
              <c:strCache>
                <c:ptCount val="3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</c:strCache>
            </c:strRef>
          </c:cat>
          <c:val>
            <c:numRef>
              <c:f>小槌岛!$AC$4:$AC$42</c:f>
              <c:numCache>
                <c:formatCode>General</c:formatCode>
                <c:ptCount val="38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小槌岛!$AA$4:$AA$42</c:f>
              <c:strCache>
                <c:ptCount val="3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</c:strCache>
            </c:strRef>
          </c:cat>
          <c:val>
            <c:numRef>
              <c:f>小槌岛!$AD$4:$AD$42</c:f>
              <c:numCache>
                <c:formatCode>General</c:formatCode>
                <c:ptCount val="38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爷婆岛!$AA$4:$AA$42</c:f>
              <c:strCache>
                <c:ptCount val="3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</c:strCache>
            </c:strRef>
          </c:cat>
          <c:val>
            <c:numRef>
              <c:f>爷婆岛!$AB$4:$AB$42</c:f>
              <c:numCache>
                <c:formatCode>General</c:formatCode>
                <c:ptCount val="38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爷婆岛!$AA$4:$AA$42</c:f>
              <c:strCache>
                <c:ptCount val="3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</c:strCache>
            </c:strRef>
          </c:cat>
          <c:val>
            <c:numRef>
              <c:f>爷婆岛!$AC$4:$AC$42</c:f>
              <c:numCache>
                <c:formatCode>General</c:formatCode>
                <c:ptCount val="38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爷婆岛!$AA$4:$AA$42</c:f>
              <c:strCache>
                <c:ptCount val="3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</c:strCache>
            </c:strRef>
          </c:cat>
          <c:val>
            <c:numRef>
              <c:f>爷婆岛!$AD$4:$AD$42</c:f>
              <c:numCache>
                <c:formatCode>General</c:formatCode>
                <c:ptCount val="38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高岛!$AA$4:$AA$42</c:f>
              <c:strCache>
                <c:ptCount val="3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</c:strCache>
            </c:strRef>
          </c:cat>
          <c:val>
            <c:numRef>
              <c:f>高岛!$AB$4:$AB$42</c:f>
              <c:numCache>
                <c:formatCode>General</c:formatCode>
                <c:ptCount val="38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高岛!$AA$4:$AA$42</c:f>
              <c:strCache>
                <c:ptCount val="3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</c:strCache>
            </c:strRef>
          </c:cat>
          <c:val>
            <c:numRef>
              <c:f>高岛!$AC$4:$AC$42</c:f>
              <c:numCache>
                <c:formatCode>General</c:formatCode>
                <c:ptCount val="38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高岛!$AA$4:$AA$42</c:f>
              <c:strCache>
                <c:ptCount val="3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</c:strCache>
            </c:strRef>
          </c:cat>
          <c:val>
            <c:numRef>
              <c:f>高岛!$AD$4:$AD$42</c:f>
              <c:numCache>
                <c:formatCode>General</c:formatCode>
                <c:ptCount val="38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平郡岛!$AA$4:$AA$33</c:f>
              <c:strCache>
                <c:ptCount val="29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</c:strCache>
            </c:strRef>
          </c:cat>
          <c:val>
            <c:numRef>
              <c:f>平郡岛!$AB$4:$AB$33</c:f>
              <c:numCache>
                <c:formatCode>General</c:formatCode>
                <c:ptCount val="29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平郡岛!$AA$4:$AA$33</c:f>
              <c:strCache>
                <c:ptCount val="29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</c:strCache>
            </c:strRef>
          </c:cat>
          <c:val>
            <c:numRef>
              <c:f>平郡岛!$AC$4:$AC$33</c:f>
              <c:numCache>
                <c:formatCode>General</c:formatCode>
                <c:ptCount val="29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平郡岛!$AA$4:$AA$33</c:f>
              <c:strCache>
                <c:ptCount val="29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</c:strCache>
            </c:strRef>
          </c:cat>
          <c:val>
            <c:numRef>
              <c:f>平郡岛!$AD$4:$AD$33</c:f>
              <c:numCache>
                <c:formatCode>General</c:formatCode>
                <c:ptCount val="29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三角岛!$AA$4:$AA$31</c:f>
              <c:strCache>
                <c:ptCount val="27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</c:strCache>
            </c:strRef>
          </c:cat>
          <c:val>
            <c:numRef>
              <c:f>三角岛!$AB$4:$AB$31</c:f>
              <c:numCache>
                <c:formatCode>General</c:formatCode>
                <c:ptCount val="27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三角岛!$AA$4:$AA$31</c:f>
              <c:strCache>
                <c:ptCount val="27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</c:strCache>
            </c:strRef>
          </c:cat>
          <c:val>
            <c:numRef>
              <c:f>三角岛!$AC$4:$AC$31</c:f>
              <c:numCache>
                <c:formatCode>General</c:formatCode>
                <c:ptCount val="27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三角岛!$AA$4:$AA$31</c:f>
              <c:strCache>
                <c:ptCount val="27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</c:strCache>
            </c:strRef>
          </c:cat>
          <c:val>
            <c:numRef>
              <c:f>三角岛!$AD$4:$AD$31</c:f>
              <c:numCache>
                <c:formatCode>General</c:formatCode>
                <c:ptCount val="27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狗骨岛!$AA$4:$AA$23</c:f>
              <c:strCache>
                <c:ptCount val="19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</c:strCache>
            </c:strRef>
          </c:cat>
          <c:val>
            <c:numRef>
              <c:f>狗骨岛!$AB$4:$AB$23</c:f>
              <c:numCache>
                <c:formatCode>General</c:formatCode>
                <c:ptCount val="19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狗骨岛!$AA$4:$AA$23</c:f>
              <c:strCache>
                <c:ptCount val="19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</c:strCache>
            </c:strRef>
          </c:cat>
          <c:val>
            <c:numRef>
              <c:f>狗骨岛!$AC$4:$AC$23</c:f>
              <c:numCache>
                <c:formatCode>General</c:formatCode>
                <c:ptCount val="19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狗骨岛!$AA$4:$AA$23</c:f>
              <c:strCache>
                <c:ptCount val="19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</c:strCache>
            </c:strRef>
          </c:cat>
          <c:val>
            <c:numRef>
              <c:f>狗骨岛!$AD$4:$AD$23</c:f>
              <c:numCache>
                <c:formatCode>General</c:formatCode>
                <c:ptCount val="19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普拉兰岛!$AA$4:$AA$22</c:f>
              <c:strCache>
                <c:ptCount val="18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</c:strCache>
            </c:strRef>
          </c:cat>
          <c:val>
            <c:numRef>
              <c:f>普拉兰岛!$AB$4:$AB$22</c:f>
              <c:numCache>
                <c:formatCode>General</c:formatCode>
                <c:ptCount val="18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普拉兰岛!$AA$4:$AA$22</c:f>
              <c:strCache>
                <c:ptCount val="18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</c:strCache>
            </c:strRef>
          </c:cat>
          <c:val>
            <c:numRef>
              <c:f>普拉兰岛!$AC$4:$AC$22</c:f>
              <c:numCache>
                <c:formatCode>General</c:formatCode>
                <c:ptCount val="18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普拉兰岛!$AA$4:$AA$22</c:f>
              <c:strCache>
                <c:ptCount val="18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</c:strCache>
            </c:strRef>
          </c:cat>
          <c:val>
            <c:numRef>
              <c:f>普拉兰岛!$AD$4:$AD$22</c:f>
              <c:numCache>
                <c:formatCode>General</c:formatCode>
                <c:ptCount val="18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法伊拉卡岛!$AA$4:$AA$16</c:f>
              <c:strCache>
                <c:ptCount val="1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</c:strCache>
            </c:strRef>
          </c:cat>
          <c:val>
            <c:numRef>
              <c:f>法伊拉卡岛!$AB$4:$AB$16</c:f>
              <c:numCache>
                <c:formatCode>General</c:formatCode>
                <c:ptCount val="12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法伊拉卡岛!$AA$4:$AA$16</c:f>
              <c:strCache>
                <c:ptCount val="1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</c:strCache>
            </c:strRef>
          </c:cat>
          <c:val>
            <c:numRef>
              <c:f>法伊拉卡岛!$AC$4:$AC$16</c:f>
              <c:numCache>
                <c:formatCode>General</c:formatCode>
                <c:ptCount val="12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法伊拉卡岛!$AA$4:$AA$16</c:f>
              <c:strCache>
                <c:ptCount val="1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</c:strCache>
            </c:strRef>
          </c:cat>
          <c:val>
            <c:numRef>
              <c:f>法伊拉卡岛!$AD$4:$AD$16</c:f>
              <c:numCache>
                <c:formatCode>General</c:formatCode>
                <c:ptCount val="12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Nakhiloo岛!$AA$4:$AA$16</c:f>
              <c:strCache>
                <c:ptCount val="1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</c:strCache>
            </c:strRef>
          </c:cat>
          <c:val>
            <c:numRef>
              <c:f>Nakhiloo岛!$AB$4:$AB$16</c:f>
              <c:numCache>
                <c:formatCode>General</c:formatCode>
                <c:ptCount val="12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Nakhiloo岛!$AA$4:$AA$16</c:f>
              <c:strCache>
                <c:ptCount val="1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</c:strCache>
            </c:strRef>
          </c:cat>
          <c:val>
            <c:numRef>
              <c:f>Nakhiloo岛!$AC$4:$AC$16</c:f>
              <c:numCache>
                <c:formatCode>General</c:formatCode>
                <c:ptCount val="12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Nakhiloo岛!$AA$4:$AA$16</c:f>
              <c:strCache>
                <c:ptCount val="1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</c:strCache>
            </c:strRef>
          </c:cat>
          <c:val>
            <c:numRef>
              <c:f>Nakhiloo岛!$AD$4:$AD$16</c:f>
              <c:numCache>
                <c:formatCode>General</c:formatCode>
                <c:ptCount val="12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巴赫达尔机场!$AA$4:$AA$13</c:f>
              <c:strCache>
                <c:ptCount val="9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</c:strCache>
            </c:strRef>
          </c:cat>
          <c:val>
            <c:numRef>
              <c:f>巴赫达尔机场!$AB$4:$AB$13</c:f>
              <c:numCache>
                <c:formatCode>General</c:formatCode>
                <c:ptCount val="9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巴赫达尔机场!$AA$4:$AA$13</c:f>
              <c:strCache>
                <c:ptCount val="9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</c:strCache>
            </c:strRef>
          </c:cat>
          <c:val>
            <c:numRef>
              <c:f>巴赫达尔机场!$AC$4:$AC$13</c:f>
              <c:numCache>
                <c:formatCode>General</c:formatCode>
                <c:ptCount val="9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巴赫达尔机场!$AA$4:$AA$13</c:f>
              <c:strCache>
                <c:ptCount val="9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</c:strCache>
            </c:strRef>
          </c:cat>
          <c:val>
            <c:numRef>
              <c:f>巴赫达尔机场!$AD$4:$AD$13</c:f>
              <c:numCache>
                <c:formatCode>General</c:formatCode>
                <c:ptCount val="9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第一区!$AA$4:$AA$9</c:f>
              <c:strCache>
                <c:ptCount val="5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</c:strCache>
            </c:strRef>
          </c:cat>
          <c:val>
            <c:numRef>
              <c:f>第一区!$AB$4:$AB$9</c:f>
              <c:numCache>
                <c:formatCode>General</c:formatCode>
                <c:ptCount val="5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第一区!$AA$4:$AA$9</c:f>
              <c:strCache>
                <c:ptCount val="5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</c:strCache>
            </c:strRef>
          </c:cat>
          <c:val>
            <c:numRef>
              <c:f>第一区!$AC$4:$AC$9</c:f>
              <c:numCache>
                <c:formatCode>General</c:formatCode>
                <c:ptCount val="5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第一区!$AA$4:$AA$9</c:f>
              <c:strCache>
                <c:ptCount val="5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</c:strCache>
            </c:strRef>
          </c:cat>
          <c:val>
            <c:numRef>
              <c:f>第一区!$AD$4:$AD$9</c:f>
              <c:numCache>
                <c:formatCode>General</c:formatCode>
                <c:ptCount val="5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中开罗!$AA$4:$AA$9</c:f>
              <c:strCache>
                <c:ptCount val="5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</c:strCache>
            </c:strRef>
          </c:cat>
          <c:val>
            <c:numRef>
              <c:f>中开罗!$AB$4:$AB$9</c:f>
              <c:numCache>
                <c:formatCode>General</c:formatCode>
                <c:ptCount val="5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中开罗!$AA$4:$AA$9</c:f>
              <c:strCache>
                <c:ptCount val="5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</c:strCache>
            </c:strRef>
          </c:cat>
          <c:val>
            <c:numRef>
              <c:f>中开罗!$AC$4:$AC$9</c:f>
              <c:numCache>
                <c:formatCode>General</c:formatCode>
                <c:ptCount val="5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中开罗!$AA$4:$AA$9</c:f>
              <c:strCache>
                <c:ptCount val="5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</c:strCache>
            </c:strRef>
          </c:cat>
          <c:val>
            <c:numRef>
              <c:f>中开罗!$AD$4:$AD$9</c:f>
              <c:numCache>
                <c:formatCode>General</c:formatCode>
                <c:ptCount val="5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4.xml"/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135</xdr:row>
      <xdr:rowOff>33655</xdr:rowOff>
    </xdr:from>
    <xdr:to>
      <xdr:col>12</xdr:col>
      <xdr:colOff>1628140</xdr:colOff>
      <xdr:row>168</xdr:row>
      <xdr:rowOff>43815</xdr:rowOff>
    </xdr:to>
    <xdr:graphicFrame>
      <xdr:nvGraphicFramePr>
        <xdr:cNvPr id="2" name="图表 1"/>
        <xdr:cNvGraphicFramePr/>
      </xdr:nvGraphicFramePr>
      <xdr:xfrm>
        <a:off x="635" y="23693755"/>
        <a:ext cx="1762442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</xdr:colOff>
      <xdr:row>166</xdr:row>
      <xdr:rowOff>159385</xdr:rowOff>
    </xdr:from>
    <xdr:to>
      <xdr:col>12</xdr:col>
      <xdr:colOff>1628140</xdr:colOff>
      <xdr:row>199</xdr:row>
      <xdr:rowOff>169545</xdr:rowOff>
    </xdr:to>
    <xdr:graphicFrame>
      <xdr:nvGraphicFramePr>
        <xdr:cNvPr id="3" name="图表 2"/>
        <xdr:cNvGraphicFramePr/>
      </xdr:nvGraphicFramePr>
      <xdr:xfrm>
        <a:off x="635" y="29134435"/>
        <a:ext cx="1762442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118745</xdr:colOff>
      <xdr:row>1</xdr:row>
      <xdr:rowOff>205740</xdr:rowOff>
    </xdr:from>
    <xdr:to>
      <xdr:col>15</xdr:col>
      <xdr:colOff>223188</xdr:colOff>
      <xdr:row>26</xdr:row>
      <xdr:rowOff>78641</xdr:rowOff>
    </xdr:to>
    <xdr:graphicFrame>
      <xdr:nvGraphicFramePr>
        <xdr:cNvPr id="2" name="图表 1"/>
        <xdr:cNvGraphicFramePr/>
      </xdr:nvGraphicFramePr>
      <xdr:xfrm>
        <a:off x="9083040" y="472440"/>
        <a:ext cx="8047990" cy="6539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172690" cy="5994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38605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4762480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17904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13555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141200" y="227711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190307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8332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8440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807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837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71539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6.751875" refreshedBy="admin" recordCount="103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09-28T00:00:00" count="103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m/>
      </sharedItems>
    </cacheField>
    <cacheField name="时间" numFmtId="0">
      <sharedItems containsString="0" containsBlank="1" containsNonDate="0" containsDate="1" minDate="1899-12-30T10:06:00" maxDate="1899-12-30T23:45:00" count="93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74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m/>
      </sharedItems>
    </cacheField>
    <cacheField name="支出（最近24小时）" numFmtId="26">
      <sharedItems containsString="0" containsBlank="1" containsNumber="1" containsInteger="1" minValue="-313308003" maxValue="-91428175" count="103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m/>
      </sharedItems>
    </cacheField>
    <cacheField name="最近7天利润" numFmtId="26">
      <sharedItems containsString="0" containsBlank="1" containsNumber="1" containsInteger="1" minValue="-1058387793" maxValue="438804767" count="103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74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6.7520138889" refreshedBy="admin" recordCount="100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09-28T00:00:00" count="100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m/>
      </sharedItems>
    </cacheField>
    <cacheField name="时间" numFmtId="0">
      <sharedItems containsString="0" containsBlank="1" containsNonDate="0" containsDate="1" minDate="1899-12-30T10:11:00" maxDate="1899-12-30T23:01:00" count="91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73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m/>
      </sharedItems>
    </cacheField>
    <cacheField name="支出（最近24小时）" numFmtId="26">
      <sharedItems containsString="0" containsBlank="1" containsNumber="1" containsInteger="1" minValue="-313308003" maxValue="-91428175" count="100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m/>
      </sharedItems>
    </cacheField>
    <cacheField name="最近7天利润" numFmtId="26">
      <sharedItems containsString="0" containsBlank="1" containsNumber="1" containsInteger="1" minValue="-1058391463" maxValue="463288424" count="100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m/>
      </sharedItems>
    </cacheField>
    <cacheField name="预计日租金收入" numFmtId="26">
      <sharedItems containsBlank="1" containsNumber="1" containsInteger="1" containsMixedTypes="1" count="8">
        <n v="115354000"/>
        <n v="115011000"/>
        <n v="116138000"/>
        <s v="现金库已满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73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6.7521643518" refreshedBy="admin" recordCount="102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09-28T00:00:00" count="102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m/>
      </sharedItems>
    </cacheField>
    <cacheField name="时间" numFmtId="0">
      <sharedItems containsString="0" containsBlank="1" containsNonDate="0" containsDate="1" minDate="1899-12-30T10:07:00" maxDate="1899-12-30T23:48:00" count="92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74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m/>
      </sharedItems>
    </cacheField>
    <cacheField name="支出（最近24小时）" numFmtId="26">
      <sharedItems containsString="0" containsBlank="1" containsNumber="1" containsInteger="1" minValue="-313308003" maxValue="-91428175" count="102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m/>
      </sharedItems>
    </cacheField>
    <cacheField name="最近7天利润" numFmtId="26">
      <sharedItems containsString="0" containsBlank="1" containsNumber="1" containsInteger="1" minValue="-1058389017" maxValue="488464300" count="102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74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6.7523148148" refreshedBy="admin" recordCount="101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09-28T00:00:00" count="100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m/>
      </sharedItems>
    </cacheField>
    <cacheField name="时间" numFmtId="0">
      <sharedItems containsString="0" containsBlank="1" containsNonDate="0" containsDate="1" minDate="1899-12-30T10:12:00" maxDate="1899-12-30T23:02:00" count="93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26">
      <sharedItems containsBlank="1" containsNumber="1" containsInteger="1" containsMixedTypes="1" count="74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m/>
      </sharedItems>
    </cacheField>
    <cacheField name="支出（最近24小时）" numFmtId="26">
      <sharedItems containsString="0" containsBlank="1" containsNumber="1" containsInteger="1" minValue="-121215206" maxValue="-35372771" count="100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m/>
      </sharedItems>
    </cacheField>
    <cacheField name="最近7天利润" numFmtId="26">
      <sharedItems containsString="0" containsBlank="1" containsNumber="1" containsInteger="1" minValue="-447734786" maxValue="239774981" count="101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44263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74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6.7524421296" refreshedBy="admin" recordCount="97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09-28T00:00:00" count="97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m/>
      </sharedItems>
    </cacheField>
    <cacheField name="时间" numFmtId="0">
      <sharedItems containsString="0" containsBlank="1" containsNonDate="0" containsDate="1" minDate="1899-12-30T10:15:00" maxDate="1899-12-30T23:02:00" count="92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0">
      <sharedItems containsBlank="1" containsNumber="1" containsInteger="1" containsMixedTypes="1" count="70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m/>
      </sharedItems>
    </cacheField>
    <cacheField name="支出（最近24小时）" numFmtId="26">
      <sharedItems containsString="0" containsBlank="1" containsNumber="1" containsInteger="1" minValue="-121215206" maxValue="-35372771" count="97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m/>
      </sharedItems>
    </cacheField>
    <cacheField name="最近7天利润" numFmtId="26">
      <sharedItems containsString="0" containsBlank="1" containsNumber="1" containsInteger="1" minValue="-409481559" maxValue="238181390" count="97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m/>
      </sharedItems>
    </cacheField>
    <cacheField name="预计日租金收入" numFmtId="26">
      <sharedItems containsBlank="1" containsNumber="1" containsInteger="1" containsMixedTypes="1" count="7">
        <n v="44630000"/>
        <n v="44496000"/>
        <n v="44932000"/>
        <s v="现金库已满"/>
        <n v="44416000"/>
        <n v="44336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70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6.7525925926" refreshedBy="admin" recordCount="96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09-28T00:00:00" count="96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m/>
      </sharedItems>
    </cacheField>
    <cacheField name="时间" numFmtId="0">
      <sharedItems containsString="0" containsBlank="1" containsNonDate="0" containsDate="1" minDate="1899-12-30T10:16:00" maxDate="1899-12-30T23:03:00" count="88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69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m/>
      </sharedItems>
    </cacheField>
    <cacheField name="支出（最近24小时）" numFmtId="26">
      <sharedItems containsString="0" containsBlank="1" containsNumber="1" containsInteger="1" minValue="-269971834" maxValue="-107242068" count="95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m/>
      </sharedItems>
    </cacheField>
    <cacheField name="最近7天利润" numFmtId="26">
      <sharedItems containsString="0" containsBlank="1" containsNumber="1" containsInteger="1" minValue="-1241452048" maxValue="748001625" count="96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m/>
      </sharedItems>
    </cacheField>
    <cacheField name="预计日租金收入" numFmtId="26">
      <sharedItems containsBlank="1" containsNumber="1" containsInteger="1" containsMixedTypes="1" count="8">
        <n v="135308000"/>
        <n v="134904000"/>
        <n v="136226000"/>
        <s v="现金库已满"/>
        <n v="134660000"/>
        <n v="134418000"/>
        <n v="134195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69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6.7527314815" refreshedBy="admin" recordCount="96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09-28T00:00:00" count="96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m/>
      </sharedItems>
    </cacheField>
    <cacheField name="时间" numFmtId="0">
      <sharedItems containsString="0" containsBlank="1" containsNonDate="0" containsDate="1" minDate="1899-12-30T10:16:00" maxDate="1899-12-30T23:04:00" count="88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26">
      <sharedItems containsBlank="1" containsNumber="1" containsInteger="1" containsMixedTypes="1" count="69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m/>
      </sharedItems>
    </cacheField>
    <cacheField name="支出（最近24小时）" numFmtId="26">
      <sharedItems containsString="0" containsBlank="1" containsNumber="1" containsInteger="1" minValue="-179678148" maxValue="-71374320" count="95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m/>
      </sharedItems>
    </cacheField>
    <cacheField name="最近7天利润" numFmtId="26">
      <sharedItems containsString="0" containsBlank="1" containsNumber="1" containsInteger="1" minValue="-826241026" maxValue="377996981" count="96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m/>
      </sharedItems>
    </cacheField>
    <cacheField name="预计日租金收入" numFmtId="0">
      <sharedItems containsBlank="1" containsNumber="1" containsInteger="1" containsMixedTypes="1" count="8">
        <n v="958004000"/>
        <n v="955151000"/>
        <n v="964515000"/>
        <s v="现金库已满"/>
        <n v="953419000"/>
        <n v="951709000"/>
        <n v="950130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69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6.7528703704" refreshedBy="admin" recordCount="78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09-28T00:00:00" count="78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m/>
      </sharedItems>
    </cacheField>
    <cacheField name="时间" numFmtId="0">
      <sharedItems containsString="0" containsBlank="1" containsNonDate="0" containsDate="1" minDate="1899-12-30T10:17:00" maxDate="1899-12-30T23:12:00" count="7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58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m/>
      </sharedItems>
    </cacheField>
    <cacheField name="支出（最近24小时）" numFmtId="0">
      <sharedItems containsString="0" containsBlank="1" containsNumber="1" containsInteger="1" minValue="-133493870" maxValue="-53028341" count="78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m/>
      </sharedItems>
    </cacheField>
    <cacheField name="最近7天利润" numFmtId="0">
      <sharedItems containsString="0" containsBlank="1" containsNumber="1" containsInteger="1" minValue="-613864919" maxValue="268301592" count="78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58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6.7530092593" refreshedBy="admin" recordCount="76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09-28T00:00:00" count="76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m/>
      </sharedItems>
    </cacheField>
    <cacheField name="时间" numFmtId="0">
      <sharedItems containsString="0" containsBlank="1" containsNonDate="0" containsDate="1" minDate="1899-12-30T10:18:00" maxDate="1899-12-30T23:12:00" count="72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58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m/>
      </sharedItems>
    </cacheField>
    <cacheField name="支出（最近24小时）" numFmtId="0">
      <sharedItems containsString="0" containsBlank="1" containsNumber="1" containsInteger="1" minValue="-241667999" maxValue="-95999324" count="76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m/>
      </sharedItems>
    </cacheField>
    <cacheField name="最近7天利润" numFmtId="0">
      <sharedItems containsString="0" containsBlank="1" containsNumber="1" containsInteger="1" minValue="-1111305463" maxValue="441286420" count="76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m/>
      </sharedItems>
    </cacheField>
    <cacheField name="预计日租金收入" numFmtId="0">
      <sharedItems containsBlank="1" containsNumber="1" containsInteger="1" containsMixedTypes="1" count="5">
        <s v="现金库已满"/>
        <n v="120542000"/>
        <n v="120326000"/>
        <n v="120126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58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6.7531365741" refreshedBy="admin" recordCount="76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09-28T00:00:00" count="76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m/>
      </sharedItems>
    </cacheField>
    <cacheField name="时间" numFmtId="0">
      <sharedItems containsString="0" containsBlank="1" containsNonDate="0" containsDate="1" minDate="1899-12-30T10:18:00" maxDate="1899-12-30T23:15:00" count="74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58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m/>
      </sharedItems>
    </cacheField>
    <cacheField name="支出（最近24小时）" numFmtId="0">
      <sharedItems containsString="0" containsBlank="1" containsNumber="1" containsInteger="1" minValue="-230161844" maxValue="-91428175" count="76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m/>
      </sharedItems>
    </cacheField>
    <cacheField name="最近7天利润" numFmtId="0">
      <sharedItems containsString="0" containsBlank="1" containsNumber="1" containsInteger="1" minValue="-1058391463" maxValue="417917179" count="76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58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6.753275463" refreshedBy="admin" recordCount="135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09-28T00:00:00" count="135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m/>
      </sharedItems>
    </cacheField>
    <cacheField name="时间" numFmtId="0">
      <sharedItems containsString="0" containsBlank="1" containsNonDate="0" containsDate="1" minDate="1899-12-30T10:19:00" maxDate="1899-12-30T23:23:00" count="120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352000" count="14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98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</sharedItems>
    </cacheField>
    <cacheField name="支出（最近24小时）" numFmtId="26">
      <sharedItems containsString="0" containsBlank="1" containsNumber="1" containsInteger="1" minValue="-313834" maxValue="0" count="125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</sharedItems>
    </cacheField>
    <cacheField name="最近7天利润" numFmtId="26">
      <sharedItems containsString="0" containsBlank="1" containsNumber="1" containsInteger="1" minValue="-1211017" maxValue="848736" count="132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</sharedItems>
    </cacheField>
    <cacheField name="预计日租金收入" numFmtId="26">
      <sharedItems containsBlank="1" containsNumber="1" containsInteger="1" containsMixedTypes="1" count="17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</sharedItems>
    </cacheField>
    <cacheField name="每日支出" numFmtId="26">
      <sharedItems containsString="0" containsBlank="1" containsNumber="1" containsInteger="1" minValue="143000" maxValue="163000" count="10">
        <n v="157000"/>
        <n v="155000"/>
        <n v="153000"/>
        <m/>
        <n v="151000"/>
        <n v="150000"/>
        <n v="145000"/>
        <n v="163000"/>
        <n v="147000"/>
        <n v="143000"/>
      </sharedItems>
    </cacheField>
    <cacheField name="估值损益" numFmtId="26">
      <sharedItems containsString="0" containsBlank="1" containsNumber="1" containsInteger="1" minValue="-72155" maxValue="456845" count="14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</sharedItems>
    </cacheField>
    <cacheField name="利润（最近24小时）" numFmtId="26">
      <sharedItems containsBlank="1" containsNumber="1" containsInteger="1" containsMixedTypes="1" count="95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6.7534143518" refreshedBy="admin" recordCount="135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09-28T00:00:00" count="135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m/>
      </sharedItems>
    </cacheField>
    <cacheField name="时间" numFmtId="0">
      <sharedItems containsString="0" containsBlank="1" containsNonDate="0" containsDate="1" minDate="1899-12-30T10:22:00" maxDate="1899-12-30T23:24:00" count="124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352000" count="14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96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</sharedItems>
    </cacheField>
    <cacheField name="支出（最近24小时）" numFmtId="26">
      <sharedItems containsString="0" containsBlank="1" containsNumber="1" containsInteger="1" minValue="-313833" maxValue="0" count="124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</sharedItems>
    </cacheField>
    <cacheField name="最近7天利润" numFmtId="26">
      <sharedItems containsString="0" containsBlank="1" containsNumber="1" containsInteger="1" minValue="-1211019" maxValue="877075" count="133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</sharedItems>
    </cacheField>
    <cacheField name="预计日租金收入" numFmtId="26">
      <sharedItems containsBlank="1" containsNumber="1" containsInteger="1" containsMixedTypes="1" count="17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</sharedItems>
    </cacheField>
    <cacheField name="每日支出" numFmtId="26">
      <sharedItems containsString="0" containsBlank="1" containsNumber="1" containsInteger="1" minValue="143000" maxValue="163000" count="10">
        <n v="157000"/>
        <n v="155000"/>
        <n v="153000"/>
        <m/>
        <n v="151000"/>
        <n v="150000"/>
        <n v="145000"/>
        <n v="163000"/>
        <n v="147000"/>
        <n v="143000"/>
      </sharedItems>
    </cacheField>
    <cacheField name="估值损益" numFmtId="26">
      <sharedItems containsString="0" containsBlank="1" containsNumber="1" containsInteger="1" minValue="-72155" maxValue="456845" count="14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</sharedItems>
    </cacheField>
    <cacheField name="利润（最近24小时）" numFmtId="26">
      <sharedItems containsBlank="1" containsNumber="1" containsInteger="1" containsMixedTypes="1" count="97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6.7535532407" refreshedBy="admin" recordCount="119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09-28T00:00:00" count="119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m/>
      </sharedItems>
    </cacheField>
    <cacheField name="时间" numFmtId="0">
      <sharedItems containsString="0" containsBlank="1" containsNonDate="0" containsDate="1" minDate="1899-12-30T10:22:00" maxDate="1899-12-30T23:30:00" count="108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9259" maxValue="1056000" count="11">
        <n v="9359"/>
        <n v="9449"/>
        <m/>
        <n v="9259"/>
        <n v="9349"/>
        <n v="935000"/>
        <n v="941000"/>
        <n v="1056000"/>
        <n v="973000"/>
        <n v="918000"/>
        <n v="921000"/>
      </sharedItems>
    </cacheField>
    <cacheField name="该份额的价格" numFmtId="26">
      <sharedItems containsString="0" containsBlank="1" containsNumber="1" containsInteger="1" minValue="9277" maxValue="908649" count="3">
        <n v="9277"/>
        <m/>
        <n v="908649"/>
      </sharedItems>
    </cacheField>
    <cacheField name="租金（最近24小时）" numFmtId="26">
      <sharedItems containsBlank="1" containsNumber="1" containsInteger="1" containsMixedTypes="1" count="82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</sharedItems>
    </cacheField>
    <cacheField name="支出（最近24小时）" numFmtId="26">
      <sharedItems containsString="0" containsBlank="1" containsNumber="1" containsInteger="1" minValue="-74278" maxValue="0" count="117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</sharedItems>
    </cacheField>
    <cacheField name="最近7天利润" numFmtId="26">
      <sharedItems containsString="0" containsBlank="1" containsNumber="1" containsInteger="1" minValue="-275088" maxValue="229136" count="118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</sharedItems>
    </cacheField>
    <cacheField name="预计日租金收入" numFmtId="26">
      <sharedItems containsBlank="1" containsNumber="1" containsInteger="1" containsMixedTypes="1" count="9">
        <n v="122000"/>
        <n v="109000"/>
        <n v="110000"/>
        <m/>
        <s v="现金库已满"/>
        <n v="38000"/>
        <n v="37000"/>
        <n v="42000"/>
        <n v="39000"/>
      </sharedItems>
    </cacheField>
    <cacheField name="每日支出" numFmtId="26">
      <sharedItems containsString="0" containsBlank="1" containsNumber="1" containsInteger="1" minValue="33000" maxValue="39000" count="6">
        <n v="36000"/>
        <m/>
        <n v="35000"/>
        <n v="34000"/>
        <n v="39000"/>
        <n v="33000"/>
      </sharedItems>
    </cacheField>
    <cacheField name="估值损益" numFmtId="26">
      <sharedItems containsString="0" containsBlank="1" containsNumber="1" containsInteger="1" minValue="-17" maxValue="147351" count="11">
        <n v="83"/>
        <n v="173"/>
        <m/>
        <n v="-17"/>
        <n v="73"/>
        <n v="26351"/>
        <n v="32351"/>
        <n v="147351"/>
        <n v="64351"/>
        <n v="9351"/>
        <n v="12351"/>
      </sharedItems>
    </cacheField>
    <cacheField name="利润（最近24小时）" numFmtId="26">
      <sharedItems containsBlank="1" containsNumber="1" containsInteger="1" containsMixedTypes="1" count="81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6.7536805556" refreshedBy="admin" recordCount="128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09-28T00:00:00" count="128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m/>
      </sharedItems>
    </cacheField>
    <cacheField name="时间" numFmtId="0">
      <sharedItems containsString="0" containsBlank="1" containsNonDate="0" containsDate="1" minDate="1899-12-30T10:23:00" maxDate="1899-12-30T23:27:00" count="114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14299" maxValue="1637000" count="13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</sharedItems>
    </cacheField>
    <cacheField name="该份额的价格" numFmtId="0">
      <sharedItems containsString="0" containsBlank="1" containsNumber="1" containsInteger="1" minValue="16020" maxValue="1404180" count="3">
        <n v="16020"/>
        <m/>
        <n v="1404180"/>
      </sharedItems>
    </cacheField>
    <cacheField name="租金（最近24小时）" numFmtId="26">
      <sharedItems containsBlank="1" containsNumber="1" containsInteger="1" containsMixedTypes="1" count="91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</sharedItems>
    </cacheField>
    <cacheField name="支出（最近24小时）" numFmtId="26">
      <sharedItems containsString="0" containsBlank="1" containsNumber="1" containsInteger="1" minValue="-127049" maxValue="0" count="122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</sharedItems>
    </cacheField>
    <cacheField name="最近7天利润" numFmtId="26">
      <sharedItems containsString="0" containsBlank="1" containsNumber="1" containsInteger="1" minValue="-436907" maxValue="312631" count="127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</sharedItems>
    </cacheField>
    <cacheField name="预计日租金收入" numFmtId="26">
      <sharedItems containsBlank="1" containsNumber="1" containsInteger="1" containsMixedTypes="1" count="14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</sharedItems>
    </cacheField>
    <cacheField name="每日支出" numFmtId="26">
      <sharedItems containsString="0" containsBlank="1" containsNumber="1" containsInteger="1" minValue="53000" maxValue="63000" count="9">
        <n v="63000"/>
        <n v="62000"/>
        <m/>
        <n v="54000"/>
        <n v="53000"/>
        <n v="57000"/>
        <n v="56000"/>
        <n v="60000"/>
        <n v="61000"/>
      </sharedItems>
    </cacheField>
    <cacheField name="估值损益" numFmtId="26">
      <sharedItems containsString="0" containsBlank="1" containsNumber="1" containsInteger="1" minValue="-1720" maxValue="232820" count="13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</sharedItems>
    </cacheField>
    <cacheField name="利润（最近24小时）" numFmtId="26">
      <sharedItems containsBlank="1" containsNumber="1" containsInteger="1" containsMixedTypes="1" count="89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6.7538078704" refreshedBy="admin" recordCount="73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09-28T00:00:00" count="73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m/>
      </sharedItems>
    </cacheField>
    <cacheField name="时间" numFmtId="0">
      <sharedItems containsString="0" containsBlank="1" containsNonDate="0" containsDate="1" minDate="1899-12-30T10:23:00" maxDate="1899-12-30T23:28:00" count="65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134064000" count="9">
        <n v="4914710000"/>
        <n v="5088367000"/>
        <n v="5420691000"/>
        <n v="5107959000"/>
        <n v="5525604000"/>
        <n v="5797309000"/>
        <n v="4988820000"/>
        <n v="6134064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57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</sharedItems>
    </cacheField>
    <cacheField name="支出（最近24小时）" numFmtId="26">
      <sharedItems containsString="0" containsBlank="1" containsNumber="1" containsInteger="1" minValue="-521013478" maxValue="-160159782" count="72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</sharedItems>
    </cacheField>
    <cacheField name="最近7天利润" numFmtId="26">
      <sharedItems containsString="0" containsBlank="1" containsNumber="1" containsInteger="1" minValue="-1486427799" maxValue="761472215" count="72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</sharedItems>
    </cacheField>
    <cacheField name="预计日租金收入" numFmtId="26">
      <sharedItems containsBlank="1" containsNumber="1" containsInteger="1" containsMixedTypes="1" count="11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m/>
      </sharedItems>
    </cacheField>
    <cacheField name="每日支出" numFmtId="26">
      <sharedItems containsString="0" containsBlank="1" containsNumber="1" containsInteger="1" minValue="185136000" maxValue="231069000" count="9">
        <m/>
        <n v="185136000"/>
        <n v="191677000"/>
        <n v="204196000"/>
        <n v="192415000"/>
        <n v="208148000"/>
        <n v="218383000"/>
        <n v="187927000"/>
        <n v="231069000"/>
      </sharedItems>
    </cacheField>
    <cacheField name="估值损益" numFmtId="26">
      <sharedItems containsString="0" containsBlank="1" containsNumber="1" containsInteger="1" minValue="143145285" maxValue="1362499285" count="9">
        <m/>
        <n v="143145285"/>
        <n v="316802285"/>
        <n v="649126285"/>
        <n v="336394285"/>
        <n v="754039285"/>
        <n v="1025744285"/>
        <n v="217255285"/>
        <n v="1362499285"/>
      </sharedItems>
    </cacheField>
    <cacheField name="利润（最近24小时）" numFmtId="0">
      <sharedItems containsBlank="1" containsNumber="1" containsInteger="1" containsMixedTypes="1" count="57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6.7539467593" refreshedBy="admin" recordCount="73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09-28T00:00:00" count="73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m/>
      </sharedItems>
    </cacheField>
    <cacheField name="时间" numFmtId="0">
      <sharedItems containsString="0" containsBlank="1" containsNonDate="0" containsDate="1" minDate="1899-12-30T10:23:00" maxDate="1899-12-30T23:29:00" count="67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134064000" count="9">
        <n v="4914710000"/>
        <n v="5088367000"/>
        <n v="5420691000"/>
        <n v="5107959000"/>
        <n v="5525604000"/>
        <n v="5797309000"/>
        <n v="4988820000"/>
        <n v="6134064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58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m/>
      </sharedItems>
    </cacheField>
    <cacheField name="支出（最近24小时）" numFmtId="26">
      <sharedItems containsString="0" containsBlank="1" containsNumber="1" containsInteger="1" minValue="-481284098" maxValue="0" count="73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m/>
      </sharedItems>
    </cacheField>
    <cacheField name="最近7天利润" numFmtId="26">
      <sharedItems containsString="0" containsBlank="1" containsNumber="1" containsInteger="1" minValue="-1501236536" maxValue="761050052" count="73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m/>
      </sharedItems>
    </cacheField>
    <cacheField name="预计日租金收入" numFmtId="26">
      <sharedItems containsBlank="1" containsNumber="1" containsInteger="1" containsMixedTypes="1" count="11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m/>
      </sharedItems>
    </cacheField>
    <cacheField name="每日支出" numFmtId="26">
      <sharedItems containsString="0" containsBlank="1" containsNumber="1" containsInteger="1" minValue="185136000" maxValue="231069000" count="9">
        <m/>
        <n v="185136000"/>
        <n v="191677000"/>
        <n v="204196000"/>
        <n v="192415000"/>
        <n v="208148000"/>
        <n v="218383000"/>
        <n v="187927000"/>
        <n v="231069000"/>
      </sharedItems>
    </cacheField>
    <cacheField name="估值损益" numFmtId="26">
      <sharedItems containsString="0" containsBlank="1" containsNumber="1" containsInteger="1" minValue="143145285" maxValue="1362499285" count="9">
        <m/>
        <n v="143145285"/>
        <n v="316802285"/>
        <n v="649126285"/>
        <n v="336394285"/>
        <n v="754039285"/>
        <n v="1025744285"/>
        <n v="217255285"/>
        <n v="1362499285"/>
      </sharedItems>
    </cacheField>
    <cacheField name="利润（最近24小时）" numFmtId="0">
      <sharedItems containsBlank="1" containsNumber="1" containsInteger="1" containsMixedTypes="1" count="58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6.7540856482" refreshedBy="admin" recordCount="48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09-28T00:00:00" count="48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m/>
      </sharedItems>
    </cacheField>
    <cacheField name="时间" numFmtId="0">
      <sharedItems containsString="0" containsBlank="1" containsNonDate="0" containsDate="1" minDate="1899-12-30T10:24:00" maxDate="1899-12-30T23:24:00" count="46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37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m/>
      </sharedItems>
    </cacheField>
    <cacheField name="支出（最近24小时）" numFmtId="0">
      <sharedItems containsString="0" containsBlank="1" containsNumber="1" containsInteger="1" minValue="-241669284" maxValue="-108364003" count="47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m/>
      </sharedItems>
    </cacheField>
    <cacheField name="最近7天利润" numFmtId="0">
      <sharedItems containsString="0" containsBlank="1" containsNumber="1" containsInteger="1" minValue="-536952232" maxValue="586251504" count="48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42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6.754224537" refreshedBy="admin" recordCount="48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09-28T00:00:00" count="48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m/>
      </sharedItems>
    </cacheField>
    <cacheField name="时间" numFmtId="0">
      <sharedItems containsString="0" containsBlank="1" containsNonDate="0" containsDate="1" minDate="1899-12-30T10:25:00" maxDate="1899-12-30T23:25:00" count="44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38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m/>
      </sharedItems>
    </cacheField>
    <cacheField name="支出（最近24小时）" numFmtId="0">
      <sharedItems containsString="0" containsBlank="1" containsNumber="1" containsInteger="1" minValue="-230161844" maxValue="-103204091" count="48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m/>
      </sharedItems>
    </cacheField>
    <cacheField name="最近7天利润" numFmtId="0">
      <sharedItems containsString="0" containsBlank="1" containsNumber="1" containsInteger="1" minValue="-407770590" maxValue="575033304" count="48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m/>
      </sharedItems>
    </cacheField>
    <cacheField name="预计日租金收入" numFmtId="0">
      <sharedItems containsBlank="1" containsNumber="1" containsInteger="1" containsMixedTypes="1" count="4">
        <m/>
        <n v="114596000"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42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6.7543518519" refreshedBy="admin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6.7544791667" refreshedBy="admin" recordCount="47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09-28T00:00:00" count="47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m/>
      </sharedItems>
    </cacheField>
    <cacheField name="时间" numFmtId="0">
      <sharedItems containsString="0" containsBlank="1" containsNonDate="0" containsDate="1" minDate="1899-12-30T10:25:00" maxDate="1899-12-30T23:25:00" count="46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36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m/>
      </sharedItems>
    </cacheField>
    <cacheField name="支出（最近24小时）" numFmtId="0">
      <sharedItems containsString="0" containsBlank="1" containsNumber="1" containsInteger="1" minValue="-237352499" maxValue="-24166799" count="47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m/>
      </sharedItems>
    </cacheField>
    <cacheField name="最近7天利润" numFmtId="0">
      <sharedItems containsString="0" containsBlank="1" containsNumber="1" containsInteger="1" minValue="-539703364" maxValue="549849244" count="47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41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6.7546064815" refreshedBy="admin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6.7547453704" refreshedBy="admin" recordCount="44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09-28T00:00:00" count="44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m/>
      </sharedItems>
    </cacheField>
    <cacheField name="时间" numFmtId="0">
      <sharedItems containsString="0" containsBlank="1" containsNonDate="0" containsDate="1" minDate="1899-12-30T10:33:00" maxDate="1899-12-30T23:26:00" count="43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292114000" maxValue="1292114000" count="2">
        <n v="1292114000"/>
        <m/>
      </sharedItems>
    </cacheField>
    <cacheField name="该份额的价格" numFmtId="0">
      <sharedItems containsString="0" containsBlank="1" containsNumber="1" containsInteger="1" minValue="1254480958" maxValue="1254480958" count="2">
        <m/>
        <n v="1254480958"/>
      </sharedItems>
    </cacheField>
    <cacheField name="租金（最近24小时）" numFmtId="0">
      <sharedItems containsBlank="1" containsNumber="1" containsInteger="1" containsMixedTypes="1" count="3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m/>
      </sharedItems>
    </cacheField>
    <cacheField name="支出（最近24小时）" numFmtId="0">
      <sharedItems containsString="0" containsBlank="1" containsNumber="1" containsInteger="1" minValue="-105999540" maxValue="-40476894" count="43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m/>
      </sharedItems>
    </cacheField>
    <cacheField name="最近7天利润" numFmtId="0">
      <sharedItems containsString="0" containsBlank="1" containsNumber="1" containsInteger="1" minValue="-139579965" maxValue="174394364" count="44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m/>
      </sharedItems>
    </cacheField>
    <cacheField name="预计日租金收入" numFmtId="0">
      <sharedItems containsBlank="1" containsNumber="1" containsInteger="1" containsMixedTypes="1" count="4">
        <m/>
        <n v="52777000"/>
        <n v="52689000"/>
        <s v="现金库已满"/>
      </sharedItems>
    </cacheField>
    <cacheField name="每日支出" numFmtId="0">
      <sharedItems containsString="0" containsBlank="1" containsNumber="1" containsInteger="1" minValue="48673000" maxValue="48673000" count="2">
        <m/>
        <n v="48673000"/>
      </sharedItems>
    </cacheField>
    <cacheField name="估值损益" numFmtId="0">
      <sharedItems containsString="0" containsBlank="1" containsNumber="1" containsInteger="1" minValue="37633042" maxValue="37633042" count="2">
        <m/>
        <n v="37633042"/>
      </sharedItems>
    </cacheField>
    <cacheField name="利润（最近24小时）" numFmtId="0">
      <sharedItems containsBlank="1" containsNumber="1" containsInteger="1" containsMixedTypes="1" count="38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6.7548842593" refreshedBy="admin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6.7550231482" refreshedBy="admin" recordCount="38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09-28T00:00:00" count="3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m/>
      </sharedItems>
    </cacheField>
    <cacheField name="时间" numFmtId="0">
      <sharedItems containsString="0" containsBlank="1" containsNonDate="0" containsDate="1" minDate="1899-12-30T10:34:00" maxDate="1899-12-30T23:27:00" count="38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28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m/>
      </sharedItems>
    </cacheField>
    <cacheField name="支出（最近24小时）" numFmtId="0">
      <sharedItems containsString="0" containsBlank="1" containsNumber="1" containsInteger="1" minValue="-231061844" maxValue="-87771978" count="38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m/>
      </sharedItems>
    </cacheField>
    <cacheField name="最近7天利润" numFmtId="0">
      <sharedItems containsString="0" containsBlank="1" containsNumber="1" containsInteger="1" minValue="-404050787" maxValue="556245621" count="38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32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6.755150463" refreshedBy="admin" recordCount="38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09-28T00:00:00" count="3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m/>
      </sharedItems>
    </cacheField>
    <cacheField name="时间" numFmtId="0">
      <sharedItems containsString="0" containsBlank="1" containsNonDate="0" containsDate="1" minDate="1899-12-30T10:35:00" maxDate="1899-12-30T23:27:00" count="38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28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m/>
      </sharedItems>
    </cacheField>
    <cacheField name="支出（最近24小时）" numFmtId="0">
      <sharedItems containsString="0" containsBlank="1" containsNumber="1" containsInteger="1" minValue="-230161844" maxValue="-85138390" count="38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m/>
      </sharedItems>
    </cacheField>
    <cacheField name="最近7天利润" numFmtId="0">
      <sharedItems containsString="0" containsBlank="1" containsNumber="1" containsInteger="1" minValue="-401418423" maxValue="499887928" count="38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32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6.7552893519" refreshedBy="admin" recordCount="38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09-28T00:00:00" count="3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m/>
      </sharedItems>
    </cacheField>
    <cacheField name="时间" numFmtId="0">
      <sharedItems containsString="0" containsBlank="1" containsNonDate="0" containsDate="1" minDate="1899-12-30T10:35:00" maxDate="1899-12-30T23:28:00" count="38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28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m/>
      </sharedItems>
    </cacheField>
    <cacheField name="支出（最近24小时）" numFmtId="0">
      <sharedItems containsString="0" containsBlank="1" containsNumber="1" containsInteger="1" minValue="-230160621" maxValue="-84424031" count="38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m/>
      </sharedItems>
    </cacheField>
    <cacheField name="最近7天利润" numFmtId="0">
      <sharedItems containsString="0" containsBlank="1" containsNumber="1" containsInteger="1" minValue="-400705287" maxValue="545591789" count="38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32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6.7554166667" refreshedBy="admin" recordCount="38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09-28T00:00:00" count="3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m/>
      </sharedItems>
    </cacheField>
    <cacheField name="时间" numFmtId="0">
      <sharedItems containsString="0" containsBlank="1" containsNonDate="0" containsDate="1" minDate="1899-12-30T10:36:00" maxDate="1899-12-30T23:29:00" count="38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28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m/>
      </sharedItems>
    </cacheField>
    <cacheField name="支出（最近24小时）" numFmtId="0">
      <sharedItems containsString="0" containsBlank="1" containsNumber="1" containsInteger="1" minValue="-230160621" maxValue="-83701110" count="38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m/>
      </sharedItems>
    </cacheField>
    <cacheField name="最近7天利润" numFmtId="0">
      <sharedItems containsString="0" containsBlank="1" containsNumber="1" containsInteger="1" minValue="-399982366" maxValue="606457662" count="38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3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6.7555439815" refreshedBy="admin" recordCount="38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09-28T00:00:00" count="3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m/>
      </sharedItems>
    </cacheField>
    <cacheField name="时间" numFmtId="0">
      <sharedItems containsString="0" containsBlank="1" containsNonDate="0" containsDate="1" minDate="1899-12-30T10:36:00" maxDate="1899-12-30T23:30:00" count="37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28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m/>
      </sharedItems>
    </cacheField>
    <cacheField name="支出（最近24小时）" numFmtId="0">
      <sharedItems containsString="0" containsBlank="1" containsNumber="1" containsInteger="1" minValue="-230161844" maxValue="-82156186" count="38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m/>
      </sharedItems>
    </cacheField>
    <cacheField name="最近7天利润" numFmtId="0">
      <sharedItems containsString="0" containsBlank="1" containsNumber="1" containsInteger="1" minValue="-398436219" maxValue="555246263" count="38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32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6.7556712963" refreshedBy="admin" recordCount="135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09-28T00:00:00" count="134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m/>
      </sharedItems>
    </cacheField>
    <cacheField name="时间" numFmtId="0">
      <sharedItems containsString="0" containsBlank="1" containsNonDate="0" containsDate="1" minDate="1899-12-30T09:59:00" maxDate="1899-12-30T23:53:00" count="116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</sharedItems>
    </cacheField>
    <cacheField name="帝国总价值" numFmtId="26">
      <sharedItems containsString="0" containsBlank="1" containsNumber="1" containsInteger="1" minValue="62747" maxValue="351020089789" count="133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</sharedItems>
    </cacheField>
    <cacheField name="物业总价值" numFmtId="26">
      <sharedItems containsString="0" containsBlank="1" containsNumber="1" containsInteger="1" minValue="0" maxValue="320464254898" count="82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</sharedItems>
    </cacheField>
    <cacheField name="现金金额" numFmtId="26">
      <sharedItems containsString="0" containsBlank="1" containsNumber="1" containsInteger="1" minValue="19589" maxValue="99814053929" count="133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</sharedItems>
    </cacheField>
    <cacheField name="收入（最近24小时）" numFmtId="26">
      <sharedItems containsBlank="1" containsNumber="1" containsInteger="1" containsMixedTypes="1" count="96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</sharedItems>
    </cacheField>
    <cacheField name="收入（上周）" numFmtId="26">
      <sharedItems containsString="0" containsBlank="1" containsNumber="1" containsInteger="1" minValue="-10521036438" maxValue="10437361704" count="133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</sharedItems>
    </cacheField>
    <cacheField name="金币余额" numFmtId="0">
      <sharedItems containsString="0" containsBlank="1" containsNumber="1" containsInteger="1" minValue="16" maxValue="776" count="58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</sharedItems>
    </cacheField>
    <cacheField name="当前级别现金限额" numFmtId="26">
      <sharedItems containsString="0" containsBlank="1" containsNumber="1" containsInteger="1" minValue="934250000" maxValue="32640000000" count="11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</sharedItems>
    </cacheField>
    <cacheField name="当前等级" numFmtId="0">
      <sharedItems containsString="0" containsBlank="1" containsNumber="1" containsInteger="1" minValue="36" maxValue="43" count="6">
        <m/>
        <n v="36"/>
        <n v="37"/>
        <n v="41"/>
        <n v="42"/>
        <n v="43"/>
      </sharedItems>
    </cacheField>
    <cacheField name="需要多少物业价值提升至下个等级" numFmtId="26">
      <sharedItems containsString="0" containsBlank="1" containsNumber="1" containsInteger="1" minValue="19000000000" maxValue="450000000000" count="7">
        <m/>
        <n v="19000000000"/>
        <n v="27500000000"/>
        <n v="40000000000"/>
        <n v="175000000000"/>
        <n v="275000000000"/>
        <n v="450000000000"/>
      </sharedItems>
    </cacheField>
    <cacheField name="现金超过限额数值" numFmtId="26">
      <sharedItems containsString="0" containsBlank="1" containsNumber="1" containsInteger="1" minValue="-29103566916" maxValue="96754053929" count="85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51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6.7558101852" refreshedBy="admin" recordCount="29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09-28T00:00:00" count="29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m/>
      </sharedItems>
    </cacheField>
    <cacheField name="时间" numFmtId="0">
      <sharedItems containsString="0" containsBlank="1" containsNonDate="0" containsDate="1" minDate="1899-12-30T10:37:00" maxDate="1899-12-30T23:30:00" count="29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7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m/>
      </sharedItems>
    </cacheField>
    <cacheField name="支出（最近24小时）" numFmtId="0">
      <sharedItems containsString="0" containsBlank="1" containsNumber="1" containsInteger="1" minValue="-241669284" maxValue="0" count="28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m/>
      </sharedItems>
    </cacheField>
    <cacheField name="最近7天利润" numFmtId="0">
      <sharedItems containsString="0" containsBlank="1" containsNumber="1" containsInteger="1" minValue="-534526048" maxValue="501344411" count="29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3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6.7559375" refreshedBy="admin" recordCount="27">
  <cacheSource type="worksheet">
    <worksheetSource ref="A3:L365" sheet="三角岛"/>
  </cacheSource>
  <cacheFields count="12">
    <cacheField name="日期" numFmtId="0">
      <sharedItems containsString="0" containsBlank="1" containsNonDate="0" containsDate="1" minDate="2019-09-03T00:00:00" maxDate="2019-09-28T00:00:00" count="27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m/>
      </sharedItems>
    </cacheField>
    <cacheField name="时间" numFmtId="0">
      <sharedItems containsString="0" containsBlank="1" containsNonDate="0" containsDate="1" minDate="1899-12-30T10:38:00" maxDate="1899-12-30T23:31:00" count="27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7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m/>
      </sharedItems>
    </cacheField>
    <cacheField name="支出（最近24小时）" numFmtId="0">
      <sharedItems containsString="0" containsBlank="1" containsNumber="1" containsInteger="1" minValue="-230161844" maxValue="-102227963" count="27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m/>
      </sharedItems>
    </cacheField>
    <cacheField name="最近7天利润" numFmtId="0">
      <sharedItems containsString="0" containsBlank="1" containsNumber="1" containsInteger="1" minValue="-391359904" maxValue="521282581" count="27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21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6.7560648148" refreshedBy="admin" recordCount="19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09-28T00:00:00" count="19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m/>
      </sharedItems>
    </cacheField>
    <cacheField name="时间" numFmtId="0">
      <sharedItems containsString="0" containsBlank="1" containsNonDate="0" containsDate="1" minDate="1899-12-30T11:06:00" maxDate="1899-12-30T23:31:00" count="19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8">
        <n v="0"/>
        <s v="现金库已满"/>
        <n v="294339334"/>
        <n v="296644123"/>
        <n v="170595935"/>
        <n v="306280349"/>
        <n v="254946382"/>
        <m/>
      </sharedItems>
    </cacheField>
    <cacheField name="支出（最近24小时）" numFmtId="0">
      <sharedItems containsString="0" containsBlank="1" containsNumber="1" containsInteger="1" minValue="-277199916" maxValue="-102901967" count="19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m/>
      </sharedItems>
    </cacheField>
    <cacheField name="最近7天利润" numFmtId="0">
      <sharedItems containsString="0" containsBlank="1" containsNumber="1" containsInteger="1" minValue="-996914088" maxValue="1024520181" count="19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37788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3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6.7562037037" refreshedBy="admin" recordCount="18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09-28T00:00:00" count="18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m/>
      </sharedItems>
    </cacheField>
    <cacheField name="时间" numFmtId="0">
      <sharedItems containsString="0" containsBlank="1" containsNonDate="0" containsDate="1" minDate="1899-12-30T11:07:00" maxDate="1899-12-30T23:32:00" count="18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8">
        <n v="0"/>
        <s v="现金库已满"/>
        <n v="285532883"/>
        <n v="240135714"/>
        <n v="146878151"/>
        <n v="254309331"/>
        <n v="199894552"/>
        <m/>
      </sharedItems>
    </cacheField>
    <cacheField name="支出（最近24小时）" numFmtId="0">
      <sharedItems containsString="0" containsBlank="1" containsNumber="1" containsInteger="1" minValue="-241669284" maxValue="-99664931" count="18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m/>
      </sharedItems>
    </cacheField>
    <cacheField name="最近7天利润" numFmtId="0">
      <sharedItems containsString="0" containsBlank="1" containsNumber="1" containsInteger="1" minValue="-769589790" maxValue="867191899" count="18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201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2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6.7563310185" refreshedBy="admin" recordCount="12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09-28T00:00:00" count="12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m/>
      </sharedItems>
    </cacheField>
    <cacheField name="时间" numFmtId="0">
      <sharedItems containsString="0" containsBlank="1" containsNonDate="0" containsDate="1" minDate="1899-12-30T13:43:00" maxDate="1899-12-30T22:31:00" count="12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7">
        <n v="0"/>
        <s v="现金库已满"/>
        <n v="276449714"/>
        <n v="147024615"/>
        <n v="259583776"/>
        <n v="217104326"/>
        <m/>
      </sharedItems>
    </cacheField>
    <cacheField name="支出（最近24小时）" numFmtId="0">
      <sharedItems containsString="0" containsBlank="1" containsNumber="1" containsInteger="1" minValue="-416267999" maxValue="-98520553" count="12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m/>
      </sharedItems>
    </cacheField>
    <cacheField name="最近7天利润" numFmtId="0">
      <sharedItems containsString="0" containsBlank="1" containsNumber="1" containsInteger="1" minValue="-551594107" maxValue="506619939" count="12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1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6.7564814815" refreshedBy="admin" recordCount="12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09-28T00:00:00" count="12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m/>
      </sharedItems>
    </cacheField>
    <cacheField name="时间" numFmtId="0">
      <sharedItems containsString="0" containsBlank="1" containsNonDate="0" containsDate="1" minDate="1899-12-30T13:44:00" maxDate="1899-12-30T22:32:00" count="12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7">
        <n v="0"/>
        <s v="现金库已满"/>
        <n v="248628322"/>
        <n v="118202531"/>
        <n v="236546583"/>
        <n v="222799805"/>
        <m/>
      </sharedItems>
    </cacheField>
    <cacheField name="支出（最近24小时）" numFmtId="0">
      <sharedItems containsString="0" containsBlank="1" containsNumber="1" containsInteger="1" minValue="-230161844" maxValue="0" count="12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m/>
      </sharedItems>
    </cacheField>
    <cacheField name="最近7天利润" numFmtId="0">
      <sharedItems containsString="0" containsBlank="1" containsNumber="1" containsInteger="1" minValue="-429470471" maxValue="346962110" count="12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1">
        <n v="0"/>
        <n v="-83170233"/>
        <n v="-116138394"/>
        <n v="-127450710"/>
        <n v="-230161844"/>
        <e v="#VALUE!"/>
        <n v="121078531"/>
        <n v="-1310720"/>
        <n v="16418793"/>
        <n v="33658563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6.7566203704" refreshedBy="admin" recordCount="9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09-28T00:00:00" count="9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m/>
      </sharedItems>
    </cacheField>
    <cacheField name="时间" numFmtId="0">
      <sharedItems containsString="0" containsBlank="1" containsNonDate="0" containsDate="1" minDate="1899-12-30T14:15:00" maxDate="1899-12-30T22:32:00" count="9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134064000" count="5">
        <n v="5525604000"/>
        <n v="5797309000"/>
        <n v="4988820000"/>
        <n v="6134064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6">
        <n v="0"/>
        <s v="现金库已满"/>
        <n v="1721557941"/>
        <n v="1939483415"/>
        <n v="427286209"/>
        <m/>
      </sharedItems>
    </cacheField>
    <cacheField name="支出（最近24小时）" numFmtId="26">
      <sharedItems containsString="0" containsBlank="1" containsNumber="1" containsInteger="1" minValue="-481284098" maxValue="-226804398" count="9">
        <n v="-236797259"/>
        <n v="-449030654"/>
        <n v="-400763135"/>
        <n v="-400962812"/>
        <n v="-226804398"/>
        <n v="-261300527"/>
        <n v="-481284098"/>
        <n v="-413535951"/>
        <m/>
      </sharedItems>
    </cacheField>
    <cacheField name="最近7天利润" numFmtId="26">
      <sharedItems containsString="0" containsBlank="1" containsNumber="1" containsInteger="1" minValue="-1076797864" maxValue="397209808" count="9">
        <n v="-236797259"/>
        <n v="-449030654"/>
        <n v="-637560394"/>
        <n v="-849993466"/>
        <n v="-1076797864"/>
        <n v="383459550"/>
        <n v="381401453"/>
        <n v="397209808"/>
        <m/>
      </sharedItems>
    </cacheField>
    <cacheField name="预计日租金收入" numFmtId="26">
      <sharedItems containsString="0" containsBlank="1" containsNumber="1" containsInteger="1" minValue="250134000" maxValue="250134000" count="2">
        <m/>
        <n v="250134000"/>
      </sharedItems>
    </cacheField>
    <cacheField name="每日支出" numFmtId="26">
      <sharedItems containsString="0" containsBlank="1" containsNumber="1" containsInteger="1" minValue="231069000" maxValue="231069000" count="2">
        <m/>
        <n v="231069000"/>
      </sharedItems>
    </cacheField>
    <cacheField name="估值损益" numFmtId="26">
      <sharedItems containsString="0" containsBlank="1" containsNumber="1" containsInteger="1" minValue="769398544" maxValue="769398544" count="2">
        <m/>
        <n v="769398544"/>
      </sharedItems>
    </cacheField>
    <cacheField name="利润（最近24小时）" numFmtId="0">
      <sharedItems containsBlank="1" containsNumber="1" containsInteger="1" containsMixedTypes="1" count="8">
        <n v="-236797259"/>
        <n v="-449030654"/>
        <e v="#VALUE!"/>
        <n v="-226804398"/>
        <n v="1460257414"/>
        <n v="1458199317"/>
        <n v="13750258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6.7567592593" refreshedBy="admin" recordCount="5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09-28T00:00:00" count="5">
        <d v="2019-09-25T00:00:00"/>
        <d v="2019-09-26T00:00:00"/>
        <d v="2019-09-27T00:00:00"/>
        <d v="2019-09-28T00:00:00"/>
        <m/>
      </sharedItems>
    </cacheField>
    <cacheField name="时间" numFmtId="0">
      <sharedItems containsString="0" containsBlank="1" containsNonDate="0" containsDate="1" minDate="1899-12-30T17:43:00" maxDate="1899-12-30T22:35:00" count="5">
        <d v="1899-12-30T21:38:00"/>
        <d v="1899-12-30T22:35:00"/>
        <d v="1899-12-30T21:22:00"/>
        <d v="1899-12-30T17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02570000" maxValue="1302570000" count="2">
        <n v="1302570000"/>
        <m/>
      </sharedItems>
    </cacheField>
    <cacheField name="该份额的价格" numFmtId="0">
      <sharedItems containsString="0" containsBlank="1" containsNumber="1" containsInteger="1" minValue="1264632008" maxValue="1264632008" count="2">
        <m/>
        <n v="1264632008"/>
      </sharedItems>
    </cacheField>
    <cacheField name="租金（最近24小时）" numFmtId="0">
      <sharedItems containsString="0" containsBlank="1" containsNumber="1" containsInteger="1" minValue="0" maxValue="232225400" count="3">
        <n v="0"/>
        <n v="232225400"/>
        <m/>
      </sharedItems>
    </cacheField>
    <cacheField name="支出（最近24小时）" numFmtId="0">
      <sharedItems containsString="0" containsBlank="1" containsNumber="1" containsInteger="1" minValue="-102199632" maxValue="-55486599" count="5">
        <n v="-57696885"/>
        <n v="-55486599"/>
        <n v="-102199632"/>
        <n v="-87813460"/>
        <m/>
      </sharedItems>
    </cacheField>
    <cacheField name="最近7天利润" numFmtId="0">
      <sharedItems containsString="0" containsBlank="1" containsNumber="1" containsInteger="1" minValue="-159896517" maxValue="31228456" count="5">
        <n v="-57696885"/>
        <n v="-113183484"/>
        <n v="-159896517"/>
        <n v="31228456"/>
        <m/>
      </sharedItems>
    </cacheField>
    <cacheField name="预计日租金收入" numFmtId="0">
      <sharedItems containsString="0" containsBlank="1" containsNumber="1" containsInteger="1" minValue="53116000" maxValue="53116000" count="2">
        <m/>
        <n v="53116000"/>
      </sharedItems>
    </cacheField>
    <cacheField name="每日支出" numFmtId="0">
      <sharedItems containsString="0" containsBlank="1" containsNumber="1" containsInteger="1" minValue="49067000" maxValue="49067000" count="2">
        <m/>
        <n v="49067000"/>
      </sharedItems>
    </cacheField>
    <cacheField name="估值损益" numFmtId="0">
      <sharedItems containsString="0" containsBlank="1" containsNumber="1" containsInteger="1" minValue="37937992" maxValue="37937992" count="2">
        <m/>
        <n v="37937992"/>
      </sharedItems>
    </cacheField>
    <cacheField name="利润（最近24小时）" numFmtId="0">
      <sharedItems containsString="0" containsBlank="1" containsNumber="1" containsInteger="1" minValue="-102199632" maxValue="144411940" count="5">
        <n v="-57696885"/>
        <n v="-55486599"/>
        <n v="-102199632"/>
        <n v="14441194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6.7568981481" refreshedBy="admin" recordCount="5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09-28T00:00:00" count="5">
        <d v="2019-09-25T00:00:00"/>
        <d v="2019-09-26T00:00:00"/>
        <d v="2019-09-27T00:00:00"/>
        <d v="2019-09-28T00:00:00"/>
        <m/>
      </sharedItems>
    </cacheField>
    <cacheField name="时间" numFmtId="0">
      <sharedItems containsString="0" containsBlank="1" containsNonDate="0" containsDate="1" minDate="1899-12-30T17:45:00" maxDate="1899-12-30T22:36:00" count="5">
        <d v="1899-12-30T21:40:00"/>
        <d v="1899-12-30T22:36:00"/>
        <d v="1899-12-30T21:23:00"/>
        <d v="1899-12-30T17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34318000" maxValue="1334318000" count="2">
        <n v="1334318000"/>
        <m/>
      </sharedItems>
    </cacheField>
    <cacheField name="该份额的价格" numFmtId="0">
      <sharedItems containsString="0" containsBlank="1" containsNumber="1" containsInteger="1" minValue="1295455437" maxValue="1295455437" count="2">
        <m/>
        <n v="1295455437"/>
      </sharedItems>
    </cacheField>
    <cacheField name="租金（最近24小时）" numFmtId="0">
      <sharedItems containsString="0" containsBlank="1" containsNumber="1" containsInteger="1" minValue="0" maxValue="203682846" count="3">
        <n v="0"/>
        <n v="203682846"/>
        <m/>
      </sharedItems>
    </cacheField>
    <cacheField name="支出（最近24小时）" numFmtId="0">
      <sharedItems containsString="0" containsBlank="1" containsNumber="1" containsInteger="1" minValue="-104690730" maxValue="-56839075" count="5">
        <n v="-58968854"/>
        <n v="-56839075"/>
        <n v="-104690730"/>
        <n v="-89953898"/>
        <m/>
      </sharedItems>
    </cacheField>
    <cacheField name="最近7天利润" numFmtId="0">
      <sharedItems containsString="0" containsBlank="1" containsNumber="1" containsInteger="1" minValue="-163659584" maxValue="-2078981" count="5">
        <n v="-58968854"/>
        <n v="-115807929"/>
        <n v="-163659584"/>
        <n v="-2078981"/>
        <m/>
      </sharedItems>
    </cacheField>
    <cacheField name="预计日租金收入" numFmtId="0">
      <sharedItems containsString="0" containsBlank="1" containsNumber="1" containsInteger="1" minValue="54410000" maxValue="54410000" count="2">
        <m/>
        <n v="54410000"/>
      </sharedItems>
    </cacheField>
    <cacheField name="每日支出" numFmtId="0">
      <sharedItems containsString="0" containsBlank="1" containsNumber="1" containsInteger="1" minValue="50263000" maxValue="50263000" count="2">
        <m/>
        <n v="50263000"/>
      </sharedItems>
    </cacheField>
    <cacheField name="估值损益" numFmtId="0">
      <sharedItems containsString="0" containsBlank="1" containsNumber="1" containsInteger="1" minValue="38862563" maxValue="38862563" count="2">
        <m/>
        <n v="38862563"/>
      </sharedItems>
    </cacheField>
    <cacheField name="利润（最近24小时）" numFmtId="0">
      <sharedItems containsString="0" containsBlank="1" containsNumber="1" containsInteger="1" minValue="-104690730" maxValue="113728948" count="5">
        <n v="-58968854"/>
        <n v="-56839075"/>
        <n v="-104690730"/>
        <n v="113728948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1"/>
    <x v="2"/>
    <x v="1"/>
    <x v="73"/>
    <x v="102"/>
    <x v="102"/>
    <x v="7"/>
    <x v="2"/>
    <x v="2"/>
    <x v="7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1"/>
    <x v="2"/>
    <x v="1"/>
    <x v="72"/>
    <x v="99"/>
    <x v="99"/>
    <x v="7"/>
    <x v="2"/>
    <x v="2"/>
    <x v="7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0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1"/>
    <x v="2"/>
    <x v="1"/>
    <x v="73"/>
    <x v="101"/>
    <x v="101"/>
    <x v="7"/>
    <x v="2"/>
    <x v="2"/>
    <x v="7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92"/>
    <x v="1"/>
    <x v="2"/>
    <x v="1"/>
    <x v="73"/>
    <x v="99"/>
    <x v="100"/>
    <x v="7"/>
    <x v="2"/>
    <x v="2"/>
    <x v="7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9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91"/>
    <x v="1"/>
    <x v="2"/>
    <x v="1"/>
    <x v="69"/>
    <x v="96"/>
    <x v="96"/>
    <x v="6"/>
    <x v="2"/>
    <x v="2"/>
    <x v="69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9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1"/>
    <x v="2"/>
    <x v="1"/>
    <x v="68"/>
    <x v="94"/>
    <x v="95"/>
    <x v="7"/>
    <x v="2"/>
    <x v="2"/>
    <x v="68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9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1"/>
    <x v="2"/>
    <x v="1"/>
    <x v="68"/>
    <x v="94"/>
    <x v="95"/>
    <x v="7"/>
    <x v="2"/>
    <x v="2"/>
    <x v="6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1"/>
    <x v="1"/>
    <x v="1"/>
    <x v="57"/>
    <x v="77"/>
    <x v="77"/>
    <x v="4"/>
    <x v="1"/>
    <x v="1"/>
    <x v="57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7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1"/>
    <x v="1"/>
    <x v="1"/>
    <x v="57"/>
    <x v="75"/>
    <x v="75"/>
    <x v="4"/>
    <x v="1"/>
    <x v="1"/>
    <x v="57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7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1"/>
    <x v="1"/>
    <x v="1"/>
    <x v="57"/>
    <x v="75"/>
    <x v="75"/>
    <x v="4"/>
    <x v="1"/>
    <x v="1"/>
    <x v="57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7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1"/>
    <x v="8"/>
    <x v="0"/>
    <x v="10"/>
    <x v="18"/>
    <x v="18"/>
    <x v="10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7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1"/>
    <x v="8"/>
    <x v="0"/>
    <x v="57"/>
    <x v="72"/>
    <x v="72"/>
    <x v="10"/>
    <x v="0"/>
    <x v="0"/>
    <x v="57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1"/>
    <x v="1"/>
    <x v="0"/>
    <x v="36"/>
    <x v="46"/>
    <x v="47"/>
    <x v="0"/>
    <x v="0"/>
    <x v="0"/>
    <x v="41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1"/>
    <x v="1"/>
    <x v="0"/>
    <x v="37"/>
    <x v="47"/>
    <x v="47"/>
    <x v="0"/>
    <x v="0"/>
    <x v="0"/>
    <x v="41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1"/>
    <x v="1"/>
    <x v="0"/>
    <x v="35"/>
    <x v="46"/>
    <x v="46"/>
    <x v="0"/>
    <x v="0"/>
    <x v="0"/>
    <x v="40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1"/>
    <x v="1"/>
    <x v="0"/>
    <x v="34"/>
    <x v="42"/>
    <x v="43"/>
    <x v="0"/>
    <x v="0"/>
    <x v="0"/>
    <x v="37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1"/>
    <x v="1"/>
    <x v="0"/>
    <x v="27"/>
    <x v="37"/>
    <x v="37"/>
    <x v="0"/>
    <x v="0"/>
    <x v="0"/>
    <x v="31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1"/>
    <x v="1"/>
    <x v="0"/>
    <x v="27"/>
    <x v="37"/>
    <x v="37"/>
    <x v="0"/>
    <x v="0"/>
    <x v="0"/>
    <x v="31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1"/>
    <x v="1"/>
    <x v="0"/>
    <x v="27"/>
    <x v="37"/>
    <x v="37"/>
    <x v="0"/>
    <x v="0"/>
    <x v="0"/>
    <x v="31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1"/>
    <x v="1"/>
    <x v="0"/>
    <x v="27"/>
    <x v="37"/>
    <x v="37"/>
    <x v="0"/>
    <x v="0"/>
    <x v="0"/>
    <x v="3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1"/>
    <x v="1"/>
    <x v="0"/>
    <x v="27"/>
    <x v="37"/>
    <x v="37"/>
    <x v="0"/>
    <x v="0"/>
    <x v="0"/>
    <x v="31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35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1"/>
    <x v="1"/>
    <x v="0"/>
    <x v="16"/>
    <x v="27"/>
    <x v="28"/>
    <x v="0"/>
    <x v="0"/>
    <x v="0"/>
    <x v="22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1"/>
    <x v="1"/>
    <x v="0"/>
    <x v="16"/>
    <x v="26"/>
    <x v="26"/>
    <x v="0"/>
    <x v="0"/>
    <x v="0"/>
    <x v="20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1"/>
    <x v="1"/>
    <x v="0"/>
    <x v="7"/>
    <x v="18"/>
    <x v="18"/>
    <x v="0"/>
    <x v="0"/>
    <x v="0"/>
    <x v="12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1"/>
    <x v="1"/>
    <x v="0"/>
    <x v="7"/>
    <x v="17"/>
    <x v="17"/>
    <x v="0"/>
    <x v="0"/>
    <x v="0"/>
    <x v="11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1"/>
    <x v="1"/>
    <x v="0"/>
    <x v="6"/>
    <x v="11"/>
    <x v="11"/>
    <x v="0"/>
    <x v="0"/>
    <x v="0"/>
    <x v="10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1"/>
    <x v="1"/>
    <x v="0"/>
    <x v="6"/>
    <x v="11"/>
    <x v="11"/>
    <x v="0"/>
    <x v="0"/>
    <x v="0"/>
    <x v="10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1"/>
    <x v="4"/>
    <x v="0"/>
    <x v="5"/>
    <x v="8"/>
    <x v="8"/>
    <x v="0"/>
    <x v="0"/>
    <x v="0"/>
    <x v="7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1"/>
    <x v="1"/>
    <x v="0"/>
    <x v="2"/>
    <x v="4"/>
    <x v="4"/>
    <x v="0"/>
    <x v="0"/>
    <x v="0"/>
    <x v="4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1"/>
    <x v="1"/>
    <x v="0"/>
    <x v="2"/>
    <x v="4"/>
    <x v="4"/>
    <x v="0"/>
    <x v="0"/>
    <x v="0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47" firstHeaderRow="0" firstDataRow="1" firstDataCol="1"/>
  <pivotFields count="13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dataField="1" compact="0" showAll="0">
      <items count="1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dataField="1" compact="0" showAll="0">
      <items count="83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dataField="1" compact="0" showAll="0">
      <items count="134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dataField="1" compact="0" showAll="0">
      <items count="97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dataField="1" compact="0" showAll="0">
      <items count="134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07" firstHeaderRow="0" firstDataRow="1" firstDataCol="1"/>
  <pivotFields count="12">
    <pivotField axis="axisRow" compact="0" showAll="0">
      <items count="104">
        <item x="1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4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02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dataField="1" compact="0" showAll="0">
      <items count="104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02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dataField="1" compact="0" showAll="0">
      <items count="75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73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</pivotFields>
  <rowFields count="1">
    <field x="0"/>
  </rowFields>
  <rowItems count="1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06" firstHeaderRow="0" firstDataRow="1" firstDataCol="1"/>
  <pivotFields count="12">
    <pivotField axis="axisRow" compact="0" showAll="0">
      <items count="103">
        <item x="10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3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01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dataField="1" compact="0" showAll="0">
      <items count="103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01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dataField="1" compact="0" showAll="0">
      <items count="75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73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</pivotFields>
  <rowFields count="1">
    <field x="0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W3:Z104" firstHeaderRow="0" firstDataRow="1" firstDataCol="1"/>
  <pivotFields count="12">
    <pivotField axis="axisRow" compact="0" showAll="0">
      <items count="101"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1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99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dataField="1" compact="0" showAll="0">
      <items count="101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99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dataField="1" compact="0" showAll="0">
      <items count="74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72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04" firstHeaderRow="0" firstDataRow="1" firstDataCol="1"/>
  <pivotFields count="12">
    <pivotField axis="axisRow" compact="0" showAll="0">
      <items count="101"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1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99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dataField="1" compact="0" showAll="0">
      <items count="102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00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75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73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01" firstHeaderRow="0" firstDataRow="1" firstDataCol="1"/>
  <pivotFields count="12">
    <pivotField axis="axisRow" compact="0" showAll="0">
      <items count="98">
        <item x="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8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96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dataField="1" compact="0" showAll="0">
      <items count="98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96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dataField="1" compact="0" showAll="0">
      <items count="71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6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00" firstHeaderRow="0" firstDataRow="1" firstDataCol="1"/>
  <pivotFields count="12">
    <pivotField axis="axisRow" compact="0" showAll="0">
      <items count="97">
        <item x="9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6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9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dataField="1" compact="0" showAll="0">
      <items count="97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9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dataField="1" compact="0" showAll="0">
      <items count="70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6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</pivotFields>
  <rowFields count="1">
    <field x="0"/>
  </rowFields>
  <rowItems count="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00" firstHeaderRow="0" firstDataRow="1" firstDataCol="1"/>
  <pivotFields count="12">
    <pivotField axis="axisRow" compact="0" showAll="0">
      <items count="97">
        <item x="9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6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9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dataField="1" compact="0" showAll="0">
      <items count="97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9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dataField="1" compact="0" showAll="0">
      <items count="70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6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</pivotFields>
  <rowFields count="1">
    <field x="0"/>
  </rowFields>
  <rowItems count="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2" firstHeaderRow="0" firstDataRow="1" firstDataCol="1"/>
  <pivotFields count="12">
    <pivotField axis="axisRow" compact="0" showAll="0">
      <items count="79">
        <item x="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9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77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dataField="1" compact="0" showAll="0">
      <items count="79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77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5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0" firstHeaderRow="0" firstDataRow="1" firstDataCol="1"/>
  <pivotFields count="12">
    <pivotField axis="axisRow" compact="0" showAll="0">
      <items count="77">
        <item x="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7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7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dataField="1" compact="0" showAll="0">
      <items count="77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7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5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0" firstHeaderRow="0" firstDataRow="1" firstDataCol="1"/>
  <pivotFields count="12">
    <pivotField axis="axisRow" compact="0" showAll="0">
      <items count="77">
        <item x="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7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7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dataField="1" compact="0" showAll="0">
      <items count="77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7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5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39" firstHeaderRow="0" firstDataRow="1" firstDataCol="1"/>
  <pivotFields count="12">
    <pivotField axis="axisRow" compact="0" showAll="0">
      <items count="136">
        <item x="1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6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33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U3:X139" firstHeaderRow="0" firstDataRow="1" firstDataCol="1"/>
  <pivotFields count="12">
    <pivotField axis="axisRow" compact="0" showAll="0">
      <items count="136">
        <item x="1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5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dataField="1" compact="0" showAll="0">
      <items count="134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dataField="1" compact="0" showAll="0">
      <items count="98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</pivotFields>
  <rowFields count="1">
    <field x="0"/>
  </rowFields>
  <rowItems count="1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3" firstHeaderRow="0" firstDataRow="1" firstDataCol="1"/>
  <pivotFields count="12">
    <pivotField axis="axisRow" compact="0" showAll="0">
      <items count="120">
        <item x="1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8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dataField="1" compact="0" showAll="0">
      <items count="119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dataField="1" compact="0" showAll="0">
      <items count="82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</pivotFields>
  <rowFields count="1">
    <field x="0"/>
  </rowFields>
  <rowItems count="1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2" firstHeaderRow="0" firstDataRow="1" firstDataCol="1"/>
  <pivotFields count="12">
    <pivotField axis="axisRow" compact="0" showAll="0">
      <items count="129">
        <item x="1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3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dataField="1" compact="0" showAll="0">
      <items count="128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90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7" firstHeaderRow="0" firstDataRow="1" firstDataCol="1"/>
  <pivotFields count="12">
    <pivotField axis="axisRow" compact="0" showAll="0">
      <items count="74">
        <item x="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dataField="1" compact="0" showAll="0">
      <items count="73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dataField="1" compact="0" showAll="0">
      <items count="58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7" firstHeaderRow="0" firstDataRow="1" firstDataCol="1"/>
  <pivotFields count="12">
    <pivotField axis="axisRow" compact="0" showAll="0">
      <items count="74">
        <item x="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4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72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dataField="1" compact="0" showAll="0">
      <items count="74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72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5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2" firstHeaderRow="0" firstDataRow="1" firstDataCol="1"/>
  <pivotFields count="12">
    <pivotField axis="axisRow" compact="0" showAll="0">
      <items count="49"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4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9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4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43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4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2" firstHeaderRow="0" firstDataRow="1" firstDataCol="1"/>
  <pivotFields count="12">
    <pivotField axis="axisRow" compact="0" showAll="0">
      <items count="49"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4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showAll="0">
      <items count="49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4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43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4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7"/>
        <item x="5"/>
        <item x="1"/>
        <item x="2"/>
        <item x="9"/>
        <item x="10"/>
        <item x="4"/>
        <item x="6"/>
        <item x="8"/>
        <item x="3"/>
        <item x="0"/>
        <item x="4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4"/>
        <item x="3"/>
        <item x="2"/>
        <item x="1"/>
        <item x="0"/>
        <item x="5"/>
        <item x="6"/>
        <item x="7"/>
        <item x="8"/>
        <item x="9"/>
        <item x="10"/>
        <item x="4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1"/>
        <item x="2"/>
        <item x="4"/>
        <item x="3"/>
        <item x="0"/>
        <item x="10"/>
        <item x="8"/>
        <item x="6"/>
        <item x="9"/>
        <item x="7"/>
        <item x="5"/>
        <item x="4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4"/>
        <item x="2"/>
        <item x="6"/>
        <item x="7"/>
        <item x="1"/>
        <item x="3"/>
        <item x="5"/>
        <item x="0"/>
        <item x="42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5">
        <item x="2"/>
        <item x="1"/>
        <item x="0"/>
        <item x="3"/>
        <item x="4"/>
        <item x="5"/>
        <item x="6"/>
        <item x="7"/>
        <item x="43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dataField="1" compact="0" showAll="0">
      <items count="39">
        <item x="2"/>
        <item x="1"/>
        <item x="0"/>
        <item x="5"/>
        <item x="6"/>
        <item x="7"/>
        <item x="3"/>
        <item x="4"/>
        <item x="3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2" firstHeaderRow="0" firstDataRow="1" firstDataCol="1"/>
  <pivotFields count="12">
    <pivotField axis="axisRow" compact="0" showAll="0">
      <items count="39">
        <item x="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9">
        <item x="1"/>
        <item x="0"/>
        <item x="3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dataField="1" compact="0" showAll="0">
      <items count="39">
        <item x="1"/>
        <item x="0"/>
        <item x="3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1"/>
        <item x="0"/>
        <item x="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2" firstHeaderRow="0" firstDataRow="1" firstDataCol="1"/>
  <pivotFields count="12">
    <pivotField axis="axisRow" compact="0" showAll="0">
      <items count="39">
        <item x="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9">
        <item x="1"/>
        <item x="0"/>
        <item x="3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dataField="1" compact="0" showAll="0">
      <items count="39">
        <item x="1"/>
        <item x="0"/>
        <item x="3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1"/>
        <item x="0"/>
        <item x="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2" firstHeaderRow="0" firstDataRow="1" firstDataCol="1"/>
  <pivotFields count="12">
    <pivotField axis="axisRow" compact="0" showAll="0">
      <items count="39">
        <item x="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9">
        <item x="1"/>
        <item x="0"/>
        <item x="3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dataField="1" compact="0" showAll="0">
      <items count="39">
        <item x="1"/>
        <item x="0"/>
        <item x="3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1"/>
        <item x="0"/>
        <item x="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2" firstHeaderRow="0" firstDataRow="1" firstDataCol="1"/>
  <pivotFields count="12">
    <pivotField axis="axisRow" compact="0" showAll="0">
      <items count="39">
        <item x="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9">
        <item x="1"/>
        <item x="0"/>
        <item x="3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dataField="1" compact="0" showAll="0">
      <items count="39">
        <item x="1"/>
        <item x="0"/>
        <item x="3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1"/>
        <item x="0"/>
        <item x="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2" firstHeaderRow="0" firstDataRow="1" firstDataCol="1"/>
  <pivotFields count="12">
    <pivotField axis="axisRow" compact="0" showAll="0">
      <items count="39">
        <item x="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9">
        <item x="1"/>
        <item x="0"/>
        <item x="3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dataField="1" compact="0" showAll="0">
      <items count="39">
        <item x="1"/>
        <item x="0"/>
        <item x="3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1"/>
        <item x="0"/>
        <item x="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3" firstHeaderRow="0" firstDataRow="1" firstDataCol="1"/>
  <pivotFields count="12">
    <pivotField axis="axisRow" compact="0" showAll="0">
      <items count="30"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0"/>
        <item x="2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30">
        <item x="0"/>
        <item x="2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24">
        <item x="0"/>
        <item x="2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1" firstHeaderRow="0" firstDataRow="1" firstDataCol="1"/>
  <pivotFields count="12">
    <pivotField axis="axisRow" compact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">
        <item x="0"/>
        <item x="2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compact="0" showAll="0">
      <items count="28">
        <item x="0"/>
        <item x="2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dataField="1" compact="0" showAll="0">
      <items count="22">
        <item x="0"/>
        <item x="2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0"/>
        <item x="1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compact="0" showAll="0">
      <items count="20">
        <item x="0"/>
        <item x="1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" firstHeaderRow="0" firstDataRow="1" firstDataCol="1"/>
  <pivotFields count="12">
    <pivotField axis="axisRow" compact="0" showAll="0">
      <items count="19"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">
        <item x="0"/>
        <item x="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showAll="0">
      <items count="19">
        <item x="0"/>
        <item x="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dataField="1" compact="0" showAll="0">
      <items count="13">
        <item x="0"/>
        <item x="11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" firstHeaderRow="0" firstDataRow="1" firstDataCol="1"/>
  <pivotFields count="12">
    <pivotField axis="axisRow" compact="0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ataField="1" compact="0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dataField="1" compact="0" showAll="0">
      <items count="12">
        <item x="1"/>
        <item x="0"/>
        <item x="10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ataField="1" compact="0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dataField="1" compact="0" showAll="0">
      <items count="12">
        <item x="1"/>
        <item x="0"/>
        <item x="10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" firstHeaderRow="0" firstDataRow="1" firstDataCol="1"/>
  <pivotFields count="12">
    <pivotField axis="axisRow" compact="0" showAll="0">
      <items count="10">
        <item x="8"/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">
        <item x="1"/>
        <item x="2"/>
        <item x="0"/>
        <item x="8"/>
        <item x="3"/>
        <item x="4"/>
        <item x="5"/>
        <item x="6"/>
        <item x="7"/>
        <item t="default"/>
      </items>
    </pivotField>
    <pivotField dataField="1" compact="0" showAll="0">
      <items count="10">
        <item x="2"/>
        <item x="1"/>
        <item x="0"/>
        <item x="8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dataField="1" compact="0" showAll="0">
      <items count="9">
        <item x="1"/>
        <item x="0"/>
        <item x="2"/>
        <item x="7"/>
        <item x="3"/>
        <item x="4"/>
        <item x="5"/>
        <item x="6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" firstHeaderRow="0" firstDataRow="1" firstDataCol="1"/>
  <pivotFields count="12">
    <pivotField axis="axisRow" compact="0" showAll="0">
      <items count="6">
        <item x="4"/>
        <item x="0"/>
        <item x="1"/>
        <item x="2"/>
        <item x="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">
        <item x="2"/>
        <item x="0"/>
        <item x="1"/>
        <item x="4"/>
        <item x="3"/>
        <item t="default"/>
      </items>
    </pivotField>
    <pivotField dataField="1" compact="0" showAll="0">
      <items count="6">
        <item x="2"/>
        <item x="1"/>
        <item x="0"/>
        <item x="4"/>
        <item x="3"/>
        <item t="default"/>
      </items>
    </pivotField>
    <pivotField compact="0" showAll="0">
      <items count="3">
        <item x="0"/>
        <item x="1"/>
        <item t="default"/>
      </items>
    </pivotField>
    <pivotField compact="0" showAll="0"/>
    <pivotField compact="0" showAll="0"/>
    <pivotField dataField="1" compact="0" showAll="0">
      <items count="6">
        <item x="2"/>
        <item x="0"/>
        <item x="1"/>
        <item x="4"/>
        <item x="3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" firstHeaderRow="0" firstDataRow="1" firstDataCol="1"/>
  <pivotFields count="12">
    <pivotField axis="axisRow" compact="0" showAll="0">
      <items count="6">
        <item x="4"/>
        <item x="0"/>
        <item x="1"/>
        <item x="2"/>
        <item x="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">
        <item x="2"/>
        <item x="0"/>
        <item x="1"/>
        <item x="4"/>
        <item x="3"/>
        <item t="default"/>
      </items>
    </pivotField>
    <pivotField dataField="1" compact="0" showAll="0">
      <items count="6">
        <item x="2"/>
        <item x="1"/>
        <item x="0"/>
        <item x="4"/>
        <item x="3"/>
        <item t="default"/>
      </items>
    </pivotField>
    <pivotField compact="0" showAll="0"/>
    <pivotField compact="0" showAll="0"/>
    <pivotField compact="0" showAll="0"/>
    <pivotField dataField="1" compact="0" showAll="0">
      <items count="6">
        <item x="2"/>
        <item x="0"/>
        <item x="1"/>
        <item x="4"/>
        <item x="3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40.xml"/><Relationship Id="rId2" Type="http://schemas.openxmlformats.org/officeDocument/2006/relationships/pivotTable" Target="../pivotTables/pivotTable5.xml"/><Relationship Id="rId1" Type="http://schemas.openxmlformats.org/officeDocument/2006/relationships/comments" Target="../comments3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42.xml"/><Relationship Id="rId2" Type="http://schemas.openxmlformats.org/officeDocument/2006/relationships/pivotTable" Target="../pivotTables/pivotTable7.xml"/><Relationship Id="rId1" Type="http://schemas.openxmlformats.org/officeDocument/2006/relationships/comments" Target="../comments4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4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5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373"/>
  <sheetViews>
    <sheetView tabSelected="1" topLeftCell="Q1" workbookViewId="0">
      <pane ySplit="1" topLeftCell="A349" activePane="bottomLeft" state="frozen"/>
      <selection/>
      <selection pane="bottomLeft" activeCell="V373" sqref="V373:AA373"/>
    </sheetView>
  </sheetViews>
  <sheetFormatPr defaultColWidth="9" defaultRowHeight="13.5"/>
  <cols>
    <col min="1" max="1" width="10.375" customWidth="1"/>
    <col min="3" max="8" width="17.875" customWidth="1"/>
    <col min="9" max="9" width="20.375" style="1" customWidth="1"/>
    <col min="10" max="10" width="17.875" customWidth="1"/>
    <col min="11" max="12" width="22.625" style="1" customWidth="1"/>
    <col min="13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6" customWidth="1"/>
    <col min="20" max="20" width="6.51666666666667" style="6" customWidth="1"/>
    <col min="21" max="21" width="8.375" style="6" customWidth="1"/>
    <col min="22" max="26" width="20.375" style="1" customWidth="1"/>
    <col min="27" max="27" width="4.875" style="1" customWidth="1"/>
    <col min="28" max="28" width="9.375" customWidth="1"/>
    <col min="29" max="29" width="15.125" customWidth="1"/>
    <col min="30" max="30" width="9.75" style="6" customWidth="1"/>
    <col min="31" max="31" width="18.125" style="6" customWidth="1"/>
    <col min="35" max="35" width="21.5" style="1" customWidth="1"/>
  </cols>
  <sheetData>
    <row r="1" ht="46" customHeight="1" spans="1:3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</row>
    <row r="2" spans="1:19">
      <c r="A2" s="4">
        <v>43603</v>
      </c>
      <c r="B2" s="5">
        <v>0.561805555555556</v>
      </c>
      <c r="C2" t="s">
        <v>35</v>
      </c>
      <c r="S2" s="6">
        <v>0.001</v>
      </c>
    </row>
    <row r="3" spans="1:25">
      <c r="A3" s="4">
        <v>43603</v>
      </c>
      <c r="B3" s="5">
        <v>0.610416666666667</v>
      </c>
      <c r="C3" t="s">
        <v>36</v>
      </c>
      <c r="S3" s="6">
        <v>0.001</v>
      </c>
      <c r="U3" s="6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37</v>
      </c>
      <c r="S4" s="6">
        <v>0.002</v>
      </c>
    </row>
    <row r="5" spans="1:25">
      <c r="A5" s="4">
        <v>43605</v>
      </c>
      <c r="B5" s="5">
        <v>0.694444444444444</v>
      </c>
      <c r="C5" t="s">
        <v>38</v>
      </c>
      <c r="F5">
        <f>瑞幸咖啡!P4</f>
        <v>5437</v>
      </c>
      <c r="S5" s="6">
        <f>瑞幸咖啡!O4</f>
        <v>0.02</v>
      </c>
      <c r="U5" s="6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38</v>
      </c>
      <c r="I6" s="1">
        <v>2470</v>
      </c>
      <c r="J6" s="45">
        <v>0.1</v>
      </c>
      <c r="S6" s="6">
        <v>0.01</v>
      </c>
      <c r="U6" s="6">
        <v>0.01</v>
      </c>
    </row>
    <row r="7" spans="1:11">
      <c r="A7" s="4">
        <v>43607</v>
      </c>
      <c r="B7" s="5">
        <v>0.725</v>
      </c>
      <c r="G7" t="s">
        <v>39</v>
      </c>
      <c r="K7" s="1">
        <v>3000</v>
      </c>
    </row>
    <row r="8" spans="1:25">
      <c r="A8" s="4">
        <v>43607</v>
      </c>
      <c r="B8" s="5">
        <v>0.788888888888889</v>
      </c>
      <c r="C8" t="s">
        <v>40</v>
      </c>
      <c r="S8" s="6">
        <v>0.01</v>
      </c>
      <c r="U8" s="6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41</v>
      </c>
      <c r="S9" s="6">
        <v>0.002</v>
      </c>
      <c r="U9" s="6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42</v>
      </c>
      <c r="AD10" s="38">
        <v>10</v>
      </c>
      <c r="AE10" s="38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43</v>
      </c>
      <c r="AD11" s="38">
        <v>1</v>
      </c>
      <c r="AE11" s="38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44</v>
      </c>
      <c r="AD12" s="6">
        <v>-0.01</v>
      </c>
      <c r="AE12" s="6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45</v>
      </c>
      <c r="AD13" s="6">
        <v>0.01</v>
      </c>
      <c r="AE13" s="6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46</v>
      </c>
      <c r="AD14" s="6">
        <v>-0.01</v>
      </c>
      <c r="AE14" s="6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47</v>
      </c>
      <c r="AD15" s="6">
        <v>0.01</v>
      </c>
      <c r="AE15" s="6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48</v>
      </c>
      <c r="AD16" s="38">
        <v>1</v>
      </c>
      <c r="AE16" s="38">
        <v>1</v>
      </c>
    </row>
    <row r="17" spans="1:31">
      <c r="A17" s="4">
        <v>43610</v>
      </c>
      <c r="B17" s="5">
        <v>0.928472222222222</v>
      </c>
      <c r="AB17">
        <v>8</v>
      </c>
      <c r="AC17" t="s">
        <v>49</v>
      </c>
      <c r="AD17" s="6">
        <v>0.01</v>
      </c>
      <c r="AE17" s="6">
        <v>0.01</v>
      </c>
    </row>
    <row r="18" spans="1:25">
      <c r="A18" s="4">
        <v>43610</v>
      </c>
      <c r="B18" s="5">
        <v>0.93125</v>
      </c>
      <c r="C18" t="s">
        <v>50</v>
      </c>
      <c r="H18" s="1"/>
      <c r="I18"/>
      <c r="S18" s="6">
        <v>0.01</v>
      </c>
      <c r="U18" s="6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51</v>
      </c>
      <c r="H19" s="1"/>
      <c r="I19"/>
      <c r="J19" s="1"/>
      <c r="K19" s="6"/>
      <c r="L19" s="6"/>
      <c r="M19" s="6"/>
      <c r="N19" s="6"/>
      <c r="O19" s="6"/>
      <c r="P19" s="6"/>
      <c r="Q19" s="6"/>
      <c r="R19" s="6"/>
      <c r="S19" s="6">
        <v>0.001</v>
      </c>
      <c r="U19" s="6">
        <v>0.001</v>
      </c>
      <c r="V19" s="1">
        <v>600</v>
      </c>
      <c r="W19" t="s">
        <v>52</v>
      </c>
      <c r="X19"/>
    </row>
    <row r="20" spans="1:25">
      <c r="A20" s="4">
        <v>43611</v>
      </c>
      <c r="B20" s="5">
        <v>0.522222222222222</v>
      </c>
      <c r="C20" t="s">
        <v>53</v>
      </c>
      <c r="H20" s="1"/>
      <c r="I20"/>
      <c r="J20" s="1"/>
      <c r="K20" s="6"/>
      <c r="L20" s="6"/>
      <c r="M20" s="6"/>
      <c r="N20" s="6"/>
      <c r="O20" s="6"/>
      <c r="P20" s="6"/>
      <c r="Q20" s="6"/>
      <c r="R20" s="6"/>
      <c r="S20" s="6">
        <v>0.002</v>
      </c>
      <c r="U20" s="6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54</v>
      </c>
      <c r="S21" s="6">
        <v>0.05</v>
      </c>
      <c r="U21" s="6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55</v>
      </c>
      <c r="S22" s="6">
        <v>0.004</v>
      </c>
      <c r="U22" s="6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56</v>
      </c>
      <c r="S24" s="14">
        <v>0.01</v>
      </c>
      <c r="T24" s="14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56</v>
      </c>
    </row>
    <row r="26" spans="1:25">
      <c r="A26" s="4">
        <v>43619</v>
      </c>
      <c r="B26" s="5">
        <v>0.486111111111111</v>
      </c>
      <c r="C26" t="s">
        <v>57</v>
      </c>
      <c r="S26" s="6">
        <v>0.01</v>
      </c>
      <c r="U26" s="6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58</v>
      </c>
      <c r="S27" s="6">
        <v>0.02</v>
      </c>
      <c r="U27" s="6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59</v>
      </c>
      <c r="S28" s="1">
        <v>1</v>
      </c>
      <c r="T28" s="1"/>
      <c r="U28" s="6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60</v>
      </c>
      <c r="S29" s="1">
        <v>0.3</v>
      </c>
      <c r="T29" s="1"/>
      <c r="U29" s="6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61</v>
      </c>
      <c r="S30" s="1">
        <v>0.1</v>
      </c>
      <c r="T30" s="1"/>
      <c r="U30" s="6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62</v>
      </c>
      <c r="S31" s="1">
        <v>5</v>
      </c>
      <c r="T31" s="1"/>
      <c r="U31" s="6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63</v>
      </c>
      <c r="AD32" s="38">
        <v>10</v>
      </c>
      <c r="AE32" s="38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44</v>
      </c>
      <c r="AD33" s="6">
        <v>-0.01</v>
      </c>
      <c r="AE33" s="6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45</v>
      </c>
      <c r="AD34" s="6">
        <v>0.01</v>
      </c>
      <c r="AE34" s="6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46</v>
      </c>
      <c r="AD35" s="6">
        <v>-0.01</v>
      </c>
      <c r="AE35" s="6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64</v>
      </c>
      <c r="AD36" s="6">
        <v>0.01</v>
      </c>
      <c r="AE36" s="6">
        <v>0.02</v>
      </c>
    </row>
    <row r="37" spans="1:25">
      <c r="A37" s="4">
        <v>43624</v>
      </c>
      <c r="B37" s="5">
        <v>0.648611111111111</v>
      </c>
      <c r="C37" t="s">
        <v>65</v>
      </c>
      <c r="S37" s="6">
        <v>0.01</v>
      </c>
      <c r="U37" s="6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66</v>
      </c>
      <c r="S38" s="6">
        <v>0.01</v>
      </c>
      <c r="U38" s="6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67</v>
      </c>
      <c r="E39">
        <v>2450</v>
      </c>
      <c r="G39" t="s">
        <v>68</v>
      </c>
      <c r="S39" s="6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69</v>
      </c>
      <c r="S41" s="6">
        <v>0.005</v>
      </c>
      <c r="U41" s="6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70</v>
      </c>
    </row>
    <row r="43" spans="1:25">
      <c r="A43" s="4">
        <v>43629</v>
      </c>
      <c r="B43" s="5">
        <v>0.485416666666667</v>
      </c>
      <c r="C43" t="s">
        <v>71</v>
      </c>
      <c r="S43" s="6">
        <v>0.005</v>
      </c>
      <c r="U43" s="6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72</v>
      </c>
      <c r="S44" s="6">
        <v>0.01</v>
      </c>
      <c r="U44" s="6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73</v>
      </c>
      <c r="I45" s="1">
        <v>3780</v>
      </c>
      <c r="J45" s="45">
        <v>0.1</v>
      </c>
      <c r="S45" s="6">
        <v>0.004</v>
      </c>
      <c r="U45" s="6">
        <v>0.004</v>
      </c>
      <c r="AB45">
        <v>5</v>
      </c>
      <c r="AD45" s="6">
        <v>-0.004</v>
      </c>
      <c r="AE45" s="6">
        <v>0.005</v>
      </c>
    </row>
    <row r="46" spans="1:25">
      <c r="A46" s="4">
        <v>43630</v>
      </c>
      <c r="B46" s="5">
        <v>0.822916666666667</v>
      </c>
      <c r="C46" t="s">
        <v>74</v>
      </c>
      <c r="S46" s="6">
        <v>0.5</v>
      </c>
      <c r="U46" s="6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75</v>
      </c>
      <c r="S47" s="6">
        <v>1</v>
      </c>
      <c r="U47" s="6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6">
        <v>1</v>
      </c>
      <c r="AB48">
        <v>274</v>
      </c>
      <c r="AC48" t="s">
        <v>76</v>
      </c>
      <c r="AD48" s="38">
        <v>10</v>
      </c>
      <c r="AE48" s="6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77</v>
      </c>
      <c r="AD49" s="38">
        <v>10</v>
      </c>
      <c r="AE49" s="38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78</v>
      </c>
      <c r="AD50" s="38">
        <v>1</v>
      </c>
      <c r="AE50" s="38">
        <v>3</v>
      </c>
    </row>
    <row r="51" spans="1:25">
      <c r="A51" s="4">
        <v>43631</v>
      </c>
      <c r="B51" s="5">
        <v>0.670833333333333</v>
      </c>
      <c r="C51" t="s">
        <v>79</v>
      </c>
      <c r="S51" s="6">
        <v>1</v>
      </c>
      <c r="U51" s="6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78</v>
      </c>
      <c r="AD52" s="38">
        <v>1</v>
      </c>
      <c r="AE52" s="38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80</v>
      </c>
      <c r="S53" s="6">
        <v>0.005</v>
      </c>
      <c r="U53" s="6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78</v>
      </c>
      <c r="AD54" s="38">
        <v>1</v>
      </c>
      <c r="AE54" s="38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81</v>
      </c>
      <c r="S55" s="6">
        <v>0.23</v>
      </c>
      <c r="T55" s="6">
        <v>0.098</v>
      </c>
      <c r="U55" s="6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78</v>
      </c>
      <c r="AD56" s="38">
        <v>1</v>
      </c>
      <c r="AE56" s="38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82</v>
      </c>
      <c r="S57" s="6">
        <v>1</v>
      </c>
      <c r="T57" s="6">
        <v>0.098</v>
      </c>
      <c r="U57" s="6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74</v>
      </c>
      <c r="S58" s="6">
        <v>0.5</v>
      </c>
      <c r="T58" s="6">
        <v>0.098</v>
      </c>
      <c r="U58" s="6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83</v>
      </c>
      <c r="S59" s="6">
        <v>1</v>
      </c>
      <c r="T59" s="6">
        <v>0.098</v>
      </c>
      <c r="U59" s="6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84</v>
      </c>
      <c r="S60" s="6">
        <v>1</v>
      </c>
      <c r="T60" s="6">
        <v>0.098</v>
      </c>
      <c r="U60" s="6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85</v>
      </c>
      <c r="S61" s="6">
        <v>1</v>
      </c>
      <c r="T61" s="6">
        <v>0.098</v>
      </c>
      <c r="U61" s="6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86</v>
      </c>
      <c r="S62" s="6">
        <v>0.094</v>
      </c>
      <c r="T62" s="6">
        <v>0.098</v>
      </c>
      <c r="U62" s="6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87</v>
      </c>
      <c r="I63" s="1">
        <v>4725</v>
      </c>
      <c r="J63" s="45">
        <v>0.1</v>
      </c>
      <c r="S63" s="6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88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89</v>
      </c>
      <c r="I65" s="1">
        <v>9200</v>
      </c>
      <c r="J65" s="45">
        <v>0.1</v>
      </c>
      <c r="S65" s="6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90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91</v>
      </c>
      <c r="S67" s="6">
        <v>0.001</v>
      </c>
      <c r="T67" s="6">
        <v>0.098</v>
      </c>
      <c r="U67" s="6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37</v>
      </c>
      <c r="I68" s="1">
        <v>2236</v>
      </c>
      <c r="J68" s="45">
        <v>0.1</v>
      </c>
      <c r="S68" s="6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92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93</v>
      </c>
      <c r="I70" s="1">
        <v>12000</v>
      </c>
      <c r="J70" s="45">
        <v>0.1</v>
      </c>
      <c r="S70" s="6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93</v>
      </c>
      <c r="K71" s="1" t="s">
        <v>94</v>
      </c>
    </row>
    <row r="72" spans="1:32">
      <c r="A72" s="4">
        <v>43648</v>
      </c>
      <c r="B72" s="5">
        <v>0.657638888888889</v>
      </c>
      <c r="G72" t="s">
        <v>93</v>
      </c>
      <c r="I72" s="1">
        <v>12000</v>
      </c>
      <c r="J72" s="45">
        <v>0.1</v>
      </c>
      <c r="S72" s="6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95</v>
      </c>
      <c r="I73" s="1">
        <v>2310</v>
      </c>
      <c r="J73" s="45">
        <v>0.1</v>
      </c>
      <c r="S73" s="6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93</v>
      </c>
      <c r="K74" s="1">
        <v>1000000000</v>
      </c>
      <c r="L74" s="1">
        <f>K74-I72</f>
        <v>999988000</v>
      </c>
      <c r="S74" s="6">
        <f>L74/I72</f>
        <v>83332.3333333333</v>
      </c>
    </row>
    <row r="75" spans="1:12">
      <c r="A75" s="4">
        <v>43649</v>
      </c>
      <c r="B75" s="5">
        <v>0.631944444444444</v>
      </c>
      <c r="G75" t="s">
        <v>95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96</v>
      </c>
      <c r="S76" s="6">
        <v>0.004</v>
      </c>
      <c r="T76" s="6">
        <v>0.098</v>
      </c>
      <c r="U76" s="6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44</v>
      </c>
      <c r="AD77" s="6">
        <v>-0.01</v>
      </c>
      <c r="AE77" s="6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45</v>
      </c>
      <c r="AD78" s="6">
        <v>0.01</v>
      </c>
      <c r="AE78" s="6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46</v>
      </c>
      <c r="AD79" s="6">
        <v>-0.01</v>
      </c>
      <c r="AE79" s="6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64</v>
      </c>
      <c r="AD80" s="6">
        <v>0.01</v>
      </c>
      <c r="AE80" s="6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97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98</v>
      </c>
      <c r="AD82" s="6">
        <v>0.01</v>
      </c>
      <c r="AE82" s="6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41</v>
      </c>
      <c r="I83" s="1">
        <v>12033</v>
      </c>
      <c r="J83" s="45">
        <v>0.1</v>
      </c>
      <c r="S83" s="6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55</v>
      </c>
      <c r="I84" s="1">
        <v>16044</v>
      </c>
      <c r="J84" s="45">
        <v>0.1</v>
      </c>
      <c r="S84" s="6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41</v>
      </c>
      <c r="K85" s="1">
        <v>111111111111</v>
      </c>
      <c r="L85" s="1">
        <f>K85-I83</f>
        <v>111111099078</v>
      </c>
      <c r="S85" s="6">
        <f>L85/I83</f>
        <v>9233865.12739965</v>
      </c>
    </row>
    <row r="86" spans="1:11">
      <c r="A86" s="4">
        <v>43653</v>
      </c>
      <c r="B86" s="5">
        <v>0.475694444444444</v>
      </c>
      <c r="G86" t="s">
        <v>55</v>
      </c>
      <c r="K86" s="1" t="s">
        <v>94</v>
      </c>
    </row>
    <row r="87" spans="1:32">
      <c r="A87" s="4">
        <v>43653</v>
      </c>
      <c r="B87" s="5">
        <v>0.482638888888889</v>
      </c>
      <c r="C87" t="s">
        <v>99</v>
      </c>
      <c r="S87" s="6">
        <v>1</v>
      </c>
      <c r="U87" s="6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100</v>
      </c>
      <c r="S88" s="6">
        <v>1</v>
      </c>
      <c r="U88" s="6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101</v>
      </c>
      <c r="S89" s="6">
        <v>1</v>
      </c>
      <c r="T89" s="6">
        <v>0.097</v>
      </c>
      <c r="U89" s="6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102</v>
      </c>
      <c r="S90" s="6">
        <v>1</v>
      </c>
      <c r="U90" s="6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103</v>
      </c>
      <c r="S91" s="6">
        <v>1</v>
      </c>
      <c r="U91" s="6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104</v>
      </c>
      <c r="S92" s="6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105</v>
      </c>
      <c r="S93" s="6">
        <v>1</v>
      </c>
      <c r="U93" s="6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106</v>
      </c>
      <c r="S94" s="6">
        <v>1</v>
      </c>
      <c r="U94" s="6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107</v>
      </c>
      <c r="S95" s="6">
        <v>1</v>
      </c>
      <c r="U95" s="6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108</v>
      </c>
      <c r="S96" s="6">
        <v>1</v>
      </c>
      <c r="U96" s="6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109</v>
      </c>
      <c r="S97" s="6">
        <v>1</v>
      </c>
      <c r="U97" s="6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110</v>
      </c>
      <c r="S98" s="6">
        <v>1</v>
      </c>
      <c r="U98" s="6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111</v>
      </c>
      <c r="S99" s="6">
        <v>1</v>
      </c>
      <c r="U99" s="6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112</v>
      </c>
    </row>
    <row r="101" spans="1:27">
      <c r="A101" s="4">
        <v>43655</v>
      </c>
      <c r="B101" s="5">
        <v>0.809722222222222</v>
      </c>
      <c r="C101" t="s">
        <v>113</v>
      </c>
      <c r="S101" s="6">
        <v>0.58</v>
      </c>
      <c r="T101" s="6">
        <v>0.097</v>
      </c>
      <c r="U101" s="6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114</v>
      </c>
      <c r="S102" s="6">
        <v>1</v>
      </c>
      <c r="T102" s="6">
        <v>0.097</v>
      </c>
      <c r="U102" s="6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115</v>
      </c>
      <c r="S103" s="6">
        <v>1</v>
      </c>
      <c r="T103" s="6">
        <v>0.097</v>
      </c>
      <c r="U103" s="6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116</v>
      </c>
      <c r="S104" s="6">
        <v>1</v>
      </c>
      <c r="T104" s="6">
        <v>0.097</v>
      </c>
      <c r="U104" s="6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117</v>
      </c>
      <c r="S105" s="6">
        <v>1</v>
      </c>
      <c r="T105" s="6">
        <v>0.097</v>
      </c>
      <c r="U105" s="6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118</v>
      </c>
      <c r="AE107" s="6">
        <v>0.37</v>
      </c>
    </row>
    <row r="108" spans="1:30">
      <c r="A108" s="4">
        <v>43658</v>
      </c>
      <c r="AC108" t="s">
        <v>119</v>
      </c>
      <c r="AD108">
        <v>185</v>
      </c>
    </row>
    <row r="109" spans="1:31">
      <c r="A109" s="4">
        <v>43658</v>
      </c>
      <c r="AC109" t="s">
        <v>120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121</v>
      </c>
      <c r="I110" s="1">
        <v>16044</v>
      </c>
      <c r="J110" s="45">
        <v>0.1</v>
      </c>
      <c r="S110" s="6">
        <v>0.004</v>
      </c>
      <c r="AB110">
        <v>5</v>
      </c>
    </row>
    <row r="111" spans="1:28">
      <c r="A111" s="4">
        <v>43660</v>
      </c>
      <c r="B111" s="5">
        <v>0.725</v>
      </c>
      <c r="G111" t="s">
        <v>122</v>
      </c>
      <c r="I111" s="1">
        <v>3380</v>
      </c>
      <c r="J111" s="45">
        <v>0.1</v>
      </c>
      <c r="S111" s="6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122</v>
      </c>
      <c r="K112" s="1">
        <v>100000</v>
      </c>
      <c r="L112" s="1">
        <f>K112-I111</f>
        <v>96620</v>
      </c>
      <c r="S112" s="6">
        <f>L112/I111</f>
        <v>28.585798816568</v>
      </c>
    </row>
    <row r="113" spans="1:19">
      <c r="A113" s="4">
        <v>43661</v>
      </c>
      <c r="B113" s="5">
        <v>0.835416666666667</v>
      </c>
      <c r="G113" t="s">
        <v>55</v>
      </c>
      <c r="K113" s="1">
        <v>666666666</v>
      </c>
      <c r="L113" s="1">
        <f>K113-I110</f>
        <v>666650622</v>
      </c>
      <c r="S113" s="6">
        <f>L113/I110</f>
        <v>41551.3975317876</v>
      </c>
    </row>
    <row r="114" spans="1:27">
      <c r="A114" s="4">
        <v>43662</v>
      </c>
      <c r="B114" s="5">
        <v>0.827083333333333</v>
      </c>
      <c r="C114" t="s">
        <v>123</v>
      </c>
      <c r="S114" s="6">
        <v>0.486</v>
      </c>
      <c r="T114" s="6">
        <v>0.097</v>
      </c>
      <c r="U114" s="6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124</v>
      </c>
      <c r="S115" s="6">
        <v>0.018</v>
      </c>
      <c r="T115" s="6">
        <v>0.097</v>
      </c>
      <c r="U115" s="6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125</v>
      </c>
      <c r="S116" s="6">
        <v>0.98</v>
      </c>
      <c r="U116" s="6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125</v>
      </c>
      <c r="S117" s="6">
        <v>0.002</v>
      </c>
      <c r="U117" s="6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126</v>
      </c>
      <c r="S118" s="6">
        <v>0.5</v>
      </c>
      <c r="U118" s="6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126</v>
      </c>
      <c r="S119" s="6">
        <v>0.014</v>
      </c>
      <c r="U119" s="6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127</v>
      </c>
      <c r="S120" s="6">
        <v>1</v>
      </c>
      <c r="T120" s="6">
        <v>0.097</v>
      </c>
      <c r="U120" s="6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128</v>
      </c>
      <c r="S121" s="6">
        <v>0.999</v>
      </c>
      <c r="T121" s="6">
        <v>0.097</v>
      </c>
      <c r="U121" s="6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129</v>
      </c>
      <c r="S122" s="6">
        <v>0.999</v>
      </c>
      <c r="T122" s="6">
        <v>0.097</v>
      </c>
      <c r="U122" s="6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130</v>
      </c>
      <c r="S123" s="6">
        <v>0.998</v>
      </c>
      <c r="T123" s="6">
        <v>0.097</v>
      </c>
      <c r="U123" s="6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57</v>
      </c>
      <c r="E124" t="s">
        <v>131</v>
      </c>
      <c r="S124" s="6">
        <v>0.99</v>
      </c>
      <c r="T124" s="6">
        <v>0.097</v>
      </c>
      <c r="U124" s="6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132</v>
      </c>
      <c r="S125" s="6">
        <v>0.99</v>
      </c>
      <c r="T125" s="6">
        <v>0.097</v>
      </c>
      <c r="U125" s="6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133</v>
      </c>
      <c r="S126" s="6">
        <v>1</v>
      </c>
      <c r="T126" s="6">
        <v>0.097</v>
      </c>
      <c r="U126" s="6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134</v>
      </c>
      <c r="S127" s="6">
        <v>1</v>
      </c>
      <c r="T127" s="6">
        <v>0.097</v>
      </c>
      <c r="U127" s="6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135</v>
      </c>
      <c r="S128" s="6">
        <v>0.99</v>
      </c>
      <c r="T128" s="6">
        <v>0.097</v>
      </c>
      <c r="U128" s="6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136</v>
      </c>
      <c r="S129" s="6">
        <v>0.995</v>
      </c>
      <c r="T129" s="6">
        <v>0.097</v>
      </c>
      <c r="U129" s="6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53</v>
      </c>
      <c r="I130" s="1">
        <v>4011000</v>
      </c>
      <c r="J130">
        <v>10</v>
      </c>
      <c r="S130" s="6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137</v>
      </c>
      <c r="K131" s="1">
        <v>3900000</v>
      </c>
      <c r="L131" s="1">
        <f>K131-I130</f>
        <v>-111000</v>
      </c>
      <c r="S131" s="6">
        <f>L131/I130</f>
        <v>-0.0276738967838444</v>
      </c>
    </row>
    <row r="132" spans="1:32">
      <c r="A132" s="4">
        <v>43670</v>
      </c>
      <c r="B132" s="5">
        <v>0.865972222222222</v>
      </c>
      <c r="C132" t="s">
        <v>138</v>
      </c>
      <c r="M132" s="1">
        <v>2393074176</v>
      </c>
      <c r="S132" s="6">
        <v>0.3</v>
      </c>
      <c r="U132" s="6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139</v>
      </c>
      <c r="M133" s="1">
        <v>2397325056</v>
      </c>
      <c r="S133" s="6">
        <v>0.02</v>
      </c>
      <c r="U133" s="6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140</v>
      </c>
      <c r="I134" s="1">
        <v>5780</v>
      </c>
      <c r="J134">
        <v>20</v>
      </c>
      <c r="K134" s="1">
        <v>4624</v>
      </c>
      <c r="S134" s="6">
        <v>0.02</v>
      </c>
    </row>
    <row r="135" spans="1:27">
      <c r="A135" s="4">
        <v>43671</v>
      </c>
      <c r="B135" s="5">
        <v>0.696527777777778</v>
      </c>
      <c r="C135" t="s">
        <v>141</v>
      </c>
      <c r="S135" s="6">
        <v>0.999</v>
      </c>
      <c r="T135" s="6">
        <v>0.097</v>
      </c>
      <c r="U135" s="6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142</v>
      </c>
      <c r="N136" s="1" t="s">
        <v>143</v>
      </c>
      <c r="O136" s="1">
        <v>904137931</v>
      </c>
      <c r="P136" s="1">
        <v>1084965504</v>
      </c>
      <c r="Q136" s="1" t="s">
        <v>144</v>
      </c>
      <c r="T136" s="6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144</v>
      </c>
      <c r="T137" s="6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145</v>
      </c>
      <c r="T138" s="6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145</v>
      </c>
      <c r="T139" s="6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146</v>
      </c>
      <c r="T140" s="6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146</v>
      </c>
      <c r="T141" s="6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146</v>
      </c>
      <c r="T142" s="6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147</v>
      </c>
      <c r="T143" s="6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146</v>
      </c>
      <c r="T144" s="6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145</v>
      </c>
      <c r="T145" s="6">
        <v>0.2</v>
      </c>
    </row>
    <row r="146" spans="1:35">
      <c r="A146" s="4">
        <v>43673</v>
      </c>
      <c r="B146" s="5">
        <v>0.752083333333333</v>
      </c>
      <c r="AC146" t="s">
        <v>148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145</v>
      </c>
      <c r="T147" s="6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146</v>
      </c>
      <c r="T148" s="6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146</v>
      </c>
      <c r="T149" s="6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146</v>
      </c>
      <c r="T150" s="6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145</v>
      </c>
      <c r="T151" s="6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145</v>
      </c>
      <c r="T152" s="6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145</v>
      </c>
      <c r="T153" s="6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146</v>
      </c>
      <c r="T154" s="6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145</v>
      </c>
      <c r="T155" s="6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146</v>
      </c>
      <c r="T156" s="6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144</v>
      </c>
      <c r="T157" s="6">
        <v>0.2</v>
      </c>
    </row>
    <row r="158" spans="1:35">
      <c r="A158" s="4">
        <v>43673</v>
      </c>
      <c r="B158" s="5">
        <v>0.870833333333333</v>
      </c>
      <c r="AC158" t="s">
        <v>148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145</v>
      </c>
      <c r="T159" s="6">
        <v>0.2</v>
      </c>
      <c r="AB159">
        <v>30</v>
      </c>
      <c r="AC159" t="s">
        <v>77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144</v>
      </c>
      <c r="T160" s="6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145</v>
      </c>
      <c r="T161" s="6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144</v>
      </c>
      <c r="T162" s="6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146</v>
      </c>
      <c r="T163" s="6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144</v>
      </c>
      <c r="T164" s="6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146</v>
      </c>
      <c r="T165" s="6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144</v>
      </c>
      <c r="T166" s="6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144</v>
      </c>
      <c r="T167" s="6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144</v>
      </c>
      <c r="T168" s="6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145</v>
      </c>
      <c r="T169" s="6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144</v>
      </c>
      <c r="T170" s="6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77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145</v>
      </c>
      <c r="T172" s="6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144</v>
      </c>
      <c r="T173" s="6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145</v>
      </c>
      <c r="T174" s="6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144</v>
      </c>
      <c r="T175" s="6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146</v>
      </c>
      <c r="T176" s="6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144</v>
      </c>
      <c r="T177" s="6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146</v>
      </c>
      <c r="T178" s="6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145</v>
      </c>
      <c r="T179" s="6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146</v>
      </c>
      <c r="T180" s="6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146</v>
      </c>
      <c r="T181" s="6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145</v>
      </c>
      <c r="T182" s="6">
        <v>0.2</v>
      </c>
      <c r="AC182" t="s">
        <v>148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146</v>
      </c>
      <c r="T183" s="6">
        <v>0.2</v>
      </c>
      <c r="AB183">
        <v>60</v>
      </c>
      <c r="AC183" t="s">
        <v>77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146</v>
      </c>
      <c r="T184" s="6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146</v>
      </c>
      <c r="T185" s="6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146</v>
      </c>
      <c r="T186" s="6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144</v>
      </c>
      <c r="T187" s="6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144</v>
      </c>
      <c r="T188" s="6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146</v>
      </c>
      <c r="T189" s="6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146</v>
      </c>
      <c r="T190" s="6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146</v>
      </c>
      <c r="T191" s="6">
        <v>0.2</v>
      </c>
    </row>
    <row r="192" spans="1:35">
      <c r="A192" s="4">
        <v>43673</v>
      </c>
      <c r="B192" s="5">
        <v>0.910416666666667</v>
      </c>
      <c r="AC192" t="s">
        <v>148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77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146</v>
      </c>
      <c r="T194" s="6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146</v>
      </c>
      <c r="T195" s="6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145</v>
      </c>
      <c r="T196" s="6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145</v>
      </c>
      <c r="T197" s="6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144</v>
      </c>
      <c r="T198" s="6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144</v>
      </c>
      <c r="T199" s="6">
        <v>0.2</v>
      </c>
    </row>
    <row r="200" spans="1:27">
      <c r="A200" s="4">
        <v>43675</v>
      </c>
      <c r="B200" s="5">
        <v>0.722916666666667</v>
      </c>
      <c r="C200" t="s">
        <v>149</v>
      </c>
      <c r="S200" s="6">
        <v>0.997</v>
      </c>
      <c r="T200" s="6">
        <v>0.097</v>
      </c>
      <c r="U200" s="6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150</v>
      </c>
      <c r="S201" s="6">
        <v>0.95</v>
      </c>
      <c r="T201" s="6">
        <v>0.097</v>
      </c>
      <c r="U201" s="6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151</v>
      </c>
      <c r="D202" t="s">
        <v>152</v>
      </c>
      <c r="S202" s="6">
        <v>0.015</v>
      </c>
      <c r="T202" s="6">
        <v>0.097</v>
      </c>
      <c r="U202" s="6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153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154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155</v>
      </c>
      <c r="S205" s="6">
        <v>0.99</v>
      </c>
      <c r="T205" s="6">
        <v>0.097</v>
      </c>
      <c r="U205" s="6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156</v>
      </c>
      <c r="S206" s="6">
        <v>0.995</v>
      </c>
      <c r="T206" s="6">
        <v>0.097</v>
      </c>
      <c r="U206" s="6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157</v>
      </c>
      <c r="S207" s="6">
        <v>0.573</v>
      </c>
      <c r="T207" s="6">
        <v>0.097</v>
      </c>
      <c r="U207" s="6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158</v>
      </c>
      <c r="I208" s="1">
        <v>23600</v>
      </c>
      <c r="J208">
        <v>10</v>
      </c>
      <c r="S208" s="6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159</v>
      </c>
      <c r="I209" s="1">
        <v>291000</v>
      </c>
      <c r="J209">
        <v>10</v>
      </c>
      <c r="S209" s="6">
        <v>1</v>
      </c>
      <c r="AB209">
        <v>5</v>
      </c>
    </row>
    <row r="210" spans="1:12">
      <c r="A210" s="4">
        <v>43679</v>
      </c>
      <c r="B210" s="5">
        <v>0.91875</v>
      </c>
      <c r="G210" t="s">
        <v>158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159</v>
      </c>
      <c r="H211" t="s">
        <v>160</v>
      </c>
    </row>
    <row r="212" spans="1:28">
      <c r="A212" s="4">
        <v>43679</v>
      </c>
      <c r="B212" s="5">
        <v>0.972916666666667</v>
      </c>
      <c r="G212" t="s">
        <v>66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159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66</v>
      </c>
      <c r="H214" t="s">
        <v>160</v>
      </c>
    </row>
    <row r="215" spans="1:12">
      <c r="A215" s="4">
        <v>43680</v>
      </c>
      <c r="B215" s="5">
        <v>0.461111111111111</v>
      </c>
      <c r="H215" t="s">
        <v>66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161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6">
        <v>0.574</v>
      </c>
    </row>
    <row r="217" spans="1:19">
      <c r="A217" s="4">
        <v>43681</v>
      </c>
      <c r="B217" s="5">
        <v>0.509722222222222</v>
      </c>
      <c r="H217" t="s">
        <v>162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6">
        <v>1</v>
      </c>
    </row>
    <row r="218" spans="1:28">
      <c r="A218" s="4">
        <v>43681</v>
      </c>
      <c r="B218" s="5">
        <v>0.975</v>
      </c>
      <c r="G218" t="s">
        <v>163</v>
      </c>
      <c r="I218" s="1">
        <v>4011000</v>
      </c>
      <c r="J218">
        <v>10</v>
      </c>
      <c r="S218" s="6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163</v>
      </c>
      <c r="H219" t="s">
        <v>160</v>
      </c>
    </row>
    <row r="220" spans="1:19">
      <c r="A220" s="4">
        <v>43682</v>
      </c>
      <c r="B220" s="5">
        <v>0.445138888888889</v>
      </c>
      <c r="H220" t="s">
        <v>163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6">
        <v>1</v>
      </c>
    </row>
    <row r="221" spans="1:28">
      <c r="A221" s="4">
        <v>43682</v>
      </c>
      <c r="B221" s="5">
        <v>0.467361111111111</v>
      </c>
      <c r="G221" t="s">
        <v>72</v>
      </c>
      <c r="I221" s="1">
        <v>673000</v>
      </c>
      <c r="J221">
        <v>10</v>
      </c>
      <c r="S221" s="6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123</v>
      </c>
      <c r="I222" s="1">
        <v>695952</v>
      </c>
      <c r="J222">
        <v>10</v>
      </c>
      <c r="K222" s="1" t="s">
        <v>94</v>
      </c>
      <c r="S222" s="6">
        <v>0.486</v>
      </c>
      <c r="AB222">
        <v>5</v>
      </c>
    </row>
    <row r="223" spans="1:12">
      <c r="A223" s="4">
        <v>43683</v>
      </c>
      <c r="B223" s="5">
        <v>0.5875</v>
      </c>
      <c r="G223" t="s">
        <v>72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123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6">
        <v>0.486</v>
      </c>
    </row>
    <row r="225" spans="1:28">
      <c r="A225" s="4">
        <v>43683</v>
      </c>
      <c r="B225" s="5">
        <v>0.670833333333333</v>
      </c>
      <c r="G225" t="s">
        <v>164</v>
      </c>
      <c r="I225" s="1">
        <v>930000</v>
      </c>
      <c r="J225">
        <v>10</v>
      </c>
      <c r="K225" s="1" t="s">
        <v>94</v>
      </c>
      <c r="S225" s="6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165</v>
      </c>
      <c r="I226" s="1">
        <v>1034000</v>
      </c>
      <c r="J226">
        <v>10</v>
      </c>
      <c r="S226" s="6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165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164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127</v>
      </c>
      <c r="I229" s="1">
        <v>1432000</v>
      </c>
      <c r="J229">
        <v>10</v>
      </c>
      <c r="S229" s="6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71</v>
      </c>
      <c r="I230" s="1">
        <v>4011000</v>
      </c>
      <c r="J230">
        <v>10</v>
      </c>
      <c r="S230" s="6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91</v>
      </c>
      <c r="I231" s="1">
        <v>5764816</v>
      </c>
      <c r="J231">
        <v>10</v>
      </c>
      <c r="S231" s="6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91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71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127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166</v>
      </c>
      <c r="I235" s="1">
        <v>27337000</v>
      </c>
      <c r="J235">
        <v>10</v>
      </c>
      <c r="S235" s="6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167</v>
      </c>
      <c r="I236" s="1">
        <v>26035000</v>
      </c>
      <c r="J236">
        <v>10</v>
      </c>
      <c r="S236" s="6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166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167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101</v>
      </c>
      <c r="I239" s="1">
        <v>46952000</v>
      </c>
      <c r="J239">
        <v>10</v>
      </c>
      <c r="S239" s="6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168</v>
      </c>
      <c r="I240" s="1">
        <v>88464776</v>
      </c>
      <c r="J240">
        <v>10</v>
      </c>
      <c r="S240" s="6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101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168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169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6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144</v>
      </c>
      <c r="R244" s="1">
        <v>34020</v>
      </c>
      <c r="T244" s="6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144</v>
      </c>
      <c r="R245" s="1">
        <v>34020</v>
      </c>
      <c r="T245" s="6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144</v>
      </c>
      <c r="R246" s="1">
        <v>34020</v>
      </c>
      <c r="T246" s="6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77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144</v>
      </c>
      <c r="R248" s="1">
        <v>34020</v>
      </c>
      <c r="T248" s="6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144</v>
      </c>
      <c r="R249" s="1">
        <v>34020</v>
      </c>
      <c r="T249" s="6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144</v>
      </c>
      <c r="R250" s="1">
        <v>34020</v>
      </c>
      <c r="T250" s="6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144</v>
      </c>
      <c r="R251" s="1">
        <v>34020</v>
      </c>
      <c r="T251" s="6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144</v>
      </c>
      <c r="R252" s="1">
        <v>34020</v>
      </c>
      <c r="T252" s="6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170</v>
      </c>
      <c r="R253" s="1">
        <v>33950</v>
      </c>
      <c r="T253" s="6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170</v>
      </c>
      <c r="R254" s="1">
        <v>33950</v>
      </c>
      <c r="T254" s="6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170</v>
      </c>
      <c r="R255" s="1">
        <v>33950</v>
      </c>
      <c r="T255" s="6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170</v>
      </c>
      <c r="R256" s="1">
        <v>33950</v>
      </c>
      <c r="T256" s="6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170</v>
      </c>
      <c r="R257" s="1">
        <v>33950</v>
      </c>
      <c r="T257" s="6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77</v>
      </c>
      <c r="AD258" s="6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170</v>
      </c>
      <c r="R259" s="1">
        <v>33950</v>
      </c>
      <c r="T259" s="6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170</v>
      </c>
      <c r="R260" s="1">
        <v>33950</v>
      </c>
      <c r="T260" s="6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170</v>
      </c>
      <c r="R261" s="1">
        <v>33950</v>
      </c>
      <c r="T261" s="6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171</v>
      </c>
      <c r="R262" s="1">
        <v>33880</v>
      </c>
      <c r="T262" s="6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171</v>
      </c>
      <c r="R263" s="1">
        <v>33880</v>
      </c>
      <c r="T263" s="6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171</v>
      </c>
      <c r="R264" s="1">
        <v>33880</v>
      </c>
      <c r="T264" s="6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171</v>
      </c>
      <c r="R265" s="1">
        <v>33880</v>
      </c>
      <c r="T265" s="6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171</v>
      </c>
      <c r="R266" s="1">
        <v>33880</v>
      </c>
      <c r="T266" s="6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171</v>
      </c>
      <c r="R267" s="1">
        <v>33880</v>
      </c>
      <c r="T267" s="6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171</v>
      </c>
      <c r="R268" s="1">
        <v>33880</v>
      </c>
      <c r="T268" s="6">
        <v>0.2</v>
      </c>
      <c r="AE268"/>
    </row>
    <row r="269" spans="1:35">
      <c r="A269" s="4">
        <v>43687</v>
      </c>
      <c r="B269" s="5">
        <v>0.753472222222222</v>
      </c>
      <c r="AC269" t="s">
        <v>148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77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171</v>
      </c>
      <c r="R271" s="1">
        <v>33880</v>
      </c>
      <c r="T271" s="6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171</v>
      </c>
      <c r="R272" s="1">
        <v>33880</v>
      </c>
      <c r="T272" s="6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171</v>
      </c>
      <c r="R273" s="1">
        <v>33880</v>
      </c>
      <c r="T273" s="6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171</v>
      </c>
      <c r="R274" s="1">
        <v>33880</v>
      </c>
      <c r="T274" s="6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171</v>
      </c>
      <c r="R275" s="1">
        <v>33880</v>
      </c>
      <c r="T275" s="6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171</v>
      </c>
      <c r="R276" s="1">
        <v>33880</v>
      </c>
      <c r="T276" s="6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171</v>
      </c>
      <c r="R277" s="1">
        <v>33880</v>
      </c>
      <c r="T277" s="6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171</v>
      </c>
      <c r="R278" s="1">
        <v>33880</v>
      </c>
      <c r="T278" s="6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171</v>
      </c>
      <c r="R279" s="1">
        <v>33880</v>
      </c>
      <c r="T279" s="6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171</v>
      </c>
      <c r="R280" s="1">
        <v>33880</v>
      </c>
      <c r="T280" s="6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77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171</v>
      </c>
      <c r="R282" s="1">
        <v>33880</v>
      </c>
      <c r="T282" s="6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171</v>
      </c>
      <c r="R283" s="1">
        <v>33810</v>
      </c>
      <c r="T283" s="6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171</v>
      </c>
      <c r="R284" s="1">
        <v>33810</v>
      </c>
      <c r="T284" s="6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171</v>
      </c>
      <c r="R285" s="1">
        <v>33810</v>
      </c>
      <c r="T285" s="6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171</v>
      </c>
      <c r="R286" s="1">
        <v>33810</v>
      </c>
      <c r="T286" s="6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171</v>
      </c>
      <c r="R287" s="1">
        <v>33810</v>
      </c>
      <c r="T287" s="6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171</v>
      </c>
      <c r="R288" s="1">
        <v>33810</v>
      </c>
      <c r="T288" s="6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171</v>
      </c>
      <c r="R289" s="1">
        <v>33810</v>
      </c>
      <c r="T289" s="6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171</v>
      </c>
      <c r="R290" s="1">
        <v>33810</v>
      </c>
      <c r="T290" s="6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171</v>
      </c>
      <c r="R291" s="1">
        <v>33810</v>
      </c>
      <c r="T291" s="6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77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170</v>
      </c>
      <c r="R293" s="1">
        <v>33950</v>
      </c>
      <c r="T293" s="6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144</v>
      </c>
      <c r="R294" s="1">
        <v>34020</v>
      </c>
      <c r="T294" s="6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144</v>
      </c>
      <c r="R295" s="1">
        <v>34020</v>
      </c>
      <c r="T295" s="6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144</v>
      </c>
      <c r="R296" s="1">
        <v>34090</v>
      </c>
      <c r="T296" s="6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145</v>
      </c>
      <c r="R297" s="1">
        <v>34160</v>
      </c>
      <c r="T297" s="6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145</v>
      </c>
      <c r="R298" s="1">
        <v>34160</v>
      </c>
      <c r="T298" s="6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146</v>
      </c>
      <c r="R299" s="1">
        <v>34230</v>
      </c>
      <c r="T299" s="6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172</v>
      </c>
      <c r="R300" s="1">
        <v>33740</v>
      </c>
      <c r="T300" s="6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172</v>
      </c>
      <c r="R301" s="1">
        <v>33740</v>
      </c>
      <c r="T301" s="6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173</v>
      </c>
      <c r="R302" s="1">
        <v>33670</v>
      </c>
      <c r="T302" s="6">
        <v>0.2</v>
      </c>
    </row>
    <row r="303" spans="1:32">
      <c r="A303" s="4">
        <v>43687</v>
      </c>
      <c r="B303" s="5">
        <v>0.854861111111111</v>
      </c>
      <c r="C303" t="s">
        <v>174</v>
      </c>
      <c r="S303" s="6">
        <v>1</v>
      </c>
      <c r="U303" s="6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175</v>
      </c>
      <c r="S304" s="6">
        <v>0.58</v>
      </c>
      <c r="U304" s="6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175</v>
      </c>
      <c r="S305" s="6">
        <v>0.42</v>
      </c>
      <c r="U305" s="6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176</v>
      </c>
      <c r="S306" s="6">
        <v>1</v>
      </c>
      <c r="U306" s="6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177</v>
      </c>
      <c r="S307" s="6">
        <v>1</v>
      </c>
      <c r="U307" s="6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77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173</v>
      </c>
      <c r="R309" s="1">
        <v>33670</v>
      </c>
      <c r="T309" s="6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173</v>
      </c>
      <c r="R310" s="1">
        <v>33670</v>
      </c>
      <c r="T310" s="6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173</v>
      </c>
      <c r="R311" s="1">
        <v>33670</v>
      </c>
      <c r="T311" s="6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173</v>
      </c>
      <c r="R312" s="1">
        <v>33600</v>
      </c>
      <c r="T312" s="6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173</v>
      </c>
      <c r="R313" s="1">
        <v>33600</v>
      </c>
      <c r="T313" s="6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178</v>
      </c>
      <c r="R314" s="1">
        <v>33530</v>
      </c>
      <c r="T314" s="6">
        <v>0.2</v>
      </c>
    </row>
    <row r="315" spans="1:27">
      <c r="A315" s="4">
        <v>43689</v>
      </c>
      <c r="B315" s="5">
        <v>0.596527777777778</v>
      </c>
      <c r="C315" t="s">
        <v>179</v>
      </c>
      <c r="S315" s="6">
        <v>1</v>
      </c>
      <c r="T315" s="6">
        <v>0.097</v>
      </c>
      <c r="U315" s="6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180</v>
      </c>
      <c r="S316" s="6">
        <v>1</v>
      </c>
      <c r="T316" s="6">
        <v>0.097</v>
      </c>
      <c r="U316" s="6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181</v>
      </c>
      <c r="S317" s="6">
        <v>0.37</v>
      </c>
      <c r="T317" s="6">
        <v>0.097</v>
      </c>
      <c r="U317" s="6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182</v>
      </c>
      <c r="S318" s="6">
        <v>1</v>
      </c>
      <c r="T318" s="6">
        <v>0.097</v>
      </c>
      <c r="U318" s="6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8">
      <c r="A319" s="4">
        <v>43691</v>
      </c>
      <c r="B319" s="5">
        <v>0.734027777777778</v>
      </c>
      <c r="G319" t="s">
        <v>183</v>
      </c>
      <c r="I319" s="1">
        <v>747564184</v>
      </c>
      <c r="J319">
        <v>10</v>
      </c>
      <c r="S319" s="6">
        <v>0.23</v>
      </c>
      <c r="AB319">
        <v>5</v>
      </c>
    </row>
    <row r="320" spans="1:12">
      <c r="A320" s="4">
        <v>43692</v>
      </c>
      <c r="B320" s="5">
        <v>0.613194444444444</v>
      </c>
      <c r="G320" t="s">
        <v>183</v>
      </c>
      <c r="K320" s="1">
        <v>6000000001</v>
      </c>
      <c r="L320" s="1">
        <f>K320-I319</f>
        <v>5252435817</v>
      </c>
    </row>
    <row r="321" spans="1:20">
      <c r="A321" s="4">
        <v>43692</v>
      </c>
      <c r="B321" s="5">
        <v>0.631944444444444</v>
      </c>
      <c r="D321">
        <v>1</v>
      </c>
      <c r="O321" s="1">
        <v>895000000</v>
      </c>
      <c r="P321" s="1">
        <v>1074000000</v>
      </c>
      <c r="Q321" s="1" t="s">
        <v>178</v>
      </c>
      <c r="R321" s="1">
        <v>33530</v>
      </c>
      <c r="T321" s="6">
        <v>0.2</v>
      </c>
    </row>
    <row r="322" spans="1:20">
      <c r="A322" s="4">
        <v>43692</v>
      </c>
      <c r="B322" s="5">
        <v>0.633333333333333</v>
      </c>
      <c r="O322" s="1">
        <v>895000000</v>
      </c>
      <c r="P322" s="1">
        <v>1074000000</v>
      </c>
      <c r="Q322" s="1" t="s">
        <v>178</v>
      </c>
      <c r="R322" s="1">
        <v>33530</v>
      </c>
      <c r="T322" s="6">
        <v>0.2</v>
      </c>
    </row>
    <row r="323" spans="1:20">
      <c r="A323" s="4">
        <v>43692</v>
      </c>
      <c r="B323" s="5">
        <v>0.633333333333333</v>
      </c>
      <c r="O323" s="1">
        <v>895000000</v>
      </c>
      <c r="P323" s="1">
        <v>1074000000</v>
      </c>
      <c r="Q323" s="1" t="s">
        <v>178</v>
      </c>
      <c r="R323" s="1">
        <v>33530</v>
      </c>
      <c r="T323" s="6">
        <v>0.2</v>
      </c>
    </row>
    <row r="324" spans="1:20">
      <c r="A324" s="4">
        <v>43692</v>
      </c>
      <c r="B324" s="5">
        <v>0.636111111111111</v>
      </c>
      <c r="O324" s="1">
        <v>895000000</v>
      </c>
      <c r="P324" s="1">
        <v>1074000000</v>
      </c>
      <c r="Q324" s="1" t="s">
        <v>178</v>
      </c>
      <c r="R324" s="1">
        <v>33530</v>
      </c>
      <c r="T324" s="6">
        <v>0.2</v>
      </c>
    </row>
    <row r="325" spans="1:4">
      <c r="A325" s="4">
        <v>43692</v>
      </c>
      <c r="D325" t="s">
        <v>184</v>
      </c>
    </row>
    <row r="326" spans="1:27">
      <c r="A326" s="4">
        <v>43693</v>
      </c>
      <c r="B326" s="5">
        <v>0.602777777777778</v>
      </c>
      <c r="C326" t="s">
        <v>185</v>
      </c>
      <c r="S326" s="6">
        <v>1</v>
      </c>
      <c r="T326" s="6">
        <v>0.097</v>
      </c>
      <c r="U326" s="6">
        <v>1</v>
      </c>
      <c r="V326" s="1">
        <v>1156084480</v>
      </c>
      <c r="W326" s="1">
        <v>430457344</v>
      </c>
      <c r="X326" s="1">
        <v>421544000</v>
      </c>
      <c r="Y326" s="1">
        <v>8913344</v>
      </c>
      <c r="Z326" s="1">
        <v>1156084425</v>
      </c>
      <c r="AA326">
        <v>3</v>
      </c>
    </row>
    <row r="327" spans="1:27">
      <c r="A327" s="4">
        <v>43693</v>
      </c>
      <c r="B327" s="5">
        <v>0.60625</v>
      </c>
      <c r="C327" t="s">
        <v>186</v>
      </c>
      <c r="S327" s="6">
        <v>1</v>
      </c>
      <c r="T327" s="6">
        <v>0.097</v>
      </c>
      <c r="U327" s="6">
        <v>1</v>
      </c>
      <c r="V327" s="1">
        <v>1376165504</v>
      </c>
      <c r="W327" s="1">
        <v>512402528</v>
      </c>
      <c r="X327" s="1">
        <v>501792416</v>
      </c>
      <c r="Y327" s="1">
        <v>10610112</v>
      </c>
      <c r="Z327" s="1">
        <v>1376165610</v>
      </c>
      <c r="AA327">
        <v>3</v>
      </c>
    </row>
    <row r="328" spans="1:27">
      <c r="A328" s="4">
        <v>43693</v>
      </c>
      <c r="B328" s="5">
        <v>0.607638888888889</v>
      </c>
      <c r="C328" t="s">
        <v>187</v>
      </c>
      <c r="S328" s="6">
        <v>1</v>
      </c>
      <c r="T328" s="6">
        <v>0.097</v>
      </c>
      <c r="U328" s="6">
        <v>1</v>
      </c>
      <c r="V328" s="1">
        <v>1213888640</v>
      </c>
      <c r="W328" s="1">
        <v>451980224</v>
      </c>
      <c r="X328" s="1">
        <v>442621184</v>
      </c>
      <c r="Y328" s="1">
        <v>9359040</v>
      </c>
      <c r="Z328" s="1">
        <v>1213888646</v>
      </c>
      <c r="AA328">
        <v>3</v>
      </c>
    </row>
    <row r="329" spans="1:7">
      <c r="A329" s="4">
        <v>43693</v>
      </c>
      <c r="G329" t="s">
        <v>151</v>
      </c>
    </row>
    <row r="330" spans="1:11">
      <c r="A330" s="4">
        <v>43694</v>
      </c>
      <c r="B330" s="5">
        <v>0.452777777777778</v>
      </c>
      <c r="G330" t="s">
        <v>151</v>
      </c>
      <c r="K330" s="1">
        <v>800000000</v>
      </c>
    </row>
    <row r="331" spans="1:28">
      <c r="A331" s="4">
        <v>43695</v>
      </c>
      <c r="B331" s="5">
        <v>0.721527777777778</v>
      </c>
      <c r="G331" t="s">
        <v>188</v>
      </c>
      <c r="I331" s="1">
        <v>928837000</v>
      </c>
      <c r="J331">
        <v>10</v>
      </c>
      <c r="S331" s="6">
        <v>1</v>
      </c>
      <c r="AB331">
        <v>5</v>
      </c>
    </row>
    <row r="332" spans="1:28">
      <c r="A332" s="4">
        <v>43695</v>
      </c>
      <c r="B332" s="5">
        <v>0.727083333333333</v>
      </c>
      <c r="G332" t="s">
        <v>189</v>
      </c>
      <c r="I332" s="1">
        <v>528449228</v>
      </c>
      <c r="J332">
        <v>10</v>
      </c>
      <c r="S332" s="6">
        <v>0.005</v>
      </c>
      <c r="AB332">
        <v>5</v>
      </c>
    </row>
    <row r="333" spans="1:12">
      <c r="A333" s="4">
        <v>43696</v>
      </c>
      <c r="B333" s="5">
        <v>0.475</v>
      </c>
      <c r="G333" t="s">
        <v>188</v>
      </c>
      <c r="K333" s="1">
        <v>7000000000</v>
      </c>
      <c r="L333" s="1">
        <f>K333-I331</f>
        <v>6071163000</v>
      </c>
    </row>
    <row r="334" spans="1:12">
      <c r="A334" s="4">
        <v>43696</v>
      </c>
      <c r="B334" s="5">
        <v>0.475</v>
      </c>
      <c r="G334" t="s">
        <v>189</v>
      </c>
      <c r="K334" s="1">
        <v>6500000000</v>
      </c>
      <c r="L334" s="1">
        <f>K334-I332</f>
        <v>5971550772</v>
      </c>
    </row>
    <row r="335" spans="1:27">
      <c r="A335" s="4">
        <v>43699</v>
      </c>
      <c r="B335" s="5">
        <v>0.725694444444444</v>
      </c>
      <c r="C335" t="s">
        <v>190</v>
      </c>
      <c r="S335" s="6">
        <v>1</v>
      </c>
      <c r="T335" s="6">
        <v>0.097</v>
      </c>
      <c r="U335" s="6">
        <v>1</v>
      </c>
      <c r="V335" s="1">
        <v>2988102656</v>
      </c>
      <c r="W335" s="1">
        <v>1112592512</v>
      </c>
      <c r="X335" s="1">
        <v>1089554304</v>
      </c>
      <c r="Y335" s="1">
        <v>23038208</v>
      </c>
      <c r="Z335" s="1">
        <v>2988102760</v>
      </c>
      <c r="AA335">
        <v>4</v>
      </c>
    </row>
    <row r="336" spans="1:27">
      <c r="A336" s="4">
        <v>43699</v>
      </c>
      <c r="B336" s="5">
        <v>0.750694444444444</v>
      </c>
      <c r="C336" t="s">
        <v>191</v>
      </c>
      <c r="S336" s="6">
        <v>1</v>
      </c>
      <c r="T336" s="6">
        <v>0.097</v>
      </c>
      <c r="U336" s="6">
        <v>1</v>
      </c>
      <c r="V336" s="1">
        <v>2988102656</v>
      </c>
      <c r="W336" s="1">
        <v>1112592512</v>
      </c>
      <c r="X336" s="1">
        <v>1089554304</v>
      </c>
      <c r="Y336" s="1">
        <v>23038208</v>
      </c>
      <c r="Z336" s="1">
        <v>2988102760</v>
      </c>
      <c r="AA336">
        <v>4</v>
      </c>
    </row>
    <row r="337" spans="1:27">
      <c r="A337" s="4">
        <v>43699</v>
      </c>
      <c r="B337" s="5">
        <v>0.757638888888889</v>
      </c>
      <c r="C337" t="s">
        <v>192</v>
      </c>
      <c r="S337" s="6">
        <v>1</v>
      </c>
      <c r="T337" s="6">
        <v>0.097</v>
      </c>
      <c r="U337" s="6">
        <v>1</v>
      </c>
      <c r="V337" s="1">
        <v>2988102656</v>
      </c>
      <c r="W337" s="1">
        <v>1112592512</v>
      </c>
      <c r="X337" s="1">
        <v>1089554304</v>
      </c>
      <c r="Y337" s="1">
        <v>23038208</v>
      </c>
      <c r="Z337" s="1">
        <v>2988102760</v>
      </c>
      <c r="AA337">
        <v>4</v>
      </c>
    </row>
    <row r="338" spans="1:35">
      <c r="A338" s="4">
        <v>43699</v>
      </c>
      <c r="B338" s="5">
        <v>0.759722222222222</v>
      </c>
      <c r="AC338" t="s">
        <v>148</v>
      </c>
      <c r="AD338">
        <v>215</v>
      </c>
      <c r="AE338">
        <v>321</v>
      </c>
      <c r="AF338">
        <v>321</v>
      </c>
      <c r="AG338">
        <v>43</v>
      </c>
      <c r="AH338">
        <v>215</v>
      </c>
      <c r="AI338" s="1">
        <v>32640000000</v>
      </c>
    </row>
    <row r="339" spans="1:27">
      <c r="A339" s="4">
        <v>43699</v>
      </c>
      <c r="B339" s="5">
        <v>0.764583333333333</v>
      </c>
      <c r="C339" t="s">
        <v>193</v>
      </c>
      <c r="S339" s="6">
        <v>1</v>
      </c>
      <c r="T339" s="6">
        <v>0.097</v>
      </c>
      <c r="U339" s="6">
        <v>1</v>
      </c>
      <c r="V339" s="1">
        <v>2988102656</v>
      </c>
      <c r="W339" s="1">
        <v>1110747008</v>
      </c>
      <c r="X339" s="1">
        <v>1089554304</v>
      </c>
      <c r="Y339" s="1">
        <v>21192704</v>
      </c>
      <c r="Z339" s="1">
        <v>2988102760</v>
      </c>
      <c r="AA339">
        <v>4</v>
      </c>
    </row>
    <row r="340" spans="1:27">
      <c r="A340" s="4">
        <v>43699</v>
      </c>
      <c r="B340" s="5">
        <v>0.771527777777778</v>
      </c>
      <c r="C340" t="s">
        <v>194</v>
      </c>
      <c r="S340" s="6">
        <v>1</v>
      </c>
      <c r="T340" s="6">
        <v>0.097</v>
      </c>
      <c r="U340" s="6">
        <v>1</v>
      </c>
      <c r="V340" s="1">
        <v>2988102656</v>
      </c>
      <c r="X340" s="1">
        <v>1089554304</v>
      </c>
      <c r="Z340" s="1">
        <v>2988102760</v>
      </c>
      <c r="AA340">
        <v>4</v>
      </c>
    </row>
    <row r="341" spans="1:28">
      <c r="A341" s="7">
        <v>43703</v>
      </c>
      <c r="B341" s="8">
        <v>0.785416666666667</v>
      </c>
      <c r="G341" t="s">
        <v>181</v>
      </c>
      <c r="I341" s="1">
        <v>1038072383</v>
      </c>
      <c r="J341">
        <v>10</v>
      </c>
      <c r="S341" s="6">
        <v>0.37</v>
      </c>
      <c r="AB341">
        <v>5</v>
      </c>
    </row>
    <row r="342" spans="1:12">
      <c r="A342" s="7">
        <v>43704</v>
      </c>
      <c r="B342" s="8">
        <v>0.751388888888889</v>
      </c>
      <c r="G342" t="s">
        <v>181</v>
      </c>
      <c r="K342" s="1">
        <v>15000000000</v>
      </c>
      <c r="L342" s="1">
        <f>K342-I341</f>
        <v>13961927617</v>
      </c>
    </row>
    <row r="343" spans="1:27">
      <c r="A343" s="7">
        <v>43709</v>
      </c>
      <c r="B343" s="8">
        <v>0.602083333333333</v>
      </c>
      <c r="C343" t="s">
        <v>195</v>
      </c>
      <c r="S343" s="6">
        <v>1</v>
      </c>
      <c r="T343" s="6">
        <v>0.097</v>
      </c>
      <c r="U343" s="6">
        <v>1</v>
      </c>
      <c r="V343" s="1">
        <v>3137507840</v>
      </c>
      <c r="W343" s="1">
        <v>1166284288</v>
      </c>
      <c r="X343" s="1">
        <v>1144032000</v>
      </c>
      <c r="Y343" s="1">
        <v>22252288</v>
      </c>
      <c r="Z343" s="1">
        <v>3137507898</v>
      </c>
      <c r="AA343">
        <v>4</v>
      </c>
    </row>
    <row r="344" spans="1:27">
      <c r="A344" s="7">
        <v>43710</v>
      </c>
      <c r="B344" s="8">
        <v>0.716666666666667</v>
      </c>
      <c r="C344" t="s">
        <v>196</v>
      </c>
      <c r="S344" s="6">
        <v>1</v>
      </c>
      <c r="T344" s="6">
        <v>0.097</v>
      </c>
      <c r="U344" s="6">
        <v>1</v>
      </c>
      <c r="V344" s="1">
        <v>2988102656</v>
      </c>
      <c r="W344" s="1">
        <v>1110747008</v>
      </c>
      <c r="X344" s="1">
        <v>1089554304</v>
      </c>
      <c r="Y344" s="1">
        <v>21192704</v>
      </c>
      <c r="Z344" s="1">
        <v>2988102760</v>
      </c>
      <c r="AA344">
        <v>4</v>
      </c>
    </row>
    <row r="345" spans="1:27">
      <c r="A345" s="7">
        <v>43718</v>
      </c>
      <c r="B345" s="8">
        <v>0.828472222222222</v>
      </c>
      <c r="C345" t="s">
        <v>197</v>
      </c>
      <c r="S345" s="6">
        <v>1</v>
      </c>
      <c r="T345" s="6">
        <v>0.097</v>
      </c>
      <c r="U345" s="6">
        <v>1</v>
      </c>
      <c r="V345" s="1">
        <v>3598790912</v>
      </c>
      <c r="W345" s="1">
        <v>1337753856</v>
      </c>
      <c r="X345" s="1">
        <v>1312230016</v>
      </c>
      <c r="Y345" s="1">
        <v>25523840</v>
      </c>
      <c r="Z345" s="1">
        <v>3598790710</v>
      </c>
      <c r="AA345">
        <v>5</v>
      </c>
    </row>
    <row r="346" spans="1:27">
      <c r="A346" s="7">
        <v>43719</v>
      </c>
      <c r="B346" s="8">
        <v>0.723611111111111</v>
      </c>
      <c r="C346" t="s">
        <v>198</v>
      </c>
      <c r="S346" s="6">
        <v>1</v>
      </c>
      <c r="T346" s="6">
        <v>0.097</v>
      </c>
      <c r="U346" s="6">
        <v>1</v>
      </c>
      <c r="V346" s="1">
        <v>3137507840</v>
      </c>
      <c r="W346" s="1">
        <v>1166284288</v>
      </c>
      <c r="X346" s="1">
        <v>1144032000</v>
      </c>
      <c r="Y346" s="1">
        <v>22252288</v>
      </c>
      <c r="Z346" s="1">
        <v>3137507898</v>
      </c>
      <c r="AA346">
        <v>4</v>
      </c>
    </row>
    <row r="347" spans="1:28">
      <c r="A347" s="7">
        <v>43719</v>
      </c>
      <c r="B347" s="8">
        <v>0.752083333333333</v>
      </c>
      <c r="G347" t="s">
        <v>199</v>
      </c>
      <c r="I347" s="1">
        <v>1085475000</v>
      </c>
      <c r="J347">
        <v>10</v>
      </c>
      <c r="S347" s="6">
        <v>1</v>
      </c>
      <c r="AB347">
        <v>5</v>
      </c>
    </row>
    <row r="348" spans="1:12">
      <c r="A348" s="7">
        <v>43720</v>
      </c>
      <c r="B348" s="8">
        <v>0.625</v>
      </c>
      <c r="G348" t="s">
        <v>199</v>
      </c>
      <c r="K348" s="1">
        <v>12222222222</v>
      </c>
      <c r="L348" s="1">
        <f>K348-I347</f>
        <v>11136747222</v>
      </c>
    </row>
    <row r="349" spans="1:28">
      <c r="A349" s="7">
        <v>43723</v>
      </c>
      <c r="B349" s="8">
        <v>0.574305555555556</v>
      </c>
      <c r="G349" t="s">
        <v>200</v>
      </c>
      <c r="I349" s="1">
        <v>1139749000</v>
      </c>
      <c r="J349">
        <v>10</v>
      </c>
      <c r="S349" s="6">
        <v>1</v>
      </c>
      <c r="AB349">
        <v>5</v>
      </c>
    </row>
    <row r="350" spans="1:12">
      <c r="A350" s="7">
        <v>43724</v>
      </c>
      <c r="B350" s="8">
        <v>0.440972222222222</v>
      </c>
      <c r="G350" t="s">
        <v>200</v>
      </c>
      <c r="K350" s="1">
        <v>40000000000</v>
      </c>
      <c r="L350" s="1">
        <f>K350-I349</f>
        <v>38860251000</v>
      </c>
    </row>
    <row r="351" spans="1:32">
      <c r="A351" s="7">
        <v>43724</v>
      </c>
      <c r="B351" s="8">
        <v>0.473611111111111</v>
      </c>
      <c r="AB351">
        <v>180</v>
      </c>
      <c r="AC351" t="s">
        <v>77</v>
      </c>
      <c r="AD351">
        <v>10</v>
      </c>
      <c r="AE351">
        <v>130</v>
      </c>
      <c r="AF351">
        <v>132</v>
      </c>
    </row>
    <row r="352" spans="1:20">
      <c r="A352" s="7">
        <v>43724</v>
      </c>
      <c r="B352" s="8">
        <v>0.476388888888889</v>
      </c>
      <c r="D352">
        <v>1</v>
      </c>
      <c r="O352" s="1">
        <v>895000000</v>
      </c>
      <c r="P352" s="1">
        <v>1074000000</v>
      </c>
      <c r="Q352" s="1" t="s">
        <v>178</v>
      </c>
      <c r="R352" s="1">
        <v>33530</v>
      </c>
      <c r="T352" s="6">
        <v>0.2</v>
      </c>
    </row>
    <row r="353" spans="1:20">
      <c r="A353" s="7">
        <v>43724</v>
      </c>
      <c r="B353" s="8">
        <v>0.476388888888889</v>
      </c>
      <c r="D353">
        <v>1</v>
      </c>
      <c r="O353" s="1">
        <v>901379310</v>
      </c>
      <c r="P353" s="1">
        <v>1081655296</v>
      </c>
      <c r="Q353" s="1" t="s">
        <v>172</v>
      </c>
      <c r="R353" s="1">
        <v>33740</v>
      </c>
      <c r="T353" s="6">
        <v>0.2</v>
      </c>
    </row>
    <row r="354" spans="1:20">
      <c r="A354" s="7">
        <v>43724</v>
      </c>
      <c r="B354" s="8">
        <v>0.477083333333333</v>
      </c>
      <c r="D354">
        <v>1</v>
      </c>
      <c r="O354" s="1">
        <v>900689655</v>
      </c>
      <c r="P354" s="1">
        <v>1080827648</v>
      </c>
      <c r="Q354" s="1" t="s">
        <v>173</v>
      </c>
      <c r="R354" s="1">
        <v>33670</v>
      </c>
      <c r="T354" s="6">
        <v>0.2</v>
      </c>
    </row>
    <row r="355" spans="1:20">
      <c r="A355" s="7">
        <v>43724</v>
      </c>
      <c r="B355" s="8">
        <v>0.477777777777778</v>
      </c>
      <c r="D355">
        <v>1</v>
      </c>
      <c r="O355" s="1">
        <v>900689655</v>
      </c>
      <c r="P355" s="1">
        <v>1080827648</v>
      </c>
      <c r="Q355" s="1" t="s">
        <v>173</v>
      </c>
      <c r="R355" s="1">
        <v>33670</v>
      </c>
      <c r="T355" s="6">
        <v>0.2</v>
      </c>
    </row>
    <row r="356" spans="1:20">
      <c r="A356" s="7">
        <v>43724</v>
      </c>
      <c r="B356" s="8">
        <v>0.478472222222222</v>
      </c>
      <c r="D356">
        <v>1</v>
      </c>
      <c r="O356" s="1">
        <v>900000000</v>
      </c>
      <c r="P356" s="1">
        <v>1080000000</v>
      </c>
      <c r="Q356" s="1" t="s">
        <v>173</v>
      </c>
      <c r="R356" s="1">
        <v>33600</v>
      </c>
      <c r="T356" s="6">
        <v>0.2</v>
      </c>
    </row>
    <row r="357" spans="1:20">
      <c r="A357" s="7">
        <v>43724</v>
      </c>
      <c r="B357" s="8">
        <v>0.479166666666667</v>
      </c>
      <c r="D357">
        <v>1</v>
      </c>
      <c r="O357" s="1">
        <v>895000000</v>
      </c>
      <c r="P357" s="1">
        <v>1074000000</v>
      </c>
      <c r="Q357" s="1" t="s">
        <v>178</v>
      </c>
      <c r="R357" s="1">
        <v>33530</v>
      </c>
      <c r="T357" s="6">
        <v>0.2</v>
      </c>
    </row>
    <row r="358" spans="1:20">
      <c r="A358" s="7">
        <v>43724</v>
      </c>
      <c r="B358" s="8">
        <v>0.479861111111111</v>
      </c>
      <c r="D358">
        <v>1</v>
      </c>
      <c r="O358" s="1">
        <v>901379310</v>
      </c>
      <c r="P358" s="1">
        <v>1081655296</v>
      </c>
      <c r="Q358" s="1" t="s">
        <v>172</v>
      </c>
      <c r="R358" s="1">
        <v>33740</v>
      </c>
      <c r="T358" s="6">
        <v>0.2</v>
      </c>
    </row>
    <row r="359" spans="1:20">
      <c r="A359" s="7">
        <v>43724</v>
      </c>
      <c r="B359" s="8">
        <v>0.48125</v>
      </c>
      <c r="D359">
        <v>1</v>
      </c>
      <c r="O359" s="1">
        <v>900689655</v>
      </c>
      <c r="P359" s="1">
        <v>1080827648</v>
      </c>
      <c r="Q359" s="1" t="s">
        <v>173</v>
      </c>
      <c r="R359" s="1">
        <v>33670</v>
      </c>
      <c r="T359" s="6">
        <v>0.2</v>
      </c>
    </row>
    <row r="360" spans="1:20">
      <c r="A360" s="7">
        <v>43724</v>
      </c>
      <c r="B360" s="8">
        <v>0.48125</v>
      </c>
      <c r="D360">
        <v>1</v>
      </c>
      <c r="O360" s="1">
        <v>900689655</v>
      </c>
      <c r="P360" s="1">
        <v>1080827648</v>
      </c>
      <c r="Q360" s="1" t="s">
        <v>173</v>
      </c>
      <c r="R360" s="1">
        <v>33670</v>
      </c>
      <c r="T360" s="6">
        <v>0.2</v>
      </c>
    </row>
    <row r="361" spans="1:20">
      <c r="A361" s="7">
        <v>43724</v>
      </c>
      <c r="B361" s="8">
        <v>0.482638888888889</v>
      </c>
      <c r="D361">
        <v>1</v>
      </c>
      <c r="O361" s="1">
        <v>900000000</v>
      </c>
      <c r="P361" s="1">
        <v>1080000000</v>
      </c>
      <c r="Q361" s="1" t="s">
        <v>173</v>
      </c>
      <c r="R361" s="1">
        <v>33600</v>
      </c>
      <c r="T361" s="6">
        <v>0.2</v>
      </c>
    </row>
    <row r="362" spans="1:27">
      <c r="A362" s="7">
        <v>43725</v>
      </c>
      <c r="B362" s="8">
        <v>0.772222222222222</v>
      </c>
      <c r="C362" t="s">
        <v>201</v>
      </c>
      <c r="S362" s="6">
        <v>1</v>
      </c>
      <c r="T362" s="6">
        <v>0.097</v>
      </c>
      <c r="U362" s="6">
        <v>1</v>
      </c>
      <c r="V362" s="1">
        <v>3137507840</v>
      </c>
      <c r="W362" s="1">
        <v>1166284288</v>
      </c>
      <c r="X362" s="1">
        <v>1144032000</v>
      </c>
      <c r="Y362" s="1">
        <v>22252288</v>
      </c>
      <c r="Z362" s="1">
        <v>3137507894</v>
      </c>
      <c r="AA362">
        <v>4</v>
      </c>
    </row>
    <row r="363" spans="1:27">
      <c r="A363" s="7">
        <v>43726</v>
      </c>
      <c r="B363" s="8">
        <v>0.679861111111111</v>
      </c>
      <c r="C363" t="s">
        <v>202</v>
      </c>
      <c r="S363" s="6">
        <v>1</v>
      </c>
      <c r="T363" s="6">
        <v>0.097</v>
      </c>
      <c r="U363" s="6">
        <v>1</v>
      </c>
      <c r="V363" s="1">
        <v>2988102656</v>
      </c>
      <c r="W363" s="1">
        <v>1110747008</v>
      </c>
      <c r="X363" s="1">
        <v>1089554304</v>
      </c>
      <c r="Y363" s="1">
        <v>21192704</v>
      </c>
      <c r="Z363" s="1">
        <v>2988102757</v>
      </c>
      <c r="AA363">
        <v>4</v>
      </c>
    </row>
    <row r="364" spans="1:27">
      <c r="A364" s="7">
        <v>43728</v>
      </c>
      <c r="B364" s="8">
        <v>0.634027777777778</v>
      </c>
      <c r="C364" t="s">
        <v>203</v>
      </c>
      <c r="S364" s="6">
        <v>1</v>
      </c>
      <c r="T364" s="6">
        <v>0.097</v>
      </c>
      <c r="U364" s="6">
        <v>1</v>
      </c>
      <c r="V364" s="1">
        <v>5885037568</v>
      </c>
      <c r="W364" s="1">
        <v>2187604992</v>
      </c>
      <c r="X364" s="1">
        <v>2145866112</v>
      </c>
      <c r="Y364" s="1">
        <v>41738880</v>
      </c>
      <c r="Z364" s="1">
        <v>5885038005</v>
      </c>
      <c r="AA364">
        <v>5</v>
      </c>
    </row>
    <row r="365" spans="1:27">
      <c r="A365" s="7">
        <v>43732</v>
      </c>
      <c r="B365" s="8">
        <v>0.610416666666667</v>
      </c>
      <c r="C365" t="s">
        <v>204</v>
      </c>
      <c r="S365" s="6">
        <v>1</v>
      </c>
      <c r="T365" s="6">
        <v>0.097</v>
      </c>
      <c r="U365" s="6">
        <v>1</v>
      </c>
      <c r="V365" s="1">
        <v>1387301376</v>
      </c>
      <c r="W365" s="1">
        <v>515691968</v>
      </c>
      <c r="X365" s="1">
        <v>505852832</v>
      </c>
      <c r="Y365" s="1">
        <v>9839136</v>
      </c>
      <c r="Z365" s="1">
        <v>1387301312</v>
      </c>
      <c r="AA365">
        <v>3</v>
      </c>
    </row>
    <row r="366" spans="1:27">
      <c r="A366" s="7">
        <v>43732</v>
      </c>
      <c r="B366" s="8">
        <v>0.613194444444444</v>
      </c>
      <c r="C366" t="s">
        <v>205</v>
      </c>
      <c r="S366" s="6">
        <v>1</v>
      </c>
      <c r="T366" s="6">
        <v>0.097</v>
      </c>
      <c r="U366" s="6">
        <v>1</v>
      </c>
      <c r="V366" s="1">
        <v>1421114624</v>
      </c>
      <c r="W366" s="1">
        <v>528261216</v>
      </c>
      <c r="X366" s="1">
        <v>518182144</v>
      </c>
      <c r="Y366" s="1">
        <v>10079072</v>
      </c>
      <c r="Z366" s="1">
        <v>1421114614</v>
      </c>
      <c r="AA366">
        <v>3</v>
      </c>
    </row>
    <row r="367" spans="1:27">
      <c r="A367" s="7">
        <v>43732</v>
      </c>
      <c r="B367" s="8">
        <v>0.61875</v>
      </c>
      <c r="C367" t="s">
        <v>206</v>
      </c>
      <c r="S367" s="6">
        <v>1</v>
      </c>
      <c r="T367" s="6">
        <v>0.097</v>
      </c>
      <c r="U367" s="6">
        <v>1</v>
      </c>
      <c r="V367" s="1">
        <v>1156084480</v>
      </c>
      <c r="W367" s="1">
        <v>429743360</v>
      </c>
      <c r="X367" s="1">
        <v>421544000</v>
      </c>
      <c r="Y367" s="1">
        <v>8199360</v>
      </c>
      <c r="Z367" s="1">
        <v>1156084427</v>
      </c>
      <c r="AA367">
        <v>3</v>
      </c>
    </row>
    <row r="368" spans="1:27">
      <c r="A368" s="7">
        <v>43732</v>
      </c>
      <c r="B368" s="8">
        <v>0.634027777777778</v>
      </c>
      <c r="C368" t="s">
        <v>207</v>
      </c>
      <c r="S368" s="6">
        <v>1</v>
      </c>
      <c r="T368" s="6">
        <v>0.097</v>
      </c>
      <c r="U368" s="6">
        <v>1</v>
      </c>
      <c r="V368" s="1">
        <v>1318361344</v>
      </c>
      <c r="W368" s="1">
        <v>490065472</v>
      </c>
      <c r="X368" s="1">
        <v>480715200</v>
      </c>
      <c r="Y368" s="1">
        <v>9350272</v>
      </c>
      <c r="Z368" s="1">
        <v>1318361392</v>
      </c>
      <c r="AA368">
        <v>3</v>
      </c>
    </row>
    <row r="369" spans="1:27">
      <c r="A369" s="7">
        <v>43732</v>
      </c>
      <c r="B369" s="8">
        <v>0.636111111111111</v>
      </c>
      <c r="C369" t="s">
        <v>208</v>
      </c>
      <c r="S369" s="6">
        <v>1</v>
      </c>
      <c r="T369" s="6">
        <v>0.097</v>
      </c>
      <c r="U369" s="6">
        <v>1</v>
      </c>
      <c r="V369" s="1">
        <v>1156084480</v>
      </c>
      <c r="W369" s="1">
        <v>429743360</v>
      </c>
      <c r="X369" s="1">
        <v>421544000</v>
      </c>
      <c r="Y369" s="1">
        <v>8199360</v>
      </c>
      <c r="Z369" s="1">
        <v>1156084427</v>
      </c>
      <c r="AA369">
        <v>3</v>
      </c>
    </row>
    <row r="370" spans="1:26">
      <c r="A370" s="7">
        <v>43732</v>
      </c>
      <c r="B370" s="8">
        <v>0.638888888888889</v>
      </c>
      <c r="C370" t="s">
        <v>209</v>
      </c>
      <c r="E370" t="s">
        <v>210</v>
      </c>
      <c r="S370" s="6">
        <v>1</v>
      </c>
      <c r="T370" s="6">
        <v>0.097</v>
      </c>
      <c r="U370" s="6">
        <v>1</v>
      </c>
      <c r="V370" s="1">
        <v>1305506176</v>
      </c>
      <c r="W370" s="1">
        <v>485286848</v>
      </c>
      <c r="X370" s="1">
        <v>476027744</v>
      </c>
      <c r="Y370" s="1">
        <v>9259104</v>
      </c>
      <c r="Z370" s="1">
        <v>9259104</v>
      </c>
    </row>
    <row r="371" spans="1:27">
      <c r="A371" s="7">
        <v>43734</v>
      </c>
      <c r="B371" s="8">
        <v>0.920138888888889</v>
      </c>
      <c r="C371" t="s">
        <v>211</v>
      </c>
      <c r="S371" s="6">
        <v>1</v>
      </c>
      <c r="T371" s="6">
        <v>0.097</v>
      </c>
      <c r="U371" s="6">
        <v>1</v>
      </c>
      <c r="V371" s="1">
        <v>1156084480</v>
      </c>
      <c r="W371" s="1">
        <v>429743360</v>
      </c>
      <c r="X371" s="1">
        <v>421544000</v>
      </c>
      <c r="Y371" s="1">
        <v>8199360</v>
      </c>
      <c r="Z371" s="1">
        <v>1156084424</v>
      </c>
      <c r="AA371">
        <v>3</v>
      </c>
    </row>
    <row r="372" spans="1:27">
      <c r="A372" s="7">
        <v>43736</v>
      </c>
      <c r="B372" s="8">
        <v>0.7125</v>
      </c>
      <c r="C372" t="s">
        <v>212</v>
      </c>
      <c r="S372" s="6">
        <v>1</v>
      </c>
      <c r="T372" s="6">
        <v>0.097</v>
      </c>
      <c r="U372" s="6">
        <v>1</v>
      </c>
      <c r="V372" s="1">
        <v>1156084480</v>
      </c>
      <c r="W372" s="1">
        <v>429743360</v>
      </c>
      <c r="X372" s="1">
        <v>421544000</v>
      </c>
      <c r="Y372" s="1">
        <v>8199360</v>
      </c>
      <c r="Z372" s="1">
        <v>1156084424</v>
      </c>
      <c r="AA372">
        <v>3</v>
      </c>
    </row>
    <row r="373" spans="1:27">
      <c r="A373" s="7">
        <v>43736</v>
      </c>
      <c r="B373" s="8">
        <v>0.758333333333333</v>
      </c>
      <c r="C373" t="s">
        <v>213</v>
      </c>
      <c r="S373" s="6">
        <v>1</v>
      </c>
      <c r="T373" s="6">
        <v>0.097</v>
      </c>
      <c r="U373" s="6">
        <v>1</v>
      </c>
      <c r="V373" s="1">
        <v>1156084480</v>
      </c>
      <c r="W373" s="1">
        <v>429743360</v>
      </c>
      <c r="X373" s="1">
        <v>421544000</v>
      </c>
      <c r="Y373" s="1">
        <v>8199360</v>
      </c>
      <c r="Z373" s="1">
        <v>1156084424</v>
      </c>
      <c r="AA373">
        <v>3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47"/>
  <sheetViews>
    <sheetView workbookViewId="0">
      <pane ySplit="1" topLeftCell="A157" activePane="bottomLeft" state="frozen"/>
      <selection/>
      <selection pane="bottomLeft" activeCell="J202" sqref="J202"/>
    </sheetView>
  </sheetViews>
  <sheetFormatPr defaultColWidth="9" defaultRowHeight="13.5"/>
  <cols>
    <col min="1" max="1" width="10.375" customWidth="1"/>
    <col min="2" max="2" width="6.375" customWidth="1"/>
    <col min="3" max="5" width="21.5" style="1" customWidth="1"/>
    <col min="6" max="6" width="18.65" style="1" customWidth="1"/>
    <col min="7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0.37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214</v>
      </c>
      <c r="D1" s="3" t="s">
        <v>215</v>
      </c>
      <c r="E1" s="3" t="s">
        <v>216</v>
      </c>
      <c r="F1" s="3" t="s">
        <v>217</v>
      </c>
      <c r="G1" s="3" t="s">
        <v>218</v>
      </c>
      <c r="H1" s="3" t="s">
        <v>219</v>
      </c>
      <c r="I1" s="3" t="s">
        <v>220</v>
      </c>
      <c r="J1" s="3" t="s">
        <v>221</v>
      </c>
      <c r="K1" s="67" t="s">
        <v>222</v>
      </c>
      <c r="L1" s="67" t="s">
        <v>223</v>
      </c>
      <c r="M1" s="67" t="s">
        <v>224</v>
      </c>
      <c r="N1" s="55" t="s">
        <v>225</v>
      </c>
      <c r="O1" s="55" t="s">
        <v>226</v>
      </c>
      <c r="P1" s="55" t="s">
        <v>227</v>
      </c>
      <c r="Q1" s="55" t="s">
        <v>228</v>
      </c>
      <c r="R1" s="55" t="s">
        <v>229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230</v>
      </c>
      <c r="Q12" t="s">
        <v>231</v>
      </c>
      <c r="R12" t="s">
        <v>232</v>
      </c>
      <c r="S12" t="s">
        <v>233</v>
      </c>
      <c r="T12" t="s">
        <v>234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235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236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236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236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236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236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236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236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236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236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236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236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236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236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236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236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3">
        <v>43659</v>
      </c>
      <c r="B58" s="64">
        <v>0.822222222222222</v>
      </c>
      <c r="C58" s="65">
        <v>113364176238</v>
      </c>
      <c r="D58" s="65">
        <v>27733126293</v>
      </c>
      <c r="E58" s="65">
        <v>85631049945</v>
      </c>
      <c r="F58" s="1" t="s">
        <v>236</v>
      </c>
      <c r="G58" s="66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236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236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236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236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236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236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236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236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236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236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236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236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236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236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35" si="2">E86-I86</f>
        <v>-12258910613</v>
      </c>
      <c r="M86" s="1">
        <f t="shared" ref="M86:M135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236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236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236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236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236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236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236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236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5:20"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5:20"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5:20"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5:20"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5:20"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5:20"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5:20"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5:20"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5:20"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5:20"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5:20"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5:20">
      <c r="O147" t="s">
        <v>237</v>
      </c>
      <c r="P147">
        <v>19434353083386</v>
      </c>
      <c r="Q147">
        <v>16734000185078</v>
      </c>
      <c r="R147">
        <v>2764301471967</v>
      </c>
      <c r="S147">
        <v>24174786318</v>
      </c>
      <c r="T147">
        <v>-79722185962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9"/>
  <sheetViews>
    <sheetView workbookViewId="0">
      <selection activeCell="A5" sqref="A5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35</v>
      </c>
      <c r="B1" s="1">
        <f ca="1" t="array" ref="B1">INDIRECT("茅台大厦!"&amp;"H"&amp;MAX(ROW(茅台大厦!I:I)*(茅台大厦!I:I&lt;&gt;"")))</f>
        <v>343599</v>
      </c>
      <c r="D1" s="1" t="s">
        <v>238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9" t="s">
        <v>36</v>
      </c>
      <c r="B2" s="1">
        <f ca="1" t="array" ref="B2">INDIRECT("国家核电!"&amp;"H"&amp;MAX(ROW(国家核电!I:I)*(国家核电!I:I&lt;&gt;"")))</f>
        <v>292337</v>
      </c>
      <c r="D2" t="s">
        <v>95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9" t="s">
        <v>50</v>
      </c>
      <c r="B3" s="1">
        <f ca="1" t="array" ref="B3">INDIRECT("中国国际科技会展中心!"&amp;"H"&amp;MAX(ROW(中国国际科技会展中心!I:I)*(中国国际科技会展中心!I:I&lt;&gt;"")))</f>
        <v>95919</v>
      </c>
      <c r="D3" t="s">
        <v>56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7" t="s">
        <v>57</v>
      </c>
      <c r="B4" s="1">
        <f ca="1" t="array" ref="B4">INDIRECT("电子城IT产业园!"&amp;"H"&amp;MAX(ROW(电子城IT产业园!I:I)*(电子城IT产业园!I:I&lt;&gt;"")))</f>
        <v>88459</v>
      </c>
      <c r="C4"/>
      <c r="D4" t="s">
        <v>37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9" t="s">
        <v>75</v>
      </c>
      <c r="B5" s="1">
        <f ca="1" t="array" ref="B5">INDIRECT("湖泉列岛!"&amp;"H"&amp;MAX(ROW(湖泉列岛!I:I)*(湖泉列岛!I:I&lt;&gt;"")))</f>
        <v>180314118</v>
      </c>
      <c r="C5"/>
      <c r="D5" t="s">
        <v>54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9" t="s">
        <v>79</v>
      </c>
      <c r="B6" s="1">
        <f ca="1" t="array" ref="B6">INDIRECT("Lambertisland!"&amp;"H"&amp;MAX(ROW(Lambertisland!I:I)*(Lambertisland!I:I&lt;&gt;"")))</f>
        <v>198930636</v>
      </c>
      <c r="D6" t="s">
        <v>41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9" t="s">
        <v>74</v>
      </c>
      <c r="B7" s="1">
        <f ca="1" t="array" ref="B7">INDIRECT("小金山列岛!"&amp;"H"&amp;MAX(ROW(小金山列岛!I:I)*(小金山列岛!I:I&lt;&gt;"")))</f>
        <v>172246945</v>
      </c>
      <c r="D7" t="s">
        <v>93</v>
      </c>
      <c r="E7" s="1">
        <f ca="1" t="array" ref="E7">INDIRECT("79罐!"&amp;"H"&amp;MAX(ROW('79罐'!6:6)*('79罐'!6:6&lt;&gt;"")))</f>
        <v>4879</v>
      </c>
    </row>
    <row r="8" ht="21" customHeight="1" spans="1:5">
      <c r="A8" s="59" t="s">
        <v>239</v>
      </c>
      <c r="B8" s="1">
        <f ca="1" t="array" ref="B8">INDIRECT("RichMond!"&amp;"H"&amp;MAX(ROW(RichMond!I:I)*(RichMond!I:I&lt;&gt;"")))</f>
        <v>95124547</v>
      </c>
      <c r="D8" t="s">
        <v>122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9" t="s">
        <v>240</v>
      </c>
      <c r="B9" s="1">
        <f ca="1" t="array" ref="B9">INDIRECT("Munich!"&amp;"H"&amp;MAX(ROW(Munich!I:I)*(Munich!I:I&lt;&gt;"")))</f>
        <v>63452341</v>
      </c>
      <c r="D9" t="s">
        <v>55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9" t="s">
        <v>241</v>
      </c>
      <c r="B10" s="1">
        <f ca="1" t="array" ref="B10">INDIRECT("IslaSantay!"&amp;"H"&amp;MAX(ROW(ISLASANTAY!I:I)*(ISLASANTAY!I:I&lt;&gt;"")))</f>
        <v>154765818</v>
      </c>
      <c r="D10" t="s">
        <v>53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9" t="s">
        <v>242</v>
      </c>
      <c r="B11" s="1">
        <f ca="1" t="array" ref="B11">INDIRECT("Deneysville!"&amp;"H"&amp;MAX(ROW(Deneysville!I:I)*(Deneysville!I:I&lt;&gt;"")))</f>
        <v>142380678</v>
      </c>
      <c r="D11" t="s">
        <v>243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9" t="s">
        <v>244</v>
      </c>
      <c r="B12" s="1">
        <f ca="1" t="array" ref="B12">INDIRECT("宾夕法尼亚州!"&amp;"H"&amp;MAX(ROW(宾夕法尼亚州!I:I)*(宾夕法尼亚州!I:I&lt;&gt;"")))</f>
        <v>116488047</v>
      </c>
      <c r="D12" t="s">
        <v>65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9" t="s">
        <v>245</v>
      </c>
      <c r="B13" s="1">
        <f ca="1" t="array" ref="B13">INDIRECT("甘尼森岛!"&amp;"H"&amp;MAX(ROW(甘尼森岛!I:I)*(甘尼森岛!I:I&lt;&gt;"")))</f>
        <v>231409604</v>
      </c>
      <c r="D13" t="s">
        <v>246</v>
      </c>
      <c r="E13" s="1">
        <f ca="1" t="array" ref="E13">INDIRECT("Melodica!"&amp;"H"&amp;MAX(ROW(Melodica!I:I)*(Melodica!I:I&lt;&gt;"")))</f>
        <v>0</v>
      </c>
    </row>
    <row r="14" ht="21" customHeight="1" spans="1:5">
      <c r="A14" s="59" t="s">
        <v>247</v>
      </c>
      <c r="B14" s="1">
        <f ca="1" t="array" ref="B14">INDIRECT("斯壮结!"&amp;"H"&amp;MAX(ROW(斯壮结!I:I)*(斯壮结!I:I&lt;&gt;"")))</f>
        <v>207030682</v>
      </c>
      <c r="D14" t="s">
        <v>248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59" t="s">
        <v>249</v>
      </c>
      <c r="B15" s="1">
        <f ca="1" t="array" ref="B15">INDIRECT("Kugluktuk!"&amp;"H"&amp;MAX(ROW(Kugluktuk!I:I)*(Kugluktuk!I:I&lt;&gt;"")))</f>
        <v>347355412</v>
      </c>
      <c r="D15" t="s">
        <v>66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60" t="s">
        <v>134</v>
      </c>
      <c r="B16" s="1">
        <f ca="1" t="array" ref="B16">INDIRECT("Moosonee!"&amp;"H"&amp;MAX(ROW(Moosonee!I:I)*(Moosonee!I:I&lt;&gt;"")))</f>
        <v>337606845</v>
      </c>
      <c r="D16" t="s">
        <v>250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1" t="s">
        <v>251</v>
      </c>
      <c r="B17" s="1">
        <f ca="1" t="array" ref="B17">INDIRECT("螺洲岛!"&amp;"H"&amp;MAX(ROW(螺洲岛!I:I)*(螺洲岛!I:I&lt;&gt;"")))</f>
        <v>196450830</v>
      </c>
      <c r="D17" t="s">
        <v>60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1" t="s">
        <v>252</v>
      </c>
      <c r="B18" s="1">
        <f ca="1" t="array" ref="B18">INDIRECT("果州群岛!"&amp;"H"&amp;MAX(ROW(果州群岛!I:I)*(果州群岛!I:I&lt;&gt;"")))</f>
        <v>180920634</v>
      </c>
      <c r="D18" t="s">
        <v>69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1" t="s">
        <v>182</v>
      </c>
      <c r="B19" s="1">
        <f ca="1" t="array" ref="B19">INDIRECT("庙湾岛!"&amp;"H"&amp;MAX(ROW(庙湾岛!I:I)*(庙湾岛!I:I&lt;&gt;"")))</f>
        <v>186313400</v>
      </c>
      <c r="D19" t="s">
        <v>72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1" t="s">
        <v>253</v>
      </c>
      <c r="B20" s="1">
        <f ca="1" t="array" ref="B20">INDIRECT("Barrio!"&amp;"H"&amp;MAX(ROW(Barrio!I:I)*(Barrio!I:I&lt;&gt;"")))</f>
        <v>65660600</v>
      </c>
      <c r="D20" t="s">
        <v>123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2" t="s">
        <v>190</v>
      </c>
      <c r="B21" s="1">
        <f ca="1" t="array" ref="B21">INDIRECT("向岛!"&amp;"H"&amp;MAX(ROW(向岛!I:I)*(向岛!I:I&lt;&gt;"")))</f>
        <v>223548689</v>
      </c>
      <c r="D21" t="s">
        <v>165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2" t="s">
        <v>191</v>
      </c>
      <c r="B22" s="1">
        <f ca="1" t="array" ref="B22">INDIRECT("岛田岛!"&amp;"H"&amp;MAX(ROW(岛田岛!I:I)*(岛田岛!I:I&lt;&gt;"")))</f>
        <v>218705722</v>
      </c>
      <c r="D22" t="s">
        <v>103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2" t="s">
        <v>192</v>
      </c>
      <c r="B23" s="1">
        <f ca="1" t="array" ref="B23">INDIRECT("小槌岛!"&amp;"H"&amp;MAX(ROW(小槌岛!I:I)*(小槌岛!I:I&lt;&gt;"")))</f>
        <v>182884845</v>
      </c>
      <c r="D23" t="s">
        <v>91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2" t="s">
        <v>193</v>
      </c>
      <c r="B24" s="1">
        <f ca="1" t="array" ref="B24">INDIRECT("爷婆岛!"&amp;"H"&amp;MAX(ROW(爷婆岛!I:I)*(爷婆岛!I:I&lt;&gt;"")))</f>
        <v>224878731</v>
      </c>
      <c r="D24" t="s">
        <v>127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2" t="s">
        <v>194</v>
      </c>
      <c r="B25" s="1">
        <f ca="1" t="array" ref="B25">INDIRECT("高岛!"&amp;"H"&amp;MAX(ROW(高岛!I:I)*(高岛!I:I&lt;&gt;"")))</f>
        <v>260611790</v>
      </c>
      <c r="D25" t="s">
        <v>71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2" t="s">
        <v>195</v>
      </c>
      <c r="B26" s="1">
        <f ca="1" t="array" ref="B26">INDIRECT("平郡岛!"&amp;"H"&amp;MAX(ROW(平郡岛!I:I)*(平郡岛!I:I&lt;&gt;"")))</f>
        <v>171841820</v>
      </c>
      <c r="D26" t="s">
        <v>61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2" t="s">
        <v>196</v>
      </c>
      <c r="B27" s="1">
        <f ca="1" t="array" ref="B27">INDIRECT("三角岛!"&amp;"H"&amp;MAX(ROW(三角岛!I:I)*(三角岛!I:I&lt;&gt;"")))</f>
        <v>207221695</v>
      </c>
      <c r="D27" t="s">
        <v>254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2" t="s">
        <v>255</v>
      </c>
      <c r="B28" s="1">
        <f ca="1" t="array" ref="B28">INDIRECT("狗骨岛!"&amp;"H"&amp;MAX(ROW(狗骨岛!I:I)*(狗骨岛!I:I&lt;&gt;"")))</f>
        <v>244832080</v>
      </c>
      <c r="D28" t="s">
        <v>256</v>
      </c>
      <c r="E28" s="1">
        <f ca="1" t="array" ref="E28">INDIRECT("Ghana!"&amp;"H"&amp;MAX(ROW(Ghana!I:I)*(Ghana!I:I&lt;&gt;"")))</f>
        <v>0</v>
      </c>
    </row>
    <row r="29" ht="21" customHeight="1" spans="1:5">
      <c r="A29" s="62" t="s">
        <v>257</v>
      </c>
      <c r="B29" s="1">
        <f ca="1" t="array" ref="B29">INDIRECT("普拉兰岛!"&amp;"H"&amp;MAX(ROW(普拉兰岛!I:I)*(普拉兰岛!I:I&lt;&gt;"")))</f>
        <v>172308945</v>
      </c>
      <c r="D29" t="s">
        <v>101</v>
      </c>
      <c r="E29" s="1">
        <f ca="1" t="array" ref="E29">INDIRECT("宝岛!"&amp;"H"&amp;MAX(ROW(宝岛!I:I)*(宝岛!I:I&lt;&gt;"")))</f>
        <v>0</v>
      </c>
    </row>
    <row r="30" ht="21" customHeight="1" spans="1:5">
      <c r="A30" s="62" t="s">
        <v>258</v>
      </c>
      <c r="B30" s="1">
        <f ca="1" t="array" ref="B30">INDIRECT("法伊拉卡岛!"&amp;"H"&amp;MAX(ROW(法伊拉卡岛!I:I)*(法伊拉卡岛!I:I&lt;&gt;"")))</f>
        <v>506619939</v>
      </c>
      <c r="D30" t="s">
        <v>124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2" t="s">
        <v>259</v>
      </c>
      <c r="B31" s="1">
        <f ca="1" t="array" ref="B31">INDIRECT("Nakhiloo岛!"&amp;"H"&amp;MAX(ROW(Nakhiloo岛!I:I)*(Nakhiloo岛!I:I&lt;&gt;"")))</f>
        <v>346962110</v>
      </c>
      <c r="D31" t="s">
        <v>260</v>
      </c>
      <c r="E31" s="1">
        <f ca="1" t="array" ref="E31">INDIRECT("Elephantineisland!"&amp;"H"&amp;MAX(ROW(ElephantineIsland!I:I)*(ElephantineIsland!I:I&lt;&gt;"")))</f>
        <v>0</v>
      </c>
    </row>
    <row r="32" ht="21" customHeight="1" spans="1:5">
      <c r="A32" s="62" t="s">
        <v>261</v>
      </c>
      <c r="B32" s="1">
        <f ca="1" t="array" ref="B32">INDIRECT("巴赫达尔机场!"&amp;"H"&amp;MAX(ROW(巴赫达尔机场!I:I)*(巴赫达尔机场!I:I&lt;&gt;"")))</f>
        <v>397209808</v>
      </c>
      <c r="D32" t="s">
        <v>151</v>
      </c>
      <c r="E32" s="1">
        <f ca="1" t="array" ref="E32">INDIRECT("印度共和国!"&amp;"H"&amp;MAX(ROW(印度共和国!I:I)*(印度共和国!I:I&lt;&gt;"")))</f>
        <v>0</v>
      </c>
    </row>
    <row r="33" ht="21" customHeight="1" spans="1:5">
      <c r="A33" s="62" t="s">
        <v>262</v>
      </c>
      <c r="B33" s="1">
        <f ca="1" t="array" ref="B33">INDIRECT("第一区!"&amp;"H"&amp;MAX(ROW(第一区!I:I)*(第一区!I:I&lt;&gt;"")))</f>
        <v>31228456</v>
      </c>
      <c r="D33" t="s">
        <v>117</v>
      </c>
      <c r="E33" s="1">
        <f ca="1" t="array" ref="E33">INDIRECT("珲春防川风景名胜区!"&amp;"H"&amp;MAX(ROW(珲春防川风景名胜区!I:I)*(珲春防川风景名胜区!I:I&lt;&gt;"")))</f>
        <v>0</v>
      </c>
    </row>
    <row r="34" ht="21" customHeight="1" spans="1:5">
      <c r="A34" s="62" t="s">
        <v>205</v>
      </c>
      <c r="B34" s="1">
        <f ca="1" t="array" ref="B34">INDIRECT("中开罗!"&amp;"H"&amp;MAX(ROW(中开罗!I:I)*(中开罗!I:I&lt;&gt;"")))</f>
        <v>-2078981</v>
      </c>
      <c r="D34" t="s">
        <v>189</v>
      </c>
      <c r="E34" s="1">
        <f ca="1" t="array" ref="E34">INDIRECT("米亚塔曼!"&amp;"H"&amp;MAX(ROW(米亚塔曼!I:I)*(米亚塔曼!I:I&lt;&gt;"")))</f>
        <v>0</v>
      </c>
    </row>
    <row r="35" ht="21" customHeight="1" spans="1:5">
      <c r="A35" s="62" t="s">
        <v>263</v>
      </c>
      <c r="B35" s="1">
        <f ca="1" t="array" ref="B35">INDIRECT("BASHBISH!"&amp;"H"&amp;MAX(ROW(BASHBISH!I:I)*(BASHBISH!I:I&lt;&gt;"")))</f>
        <v>6776218</v>
      </c>
      <c r="D35" t="s">
        <v>181</v>
      </c>
      <c r="E35" s="1">
        <f ca="1" t="array" ref="E35">INDIRECT("外伶仃岛!"&amp;"H"&amp;MAX(ROW(外伶仃岛!I:I)*(外伶仃岛!I:I&lt;&gt;"")))</f>
        <v>0</v>
      </c>
    </row>
    <row r="36" ht="21" customHeight="1" spans="1:5">
      <c r="A36" s="62" t="s">
        <v>264</v>
      </c>
      <c r="B36" s="1">
        <f ca="1" t="array" ref="B36">INDIRECT("IBRAHIMIYA!"&amp;"H"&amp;MAX(ROW(IBRAHIMIYA!I:I)*(IBRAHIMIYA!I:I&lt;&gt;"")))</f>
        <v>23848042</v>
      </c>
      <c r="D36" t="s">
        <v>265</v>
      </c>
      <c r="E36" s="1">
        <f ca="1" t="array" ref="E36">INDIRECT("Santísima!"&amp;"H"&amp;MAX(ROW(Santísima!I:I)*(Santísima!I:I&lt;&gt;"")))</f>
        <v>0</v>
      </c>
    </row>
    <row r="37" ht="21" customHeight="1" spans="1:5">
      <c r="A37" s="62" t="s">
        <v>266</v>
      </c>
      <c r="B37" s="1">
        <f ca="1" t="array" ref="B37">INDIRECT("TantaQism!"&amp;"H"&amp;MAX(ROW(TantaQism!I:I)*(TantaQism!I:I&lt;&gt;"")))</f>
        <v>20891880</v>
      </c>
      <c r="D37" t="s">
        <v>187</v>
      </c>
      <c r="E37" s="1">
        <f ca="1" t="array" ref="E37">INDIRECT("LasLomas!"&amp;"H"&amp;MAX(ROW(LasLomas!I:I)*(LasLomas!I:I&lt;&gt;"")))</f>
        <v>0</v>
      </c>
    </row>
    <row r="38" ht="21" customHeight="1" spans="1:2">
      <c r="A38" s="62" t="s">
        <v>211</v>
      </c>
      <c r="B38" s="1" t="str">
        <f ca="1" t="array" ref="B38">INDIRECT("开封龙亭区!"&amp;"H"&amp;MAX(ROW(开封龙亭区!I:I)*(开封龙亭区!I:I&lt;&gt;"")))</f>
        <v>最近7天利润</v>
      </c>
    </row>
    <row r="39" spans="1:2">
      <c r="A39" s="62" t="s">
        <v>267</v>
      </c>
      <c r="B39" s="1" t="str">
        <f ca="1" t="array" ref="B39">INDIRECT("Phakalene!"&amp;"H"&amp;MAX(ROW(Phakalene!I:I)*(Phakalene!I:I&lt;&gt;"")))</f>
        <v>最近7天利润</v>
      </c>
    </row>
  </sheetData>
  <hyperlinks>
    <hyperlink ref="D16" location="秦山核电站方家山堆场!A1" display="秦山核电站方家山堆场"/>
    <hyperlink ref="D8" location="埃蒙小镇!A1" display="埃蒙小镇"/>
    <hyperlink ref="A1" location="茅台大厦!A1" display="茅台大厦"/>
    <hyperlink ref="A2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A3" location="中国国际科技会展中心!A1" display="中国国际科技会展中心"/>
    <hyperlink ref="D10" location="冠城南园!A1" display="冠城南园"/>
    <hyperlink ref="D9" location="书情文化!A1" display="书情文化"/>
    <hyperlink ref="A4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5" location="湖泉列岛!A1" display="湖泉列岛"/>
    <hyperlink ref="A6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7" location="小金山列岛!A1" display="小金山列岛"/>
    <hyperlink ref="A8" location="RichMond!A1" display="RichMond"/>
    <hyperlink ref="A9" location="Munich!A1" display="Munich"/>
    <hyperlink ref="A10" location="ISLASANTAY!A1" display="IslaSantay"/>
    <hyperlink ref="A11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13" location="甘尼森岛!A1" display="甘尼森岛"/>
    <hyperlink ref="A14" location="斯壮结!A1" display="斯壮结"/>
    <hyperlink ref="D30" location="沈飞军用机场!A1" display="沈飞军用机场"/>
    <hyperlink ref="D33" location="珲春防川风景名胜区!A1" display="珲春防川风景名胜区"/>
    <hyperlink ref="A12" location="宾夕法尼亚州!A1" display="宾夕法尼亚州"/>
    <hyperlink ref="A15" location="Kugluktuk!A1" display="Kugluktuk机场"/>
    <hyperlink ref="A16" location="Moosonee!A1" display="Moosonee穆索尼机场"/>
    <hyperlink ref="D32" location="印度共和国!A1" display="印度共和国"/>
    <hyperlink ref="A17" location="螺洲岛!A1" display="螺洲岛"/>
    <hyperlink ref="A18" location="果州群岛!A1" display="果州群岛"/>
    <hyperlink ref="D35" location="外伶仃岛!A1" display="外伶仃岛"/>
    <hyperlink ref="A19" location="庙湾岛!A1" display="庙湾岛"/>
    <hyperlink ref="D36" location="Santísima!A1" display="Santísima"/>
    <hyperlink ref="A20" location="Barrio!A1" display="Barrio"/>
    <hyperlink ref="D37" location="LasLomas!A1" display="LasLomas"/>
    <hyperlink ref="A21" location="向岛!A1" display="向岛"/>
    <hyperlink ref="A22" location="岛田岛!A1" display="岛田岛"/>
    <hyperlink ref="A23" location="小槌岛!A1" display="小槌岛"/>
    <hyperlink ref="A24" location="爷婆岛!A1" display="爷婆岛"/>
    <hyperlink ref="A25" location="高岛!A1" display="高岛"/>
    <hyperlink ref="A26" location="平郡岛!A1" display="平郡岛"/>
    <hyperlink ref="A27" location="三角岛!A1" display="三角岛"/>
    <hyperlink ref="A28" location="狗骨岛!A1" display="狗骨岛"/>
    <hyperlink ref="A29" location="普拉兰岛!A1" display="普拉兰岛"/>
    <hyperlink ref="A30" location="法伊拉卡岛!A1" display="法伊拉卡岛"/>
    <hyperlink ref="A31" location="Nakhiloo岛!A1" display="Nakhiloo岛"/>
    <hyperlink ref="A32" location="巴赫达尔机场!A1" display="巴赫达尔机场"/>
    <hyperlink ref="A33" location="第一区!A1" display="第一区"/>
    <hyperlink ref="A34" location="中开罗!A1" display="中开罗"/>
    <hyperlink ref="A35" location="BASHBISH!A1" display="BASHBISH"/>
    <hyperlink ref="A36" location="IBRAHIMIYA!A1" display="IBRAHIMIYA"/>
    <hyperlink ref="A38" location="开封龙亭区!A1" display="开封龙亭区"/>
    <hyperlink ref="A37" location="TantaQism!A1" display="TantaQism"/>
    <hyperlink ref="A39" location="Phakalene!A1" display="Phakalene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268</v>
      </c>
      <c r="D1" s="3" t="s">
        <v>269</v>
      </c>
      <c r="E1" s="3" t="s">
        <v>270</v>
      </c>
      <c r="F1" s="3" t="s">
        <v>271</v>
      </c>
      <c r="G1" s="3" t="s">
        <v>272</v>
      </c>
      <c r="H1" s="3" t="s">
        <v>273</v>
      </c>
      <c r="I1" s="3" t="s">
        <v>22</v>
      </c>
      <c r="J1" s="3" t="s">
        <v>274</v>
      </c>
      <c r="K1" s="3" t="s">
        <v>275</v>
      </c>
      <c r="L1" s="3" t="s">
        <v>276</v>
      </c>
      <c r="M1" s="9" t="s">
        <v>277</v>
      </c>
      <c r="O1" t="s">
        <v>2</v>
      </c>
      <c r="P1" t="s">
        <v>278</v>
      </c>
      <c r="Q1" t="s">
        <v>279</v>
      </c>
      <c r="R1" t="s">
        <v>280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235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281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237</v>
      </c>
      <c r="P19">
        <v>-2120</v>
      </c>
      <c r="Q19">
        <v>9373</v>
      </c>
      <c r="R19">
        <v>36977</v>
      </c>
    </row>
    <row r="22" spans="18:22">
      <c r="R22" t="s">
        <v>282</v>
      </c>
      <c r="S22" t="s">
        <v>283</v>
      </c>
      <c r="T22" t="s">
        <v>284</v>
      </c>
      <c r="V22" t="s">
        <v>7</v>
      </c>
    </row>
    <row r="23" spans="14:22">
      <c r="N23" s="4">
        <v>43616</v>
      </c>
      <c r="O23" s="5">
        <v>0.829166666666667</v>
      </c>
      <c r="P23" t="s">
        <v>285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277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N3" s="55" t="s">
        <v>286</v>
      </c>
      <c r="O3" s="55" t="s">
        <v>287</v>
      </c>
      <c r="Q3" t="s">
        <v>2</v>
      </c>
      <c r="R3" t="s">
        <v>278</v>
      </c>
      <c r="S3" t="s">
        <v>279</v>
      </c>
      <c r="T3" t="s">
        <v>280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235</v>
      </c>
      <c r="V4" s="2" t="s">
        <v>2</v>
      </c>
      <c r="W4" s="2" t="s">
        <v>3</v>
      </c>
      <c r="X4" s="2" t="s">
        <v>288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87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88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236</v>
      </c>
      <c r="G31" s="1">
        <v>-161</v>
      </c>
      <c r="H31" s="1">
        <v>4692</v>
      </c>
      <c r="I31" s="1" t="s">
        <v>236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236</v>
      </c>
      <c r="G32" s="1">
        <v>-222</v>
      </c>
      <c r="H32" s="1">
        <v>3651</v>
      </c>
      <c r="I32" s="1" t="s">
        <v>236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236</v>
      </c>
      <c r="G33" s="1">
        <v>-367</v>
      </c>
      <c r="H33" s="1">
        <v>2941</v>
      </c>
      <c r="I33" s="1" t="s">
        <v>236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236</v>
      </c>
      <c r="G34" s="1">
        <v>-183</v>
      </c>
      <c r="H34" s="1">
        <v>2131</v>
      </c>
      <c r="I34" s="1" t="s">
        <v>236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236</v>
      </c>
      <c r="G35" s="1">
        <v>-237</v>
      </c>
      <c r="H35" s="1">
        <v>1105</v>
      </c>
      <c r="I35" s="1" t="s">
        <v>236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236</v>
      </c>
      <c r="G36" s="1">
        <v>-183</v>
      </c>
      <c r="H36" s="1">
        <v>279</v>
      </c>
      <c r="I36" s="1" t="s">
        <v>236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236</v>
      </c>
      <c r="G37" s="1">
        <v>-211</v>
      </c>
      <c r="H37" s="1">
        <v>-564</v>
      </c>
      <c r="I37" s="1" t="s">
        <v>236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236</v>
      </c>
      <c r="G38" s="1">
        <v>-351</v>
      </c>
      <c r="H38" s="1">
        <v>-42</v>
      </c>
      <c r="I38" s="1" t="s">
        <v>236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289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237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277</v>
      </c>
    </row>
    <row r="2" ht="175" customHeight="1"/>
    <row r="3" ht="40.5" spans="1:17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N3" t="s">
        <v>2</v>
      </c>
      <c r="O3" t="s">
        <v>278</v>
      </c>
      <c r="P3" t="s">
        <v>279</v>
      </c>
      <c r="Q3" t="s">
        <v>280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235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236</v>
      </c>
      <c r="G30" s="1">
        <v>-145</v>
      </c>
      <c r="H30" s="1">
        <v>1108</v>
      </c>
      <c r="I30" s="1" t="s">
        <v>236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236</v>
      </c>
      <c r="G31" s="1">
        <v>-106</v>
      </c>
      <c r="H31" s="1">
        <v>709</v>
      </c>
      <c r="I31" s="1" t="s">
        <v>236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236</v>
      </c>
      <c r="G32" s="1">
        <v>-106</v>
      </c>
      <c r="H32" s="1">
        <v>672</v>
      </c>
      <c r="I32" s="1" t="s">
        <v>236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236</v>
      </c>
      <c r="G33" s="1">
        <v>-157</v>
      </c>
      <c r="H33" s="1">
        <v>216</v>
      </c>
      <c r="I33" s="1" t="s">
        <v>236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236</v>
      </c>
      <c r="G34" s="1">
        <v>-113</v>
      </c>
      <c r="H34" s="1">
        <v>-15</v>
      </c>
      <c r="I34" s="1" t="s">
        <v>236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236</v>
      </c>
      <c r="G35" s="1">
        <v>0</v>
      </c>
      <c r="H35" s="1">
        <v>-163</v>
      </c>
      <c r="I35" s="1" t="s">
        <v>236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236</v>
      </c>
      <c r="G36" s="1">
        <v>0</v>
      </c>
      <c r="H36" s="1">
        <v>-396</v>
      </c>
      <c r="I36" s="1" t="s">
        <v>236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236</v>
      </c>
      <c r="G37" s="1">
        <v>-155</v>
      </c>
      <c r="H37" s="1">
        <v>-83</v>
      </c>
      <c r="I37" s="1" t="s">
        <v>236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237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277</v>
      </c>
    </row>
    <row r="2" ht="164" customHeight="1"/>
    <row r="3" ht="40.5" spans="1:26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N3" s="2" t="s">
        <v>2</v>
      </c>
      <c r="O3" s="2" t="s">
        <v>3</v>
      </c>
      <c r="P3" s="2" t="s">
        <v>290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278</v>
      </c>
      <c r="Y3" t="s">
        <v>280</v>
      </c>
      <c r="Z3" t="s">
        <v>279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288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235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236</v>
      </c>
      <c r="G21" s="1">
        <v>-369</v>
      </c>
      <c r="H21" s="1">
        <v>4457</v>
      </c>
      <c r="I21" s="1" t="s">
        <v>236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236</v>
      </c>
      <c r="G22" s="1">
        <v>-269</v>
      </c>
      <c r="H22" s="1">
        <v>3428</v>
      </c>
      <c r="I22" s="1" t="s">
        <v>236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236</v>
      </c>
      <c r="G23" s="1">
        <v>-510</v>
      </c>
      <c r="H23" s="1">
        <v>2685</v>
      </c>
      <c r="I23" s="1" t="s">
        <v>236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236</v>
      </c>
      <c r="G24" s="1">
        <v>-306</v>
      </c>
      <c r="H24" s="1">
        <v>1696</v>
      </c>
      <c r="I24" s="1" t="s">
        <v>236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236</v>
      </c>
      <c r="G25" s="1">
        <v>-395</v>
      </c>
      <c r="H25" s="1">
        <v>509</v>
      </c>
      <c r="I25" s="1" t="s">
        <v>236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236</v>
      </c>
      <c r="G26" s="1">
        <v>-305</v>
      </c>
      <c r="H26" s="1">
        <v>-416</v>
      </c>
      <c r="I26" s="1" t="s">
        <v>236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236</v>
      </c>
      <c r="G27" s="1">
        <v>-351</v>
      </c>
      <c r="H27" s="1">
        <v>-1401</v>
      </c>
      <c r="I27" s="1" t="s">
        <v>236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236</v>
      </c>
      <c r="G28" s="1">
        <v>-584</v>
      </c>
      <c r="H28" s="1">
        <v>-172</v>
      </c>
      <c r="I28" s="1" t="s">
        <v>236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237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277</v>
      </c>
    </row>
    <row r="2" ht="171" customHeight="1"/>
    <row r="3" ht="40.5" spans="1:33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N3" s="2" t="s">
        <v>290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291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292</v>
      </c>
      <c r="AD3" t="s">
        <v>2</v>
      </c>
      <c r="AE3" t="s">
        <v>278</v>
      </c>
      <c r="AF3" t="s">
        <v>279</v>
      </c>
      <c r="AG3" t="s">
        <v>280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293</v>
      </c>
      <c r="AD4" t="s">
        <v>235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236</v>
      </c>
      <c r="G29" s="1">
        <v>-106</v>
      </c>
      <c r="H29" s="1">
        <v>1168</v>
      </c>
      <c r="I29" s="1" t="s">
        <v>236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236</v>
      </c>
      <c r="G30" s="1">
        <v>0</v>
      </c>
      <c r="H30" s="1">
        <v>1010</v>
      </c>
      <c r="I30" s="1" t="s">
        <v>236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236</v>
      </c>
      <c r="G31" s="1">
        <v>-128</v>
      </c>
      <c r="H31" s="1">
        <v>665</v>
      </c>
      <c r="I31" s="1" t="s">
        <v>236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236</v>
      </c>
      <c r="G32" s="1">
        <v>0</v>
      </c>
      <c r="H32" s="1">
        <v>518</v>
      </c>
      <c r="I32" s="1" t="s">
        <v>236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236</v>
      </c>
      <c r="G33" s="1">
        <v>-187</v>
      </c>
      <c r="H33" s="1">
        <v>2</v>
      </c>
      <c r="I33" s="1" t="s">
        <v>236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236</v>
      </c>
      <c r="G34" s="1">
        <v>0</v>
      </c>
      <c r="H34" s="1">
        <v>-29</v>
      </c>
      <c r="I34" s="1" t="s">
        <v>236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236</v>
      </c>
      <c r="G35" s="1">
        <v>-175</v>
      </c>
      <c r="H35" s="1">
        <v>-539</v>
      </c>
      <c r="I35" s="1" t="s">
        <v>236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236</v>
      </c>
      <c r="G36" s="1">
        <v>-175</v>
      </c>
      <c r="H36" s="1">
        <v>126</v>
      </c>
      <c r="I36" s="1" t="s">
        <v>236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294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237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277</v>
      </c>
    </row>
    <row r="2" ht="136" customHeight="1"/>
    <row r="3" ht="40.5" spans="1:26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M3" s="51"/>
      <c r="N3" s="2" t="s">
        <v>2</v>
      </c>
      <c r="O3" s="2" t="s">
        <v>3</v>
      </c>
      <c r="P3" s="2" t="s">
        <v>290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278</v>
      </c>
      <c r="Y3" t="s">
        <v>279</v>
      </c>
      <c r="Z3" t="s">
        <v>280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288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235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236</v>
      </c>
      <c r="G26" s="1">
        <v>-470</v>
      </c>
      <c r="H26" s="1">
        <v>6662</v>
      </c>
      <c r="I26" s="1" t="s">
        <v>236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236</v>
      </c>
      <c r="G27" s="1">
        <v>-565</v>
      </c>
      <c r="H27" s="1">
        <v>5040</v>
      </c>
      <c r="I27" s="1" t="s">
        <v>236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236</v>
      </c>
      <c r="G28" s="1">
        <v>-749</v>
      </c>
      <c r="H28" s="1">
        <v>3999</v>
      </c>
      <c r="I28" s="1" t="s">
        <v>236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236</v>
      </c>
      <c r="G29" s="1">
        <v>-500</v>
      </c>
      <c r="H29" s="1">
        <v>2480</v>
      </c>
      <c r="I29" s="1" t="s">
        <v>236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236</v>
      </c>
      <c r="G30" s="1">
        <v>-646</v>
      </c>
      <c r="H30" s="1">
        <v>407</v>
      </c>
      <c r="I30" s="1" t="s">
        <v>236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236</v>
      </c>
      <c r="G31" s="1">
        <v>-499</v>
      </c>
      <c r="H31" s="1">
        <v>-842</v>
      </c>
      <c r="I31" s="1" t="s">
        <v>236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236</v>
      </c>
      <c r="G32" s="1">
        <v>-574</v>
      </c>
      <c r="H32" s="1">
        <v>-2411</v>
      </c>
      <c r="I32" s="1" t="s">
        <v>236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236</v>
      </c>
      <c r="G33" s="1">
        <v>-955</v>
      </c>
      <c r="H33" s="1">
        <v>82</v>
      </c>
      <c r="I33" s="1" t="s">
        <v>236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294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237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277</v>
      </c>
    </row>
    <row r="2" ht="163" customHeight="1"/>
    <row r="3" ht="40.5" spans="1:26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N3" s="2" t="s">
        <v>2</v>
      </c>
      <c r="O3" s="2" t="s">
        <v>3</v>
      </c>
      <c r="P3" s="2" t="s">
        <v>290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278</v>
      </c>
      <c r="Y3" t="s">
        <v>279</v>
      </c>
      <c r="Z3" t="s">
        <v>280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288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235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236</v>
      </c>
      <c r="G24" s="1">
        <v>-440</v>
      </c>
      <c r="H24" s="1">
        <v>6517</v>
      </c>
      <c r="I24" s="1" t="s">
        <v>236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236</v>
      </c>
      <c r="G25" s="1">
        <v>-433</v>
      </c>
      <c r="H25" s="1">
        <v>4958</v>
      </c>
      <c r="I25" s="1" t="s">
        <v>236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236</v>
      </c>
      <c r="G26" s="1">
        <v>-806</v>
      </c>
      <c r="H26" s="1">
        <v>3721</v>
      </c>
      <c r="I26" s="1" t="s">
        <v>236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236</v>
      </c>
      <c r="G27" s="1">
        <v>-468</v>
      </c>
      <c r="H27" s="1">
        <v>2181</v>
      </c>
      <c r="I27" s="1" t="s">
        <v>236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236</v>
      </c>
      <c r="G28" s="1">
        <v>-605</v>
      </c>
      <c r="H28" s="1">
        <v>350</v>
      </c>
      <c r="I28" s="1" t="s">
        <v>236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236</v>
      </c>
      <c r="G29" s="1">
        <v>-467</v>
      </c>
      <c r="H29" s="1">
        <v>-939</v>
      </c>
      <c r="I29" s="1" t="s">
        <v>236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236</v>
      </c>
      <c r="G30" s="1">
        <v>-538</v>
      </c>
      <c r="H30" s="1">
        <v>-2500</v>
      </c>
      <c r="I30" s="1" t="s">
        <v>236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236</v>
      </c>
      <c r="G31" s="1">
        <v>-895</v>
      </c>
      <c r="H31" s="1">
        <v>-168</v>
      </c>
      <c r="I31" s="1" t="s">
        <v>236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237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41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41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277</v>
      </c>
    </row>
    <row r="2" ht="168" customHeight="1"/>
    <row r="3" ht="40.5" spans="1:17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M3" s="9" t="s">
        <v>277</v>
      </c>
      <c r="N3" t="s">
        <v>2</v>
      </c>
      <c r="O3" t="s">
        <v>278</v>
      </c>
      <c r="P3" t="s">
        <v>279</v>
      </c>
      <c r="Q3" t="s">
        <v>280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235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236</v>
      </c>
      <c r="G31" s="1">
        <v>-116</v>
      </c>
      <c r="H31" s="1">
        <v>1924</v>
      </c>
      <c r="I31" s="1" t="s">
        <v>236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236</v>
      </c>
      <c r="G32" s="1">
        <v>-160</v>
      </c>
      <c r="H32" s="1">
        <v>1434</v>
      </c>
      <c r="I32" s="1" t="s">
        <v>236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236</v>
      </c>
      <c r="G33" s="1">
        <v>-264</v>
      </c>
      <c r="H33" s="1">
        <v>1120</v>
      </c>
      <c r="I33" s="1" t="s">
        <v>236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236</v>
      </c>
      <c r="G34" s="1">
        <v>-132</v>
      </c>
      <c r="H34" s="1">
        <v>695</v>
      </c>
      <c r="I34" s="1" t="s">
        <v>236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236</v>
      </c>
      <c r="G35" s="1">
        <v>-171</v>
      </c>
      <c r="H35" s="1">
        <v>160</v>
      </c>
      <c r="I35" s="1" t="s">
        <v>236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236</v>
      </c>
      <c r="G36" s="1">
        <v>-132</v>
      </c>
      <c r="H36" s="1">
        <v>-116</v>
      </c>
      <c r="I36" s="1" t="s">
        <v>236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236</v>
      </c>
      <c r="G37" s="1">
        <v>-152</v>
      </c>
      <c r="H37" s="1">
        <v>-664</v>
      </c>
      <c r="I37" s="1" t="s">
        <v>236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236</v>
      </c>
      <c r="G38" s="1">
        <v>-253</v>
      </c>
      <c r="H38" s="1">
        <v>-154</v>
      </c>
      <c r="I38" s="1" t="s">
        <v>236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236</v>
      </c>
      <c r="G54" s="1">
        <v>-110</v>
      </c>
      <c r="H54" s="1">
        <v>33</v>
      </c>
      <c r="I54" s="1" t="s">
        <v>236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236</v>
      </c>
      <c r="G55" s="1">
        <v>-125</v>
      </c>
      <c r="H55" s="1">
        <v>-196</v>
      </c>
      <c r="I55" s="1" t="s">
        <v>236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236</v>
      </c>
      <c r="G56" s="1">
        <v>-124</v>
      </c>
      <c r="H56" s="1">
        <v>-317</v>
      </c>
      <c r="I56" s="1" t="s">
        <v>236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236</v>
      </c>
      <c r="G57" s="1">
        <v>-117</v>
      </c>
      <c r="H57" s="1">
        <v>-442</v>
      </c>
      <c r="I57" s="1" t="s">
        <v>236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236</v>
      </c>
      <c r="G58" s="1">
        <v>-235</v>
      </c>
      <c r="H58" s="1">
        <v>-571</v>
      </c>
      <c r="I58" s="1" t="s">
        <v>236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236</v>
      </c>
      <c r="G59" s="1">
        <v>-134</v>
      </c>
      <c r="H59" s="1">
        <v>-713</v>
      </c>
      <c r="I59" s="1" t="s">
        <v>236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236</v>
      </c>
      <c r="G60" s="1">
        <v>-250</v>
      </c>
      <c r="H60" s="1">
        <v>-831</v>
      </c>
      <c r="I60" s="1" t="s">
        <v>236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236</v>
      </c>
      <c r="G61" s="1">
        <v>-227</v>
      </c>
      <c r="H61" s="1">
        <v>-945</v>
      </c>
      <c r="I61" s="1" t="s">
        <v>236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237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277</v>
      </c>
    </row>
    <row r="2" ht="147" customHeight="1"/>
    <row r="3" ht="40.5" spans="1:26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M3" s="9" t="s">
        <v>277</v>
      </c>
      <c r="N3" s="2" t="s">
        <v>2</v>
      </c>
      <c r="O3" s="2" t="s">
        <v>3</v>
      </c>
      <c r="P3" s="2" t="s">
        <v>290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278</v>
      </c>
      <c r="Y3" t="s">
        <v>279</v>
      </c>
      <c r="Z3" t="s">
        <v>280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288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235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236</v>
      </c>
      <c r="G20" s="1">
        <v>-610</v>
      </c>
      <c r="H20" s="1">
        <v>8327</v>
      </c>
      <c r="I20" s="1" t="s">
        <v>236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236</v>
      </c>
      <c r="G21" s="1">
        <v>-705</v>
      </c>
      <c r="H21" s="1">
        <v>6120</v>
      </c>
      <c r="I21" s="1" t="s">
        <v>236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236</v>
      </c>
      <c r="G22" s="1">
        <v>-935</v>
      </c>
      <c r="H22" s="1">
        <v>4793</v>
      </c>
      <c r="I22" s="1" t="s">
        <v>236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236</v>
      </c>
      <c r="G23" s="1">
        <v>-624</v>
      </c>
      <c r="H23" s="1">
        <v>2890</v>
      </c>
      <c r="I23" s="1" t="s">
        <v>236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236</v>
      </c>
      <c r="G24" s="1">
        <v>-807</v>
      </c>
      <c r="H24" s="1">
        <v>564</v>
      </c>
      <c r="I24" s="1" t="s">
        <v>236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236</v>
      </c>
      <c r="G25" s="1">
        <v>-623</v>
      </c>
      <c r="H25" s="1">
        <v>-973</v>
      </c>
      <c r="I25" s="1" t="s">
        <v>236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236</v>
      </c>
      <c r="G26" s="1">
        <v>-717</v>
      </c>
      <c r="H26" s="1">
        <v>-3021</v>
      </c>
      <c r="I26" s="1" t="s">
        <v>236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236</v>
      </c>
      <c r="G27" s="1">
        <v>-1193</v>
      </c>
      <c r="H27" s="1">
        <v>80</v>
      </c>
      <c r="I27" s="1" t="s">
        <v>236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236</v>
      </c>
      <c r="G43" s="1">
        <v>-961</v>
      </c>
      <c r="H43" s="1">
        <v>-102</v>
      </c>
      <c r="I43" s="1" t="s">
        <v>236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236</v>
      </c>
      <c r="G44" s="1">
        <v>-717</v>
      </c>
      <c r="H44" s="1">
        <v>-890</v>
      </c>
      <c r="I44" s="1" t="s">
        <v>236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236</v>
      </c>
      <c r="G45" s="1">
        <v>-620</v>
      </c>
      <c r="H45" s="1">
        <v>-1507</v>
      </c>
      <c r="I45" s="1" t="s">
        <v>236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236</v>
      </c>
      <c r="G46" s="1">
        <v>-586</v>
      </c>
      <c r="H46" s="1">
        <v>-2085</v>
      </c>
      <c r="I46" s="1" t="s">
        <v>236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236</v>
      </c>
      <c r="G47" s="1">
        <v>-1178</v>
      </c>
      <c r="H47" s="1">
        <v>-2729</v>
      </c>
      <c r="I47" s="1" t="s">
        <v>236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236</v>
      </c>
      <c r="G48" s="1">
        <v>-672</v>
      </c>
      <c r="H48" s="1">
        <v>-3444</v>
      </c>
      <c r="I48" s="1" t="s">
        <v>236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160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236</v>
      </c>
      <c r="G49" s="1">
        <v>-774</v>
      </c>
      <c r="H49" s="1">
        <v>-4173</v>
      </c>
      <c r="I49" s="1" t="s">
        <v>236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236</v>
      </c>
      <c r="G50" s="1">
        <v>-1136</v>
      </c>
      <c r="H50" s="1">
        <v>-4734</v>
      </c>
      <c r="I50" s="1" t="s">
        <v>236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237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277</v>
      </c>
    </row>
    <row r="2" ht="190" customHeight="1"/>
    <row r="3" ht="40.5" spans="1:31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M3" s="9" t="s">
        <v>277</v>
      </c>
      <c r="N3" s="2" t="s">
        <v>2</v>
      </c>
      <c r="O3" s="2" t="s">
        <v>3</v>
      </c>
      <c r="P3" s="2" t="s">
        <v>290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278</v>
      </c>
      <c r="AD3" t="s">
        <v>279</v>
      </c>
      <c r="AE3" t="s">
        <v>280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288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235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236</v>
      </c>
      <c r="G23" s="1">
        <v>-377</v>
      </c>
      <c r="H23" s="1">
        <v>3953</v>
      </c>
      <c r="I23" s="1" t="s">
        <v>236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236</v>
      </c>
      <c r="G24" s="1">
        <v>-275</v>
      </c>
      <c r="H24" s="1">
        <v>2978</v>
      </c>
      <c r="I24" s="1" t="s">
        <v>236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236</v>
      </c>
      <c r="G25" s="1">
        <v>-521</v>
      </c>
      <c r="H25" s="1">
        <v>2310</v>
      </c>
      <c r="I25" s="1" t="s">
        <v>236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236</v>
      </c>
      <c r="G26" s="1">
        <v>-312</v>
      </c>
      <c r="H26" s="1">
        <v>1404</v>
      </c>
      <c r="I26" s="1" t="s">
        <v>236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236</v>
      </c>
      <c r="G27" s="1">
        <v>-403</v>
      </c>
      <c r="H27" s="1">
        <v>311</v>
      </c>
      <c r="I27" s="1" t="s">
        <v>236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236</v>
      </c>
      <c r="G28" s="1">
        <v>-311</v>
      </c>
      <c r="H28" s="1">
        <v>-528</v>
      </c>
      <c r="I28" s="1" t="s">
        <v>236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236</v>
      </c>
      <c r="G29" s="1">
        <v>-358</v>
      </c>
      <c r="H29" s="1">
        <v>-1543</v>
      </c>
      <c r="I29" s="1" t="s">
        <v>236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236</v>
      </c>
      <c r="G30" s="1">
        <v>-596</v>
      </c>
      <c r="H30" s="1">
        <v>-106</v>
      </c>
      <c r="I30" s="1" t="s">
        <v>236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236</v>
      </c>
      <c r="G46" s="1">
        <v>-480</v>
      </c>
      <c r="H46" s="1">
        <v>-6</v>
      </c>
      <c r="I46" s="1" t="s">
        <v>236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236</v>
      </c>
      <c r="G47" s="1">
        <v>-358</v>
      </c>
      <c r="H47" s="1">
        <v>-380</v>
      </c>
      <c r="I47" s="1" t="s">
        <v>236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236</v>
      </c>
      <c r="G48" s="1">
        <v>-310</v>
      </c>
      <c r="H48" s="1">
        <v>-690</v>
      </c>
      <c r="I48" s="1" t="s">
        <v>236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236</v>
      </c>
      <c r="G49" s="1">
        <v>-293</v>
      </c>
      <c r="H49" s="1">
        <v>-1014</v>
      </c>
      <c r="I49" s="1" t="s">
        <v>236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236</v>
      </c>
      <c r="G50" s="1">
        <v>-589</v>
      </c>
      <c r="H50" s="1">
        <v>-1350</v>
      </c>
      <c r="I50" s="1" t="s">
        <v>236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236</v>
      </c>
      <c r="G51" s="1">
        <v>-340</v>
      </c>
      <c r="H51" s="1">
        <v>-1732</v>
      </c>
      <c r="I51" s="1" t="s">
        <v>236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236</v>
      </c>
      <c r="G52" s="1">
        <v>-387</v>
      </c>
      <c r="H52" s="1">
        <v>-2053</v>
      </c>
      <c r="I52" s="1" t="s">
        <v>236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236</v>
      </c>
      <c r="G53" s="1">
        <v>-564</v>
      </c>
      <c r="H53" s="1">
        <v>-2366</v>
      </c>
      <c r="I53" s="1" t="s">
        <v>236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236</v>
      </c>
      <c r="G54" s="1">
        <v>-344</v>
      </c>
      <c r="H54" s="1">
        <v>-2505</v>
      </c>
      <c r="I54" s="1" t="s">
        <v>236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236</v>
      </c>
      <c r="G55" s="1">
        <v>-296</v>
      </c>
      <c r="H55" s="1">
        <v>-2443</v>
      </c>
      <c r="I55" s="1" t="s">
        <v>236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236</v>
      </c>
      <c r="G56" s="1">
        <v>-582</v>
      </c>
      <c r="H56" s="1">
        <v>-2419</v>
      </c>
      <c r="I56" s="1" t="s">
        <v>236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236</v>
      </c>
      <c r="G57" s="1">
        <v>-549</v>
      </c>
      <c r="H57" s="1">
        <v>-2389</v>
      </c>
      <c r="I57" s="1" t="s">
        <v>236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130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236</v>
      </c>
      <c r="H58" s="1">
        <v>-155481</v>
      </c>
      <c r="I58" s="1" t="s">
        <v>236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295</v>
      </c>
      <c r="W58" s="2" t="s">
        <v>296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297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237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A55" sqref="A55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277</v>
      </c>
    </row>
    <row r="2" ht="118" customHeight="1"/>
    <row r="3" ht="40.5" spans="1:26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M3" s="9" t="s">
        <v>277</v>
      </c>
      <c r="N3" s="2" t="s">
        <v>2</v>
      </c>
      <c r="O3" s="2" t="s">
        <v>3</v>
      </c>
      <c r="P3" s="2" t="s">
        <v>290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278</v>
      </c>
      <c r="Y3" t="s">
        <v>279</v>
      </c>
      <c r="Z3" t="s">
        <v>280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288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235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236</v>
      </c>
      <c r="G15" s="1">
        <v>-179</v>
      </c>
      <c r="H15" s="1">
        <v>2973</v>
      </c>
      <c r="I15" s="1" t="s">
        <v>236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236</v>
      </c>
      <c r="G16" s="1">
        <v>-246</v>
      </c>
      <c r="H16" s="1">
        <v>2164</v>
      </c>
      <c r="I16" s="1" t="s">
        <v>236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236</v>
      </c>
      <c r="G17" s="1">
        <v>-305</v>
      </c>
      <c r="H17" s="1">
        <v>1706</v>
      </c>
      <c r="I17" s="1" t="s">
        <v>236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236</v>
      </c>
      <c r="G18" s="1">
        <v>-204</v>
      </c>
      <c r="H18" s="1">
        <v>1003</v>
      </c>
      <c r="I18" s="1" t="s">
        <v>236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236</v>
      </c>
      <c r="G19" s="1">
        <v>-263</v>
      </c>
      <c r="H19" s="1">
        <v>256</v>
      </c>
      <c r="I19" s="1" t="s">
        <v>236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236</v>
      </c>
      <c r="G20" s="1">
        <v>-203</v>
      </c>
      <c r="H20" s="1">
        <v>-335</v>
      </c>
      <c r="I20" s="1" t="s">
        <v>236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236</v>
      </c>
      <c r="G21" s="1">
        <v>-234</v>
      </c>
      <c r="H21" s="1">
        <v>-970</v>
      </c>
      <c r="I21" s="1" t="s">
        <v>236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236</v>
      </c>
      <c r="G38" s="1">
        <v>-320</v>
      </c>
      <c r="H38" s="1">
        <v>-32</v>
      </c>
      <c r="I38" s="1" t="s">
        <v>236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236</v>
      </c>
      <c r="G39" s="1">
        <v>-239</v>
      </c>
      <c r="H39" s="1">
        <v>-289</v>
      </c>
      <c r="I39" s="1" t="s">
        <v>236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236</v>
      </c>
      <c r="G40" s="1">
        <v>-206</v>
      </c>
      <c r="H40" s="1">
        <v>-498</v>
      </c>
      <c r="I40" s="1" t="s">
        <v>236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236</v>
      </c>
      <c r="G41" s="1">
        <v>-195</v>
      </c>
      <c r="H41" s="1">
        <v>-721</v>
      </c>
      <c r="I41" s="1" t="s">
        <v>236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236</v>
      </c>
      <c r="G42" s="1">
        <v>-392</v>
      </c>
      <c r="H42" s="1">
        <v>-954</v>
      </c>
      <c r="I42" s="1" t="s">
        <v>236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236</v>
      </c>
      <c r="G43" s="1">
        <v>-160</v>
      </c>
      <c r="H43" s="1">
        <v>-1116</v>
      </c>
      <c r="I43" s="1" t="s">
        <v>236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236</v>
      </c>
      <c r="G44" s="1">
        <v>-258</v>
      </c>
      <c r="H44" s="1">
        <v>-1394</v>
      </c>
      <c r="I44" s="1" t="s">
        <v>236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236</v>
      </c>
      <c r="G45" s="1">
        <v>-443</v>
      </c>
      <c r="H45" s="1">
        <v>-1577</v>
      </c>
      <c r="I45" s="1" t="s">
        <v>236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236</v>
      </c>
      <c r="G46" s="1">
        <v>-229</v>
      </c>
      <c r="H46" s="1">
        <v>-1669</v>
      </c>
      <c r="I46" s="1" t="s">
        <v>236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236</v>
      </c>
      <c r="G47" s="1">
        <v>-197</v>
      </c>
      <c r="H47" s="1">
        <v>-1627</v>
      </c>
      <c r="I47" s="1" t="s">
        <v>236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236</v>
      </c>
      <c r="G48" s="1">
        <v>-388</v>
      </c>
      <c r="H48" s="1">
        <v>-1612</v>
      </c>
      <c r="I48" s="1" t="s">
        <v>236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236</v>
      </c>
      <c r="G49" s="1">
        <v>-366</v>
      </c>
      <c r="H49" s="1">
        <v>-1592</v>
      </c>
      <c r="I49" s="1" t="s">
        <v>236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236</v>
      </c>
      <c r="G50" s="1">
        <v>-162</v>
      </c>
      <c r="H50" s="1">
        <v>-1557</v>
      </c>
      <c r="I50" s="1" t="s">
        <v>236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236</v>
      </c>
      <c r="G51" s="1">
        <v>-211</v>
      </c>
      <c r="H51" s="1">
        <v>-1608</v>
      </c>
      <c r="I51" s="1" t="s">
        <v>236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236</v>
      </c>
      <c r="G52" s="1">
        <v>-226</v>
      </c>
      <c r="H52" s="39">
        <v>-1576</v>
      </c>
      <c r="I52" s="1" t="s">
        <v>236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236</v>
      </c>
      <c r="G53" s="1">
        <v>-205</v>
      </c>
      <c r="H53" s="1">
        <v>-1596</v>
      </c>
      <c r="I53" s="1" t="s">
        <v>236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236</v>
      </c>
      <c r="G54" s="1">
        <v>-223</v>
      </c>
      <c r="H54" s="1">
        <v>-1590</v>
      </c>
      <c r="I54" s="1" t="s">
        <v>236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236</v>
      </c>
      <c r="G55" s="1">
        <v>-427</v>
      </c>
      <c r="H55" s="1">
        <v>-1794</v>
      </c>
      <c r="I55" s="1" t="s">
        <v>236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237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277</v>
      </c>
    </row>
    <row r="2" ht="142" customHeight="1"/>
    <row r="3" ht="54" spans="1:26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M3" s="16" t="s">
        <v>298</v>
      </c>
      <c r="N3" s="2" t="s">
        <v>2</v>
      </c>
      <c r="O3" s="2" t="s">
        <v>3</v>
      </c>
      <c r="P3" s="2" t="s">
        <v>290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278</v>
      </c>
      <c r="Y3" t="s">
        <v>279</v>
      </c>
      <c r="Z3" t="s">
        <v>280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299</v>
      </c>
      <c r="N4" s="4">
        <v>43624</v>
      </c>
      <c r="O4" s="5">
        <v>0.641666666666667</v>
      </c>
      <c r="P4" t="s">
        <v>288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235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236</v>
      </c>
      <c r="G10" s="1">
        <v>-431</v>
      </c>
      <c r="H10" s="1">
        <v>4306</v>
      </c>
      <c r="I10" s="1" t="s">
        <v>236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236</v>
      </c>
      <c r="G11" s="1">
        <v>-631</v>
      </c>
      <c r="H11" s="1">
        <v>3675</v>
      </c>
      <c r="I11" s="1" t="s">
        <v>236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236</v>
      </c>
      <c r="G12" s="1">
        <v>-782</v>
      </c>
      <c r="H12" s="1">
        <v>3416</v>
      </c>
      <c r="I12" s="1" t="s">
        <v>236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236</v>
      </c>
      <c r="G13" s="1">
        <v>-459</v>
      </c>
      <c r="H13" s="1">
        <v>1902</v>
      </c>
      <c r="I13" s="1" t="s">
        <v>236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236</v>
      </c>
      <c r="G14" s="1">
        <v>-593</v>
      </c>
      <c r="H14" s="1">
        <v>181</v>
      </c>
      <c r="I14" s="1" t="s">
        <v>236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236</v>
      </c>
      <c r="G15" s="1">
        <v>-458</v>
      </c>
      <c r="H15" s="1">
        <v>-1022</v>
      </c>
      <c r="I15" s="1" t="s">
        <v>236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236</v>
      </c>
      <c r="G16" s="1">
        <v>-527</v>
      </c>
      <c r="H16" s="1">
        <v>-2294</v>
      </c>
      <c r="I16" s="1" t="s">
        <v>236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236</v>
      </c>
      <c r="G33" s="1">
        <v>-752</v>
      </c>
      <c r="H33" s="1">
        <v>-110</v>
      </c>
      <c r="I33" s="1" t="s">
        <v>236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236</v>
      </c>
      <c r="G34" s="1">
        <v>-562</v>
      </c>
      <c r="H34" s="1">
        <v>-742</v>
      </c>
      <c r="I34" s="1" t="s">
        <v>236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236</v>
      </c>
      <c r="G35" s="1">
        <v>-485</v>
      </c>
      <c r="H35" s="1">
        <v>-1239</v>
      </c>
      <c r="I35" s="1" t="s">
        <v>236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236</v>
      </c>
      <c r="G36" s="1">
        <v>-459</v>
      </c>
      <c r="H36" s="1">
        <v>-1700</v>
      </c>
      <c r="I36" s="1" t="s">
        <v>236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236</v>
      </c>
      <c r="G37" s="1">
        <v>-923</v>
      </c>
      <c r="H37" s="1">
        <v>-2220</v>
      </c>
      <c r="I37" s="1" t="s">
        <v>236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236</v>
      </c>
      <c r="G38" s="1">
        <v>-626</v>
      </c>
      <c r="H38" s="1">
        <v>-2872</v>
      </c>
      <c r="I38" s="1" t="s">
        <v>236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236</v>
      </c>
      <c r="G39" s="1">
        <v>-606</v>
      </c>
      <c r="H39" s="1">
        <v>-3376</v>
      </c>
      <c r="I39" s="1" t="s">
        <v>236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236</v>
      </c>
      <c r="G40" s="1">
        <v>-890</v>
      </c>
      <c r="H40" s="1">
        <v>-3807</v>
      </c>
      <c r="I40" s="1" t="s">
        <v>236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236</v>
      </c>
      <c r="G41" s="1">
        <v>-539</v>
      </c>
      <c r="H41" s="1">
        <v>-4025</v>
      </c>
      <c r="I41" s="1" t="s">
        <v>236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236</v>
      </c>
      <c r="G42" s="1">
        <v>-464</v>
      </c>
      <c r="H42" s="1">
        <v>-3826</v>
      </c>
      <c r="I42" s="1" t="s">
        <v>236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236</v>
      </c>
      <c r="G43" s="1">
        <v>-913</v>
      </c>
      <c r="H43" s="1">
        <v>-3891</v>
      </c>
      <c r="I43" s="1" t="s">
        <v>236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236</v>
      </c>
      <c r="G44" s="1">
        <v>-861</v>
      </c>
      <c r="H44" s="1">
        <v>-3844</v>
      </c>
      <c r="I44" s="1" t="s">
        <v>236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236</v>
      </c>
      <c r="G45" s="1">
        <v>-482</v>
      </c>
      <c r="H45" s="1">
        <v>-3662</v>
      </c>
      <c r="I45" s="1" t="s">
        <v>236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236</v>
      </c>
      <c r="G46" s="1">
        <v>-497</v>
      </c>
      <c r="H46" s="1">
        <v>-3633</v>
      </c>
      <c r="I46" s="1" t="s">
        <v>236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236</v>
      </c>
      <c r="G47" s="1">
        <v>-532</v>
      </c>
      <c r="H47" s="1">
        <v>-3710</v>
      </c>
      <c r="I47" s="1" t="s">
        <v>236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236</v>
      </c>
      <c r="G48" s="1">
        <v>-482</v>
      </c>
      <c r="H48" s="1">
        <v>-3757</v>
      </c>
      <c r="I48" s="1" t="s">
        <v>236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236</v>
      </c>
      <c r="G49" s="1">
        <v>-525</v>
      </c>
      <c r="H49" s="1">
        <v>-3743</v>
      </c>
      <c r="I49" s="1" t="s">
        <v>236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236</v>
      </c>
      <c r="G50" s="1">
        <v>-1005</v>
      </c>
      <c r="H50" s="1">
        <v>-4223</v>
      </c>
      <c r="I50" s="1" t="s">
        <v>236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236</v>
      </c>
      <c r="G51" s="1">
        <v>-825</v>
      </c>
      <c r="H51" s="1">
        <v>-4568</v>
      </c>
      <c r="I51" s="1" t="s">
        <v>236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236</v>
      </c>
      <c r="G52" s="1">
        <v>-546</v>
      </c>
      <c r="H52" s="1">
        <v>-4702</v>
      </c>
      <c r="I52" s="1" t="s">
        <v>236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236</v>
      </c>
      <c r="G53" s="1">
        <v>-1006</v>
      </c>
      <c r="H53" s="1">
        <v>-4680</v>
      </c>
      <c r="I53" s="1" t="s">
        <v>236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300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237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277</v>
      </c>
    </row>
    <row r="2" ht="127" customHeight="1"/>
    <row r="3" ht="40.5" spans="1:30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M3" s="9" t="s">
        <v>277</v>
      </c>
      <c r="N3" s="2" t="s">
        <v>2</v>
      </c>
      <c r="O3" s="2" t="s">
        <v>3</v>
      </c>
      <c r="P3" s="2" t="s">
        <v>290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278</v>
      </c>
      <c r="AC3" t="s">
        <v>279</v>
      </c>
      <c r="AD3" t="s">
        <v>280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288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235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236</v>
      </c>
      <c r="G14" s="1">
        <v>-1011</v>
      </c>
      <c r="H14" s="1">
        <v>13227</v>
      </c>
      <c r="I14" s="1" t="s">
        <v>236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236</v>
      </c>
      <c r="G15" s="1">
        <v>-993</v>
      </c>
      <c r="H15" s="1">
        <v>9964</v>
      </c>
      <c r="I15" s="1" t="s">
        <v>236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236</v>
      </c>
      <c r="G16" s="1">
        <v>-1578</v>
      </c>
      <c r="H16" s="1">
        <v>7718</v>
      </c>
      <c r="I16" s="1" t="s">
        <v>236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236</v>
      </c>
      <c r="G17" s="1">
        <v>-1000</v>
      </c>
      <c r="H17" s="1">
        <v>4587</v>
      </c>
      <c r="I17" s="1" t="s">
        <v>236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236</v>
      </c>
      <c r="G18" s="1">
        <v>-1293</v>
      </c>
      <c r="H18" s="1">
        <v>853</v>
      </c>
      <c r="I18" s="1" t="s">
        <v>236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236</v>
      </c>
      <c r="G19" s="1">
        <v>-998</v>
      </c>
      <c r="H19" s="1">
        <v>-1782</v>
      </c>
      <c r="I19" s="1" t="s">
        <v>236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236</v>
      </c>
      <c r="G20" s="1">
        <v>-1149</v>
      </c>
      <c r="H20" s="1">
        <v>-5136</v>
      </c>
      <c r="I20" s="1" t="s">
        <v>236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236</v>
      </c>
      <c r="G37" s="1">
        <v>-1409</v>
      </c>
      <c r="H37" s="1">
        <v>-342</v>
      </c>
      <c r="I37" s="1" t="s">
        <v>236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236</v>
      </c>
      <c r="G38" s="1">
        <v>-1052</v>
      </c>
      <c r="H38" s="1">
        <v>-1398</v>
      </c>
      <c r="I38" s="1" t="s">
        <v>236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236</v>
      </c>
      <c r="G39" s="1">
        <v>-909</v>
      </c>
      <c r="H39" s="1">
        <v>-2398</v>
      </c>
      <c r="I39" s="1" t="s">
        <v>236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236</v>
      </c>
      <c r="G40" s="1">
        <v>-859</v>
      </c>
      <c r="H40" s="1">
        <v>-3259</v>
      </c>
      <c r="I40" s="1" t="s">
        <v>236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236</v>
      </c>
      <c r="G41" s="1">
        <v>-1727</v>
      </c>
      <c r="H41" s="1">
        <v>-4109</v>
      </c>
      <c r="I41" s="1" t="s">
        <v>236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236</v>
      </c>
      <c r="G42" s="1">
        <v>-987</v>
      </c>
      <c r="H42" s="1">
        <v>-5065</v>
      </c>
      <c r="I42" s="1" t="s">
        <v>236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236</v>
      </c>
      <c r="G43" s="1">
        <v>-1137</v>
      </c>
      <c r="H43" s="1">
        <v>-6098</v>
      </c>
      <c r="I43" s="1" t="s">
        <v>236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236</v>
      </c>
      <c r="G44" s="1">
        <v>-1668</v>
      </c>
      <c r="H44" s="1">
        <v>-6945</v>
      </c>
      <c r="I44" s="1" t="s">
        <v>236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236</v>
      </c>
      <c r="G45" s="1">
        <v>-1010</v>
      </c>
      <c r="H45" s="1">
        <v>-7353</v>
      </c>
      <c r="I45" s="1" t="s">
        <v>236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236</v>
      </c>
      <c r="G46" s="1">
        <v>-869</v>
      </c>
      <c r="H46" s="1">
        <v>-6987</v>
      </c>
      <c r="I46" s="1" t="s">
        <v>236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236</v>
      </c>
      <c r="G47" s="1">
        <v>-1709</v>
      </c>
      <c r="H47" s="1">
        <v>-7101</v>
      </c>
      <c r="I47" s="1" t="s">
        <v>236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236</v>
      </c>
      <c r="G48" s="1">
        <v>-1611</v>
      </c>
      <c r="H48" s="1">
        <v>-7013</v>
      </c>
      <c r="I48" s="1" t="s">
        <v>236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236</v>
      </c>
      <c r="G49" s="1">
        <v>-899</v>
      </c>
      <c r="H49" s="1">
        <v>-6861</v>
      </c>
      <c r="I49" s="1" t="s">
        <v>236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236</v>
      </c>
      <c r="G50" s="1">
        <v>-931</v>
      </c>
      <c r="H50" s="1">
        <v>-6805</v>
      </c>
      <c r="I50" s="1" t="s">
        <v>236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236</v>
      </c>
      <c r="G51" s="1">
        <v>-997</v>
      </c>
      <c r="H51" s="1">
        <v>-6949</v>
      </c>
      <c r="I51" s="1" t="s">
        <v>236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236</v>
      </c>
      <c r="G52" s="1">
        <v>-902</v>
      </c>
      <c r="H52" s="1">
        <v>-7036</v>
      </c>
      <c r="I52" s="1" t="s">
        <v>236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236</v>
      </c>
      <c r="G53" s="1">
        <v>-983</v>
      </c>
      <c r="H53" s="1">
        <v>-7009</v>
      </c>
      <c r="I53" s="1" t="s">
        <v>236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236</v>
      </c>
      <c r="G54" s="1">
        <v>-1883</v>
      </c>
      <c r="H54" s="1">
        <v>-7909</v>
      </c>
      <c r="I54" s="1" t="s">
        <v>236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236</v>
      </c>
      <c r="G55" s="1">
        <v>-1547</v>
      </c>
      <c r="H55" s="1">
        <v>-8556</v>
      </c>
      <c r="I55" s="1" t="s">
        <v>236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236</v>
      </c>
      <c r="G56" s="1">
        <v>-1022</v>
      </c>
      <c r="H56" s="1">
        <v>-8807</v>
      </c>
      <c r="I56" s="1" t="s">
        <v>236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236</v>
      </c>
      <c r="G57" s="1">
        <v>-1022</v>
      </c>
      <c r="H57" s="1">
        <v>-8807</v>
      </c>
      <c r="I57" s="1" t="s">
        <v>236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236</v>
      </c>
      <c r="G58" s="1">
        <v>-1884</v>
      </c>
      <c r="H58" s="1">
        <v>-8770</v>
      </c>
      <c r="I58" s="1" t="s">
        <v>236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237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277</v>
      </c>
    </row>
    <row r="2" ht="133" customHeight="1"/>
    <row r="3" ht="40.5" spans="1:32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M3" s="9" t="s">
        <v>277</v>
      </c>
      <c r="N3" s="2" t="s">
        <v>2</v>
      </c>
      <c r="O3" s="2" t="s">
        <v>3</v>
      </c>
      <c r="P3" s="2" t="s">
        <v>290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278</v>
      </c>
      <c r="AE3" t="s">
        <v>279</v>
      </c>
      <c r="AF3" t="s">
        <v>280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288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235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236</v>
      </c>
      <c r="G11" s="1">
        <v>-493</v>
      </c>
      <c r="H11" s="1">
        <v>6203</v>
      </c>
      <c r="I11" s="1" t="s">
        <v>236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236</v>
      </c>
      <c r="G12" s="1">
        <v>-576</v>
      </c>
      <c r="H12" s="1">
        <v>5627</v>
      </c>
      <c r="I12" s="1" t="s">
        <v>236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236</v>
      </c>
      <c r="G13" s="1">
        <v>-764</v>
      </c>
      <c r="H13" s="1">
        <v>4430</v>
      </c>
      <c r="I13" s="1" t="s">
        <v>236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236</v>
      </c>
      <c r="G14" s="1">
        <v>-510</v>
      </c>
      <c r="H14" s="1">
        <v>2726</v>
      </c>
      <c r="I14" s="1" t="s">
        <v>236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236</v>
      </c>
      <c r="G15" s="1">
        <v>-659</v>
      </c>
      <c r="H15" s="1">
        <v>694</v>
      </c>
      <c r="I15" s="1" t="s">
        <v>236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236</v>
      </c>
      <c r="G16" s="1">
        <v>-509</v>
      </c>
      <c r="H16" s="1">
        <v>-666</v>
      </c>
      <c r="I16" s="1" t="s">
        <v>236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236</v>
      </c>
      <c r="G17" s="1">
        <v>-586</v>
      </c>
      <c r="H17" s="1">
        <v>-2395</v>
      </c>
      <c r="I17" s="1" t="s">
        <v>236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236</v>
      </c>
      <c r="G34" s="1">
        <v>-801</v>
      </c>
      <c r="H34" s="1">
        <v>32</v>
      </c>
      <c r="I34" s="1" t="s">
        <v>236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236</v>
      </c>
      <c r="G35" s="1">
        <v>-598</v>
      </c>
      <c r="H35" s="1">
        <v>-635</v>
      </c>
      <c r="I35" s="1" t="s">
        <v>236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236</v>
      </c>
      <c r="G36" s="1">
        <v>-517</v>
      </c>
      <c r="H36" s="1">
        <v>-1246</v>
      </c>
      <c r="I36" s="1" t="s">
        <v>236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236</v>
      </c>
      <c r="G37" s="1">
        <v>-488</v>
      </c>
      <c r="H37" s="1">
        <v>-1762</v>
      </c>
      <c r="I37" s="1" t="s">
        <v>236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236</v>
      </c>
      <c r="G38" s="1">
        <v>-981</v>
      </c>
      <c r="H38" s="1">
        <v>-2296</v>
      </c>
      <c r="I38" s="1" t="s">
        <v>236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236</v>
      </c>
      <c r="G39" s="1">
        <v>-560</v>
      </c>
      <c r="H39" s="1">
        <v>-2924</v>
      </c>
      <c r="I39" s="1" t="s">
        <v>236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236</v>
      </c>
      <c r="G40" s="1">
        <v>-645</v>
      </c>
      <c r="H40" s="1">
        <v>-3431</v>
      </c>
      <c r="I40" s="1" t="s">
        <v>236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236</v>
      </c>
      <c r="G41" s="1">
        <v>-947</v>
      </c>
      <c r="H41" s="1">
        <v>-3945</v>
      </c>
      <c r="I41" s="1" t="s">
        <v>236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236</v>
      </c>
      <c r="G42" s="1">
        <v>-574</v>
      </c>
      <c r="H42" s="1">
        <v>-4177</v>
      </c>
      <c r="I42" s="1" t="s">
        <v>236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236</v>
      </c>
      <c r="G43" s="1">
        <v>-493</v>
      </c>
      <c r="H43" s="1">
        <v>-3968</v>
      </c>
      <c r="I43" s="1" t="s">
        <v>236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236</v>
      </c>
      <c r="G44" s="1">
        <v>-970</v>
      </c>
      <c r="H44" s="1">
        <v>-4032</v>
      </c>
      <c r="I44" s="1" t="s">
        <v>236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236</v>
      </c>
      <c r="G45" s="1">
        <v>-915</v>
      </c>
      <c r="H45" s="1">
        <v>-3982</v>
      </c>
      <c r="I45" s="1" t="s">
        <v>236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236</v>
      </c>
      <c r="G46" s="1">
        <v>-511</v>
      </c>
      <c r="H46" s="1">
        <v>-3896</v>
      </c>
      <c r="I46" s="1" t="s">
        <v>236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236</v>
      </c>
      <c r="G47" s="1">
        <v>-529</v>
      </c>
      <c r="H47" s="1">
        <v>-3865</v>
      </c>
      <c r="I47" s="1" t="s">
        <v>236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236</v>
      </c>
      <c r="G48" s="1">
        <v>-566</v>
      </c>
      <c r="H48" s="1">
        <v>-3947</v>
      </c>
      <c r="I48" s="1" t="s">
        <v>236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236</v>
      </c>
      <c r="G49" s="1">
        <v>-512</v>
      </c>
      <c r="H49" s="1">
        <v>-3996</v>
      </c>
      <c r="I49" s="1" t="s">
        <v>236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236</v>
      </c>
      <c r="G50" s="1">
        <v>-558</v>
      </c>
      <c r="H50" s="1">
        <v>-3980</v>
      </c>
      <c r="I50" s="1" t="s">
        <v>236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236</v>
      </c>
      <c r="G51" s="1">
        <v>-1069</v>
      </c>
      <c r="H51" s="1">
        <v>-4491</v>
      </c>
      <c r="I51" s="1" t="s">
        <v>236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236</v>
      </c>
      <c r="G52" s="1">
        <v>-878</v>
      </c>
      <c r="H52" s="1">
        <v>-4858</v>
      </c>
      <c r="I52" s="1" t="s">
        <v>236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236</v>
      </c>
      <c r="G53" s="1">
        <v>-580</v>
      </c>
      <c r="H53" s="1">
        <v>-5000</v>
      </c>
      <c r="I53" s="1" t="s">
        <v>236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236</v>
      </c>
      <c r="G54" s="1">
        <v>-1069</v>
      </c>
      <c r="H54" s="1">
        <v>-4978</v>
      </c>
      <c r="I54" s="1" t="s">
        <v>236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150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237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277</v>
      </c>
    </row>
    <row r="2" ht="129" customHeight="1"/>
    <row r="3" ht="40.5" spans="1:32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M3" s="16" t="s">
        <v>301</v>
      </c>
      <c r="N3" s="2" t="s">
        <v>2</v>
      </c>
      <c r="O3" s="2" t="s">
        <v>3</v>
      </c>
      <c r="P3" s="2" t="s">
        <v>290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278</v>
      </c>
      <c r="AE3" t="s">
        <v>279</v>
      </c>
      <c r="AF3" t="s">
        <v>280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302</v>
      </c>
      <c r="N4" s="4">
        <v>43625</v>
      </c>
      <c r="O4" s="5">
        <v>0.673611111111111</v>
      </c>
      <c r="P4" t="s">
        <v>288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235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236</v>
      </c>
      <c r="G9" s="1">
        <v>-369</v>
      </c>
      <c r="H9" s="1">
        <v>2397</v>
      </c>
      <c r="I9" s="1" t="s">
        <v>236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236</v>
      </c>
      <c r="G10" s="1">
        <v>-269</v>
      </c>
      <c r="H10" s="1">
        <v>2128</v>
      </c>
      <c r="I10" s="1" t="s">
        <v>236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236</v>
      </c>
      <c r="G11" s="1">
        <v>-510</v>
      </c>
      <c r="H11" s="1">
        <v>1887</v>
      </c>
      <c r="I11" s="1" t="s">
        <v>236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236</v>
      </c>
      <c r="G12" s="1">
        <v>-306</v>
      </c>
      <c r="H12" s="1">
        <v>1581</v>
      </c>
      <c r="I12" s="1" t="s">
        <v>236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236</v>
      </c>
      <c r="G13" s="1">
        <v>-395</v>
      </c>
      <c r="H13" s="1">
        <v>454</v>
      </c>
      <c r="I13" s="1" t="s">
        <v>236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236</v>
      </c>
      <c r="G14" s="1">
        <v>-305</v>
      </c>
      <c r="H14" s="1">
        <v>-435</v>
      </c>
      <c r="I14" s="1" t="s">
        <v>236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236</v>
      </c>
      <c r="G15" s="1">
        <v>-351</v>
      </c>
      <c r="H15" s="1">
        <v>-1480</v>
      </c>
      <c r="I15" s="1" t="s">
        <v>236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236</v>
      </c>
      <c r="G32" s="1">
        <v>-431</v>
      </c>
      <c r="H32" s="1">
        <v>-67</v>
      </c>
      <c r="I32" s="1" t="s">
        <v>236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236</v>
      </c>
      <c r="G33" s="1">
        <v>-322</v>
      </c>
      <c r="H33" s="1">
        <v>-389</v>
      </c>
      <c r="I33" s="1" t="s">
        <v>236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236</v>
      </c>
      <c r="G34" s="1">
        <v>-279</v>
      </c>
      <c r="H34" s="1">
        <v>-709</v>
      </c>
      <c r="I34" s="1" t="s">
        <v>236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236</v>
      </c>
      <c r="G35" s="1">
        <v>-263</v>
      </c>
      <c r="H35" s="1">
        <v>-1010</v>
      </c>
      <c r="I35" s="1" t="s">
        <v>236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236</v>
      </c>
      <c r="G36" s="1">
        <v>-529</v>
      </c>
      <c r="H36" s="1">
        <v>-1270</v>
      </c>
      <c r="I36" s="1" t="s">
        <v>236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236</v>
      </c>
      <c r="G37" s="1">
        <v>-216</v>
      </c>
      <c r="H37" s="1">
        <v>-1491</v>
      </c>
      <c r="I37" s="1" t="s">
        <v>236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236</v>
      </c>
      <c r="G38" s="1">
        <v>-349</v>
      </c>
      <c r="H38" s="1">
        <v>-1878</v>
      </c>
      <c r="I38" s="1" t="s">
        <v>236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236</v>
      </c>
      <c r="G39" s="1">
        <v>-495</v>
      </c>
      <c r="H39" s="1">
        <v>-2129</v>
      </c>
      <c r="I39" s="1" t="s">
        <v>236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236</v>
      </c>
      <c r="G40" s="1">
        <v>-310</v>
      </c>
      <c r="H40" s="1">
        <v>-2255</v>
      </c>
      <c r="I40" s="1" t="s">
        <v>236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236</v>
      </c>
      <c r="G41" s="1">
        <v>-266</v>
      </c>
      <c r="H41" s="1">
        <v>-2199</v>
      </c>
      <c r="I41" s="1" t="s">
        <v>236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236</v>
      </c>
      <c r="G42" s="1">
        <v>-523</v>
      </c>
      <c r="H42" s="1">
        <v>-2177</v>
      </c>
      <c r="I42" s="1" t="s">
        <v>236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236</v>
      </c>
      <c r="G43" s="1">
        <v>-493</v>
      </c>
      <c r="H43" s="1">
        <v>-2150</v>
      </c>
      <c r="I43" s="1" t="s">
        <v>236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236</v>
      </c>
      <c r="G44" s="1">
        <v>-219</v>
      </c>
      <c r="H44" s="1">
        <v>-2103</v>
      </c>
      <c r="I44" s="1" t="s">
        <v>236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236</v>
      </c>
      <c r="G45" s="1">
        <v>-285</v>
      </c>
      <c r="H45" s="1">
        <v>-2068</v>
      </c>
      <c r="I45" s="1" t="s">
        <v>236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236</v>
      </c>
      <c r="G46" s="1">
        <v>-306</v>
      </c>
      <c r="H46" s="1">
        <v>-2129</v>
      </c>
      <c r="I46" s="1" t="s">
        <v>236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236</v>
      </c>
      <c r="G47" s="1">
        <v>-276</v>
      </c>
      <c r="H47" s="1">
        <v>-2155</v>
      </c>
      <c r="I47" s="1" t="s">
        <v>236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236</v>
      </c>
      <c r="G48" s="1">
        <v>-301</v>
      </c>
      <c r="H48" s="1">
        <v>-2146</v>
      </c>
      <c r="I48" s="1" t="s">
        <v>236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236</v>
      </c>
      <c r="G49" s="1">
        <v>-577</v>
      </c>
      <c r="H49" s="1">
        <v>-2422</v>
      </c>
      <c r="I49" s="1" t="s">
        <v>236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236</v>
      </c>
      <c r="G50" s="1">
        <v>-474</v>
      </c>
      <c r="H50" s="1">
        <v>-2620</v>
      </c>
      <c r="I50" s="1" t="s">
        <v>236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236</v>
      </c>
      <c r="G51" s="1">
        <v>-313</v>
      </c>
      <c r="H51" s="1">
        <v>-2697</v>
      </c>
      <c r="I51" s="1" t="s">
        <v>236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236</v>
      </c>
      <c r="G52" s="1">
        <v>-577</v>
      </c>
      <c r="H52" s="1">
        <v>-2742</v>
      </c>
      <c r="I52" s="1" t="s">
        <v>236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237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277</v>
      </c>
    </row>
    <row r="2" ht="145" customHeight="1"/>
    <row r="3" ht="40.5" spans="1:17">
      <c r="A3" s="11" t="s">
        <v>2</v>
      </c>
      <c r="B3" s="3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M3" s="9" t="s">
        <v>277</v>
      </c>
      <c r="N3" t="s">
        <v>2</v>
      </c>
      <c r="O3" t="s">
        <v>278</v>
      </c>
      <c r="P3" t="s">
        <v>279</v>
      </c>
      <c r="Q3" t="s">
        <v>280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235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236</v>
      </c>
      <c r="G31" s="1">
        <v>-137</v>
      </c>
      <c r="H31" s="1">
        <v>2129</v>
      </c>
      <c r="I31" s="1" t="s">
        <v>236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236</v>
      </c>
      <c r="G32" s="1">
        <v>-189</v>
      </c>
      <c r="H32" s="1">
        <v>1594</v>
      </c>
      <c r="I32" s="1" t="s">
        <v>236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236</v>
      </c>
      <c r="G33" s="1">
        <v>-312</v>
      </c>
      <c r="H33" s="1">
        <v>1241</v>
      </c>
      <c r="I33" s="1" t="s">
        <v>236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236</v>
      </c>
      <c r="G34" s="1">
        <v>-156</v>
      </c>
      <c r="H34" s="1">
        <v>794</v>
      </c>
      <c r="I34" s="1" t="s">
        <v>236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236</v>
      </c>
      <c r="G35" s="1">
        <v>-201</v>
      </c>
      <c r="H35" s="1">
        <v>163</v>
      </c>
      <c r="I35" s="1" t="s">
        <v>236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236</v>
      </c>
      <c r="G36" s="1">
        <v>-155</v>
      </c>
      <c r="H36" s="1">
        <v>-298</v>
      </c>
      <c r="I36" s="1" t="s">
        <v>236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236</v>
      </c>
      <c r="G37" s="1">
        <v>-179</v>
      </c>
      <c r="H37" s="1">
        <v>-813</v>
      </c>
      <c r="I37" s="1" t="s">
        <v>236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236</v>
      </c>
      <c r="G38" s="1">
        <v>-298</v>
      </c>
      <c r="H38" s="1">
        <v>-201</v>
      </c>
      <c r="I38" s="1" t="s">
        <v>236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236</v>
      </c>
      <c r="G54" s="1">
        <v>-239</v>
      </c>
      <c r="H54" s="1">
        <v>-32</v>
      </c>
      <c r="I54" s="1" t="s">
        <v>236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236</v>
      </c>
      <c r="G55" s="1">
        <v>-179</v>
      </c>
      <c r="H55" s="1">
        <v>-229</v>
      </c>
      <c r="I55" s="1" t="s">
        <v>236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236</v>
      </c>
      <c r="G56" s="1">
        <v>-155</v>
      </c>
      <c r="H56" s="1">
        <v>-385</v>
      </c>
      <c r="I56" s="1" t="s">
        <v>236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236</v>
      </c>
      <c r="G57" s="1">
        <v>-146</v>
      </c>
      <c r="H57" s="1">
        <v>-548</v>
      </c>
      <c r="I57" s="1" t="s">
        <v>236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236</v>
      </c>
      <c r="G58" s="1">
        <v>-294</v>
      </c>
      <c r="H58" s="1">
        <v>-700</v>
      </c>
      <c r="I58" s="1" t="s">
        <v>236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236</v>
      </c>
      <c r="G59" s="1">
        <v>-120</v>
      </c>
      <c r="H59" s="1">
        <v>-837</v>
      </c>
      <c r="I59" s="1" t="s">
        <v>236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236</v>
      </c>
      <c r="G60" s="1">
        <v>-193</v>
      </c>
      <c r="H60" s="1">
        <v>-1029</v>
      </c>
      <c r="I60" s="1" t="s">
        <v>236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236</v>
      </c>
      <c r="G61" s="1">
        <v>-331</v>
      </c>
      <c r="H61" s="1">
        <v>-1181</v>
      </c>
      <c r="I61" s="1" t="s">
        <v>236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236</v>
      </c>
      <c r="G62" s="1">
        <v>-172</v>
      </c>
      <c r="H62" s="1">
        <v>-1251</v>
      </c>
      <c r="I62" s="1" t="s">
        <v>236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236</v>
      </c>
      <c r="G63" s="1">
        <v>-148</v>
      </c>
      <c r="H63" s="1">
        <v>-1220</v>
      </c>
      <c r="I63" s="1" t="s">
        <v>236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236</v>
      </c>
      <c r="G64" s="1">
        <v>-291</v>
      </c>
      <c r="H64" s="1">
        <v>-1208</v>
      </c>
      <c r="I64" s="1" t="s">
        <v>236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236</v>
      </c>
      <c r="G65" s="1">
        <v>-274</v>
      </c>
      <c r="H65" s="1">
        <v>-1193</v>
      </c>
      <c r="I65" s="1" t="s">
        <v>236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236</v>
      </c>
      <c r="G66" s="1">
        <v>-122</v>
      </c>
      <c r="H66" s="1">
        <v>-1167</v>
      </c>
      <c r="I66" s="1" t="s">
        <v>236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236</v>
      </c>
      <c r="G67" s="1">
        <v>-158</v>
      </c>
      <c r="H67" s="1">
        <v>-1205</v>
      </c>
      <c r="I67" s="1" t="s">
        <v>236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236</v>
      </c>
      <c r="G68" s="1">
        <v>-170</v>
      </c>
      <c r="H68" s="1">
        <v>-1182</v>
      </c>
      <c r="I68" s="1" t="s">
        <v>236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236</v>
      </c>
      <c r="G69" s="1">
        <v>-153</v>
      </c>
      <c r="H69" s="1">
        <v>-1197</v>
      </c>
      <c r="I69" s="1" t="s">
        <v>236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236</v>
      </c>
      <c r="G70" s="1">
        <v>-167</v>
      </c>
      <c r="H70" s="1">
        <v>-1192</v>
      </c>
      <c r="I70" s="1" t="s">
        <v>236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236</v>
      </c>
      <c r="G71" s="1">
        <v>-320</v>
      </c>
      <c r="H71" s="1">
        <v>-1345</v>
      </c>
      <c r="I71" s="1" t="s">
        <v>236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236</v>
      </c>
      <c r="G72" s="1">
        <v>-263</v>
      </c>
      <c r="H72" s="1">
        <v>-1455</v>
      </c>
      <c r="I72" s="1" t="s">
        <v>236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236</v>
      </c>
      <c r="G73" s="1">
        <v>-174</v>
      </c>
      <c r="H73" s="1">
        <v>-1498</v>
      </c>
      <c r="I73" s="1" t="s">
        <v>236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236</v>
      </c>
      <c r="G74" s="1">
        <v>-320</v>
      </c>
      <c r="H74" s="1">
        <v>-1522</v>
      </c>
      <c r="I74" s="1" t="s">
        <v>236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237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277</v>
      </c>
    </row>
    <row r="2" ht="135" customHeight="1"/>
    <row r="3" ht="40.5" spans="1:32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M3" s="9" t="s">
        <v>277</v>
      </c>
      <c r="N3" s="2" t="s">
        <v>2</v>
      </c>
      <c r="O3" s="2" t="s">
        <v>3</v>
      </c>
      <c r="P3" s="2" t="s">
        <v>290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278</v>
      </c>
      <c r="AE3" t="s">
        <v>279</v>
      </c>
      <c r="AF3" t="s">
        <v>280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288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235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236</v>
      </c>
      <c r="G13" s="1">
        <v>-440</v>
      </c>
      <c r="H13" s="1">
        <v>6050</v>
      </c>
      <c r="I13" s="1" t="s">
        <v>236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236</v>
      </c>
      <c r="G14" s="1">
        <v>-643</v>
      </c>
      <c r="H14" s="1">
        <v>4408</v>
      </c>
      <c r="I14" s="1" t="s">
        <v>236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236</v>
      </c>
      <c r="G15" s="1">
        <v>-806</v>
      </c>
      <c r="H15" s="1">
        <v>3485</v>
      </c>
      <c r="I15" s="1" t="s">
        <v>236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236</v>
      </c>
      <c r="G16" s="1">
        <v>-468</v>
      </c>
      <c r="H16" s="1">
        <v>1980</v>
      </c>
      <c r="I16" s="1" t="s">
        <v>236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236</v>
      </c>
      <c r="G17" s="1">
        <v>-605</v>
      </c>
      <c r="H17" s="1">
        <v>380</v>
      </c>
      <c r="I17" s="1" t="s">
        <v>236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236</v>
      </c>
      <c r="G18" s="1">
        <v>-467</v>
      </c>
      <c r="H18" s="1">
        <v>-880</v>
      </c>
      <c r="I18" s="1" t="s">
        <v>236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236</v>
      </c>
      <c r="G19" s="1">
        <v>-538</v>
      </c>
      <c r="H19" s="1">
        <v>-2374</v>
      </c>
      <c r="I19" s="1" t="s">
        <v>236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236</v>
      </c>
      <c r="G36" s="1">
        <v>-721</v>
      </c>
      <c r="H36" s="1">
        <v>-124</v>
      </c>
      <c r="I36" s="1" t="s">
        <v>236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236</v>
      </c>
      <c r="G37" s="1">
        <v>-538</v>
      </c>
      <c r="H37" s="1">
        <v>-686</v>
      </c>
      <c r="I37" s="1" t="s">
        <v>236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236</v>
      </c>
      <c r="G38" s="1">
        <v>-464</v>
      </c>
      <c r="H38" s="1">
        <v>-1172</v>
      </c>
      <c r="I38" s="1" t="s">
        <v>236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236</v>
      </c>
      <c r="G39" s="1">
        <v>-439</v>
      </c>
      <c r="H39" s="1">
        <v>-1622</v>
      </c>
      <c r="I39" s="1" t="s">
        <v>236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236</v>
      </c>
      <c r="G40" s="1">
        <v>-883</v>
      </c>
      <c r="H40" s="1">
        <v>-2057</v>
      </c>
      <c r="I40" s="1" t="s">
        <v>236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236</v>
      </c>
      <c r="G41" s="1">
        <v>-505</v>
      </c>
      <c r="H41" s="1">
        <v>-2642</v>
      </c>
      <c r="I41" s="1" t="s">
        <v>236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236</v>
      </c>
      <c r="G42" s="1">
        <v>-581</v>
      </c>
      <c r="H42" s="1">
        <v>-3137</v>
      </c>
      <c r="I42" s="1" t="s">
        <v>236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236</v>
      </c>
      <c r="G43" s="1">
        <v>-852</v>
      </c>
      <c r="H43" s="1">
        <v>-3550</v>
      </c>
      <c r="I43" s="1" t="s">
        <v>236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236</v>
      </c>
      <c r="G44" s="1">
        <v>-516</v>
      </c>
      <c r="H44" s="1">
        <v>-3758</v>
      </c>
      <c r="I44" s="1" t="s">
        <v>236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236</v>
      </c>
      <c r="G45" s="1">
        <v>-444</v>
      </c>
      <c r="H45" s="1">
        <v>-3564</v>
      </c>
      <c r="I45" s="1" t="s">
        <v>236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236</v>
      </c>
      <c r="G46" s="1">
        <v>-873</v>
      </c>
      <c r="H46" s="1">
        <v>-3629</v>
      </c>
      <c r="I46" s="1" t="s">
        <v>236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236</v>
      </c>
      <c r="G47" s="1">
        <v>-823</v>
      </c>
      <c r="H47" s="1">
        <v>-3584</v>
      </c>
      <c r="I47" s="1" t="s">
        <v>236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236</v>
      </c>
      <c r="G48" s="1">
        <v>-466</v>
      </c>
      <c r="H48" s="1">
        <v>-3606</v>
      </c>
      <c r="I48" s="1" t="s">
        <v>236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236</v>
      </c>
      <c r="G49" s="1">
        <v>-476</v>
      </c>
      <c r="H49" s="1">
        <v>-3477</v>
      </c>
      <c r="I49" s="1" t="s">
        <v>236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236</v>
      </c>
      <c r="G50" s="1">
        <v>-510</v>
      </c>
      <c r="H50" s="1">
        <v>-3551</v>
      </c>
      <c r="I50" s="1" t="s">
        <v>236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236</v>
      </c>
      <c r="G51" s="1">
        <v>-461</v>
      </c>
      <c r="H51" s="1">
        <v>-3596</v>
      </c>
      <c r="I51" s="1" t="s">
        <v>236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236</v>
      </c>
      <c r="G52" s="1">
        <v>-503</v>
      </c>
      <c r="H52" s="1">
        <v>-3583</v>
      </c>
      <c r="I52" s="1" t="s">
        <v>236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236</v>
      </c>
      <c r="G53" s="1">
        <v>-963</v>
      </c>
      <c r="H53" s="1">
        <v>-4043</v>
      </c>
      <c r="I53" s="1" t="s">
        <v>236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236</v>
      </c>
      <c r="G54" s="1">
        <v>-791</v>
      </c>
      <c r="H54" s="1">
        <v>-4374</v>
      </c>
      <c r="I54" s="1" t="s">
        <v>236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236</v>
      </c>
      <c r="G55" s="1">
        <v>-522</v>
      </c>
      <c r="H55" s="1">
        <v>-4502</v>
      </c>
      <c r="I55" s="1" t="s">
        <v>236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236</v>
      </c>
      <c r="G56" s="1">
        <v>-522</v>
      </c>
      <c r="H56" s="1">
        <v>-4502</v>
      </c>
      <c r="I56" s="1" t="s">
        <v>236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236</v>
      </c>
      <c r="G57" s="1">
        <v>-962</v>
      </c>
      <c r="H57" s="1">
        <v>-4476</v>
      </c>
      <c r="I57" s="1" t="s">
        <v>236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149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162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237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277</v>
      </c>
    </row>
    <row r="2" ht="182" customHeight="1"/>
    <row r="3" ht="54" spans="1:31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M3" s="16" t="s">
        <v>303</v>
      </c>
      <c r="N3" s="2" t="s">
        <v>2</v>
      </c>
      <c r="O3" s="2" t="s">
        <v>3</v>
      </c>
      <c r="P3" s="2" t="s">
        <v>290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278</v>
      </c>
      <c r="AD3" t="s">
        <v>279</v>
      </c>
      <c r="AE3" t="s">
        <v>280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304</v>
      </c>
      <c r="N4" s="4">
        <v>43627</v>
      </c>
      <c r="O4" s="5">
        <v>0.6625</v>
      </c>
      <c r="P4" t="s">
        <v>288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235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236</v>
      </c>
      <c r="G7" s="1">
        <v>-869</v>
      </c>
      <c r="H7" s="1">
        <v>2152</v>
      </c>
      <c r="I7" s="1" t="s">
        <v>236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236</v>
      </c>
      <c r="G8" s="1">
        <v>-775</v>
      </c>
      <c r="H8" s="1">
        <v>1377</v>
      </c>
      <c r="I8" s="1" t="s">
        <v>236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236</v>
      </c>
      <c r="G9" s="1">
        <v>-1232</v>
      </c>
      <c r="H9" s="1">
        <v>920</v>
      </c>
      <c r="I9" s="1" t="s">
        <v>236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236</v>
      </c>
      <c r="G10" s="1">
        <v>-780</v>
      </c>
      <c r="H10" s="1">
        <v>140</v>
      </c>
      <c r="I10" s="1" t="s">
        <v>236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236</v>
      </c>
      <c r="G11" s="1">
        <v>-1009</v>
      </c>
      <c r="H11" s="1">
        <v>-869</v>
      </c>
      <c r="I11" s="1" t="s">
        <v>236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236</v>
      </c>
      <c r="G12" s="1">
        <v>-779</v>
      </c>
      <c r="H12" s="1">
        <v>-1648</v>
      </c>
      <c r="I12" s="1" t="s">
        <v>236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236</v>
      </c>
      <c r="G13" s="1">
        <v>-897</v>
      </c>
      <c r="H13" s="1">
        <v>-4005</v>
      </c>
      <c r="I13" s="1" t="s">
        <v>236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236</v>
      </c>
      <c r="G30" s="1">
        <v>-1201</v>
      </c>
      <c r="H30" s="1">
        <v>-61</v>
      </c>
      <c r="I30" s="1" t="s">
        <v>236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236</v>
      </c>
      <c r="G31" s="1">
        <v>-897</v>
      </c>
      <c r="H31" s="1">
        <v>-1113</v>
      </c>
      <c r="I31" s="1" t="s">
        <v>236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236</v>
      </c>
      <c r="G32" s="1">
        <v>-775</v>
      </c>
      <c r="H32" s="1">
        <v>-1897</v>
      </c>
      <c r="I32" s="1" t="s">
        <v>236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236</v>
      </c>
      <c r="G33" s="1">
        <v>-732</v>
      </c>
      <c r="H33" s="1">
        <v>-2628</v>
      </c>
      <c r="I33" s="1" t="s">
        <v>236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236</v>
      </c>
      <c r="G34" s="1">
        <v>-1472</v>
      </c>
      <c r="H34" s="1">
        <v>-3377</v>
      </c>
      <c r="I34" s="1" t="s">
        <v>236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236</v>
      </c>
      <c r="G35" s="1">
        <v>-841</v>
      </c>
      <c r="H35" s="1">
        <v>-4242</v>
      </c>
      <c r="I35" s="1" t="s">
        <v>236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236</v>
      </c>
      <c r="G36" s="1">
        <v>-969</v>
      </c>
      <c r="H36" s="1">
        <v>-5146</v>
      </c>
      <c r="I36" s="1" t="s">
        <v>236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236</v>
      </c>
      <c r="G37" s="1">
        <v>-1421</v>
      </c>
      <c r="H37" s="1">
        <v>-5919</v>
      </c>
      <c r="I37" s="1" t="s">
        <v>236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236</v>
      </c>
      <c r="G38" s="1">
        <v>-861</v>
      </c>
      <c r="H38" s="1">
        <v>-6267</v>
      </c>
      <c r="I38" s="1" t="s">
        <v>236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236</v>
      </c>
      <c r="G39" s="1">
        <v>-740</v>
      </c>
      <c r="H39" s="1">
        <v>-5954</v>
      </c>
      <c r="I39" s="1" t="s">
        <v>236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236</v>
      </c>
      <c r="G40" s="1">
        <v>-1456</v>
      </c>
      <c r="H40" s="1">
        <v>-6051</v>
      </c>
      <c r="I40" s="1" t="s">
        <v>236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236</v>
      </c>
      <c r="G41" s="1">
        <v>-1373</v>
      </c>
      <c r="H41" s="1">
        <v>-5976</v>
      </c>
      <c r="I41" s="1" t="s">
        <v>236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236</v>
      </c>
      <c r="G42" s="1">
        <v>-766</v>
      </c>
      <c r="H42" s="1">
        <v>-5846</v>
      </c>
      <c r="I42" s="1" t="s">
        <v>236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236</v>
      </c>
      <c r="G43" s="1">
        <v>-793</v>
      </c>
      <c r="H43" s="1">
        <v>-5798</v>
      </c>
      <c r="I43" s="1" t="s">
        <v>236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236</v>
      </c>
      <c r="G44" s="1">
        <v>-850</v>
      </c>
      <c r="H44" s="1">
        <v>-5921</v>
      </c>
      <c r="I44" s="1" t="s">
        <v>236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236</v>
      </c>
      <c r="G45" s="1">
        <v>-769</v>
      </c>
      <c r="H45" s="1">
        <v>-5996</v>
      </c>
      <c r="I45" s="1" t="s">
        <v>236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236</v>
      </c>
      <c r="G46" s="1">
        <v>-838</v>
      </c>
      <c r="H46" s="1">
        <v>-5973</v>
      </c>
      <c r="I46" s="1" t="s">
        <v>236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236</v>
      </c>
      <c r="G47" s="1">
        <v>-1605</v>
      </c>
      <c r="H47" s="1">
        <v>-6740</v>
      </c>
      <c r="I47" s="1" t="s">
        <v>236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236</v>
      </c>
      <c r="G48" s="1">
        <v>-1318</v>
      </c>
      <c r="H48" s="1">
        <v>-7291</v>
      </c>
      <c r="I48" s="1" t="s">
        <v>236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236</v>
      </c>
      <c r="G49" s="1">
        <v>-871</v>
      </c>
      <c r="H49" s="1">
        <v>-7505</v>
      </c>
      <c r="I49" s="1" t="s">
        <v>236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236</v>
      </c>
      <c r="G50" s="1">
        <v>-1605</v>
      </c>
      <c r="H50" s="1">
        <v>-7473</v>
      </c>
      <c r="I50" s="1" t="s">
        <v>236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156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237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277</v>
      </c>
    </row>
    <row r="2" ht="194" customHeight="1"/>
    <row r="3" ht="40.5" spans="1:31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M3" s="16"/>
      <c r="N3" s="2" t="s">
        <v>2</v>
      </c>
      <c r="O3" s="2" t="s">
        <v>3</v>
      </c>
      <c r="P3" s="2" t="s">
        <v>290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278</v>
      </c>
      <c r="AD3" t="s">
        <v>279</v>
      </c>
      <c r="AE3" t="s">
        <v>280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305</v>
      </c>
      <c r="N4" s="4">
        <v>43629</v>
      </c>
      <c r="O4" s="5">
        <v>0.485416666666667</v>
      </c>
      <c r="P4" t="s">
        <v>288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235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236</v>
      </c>
      <c r="G5" s="1">
        <v>-357</v>
      </c>
      <c r="H5" s="1">
        <v>24</v>
      </c>
      <c r="I5" s="1" t="s">
        <v>236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236</v>
      </c>
      <c r="G6" s="1">
        <v>-217</v>
      </c>
      <c r="H6" s="1">
        <v>-193</v>
      </c>
      <c r="I6" s="1" t="s">
        <v>236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236</v>
      </c>
      <c r="G7" s="1">
        <v>-434</v>
      </c>
      <c r="H7" s="1">
        <v>-410</v>
      </c>
      <c r="I7" s="1" t="s">
        <v>236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236</v>
      </c>
      <c r="G8" s="1">
        <v>-275</v>
      </c>
      <c r="H8" s="1">
        <v>-685</v>
      </c>
      <c r="I8" s="1" t="s">
        <v>236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236</v>
      </c>
      <c r="G9" s="1">
        <v>-356</v>
      </c>
      <c r="H9" s="1">
        <v>-1041</v>
      </c>
      <c r="I9" s="1" t="s">
        <v>236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236</v>
      </c>
      <c r="G10" s="1">
        <v>-275</v>
      </c>
      <c r="H10" s="1">
        <v>-1316</v>
      </c>
      <c r="I10" s="1" t="s">
        <v>236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236</v>
      </c>
      <c r="G11" s="1">
        <v>-316</v>
      </c>
      <c r="H11" s="1">
        <v>-1632</v>
      </c>
      <c r="I11" s="1" t="s">
        <v>236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236</v>
      </c>
      <c r="G28" s="1">
        <v>-400</v>
      </c>
      <c r="H28" s="1">
        <v>24</v>
      </c>
      <c r="I28" s="1" t="s">
        <v>236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236</v>
      </c>
      <c r="G29" s="1">
        <v>-299</v>
      </c>
      <c r="H29" s="1">
        <v>-306</v>
      </c>
      <c r="I29" s="1" t="s">
        <v>236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236</v>
      </c>
      <c r="G30" s="1">
        <v>-258</v>
      </c>
      <c r="H30" s="1">
        <v>-602</v>
      </c>
      <c r="I30" s="1" t="s">
        <v>236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236</v>
      </c>
      <c r="G31" s="1">
        <v>-244</v>
      </c>
      <c r="H31" s="1">
        <v>-870</v>
      </c>
      <c r="I31" s="1" t="s">
        <v>236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236</v>
      </c>
      <c r="G32" s="1">
        <v>-490</v>
      </c>
      <c r="H32" s="1">
        <v>-1155</v>
      </c>
      <c r="I32" s="1" t="s">
        <v>236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236</v>
      </c>
      <c r="G33" s="1">
        <v>-200</v>
      </c>
      <c r="H33" s="1">
        <v>-1376</v>
      </c>
      <c r="I33" s="1" t="s">
        <v>236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236</v>
      </c>
      <c r="G34" s="1">
        <v>-322</v>
      </c>
      <c r="H34" s="1">
        <v>-1723</v>
      </c>
      <c r="I34" s="1" t="s">
        <v>236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236</v>
      </c>
      <c r="G35" s="1">
        <v>-453</v>
      </c>
      <c r="H35" s="1">
        <v>-1971</v>
      </c>
      <c r="I35" s="1" t="s">
        <v>236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236</v>
      </c>
      <c r="G36" s="1">
        <v>-287</v>
      </c>
      <c r="H36" s="1">
        <v>-2087</v>
      </c>
      <c r="I36" s="1" t="s">
        <v>236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236</v>
      </c>
      <c r="G37" s="1">
        <v>-246</v>
      </c>
      <c r="H37" s="1">
        <v>-2034</v>
      </c>
      <c r="I37" s="1" t="s">
        <v>236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236</v>
      </c>
      <c r="G38" s="1">
        <v>-484</v>
      </c>
      <c r="H38" s="1">
        <v>-2014</v>
      </c>
      <c r="I38" s="1" t="s">
        <v>236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236</v>
      </c>
      <c r="G39" s="1">
        <v>-457</v>
      </c>
      <c r="H39" s="1">
        <v>-1989</v>
      </c>
      <c r="I39" s="1" t="s">
        <v>236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135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236</v>
      </c>
      <c r="G40" s="1">
        <v>-5416</v>
      </c>
      <c r="H40" s="1">
        <v>-7159</v>
      </c>
      <c r="I40" s="1" t="s">
        <v>236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236</v>
      </c>
      <c r="G41" s="1">
        <v>-26471</v>
      </c>
      <c r="H41" s="1">
        <v>-28117</v>
      </c>
      <c r="I41" s="1" t="s">
        <v>236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236</v>
      </c>
      <c r="G42" s="1">
        <v>-28344</v>
      </c>
      <c r="H42" s="1">
        <v>-56239</v>
      </c>
      <c r="I42" s="1" t="s">
        <v>236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236</v>
      </c>
      <c r="G43" s="1">
        <v>-25644</v>
      </c>
      <c r="H43" s="1">
        <v>-81652</v>
      </c>
      <c r="I43" s="1" t="s">
        <v>236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236</v>
      </c>
      <c r="G44" s="1">
        <v>-27949</v>
      </c>
      <c r="H44" s="1">
        <v>-109314</v>
      </c>
      <c r="I44" s="1" t="s">
        <v>236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236</v>
      </c>
      <c r="G45" s="1">
        <v>-25583</v>
      </c>
      <c r="H45" s="1">
        <v>-134897</v>
      </c>
      <c r="I45" s="1" t="s">
        <v>236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236</v>
      </c>
      <c r="G46" s="1">
        <v>-43979</v>
      </c>
      <c r="H46" s="1">
        <v>-153293</v>
      </c>
      <c r="I46" s="1" t="s">
        <v>236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236</v>
      </c>
      <c r="G47" s="1">
        <v>-29046</v>
      </c>
      <c r="H47" s="1">
        <v>-182120</v>
      </c>
      <c r="I47" s="1" t="s">
        <v>236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236</v>
      </c>
      <c r="G48" s="1">
        <v>-24497</v>
      </c>
      <c r="H48" s="1">
        <v>-201201</v>
      </c>
      <c r="I48" s="1" t="s">
        <v>236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237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277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277</v>
      </c>
    </row>
    <row r="3" ht="40.5" spans="1:30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M3" s="16" t="s">
        <v>306</v>
      </c>
      <c r="N3" s="2" t="s">
        <v>2</v>
      </c>
      <c r="O3" s="2" t="s">
        <v>3</v>
      </c>
      <c r="P3" s="2" t="s">
        <v>290</v>
      </c>
      <c r="Q3" s="11" t="s">
        <v>11</v>
      </c>
      <c r="R3" s="11" t="s">
        <v>20</v>
      </c>
      <c r="S3" s="3" t="s">
        <v>307</v>
      </c>
      <c r="T3" s="3" t="s">
        <v>308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278</v>
      </c>
      <c r="AC3" t="s">
        <v>279</v>
      </c>
      <c r="AD3" t="s">
        <v>280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236</v>
      </c>
      <c r="G4" s="1">
        <v>-24392</v>
      </c>
      <c r="H4" s="1">
        <v>-24392</v>
      </c>
      <c r="I4" s="1" t="s">
        <v>236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306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235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236</v>
      </c>
      <c r="G5" s="1">
        <v>-46976</v>
      </c>
      <c r="H5" s="1">
        <v>-46976</v>
      </c>
      <c r="I5" s="1" t="s">
        <v>236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236</v>
      </c>
      <c r="G6" s="1">
        <v>-26339</v>
      </c>
      <c r="H6" s="1">
        <v>-73315</v>
      </c>
      <c r="I6" s="1" t="s">
        <v>236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236</v>
      </c>
      <c r="G7" s="1">
        <v>-27273</v>
      </c>
      <c r="H7" s="1">
        <v>-95217</v>
      </c>
      <c r="I7" s="1" t="s">
        <v>236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236</v>
      </c>
      <c r="G8" s="1">
        <v>-29204</v>
      </c>
      <c r="H8" s="1">
        <v>-124421</v>
      </c>
      <c r="I8" s="1" t="s">
        <v>236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236</v>
      </c>
      <c r="G9" s="1">
        <v>-26421</v>
      </c>
      <c r="H9" s="1">
        <v>-150842</v>
      </c>
      <c r="I9" s="1" t="s">
        <v>236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236</v>
      </c>
      <c r="G10" s="1">
        <v>-28796</v>
      </c>
      <c r="H10" s="1">
        <v>-179638</v>
      </c>
      <c r="I10" s="1" t="s">
        <v>236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236</v>
      </c>
      <c r="G11" s="1">
        <v>-26359</v>
      </c>
      <c r="H11" s="1">
        <v>-205997</v>
      </c>
      <c r="I11" s="1" t="s">
        <v>236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236</v>
      </c>
      <c r="G12" s="1">
        <v>-45313</v>
      </c>
      <c r="H12" s="1">
        <v>-224951</v>
      </c>
      <c r="I12" s="1" t="s">
        <v>236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236</v>
      </c>
      <c r="G13" s="1">
        <v>-29926</v>
      </c>
      <c r="H13" s="1">
        <v>-232293</v>
      </c>
      <c r="I13" s="1" t="s">
        <v>236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236</v>
      </c>
      <c r="G14" s="1">
        <v>-25239</v>
      </c>
      <c r="H14" s="1">
        <v>-231193</v>
      </c>
      <c r="I14" s="1" t="s">
        <v>236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237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277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277</v>
      </c>
    </row>
    <row r="3" ht="40.5" spans="1:30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M3" s="16" t="s">
        <v>309</v>
      </c>
      <c r="N3" s="2" t="s">
        <v>2</v>
      </c>
      <c r="O3" s="2" t="s">
        <v>3</v>
      </c>
      <c r="P3" s="2" t="s">
        <v>290</v>
      </c>
      <c r="Q3" s="11" t="s">
        <v>11</v>
      </c>
      <c r="R3" s="11" t="s">
        <v>20</v>
      </c>
      <c r="S3" s="3" t="s">
        <v>307</v>
      </c>
      <c r="T3" s="3" t="s">
        <v>308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278</v>
      </c>
      <c r="AC3" t="s">
        <v>279</v>
      </c>
      <c r="AD3" t="s">
        <v>280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236</v>
      </c>
      <c r="G4" s="1">
        <v>-35278</v>
      </c>
      <c r="H4" s="1">
        <v>-35278</v>
      </c>
      <c r="I4" s="1" t="s">
        <v>236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310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235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236</v>
      </c>
      <c r="G5" s="1">
        <v>-49132</v>
      </c>
      <c r="H5" s="1">
        <v>-72130</v>
      </c>
      <c r="I5" s="1" t="s">
        <v>236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236</v>
      </c>
      <c r="G6" s="1">
        <v>-72055</v>
      </c>
      <c r="H6" s="1">
        <v>-107333</v>
      </c>
      <c r="I6" s="1" t="s">
        <v>236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236</v>
      </c>
      <c r="G7" s="1">
        <v>-43647</v>
      </c>
      <c r="H7" s="1">
        <v>-150980</v>
      </c>
      <c r="I7" s="1" t="s">
        <v>236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236</v>
      </c>
      <c r="G8" s="1">
        <v>-37525</v>
      </c>
      <c r="H8" s="1">
        <v>-188505</v>
      </c>
      <c r="I8" s="1" t="s">
        <v>236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236</v>
      </c>
      <c r="G9" s="1">
        <v>-73829</v>
      </c>
      <c r="H9" s="1">
        <v>-224809</v>
      </c>
      <c r="I9" s="1" t="s">
        <v>236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236</v>
      </c>
      <c r="G10" s="1">
        <v>-69621</v>
      </c>
      <c r="H10" s="1">
        <v>-258126</v>
      </c>
      <c r="I10" s="1" t="s">
        <v>236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236</v>
      </c>
      <c r="G11" s="1">
        <v>-38858</v>
      </c>
      <c r="H11" s="1">
        <v>-296984</v>
      </c>
      <c r="I11" s="1" t="s">
        <v>236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236</v>
      </c>
      <c r="G12" s="1">
        <v>-40236</v>
      </c>
      <c r="H12" s="1">
        <v>-294018</v>
      </c>
      <c r="I12" s="1" t="s">
        <v>236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236</v>
      </c>
      <c r="G13" s="1">
        <v>-43083</v>
      </c>
      <c r="H13" s="1">
        <v>-300249</v>
      </c>
      <c r="I13" s="1" t="s">
        <v>236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236</v>
      </c>
      <c r="G14" s="1">
        <v>-38979</v>
      </c>
      <c r="H14" s="1">
        <v>-304025</v>
      </c>
      <c r="I14" s="1" t="s">
        <v>236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236</v>
      </c>
      <c r="G15" s="1">
        <v>-42483</v>
      </c>
      <c r="H15" s="1">
        <v>-302861</v>
      </c>
      <c r="I15" s="1" t="s">
        <v>236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236</v>
      </c>
      <c r="G16" s="1">
        <v>-38887</v>
      </c>
      <c r="H16" s="1">
        <v>-341748</v>
      </c>
      <c r="I16" s="1" t="s">
        <v>236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236</v>
      </c>
      <c r="G17" s="1">
        <v>-66850</v>
      </c>
      <c r="H17" s="1">
        <v>-369711</v>
      </c>
      <c r="I17" s="1" t="s">
        <v>236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236</v>
      </c>
      <c r="G18" s="1">
        <v>-44150</v>
      </c>
      <c r="H18" s="1">
        <v>-380544</v>
      </c>
      <c r="I18" s="1" t="s">
        <v>236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236</v>
      </c>
      <c r="G19" s="1">
        <v>-37235</v>
      </c>
      <c r="H19" s="1">
        <v>-378921</v>
      </c>
      <c r="I19" s="1" t="s">
        <v>236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311</v>
      </c>
      <c r="U28" s="2" t="s">
        <v>148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237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277</v>
      </c>
      <c r="Z1" s="9" t="s">
        <v>277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M3" s="16" t="s">
        <v>103</v>
      </c>
      <c r="N3" s="2" t="s">
        <v>2</v>
      </c>
      <c r="O3" s="2" t="s">
        <v>3</v>
      </c>
      <c r="P3" s="2" t="s">
        <v>290</v>
      </c>
      <c r="Q3" s="11" t="s">
        <v>11</v>
      </c>
      <c r="R3" s="11" t="s">
        <v>20</v>
      </c>
      <c r="S3" s="3" t="s">
        <v>307</v>
      </c>
      <c r="T3" s="3" t="s">
        <v>308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278</v>
      </c>
      <c r="AC3" t="s">
        <v>279</v>
      </c>
      <c r="AD3" t="s">
        <v>280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236</v>
      </c>
      <c r="G4" s="1">
        <v>-35040</v>
      </c>
      <c r="H4" s="1">
        <v>-35040</v>
      </c>
      <c r="I4" s="1" t="s">
        <v>236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312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235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236</v>
      </c>
      <c r="G5" s="1">
        <v>-35171</v>
      </c>
      <c r="H5" s="1">
        <v>-70211</v>
      </c>
      <c r="I5" s="1" t="s">
        <v>236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236</v>
      </c>
      <c r="G6" s="1">
        <v>-33208</v>
      </c>
      <c r="H6" s="1">
        <v>-103419</v>
      </c>
      <c r="I6" s="1" t="s">
        <v>236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236</v>
      </c>
      <c r="G7" s="1">
        <v>-66780</v>
      </c>
      <c r="H7" s="1">
        <v>-136991</v>
      </c>
      <c r="I7" s="1" t="s">
        <v>236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236</v>
      </c>
      <c r="G8" s="1">
        <v>-38194</v>
      </c>
      <c r="H8" s="1">
        <v>-175185</v>
      </c>
      <c r="I8" s="1" t="s">
        <v>236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236</v>
      </c>
      <c r="G9" s="1">
        <v>-43960</v>
      </c>
      <c r="H9" s="1">
        <v>-208158</v>
      </c>
      <c r="I9" s="1" t="s">
        <v>236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236</v>
      </c>
      <c r="G10" s="1">
        <v>-64470</v>
      </c>
      <c r="H10" s="1">
        <v>-239655</v>
      </c>
      <c r="I10" s="1" t="s">
        <v>236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236</v>
      </c>
      <c r="G11" s="1">
        <v>-39053</v>
      </c>
      <c r="H11" s="1">
        <v>-278708</v>
      </c>
      <c r="I11" s="1" t="s">
        <v>236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236</v>
      </c>
      <c r="G12" s="1">
        <v>-33575</v>
      </c>
      <c r="H12" s="1">
        <v>-270158</v>
      </c>
      <c r="I12" s="1" t="s">
        <v>236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236</v>
      </c>
      <c r="G13" s="1">
        <v>-66058</v>
      </c>
      <c r="H13" s="1">
        <v>-274555</v>
      </c>
      <c r="I13" s="1" t="s">
        <v>236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236</v>
      </c>
      <c r="G14" s="1">
        <v>-62293</v>
      </c>
      <c r="H14" s="1">
        <v>-271157</v>
      </c>
      <c r="I14" s="1" t="s">
        <v>236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236</v>
      </c>
      <c r="G15" s="1">
        <v>-34768</v>
      </c>
      <c r="H15" s="1">
        <v>-265260</v>
      </c>
      <c r="I15" s="1" t="s">
        <v>236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236</v>
      </c>
      <c r="G16" s="1">
        <v>-36001</v>
      </c>
      <c r="H16" s="1">
        <v>-263070</v>
      </c>
      <c r="I16" s="1" t="s">
        <v>236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236</v>
      </c>
      <c r="G17" s="1">
        <v>-38548</v>
      </c>
      <c r="H17" s="1">
        <v>-268645</v>
      </c>
      <c r="I17" s="1" t="s">
        <v>236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236</v>
      </c>
      <c r="G18" s="1">
        <v>-34876</v>
      </c>
      <c r="H18" s="1">
        <v>-272024</v>
      </c>
      <c r="I18" s="1" t="s">
        <v>236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236</v>
      </c>
      <c r="G19" s="1">
        <v>-38011</v>
      </c>
      <c r="H19" s="1">
        <v>-270982</v>
      </c>
      <c r="I19" s="1" t="s">
        <v>236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236</v>
      </c>
      <c r="G20" s="1">
        <v>-34793</v>
      </c>
      <c r="H20" s="1">
        <v>-305775</v>
      </c>
      <c r="I20" s="1" t="s">
        <v>236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236</v>
      </c>
      <c r="G21" s="1">
        <v>-59812</v>
      </c>
      <c r="H21" s="1">
        <v>-330794</v>
      </c>
      <c r="I21" s="1" t="s">
        <v>236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236</v>
      </c>
      <c r="G22" s="1">
        <v>-39502</v>
      </c>
      <c r="H22" s="1">
        <v>-340486</v>
      </c>
      <c r="I22" s="1" t="s">
        <v>236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236</v>
      </c>
      <c r="G23" s="1">
        <v>-33316</v>
      </c>
      <c r="H23" s="1">
        <v>-339034</v>
      </c>
      <c r="I23" s="1" t="s">
        <v>236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313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237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277</v>
      </c>
    </row>
    <row r="2" ht="217" customHeight="1"/>
    <row r="3" ht="59" customHeight="1" spans="1:30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M3" s="16" t="s">
        <v>314</v>
      </c>
      <c r="N3" s="2" t="s">
        <v>2</v>
      </c>
      <c r="O3" s="2" t="s">
        <v>3</v>
      </c>
      <c r="P3" s="2" t="s">
        <v>290</v>
      </c>
      <c r="Q3" s="11" t="s">
        <v>11</v>
      </c>
      <c r="R3" s="11" t="s">
        <v>20</v>
      </c>
      <c r="S3" s="3" t="s">
        <v>307</v>
      </c>
      <c r="T3" s="3" t="s">
        <v>308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278</v>
      </c>
      <c r="AC3" t="s">
        <v>279</v>
      </c>
      <c r="AD3" t="s">
        <v>280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315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235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236</v>
      </c>
      <c r="G11" s="1">
        <v>-348134</v>
      </c>
      <c r="H11" s="1">
        <v>-26568</v>
      </c>
      <c r="I11" s="1" t="s">
        <v>236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236</v>
      </c>
      <c r="G12" s="1">
        <v>-259771</v>
      </c>
      <c r="H12" s="1">
        <v>-312484</v>
      </c>
      <c r="I12" s="1" t="s">
        <v>236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236</v>
      </c>
      <c r="G13" s="1">
        <v>-224643</v>
      </c>
      <c r="H13" s="1">
        <v>-533241</v>
      </c>
      <c r="I13" s="1" t="s">
        <v>236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236</v>
      </c>
      <c r="G14" s="1">
        <v>-212104</v>
      </c>
      <c r="H14" s="1">
        <v>-746374</v>
      </c>
      <c r="I14" s="1" t="s">
        <v>236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236</v>
      </c>
      <c r="G15" s="1">
        <v>-426530</v>
      </c>
      <c r="H15" s="1">
        <v>-960137</v>
      </c>
      <c r="I15" s="1" t="s">
        <v>236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236</v>
      </c>
      <c r="G16" s="1">
        <v>-243951</v>
      </c>
      <c r="H16" s="1">
        <v>-1226628</v>
      </c>
      <c r="I16" s="1" t="s">
        <v>236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236</v>
      </c>
      <c r="G17" s="1">
        <v>-280781</v>
      </c>
      <c r="H17" s="1">
        <v>-1484151</v>
      </c>
      <c r="I17" s="1" t="s">
        <v>236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236</v>
      </c>
      <c r="G18" s="1">
        <v>-411780</v>
      </c>
      <c r="H18" s="1">
        <v>-1715451</v>
      </c>
      <c r="I18" s="1" t="s">
        <v>236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236</v>
      </c>
      <c r="G19" s="1">
        <v>-249433</v>
      </c>
      <c r="H19" s="1">
        <v>-1816108</v>
      </c>
      <c r="I19" s="1" t="s">
        <v>236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236</v>
      </c>
      <c r="G20" s="1">
        <v>-214449</v>
      </c>
      <c r="H20" s="1">
        <v>-1725530</v>
      </c>
      <c r="I20" s="1" t="s">
        <v>236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236</v>
      </c>
      <c r="G21" s="1">
        <v>-421921</v>
      </c>
      <c r="H21" s="1">
        <v>-1753615</v>
      </c>
      <c r="I21" s="1" t="s">
        <v>236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236</v>
      </c>
      <c r="G22" s="1">
        <v>-397873</v>
      </c>
      <c r="H22" s="1">
        <v>-1731912</v>
      </c>
      <c r="I22" s="1" t="s">
        <v>236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236</v>
      </c>
      <c r="G23" s="1">
        <v>-222064</v>
      </c>
      <c r="H23" s="1">
        <v>-1694246</v>
      </c>
      <c r="I23" s="1" t="s">
        <v>236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236</v>
      </c>
      <c r="G24" s="1">
        <v>-229942</v>
      </c>
      <c r="H24" s="1">
        <v>-1680257</v>
      </c>
      <c r="I24" s="1" t="s">
        <v>236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236</v>
      </c>
      <c r="G25" s="1">
        <v>-246211</v>
      </c>
      <c r="H25" s="1">
        <v>-1715864</v>
      </c>
      <c r="I25" s="1" t="s">
        <v>236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236</v>
      </c>
      <c r="G26" s="1">
        <v>-222756</v>
      </c>
      <c r="H26" s="1">
        <v>-1737444</v>
      </c>
      <c r="I26" s="1" t="s">
        <v>236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236</v>
      </c>
      <c r="G27" s="1">
        <v>-242778</v>
      </c>
      <c r="H27" s="1">
        <v>-1730789</v>
      </c>
      <c r="I27" s="1" t="s">
        <v>236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236</v>
      </c>
      <c r="G28" s="1">
        <v>-222228</v>
      </c>
      <c r="H28" s="1">
        <v>-1953017</v>
      </c>
      <c r="I28" s="1" t="s">
        <v>236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236</v>
      </c>
      <c r="G29" s="1">
        <v>-382030</v>
      </c>
      <c r="H29" s="1">
        <v>-2112819</v>
      </c>
      <c r="I29" s="1" t="s">
        <v>236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236</v>
      </c>
      <c r="G30" s="1">
        <v>-252309</v>
      </c>
      <c r="H30" s="1">
        <v>-2174727</v>
      </c>
      <c r="I30" s="1" t="s">
        <v>236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236</v>
      </c>
      <c r="G31" s="1">
        <v>-212790</v>
      </c>
      <c r="H31" s="1">
        <v>-2165453</v>
      </c>
      <c r="I31" s="1" t="s">
        <v>236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148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237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277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277</v>
      </c>
    </row>
    <row r="3" ht="40.5" spans="1:30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M3" s="16" t="s">
        <v>306</v>
      </c>
      <c r="N3" s="2" t="s">
        <v>2</v>
      </c>
      <c r="O3" s="2" t="s">
        <v>3</v>
      </c>
      <c r="P3" s="2" t="s">
        <v>290</v>
      </c>
      <c r="Q3" s="11" t="s">
        <v>11</v>
      </c>
      <c r="R3" s="11" t="s">
        <v>20</v>
      </c>
      <c r="S3" s="3" t="s">
        <v>307</v>
      </c>
      <c r="T3" s="3" t="s">
        <v>308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278</v>
      </c>
      <c r="AC3" t="s">
        <v>279</v>
      </c>
      <c r="AD3" t="s">
        <v>280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236</v>
      </c>
      <c r="G4" s="1">
        <v>-49503</v>
      </c>
      <c r="H4" s="1">
        <v>-49503</v>
      </c>
      <c r="I4" s="1" t="s">
        <v>236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316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235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236</v>
      </c>
      <c r="G5" s="1">
        <v>-95972</v>
      </c>
      <c r="H5" s="1">
        <v>-95972</v>
      </c>
      <c r="I5" s="1" t="s">
        <v>236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236</v>
      </c>
      <c r="G6" s="1">
        <v>-54197</v>
      </c>
      <c r="H6" s="1">
        <v>-150169</v>
      </c>
      <c r="I6" s="1" t="s">
        <v>236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236</v>
      </c>
      <c r="G7" s="1">
        <v>-56119</v>
      </c>
      <c r="H7" s="1">
        <v>-195236</v>
      </c>
      <c r="I7" s="1" t="s">
        <v>236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236</v>
      </c>
      <c r="G8" s="1">
        <v>-60090</v>
      </c>
      <c r="H8" s="1">
        <v>-255326</v>
      </c>
      <c r="I8" s="1" t="s">
        <v>236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236</v>
      </c>
      <c r="G9" s="1">
        <v>-54366</v>
      </c>
      <c r="H9" s="1">
        <v>-309692</v>
      </c>
      <c r="I9" s="1" t="s">
        <v>236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236</v>
      </c>
      <c r="G10" s="1">
        <v>-59252</v>
      </c>
      <c r="H10" s="1">
        <v>-368944</v>
      </c>
      <c r="I10" s="1" t="s">
        <v>236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236</v>
      </c>
      <c r="G11" s="1">
        <v>-54237</v>
      </c>
      <c r="H11" s="1">
        <v>-423181</v>
      </c>
      <c r="I11" s="1" t="s">
        <v>236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236</v>
      </c>
      <c r="G12" s="1">
        <v>-93238</v>
      </c>
      <c r="H12" s="1">
        <v>-462182</v>
      </c>
      <c r="I12" s="1" t="s">
        <v>236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236</v>
      </c>
      <c r="G13" s="1">
        <v>-61578</v>
      </c>
      <c r="H13" s="1">
        <v>-477291</v>
      </c>
      <c r="I13" s="1" t="s">
        <v>236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236</v>
      </c>
      <c r="G14" s="1">
        <v>-51933</v>
      </c>
      <c r="H14" s="1">
        <v>-475027</v>
      </c>
      <c r="I14" s="1" t="s">
        <v>236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237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277</v>
      </c>
    </row>
    <row r="2" ht="183" customHeight="1"/>
    <row r="3" ht="40.5" spans="1:31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M3" s="16" t="s">
        <v>71</v>
      </c>
      <c r="N3" s="2" t="s">
        <v>2</v>
      </c>
      <c r="O3" s="2" t="s">
        <v>3</v>
      </c>
      <c r="P3" s="2" t="s">
        <v>290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278</v>
      </c>
      <c r="AD3" t="s">
        <v>279</v>
      </c>
      <c r="AE3" t="s">
        <v>280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317</v>
      </c>
      <c r="N4" s="4">
        <v>43629</v>
      </c>
      <c r="O4" s="5">
        <v>0.485416666666667</v>
      </c>
      <c r="P4" t="s">
        <v>288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235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236</v>
      </c>
      <c r="G5" s="1">
        <v>-869</v>
      </c>
      <c r="H5" s="1">
        <v>-404</v>
      </c>
      <c r="I5" s="1" t="s">
        <v>236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236</v>
      </c>
      <c r="G6" s="1">
        <v>-775</v>
      </c>
      <c r="H6" s="1">
        <v>-1179</v>
      </c>
      <c r="I6" s="1" t="s">
        <v>236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236</v>
      </c>
      <c r="G7" s="1">
        <v>-1232</v>
      </c>
      <c r="H7" s="1">
        <v>-1636</v>
      </c>
      <c r="I7" s="1" t="s">
        <v>236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236</v>
      </c>
      <c r="G8" s="1">
        <v>-780</v>
      </c>
      <c r="H8" s="1">
        <v>-2416</v>
      </c>
      <c r="I8" s="1" t="s">
        <v>236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236</v>
      </c>
      <c r="G9" s="1">
        <v>-1009</v>
      </c>
      <c r="H9" s="1">
        <v>-3425</v>
      </c>
      <c r="I9" s="1" t="s">
        <v>236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236</v>
      </c>
      <c r="G10" s="1">
        <v>-779</v>
      </c>
      <c r="H10" s="1">
        <v>-4204</v>
      </c>
      <c r="I10" s="1" t="s">
        <v>236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236</v>
      </c>
      <c r="G11" s="1">
        <v>-897</v>
      </c>
      <c r="H11" s="1">
        <v>-5101</v>
      </c>
      <c r="I11" s="1" t="s">
        <v>236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236</v>
      </c>
      <c r="G28" s="1">
        <v>-1201</v>
      </c>
      <c r="H28" s="1">
        <v>-183</v>
      </c>
      <c r="I28" s="1" t="s">
        <v>236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236</v>
      </c>
      <c r="G29" s="1">
        <v>-897</v>
      </c>
      <c r="H29" s="1">
        <v>-1068</v>
      </c>
      <c r="I29" s="1" t="s">
        <v>236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236</v>
      </c>
      <c r="G30" s="1">
        <v>-775</v>
      </c>
      <c r="H30" s="1">
        <v>-1865</v>
      </c>
      <c r="I30" s="1" t="s">
        <v>236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236</v>
      </c>
      <c r="G31" s="1">
        <v>-732</v>
      </c>
      <c r="H31" s="1">
        <v>-2658</v>
      </c>
      <c r="I31" s="1" t="s">
        <v>236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236</v>
      </c>
      <c r="G32" s="1">
        <v>-1472</v>
      </c>
      <c r="H32" s="1">
        <v>-3540</v>
      </c>
      <c r="I32" s="1" t="s">
        <v>236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236</v>
      </c>
      <c r="G33" s="1">
        <v>-841</v>
      </c>
      <c r="H33" s="1">
        <v>-4497</v>
      </c>
      <c r="I33" s="1" t="s">
        <v>236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236</v>
      </c>
      <c r="G34" s="1">
        <v>-969</v>
      </c>
      <c r="H34" s="1">
        <v>-5229</v>
      </c>
      <c r="I34" s="1" t="s">
        <v>236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236</v>
      </c>
      <c r="G35" s="1">
        <v>-1421</v>
      </c>
      <c r="H35" s="1">
        <v>-5919</v>
      </c>
      <c r="I35" s="1" t="s">
        <v>236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236</v>
      </c>
      <c r="G36" s="1">
        <v>-861</v>
      </c>
      <c r="H36" s="1">
        <v>-6267</v>
      </c>
      <c r="I36" s="1" t="s">
        <v>236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236</v>
      </c>
      <c r="G37" s="1">
        <v>-740</v>
      </c>
      <c r="H37" s="1">
        <v>-5954</v>
      </c>
      <c r="I37" s="1" t="s">
        <v>236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236</v>
      </c>
      <c r="G38" s="1">
        <v>-1456</v>
      </c>
      <c r="H38" s="1">
        <v>-6051</v>
      </c>
      <c r="I38" s="1" t="s">
        <v>236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236</v>
      </c>
      <c r="G39" s="1">
        <v>-1373</v>
      </c>
      <c r="H39" s="1">
        <v>-5976</v>
      </c>
      <c r="I39" s="1" t="s">
        <v>236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236</v>
      </c>
      <c r="G40" s="1">
        <v>-31889</v>
      </c>
      <c r="H40" s="1">
        <v>-36969</v>
      </c>
      <c r="I40" s="1" t="s">
        <v>236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136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236</v>
      </c>
      <c r="I41" s="1" t="s">
        <v>236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236</v>
      </c>
      <c r="G42" s="1">
        <v>-170067</v>
      </c>
      <c r="H42" s="1">
        <v>-333174</v>
      </c>
      <c r="I42" s="1" t="s">
        <v>236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236</v>
      </c>
      <c r="G43" s="1">
        <v>-153866</v>
      </c>
      <c r="H43" s="1">
        <v>-486346</v>
      </c>
      <c r="I43" s="1" t="s">
        <v>236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236</v>
      </c>
      <c r="G44" s="1">
        <v>-167696</v>
      </c>
      <c r="H44" s="1">
        <v>-653181</v>
      </c>
      <c r="I44" s="1" t="s">
        <v>236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236</v>
      </c>
      <c r="G45" s="1">
        <v>-153501</v>
      </c>
      <c r="H45" s="1">
        <v>-806682</v>
      </c>
      <c r="I45" s="1" t="s">
        <v>236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236</v>
      </c>
      <c r="G46" s="1">
        <v>-263882</v>
      </c>
      <c r="H46" s="1">
        <v>-917063</v>
      </c>
      <c r="I46" s="1" t="s">
        <v>236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236</v>
      </c>
      <c r="G47" s="1">
        <v>-174277</v>
      </c>
      <c r="H47" s="1">
        <v>-1090683</v>
      </c>
      <c r="I47" s="1" t="s">
        <v>236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236</v>
      </c>
      <c r="G48" s="1">
        <v>-146982</v>
      </c>
      <c r="H48" s="1">
        <v>-1205776</v>
      </c>
      <c r="I48" s="1" t="s">
        <v>236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237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277</v>
      </c>
    </row>
    <row r="2" ht="127" customHeight="1"/>
    <row r="3" ht="40.5" spans="1:26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M3" s="9" t="s">
        <v>277</v>
      </c>
      <c r="N3" s="2" t="s">
        <v>2</v>
      </c>
      <c r="O3" s="2" t="s">
        <v>3</v>
      </c>
      <c r="P3" s="2" t="s">
        <v>290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278</v>
      </c>
      <c r="Y3" t="s">
        <v>279</v>
      </c>
      <c r="Z3" t="s">
        <v>280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288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235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236</v>
      </c>
      <c r="G12" s="1">
        <v>-1057</v>
      </c>
      <c r="H12" s="1">
        <v>13408</v>
      </c>
      <c r="I12" s="1" t="s">
        <v>236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236</v>
      </c>
      <c r="G13" s="1">
        <v>-1038</v>
      </c>
      <c r="H13" s="1">
        <v>10321</v>
      </c>
      <c r="I13" s="1" t="s">
        <v>236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236</v>
      </c>
      <c r="G14" s="1">
        <v>-1650</v>
      </c>
      <c r="H14" s="1">
        <v>8045</v>
      </c>
      <c r="I14" s="1" t="s">
        <v>236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236</v>
      </c>
      <c r="G15" s="1">
        <v>-1046</v>
      </c>
      <c r="H15" s="1">
        <v>5065</v>
      </c>
      <c r="I15" s="1" t="s">
        <v>236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236</v>
      </c>
      <c r="G16" s="1">
        <v>-1352</v>
      </c>
      <c r="H16" s="1">
        <v>1207</v>
      </c>
      <c r="I16" s="1" t="s">
        <v>236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236</v>
      </c>
      <c r="G17" s="1">
        <v>-1044</v>
      </c>
      <c r="H17" s="1">
        <v>-1659</v>
      </c>
      <c r="I17" s="1" t="s">
        <v>236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236</v>
      </c>
      <c r="G18" s="1">
        <v>-1202</v>
      </c>
      <c r="H18" s="1">
        <v>-5100</v>
      </c>
      <c r="I18" s="1" t="s">
        <v>236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236</v>
      </c>
      <c r="G35" s="1">
        <v>-1648</v>
      </c>
      <c r="H35" s="1">
        <v>-125</v>
      </c>
      <c r="I35" s="1" t="s">
        <v>236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236</v>
      </c>
      <c r="G36" s="1">
        <v>-1230</v>
      </c>
      <c r="H36" s="1">
        <v>-1418</v>
      </c>
      <c r="I36" s="1" t="s">
        <v>236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236</v>
      </c>
      <c r="G37" s="1">
        <v>-1064</v>
      </c>
      <c r="H37" s="1">
        <v>-2538</v>
      </c>
      <c r="I37" s="1" t="s">
        <v>236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236</v>
      </c>
      <c r="G38" s="1">
        <v>-1005</v>
      </c>
      <c r="H38" s="1">
        <v>-3553</v>
      </c>
      <c r="I38" s="1" t="s">
        <v>236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236</v>
      </c>
      <c r="G39" s="1">
        <v>-2021</v>
      </c>
      <c r="H39" s="1">
        <v>-4653</v>
      </c>
      <c r="I39" s="1" t="s">
        <v>236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236</v>
      </c>
      <c r="G40" s="1">
        <v>-1154</v>
      </c>
      <c r="H40" s="1">
        <v>-5990</v>
      </c>
      <c r="I40" s="1" t="s">
        <v>236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236</v>
      </c>
      <c r="G41" s="1">
        <v>-1329</v>
      </c>
      <c r="H41" s="1">
        <v>-7063</v>
      </c>
      <c r="I41" s="1" t="s">
        <v>236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236</v>
      </c>
      <c r="G42" s="1">
        <v>-1950</v>
      </c>
      <c r="H42" s="1">
        <v>-8123</v>
      </c>
      <c r="I42" s="1" t="s">
        <v>236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236</v>
      </c>
      <c r="G43" s="1">
        <v>-1181</v>
      </c>
      <c r="H43" s="1">
        <v>-8600</v>
      </c>
      <c r="I43" s="1" t="s">
        <v>236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236</v>
      </c>
      <c r="G44" s="1">
        <v>-1016</v>
      </c>
      <c r="H44" s="1">
        <v>-8172</v>
      </c>
      <c r="I44" s="1" t="s">
        <v>236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236</v>
      </c>
      <c r="G45" s="1">
        <v>-1999</v>
      </c>
      <c r="H45" s="1">
        <v>-9305</v>
      </c>
      <c r="I45" s="1" t="s">
        <v>236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236</v>
      </c>
      <c r="G46" s="1">
        <v>-1885</v>
      </c>
      <c r="H46" s="1">
        <v>-8202</v>
      </c>
      <c r="I46" s="1" t="s">
        <v>236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236</v>
      </c>
      <c r="G47" s="1">
        <v>-1051</v>
      </c>
      <c r="H47" s="1">
        <v>-8023</v>
      </c>
      <c r="I47" s="1" t="s">
        <v>236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236</v>
      </c>
      <c r="G48" s="1">
        <v>-1088</v>
      </c>
      <c r="H48" s="1">
        <v>-7957</v>
      </c>
      <c r="I48" s="1" t="s">
        <v>236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236</v>
      </c>
      <c r="G49" s="1">
        <v>-1166</v>
      </c>
      <c r="H49" s="1">
        <v>-8126</v>
      </c>
      <c r="I49" s="1" t="s">
        <v>236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236</v>
      </c>
      <c r="G50" s="1">
        <v>-1055</v>
      </c>
      <c r="H50" s="1">
        <v>-8228</v>
      </c>
      <c r="I50" s="1" t="s">
        <v>236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236</v>
      </c>
      <c r="G51" s="1">
        <v>-1150</v>
      </c>
      <c r="H51" s="1">
        <v>-8197</v>
      </c>
      <c r="I51" s="1" t="s">
        <v>236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236</v>
      </c>
      <c r="G52" s="1">
        <v>-2203</v>
      </c>
      <c r="H52" s="1">
        <v>-9250</v>
      </c>
      <c r="I52" s="1" t="s">
        <v>236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236</v>
      </c>
      <c r="G53" s="1">
        <v>-1810</v>
      </c>
      <c r="H53" s="1">
        <v>-10007</v>
      </c>
      <c r="I53" s="1" t="s">
        <v>236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236</v>
      </c>
      <c r="G54" s="1">
        <v>-1195557</v>
      </c>
      <c r="H54" s="1">
        <v>-1204662</v>
      </c>
      <c r="I54" s="1" t="s">
        <v>236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236</v>
      </c>
      <c r="G55" s="1">
        <v>-1008300</v>
      </c>
      <c r="H55" s="1">
        <v>-2211911</v>
      </c>
      <c r="I55" s="1" t="s">
        <v>236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148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237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277</v>
      </c>
    </row>
    <row r="2" ht="211" customHeight="1"/>
    <row r="3" ht="40.5" spans="1:26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M3" s="16" t="s">
        <v>318</v>
      </c>
      <c r="N3" s="2" t="s">
        <v>2</v>
      </c>
      <c r="O3" s="2" t="s">
        <v>3</v>
      </c>
      <c r="P3" s="2" t="s">
        <v>290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278</v>
      </c>
      <c r="Y3" t="s">
        <v>279</v>
      </c>
      <c r="Z3" t="s">
        <v>280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236</v>
      </c>
      <c r="G4" s="1">
        <v>-1189669</v>
      </c>
      <c r="H4" s="1">
        <v>-1189669</v>
      </c>
      <c r="I4" s="1" t="s">
        <v>236</v>
      </c>
      <c r="J4" s="1">
        <v>976000</v>
      </c>
      <c r="K4" s="1">
        <v>497619</v>
      </c>
      <c r="L4" s="1" t="e">
        <f>F4+G4</f>
        <v>#VALUE!</v>
      </c>
      <c r="M4" s="19" t="s">
        <v>319</v>
      </c>
      <c r="N4" s="4">
        <v>43633</v>
      </c>
      <c r="O4" s="5">
        <v>0.546527777777778</v>
      </c>
      <c r="P4" s="6" t="s">
        <v>320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235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236</v>
      </c>
      <c r="G5" s="1">
        <v>-994</v>
      </c>
      <c r="H5" s="1">
        <v>-2183867</v>
      </c>
      <c r="I5" s="1" t="s">
        <v>236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236</v>
      </c>
      <c r="G6" s="1">
        <v>-1144597</v>
      </c>
      <c r="H6" s="1">
        <v>-3328464</v>
      </c>
      <c r="I6" s="1" t="s">
        <v>236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236</v>
      </c>
      <c r="G23" s="1">
        <v>-1571073</v>
      </c>
      <c r="H23" s="1">
        <v>363360</v>
      </c>
      <c r="I23" s="1" t="s">
        <v>236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236</v>
      </c>
      <c r="G24" s="1">
        <v>-1172302</v>
      </c>
      <c r="H24" s="1">
        <v>-913532</v>
      </c>
      <c r="I24" s="1" t="s">
        <v>236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236</v>
      </c>
      <c r="G25" s="1">
        <v>-1013777</v>
      </c>
      <c r="H25" s="1">
        <v>-2022615</v>
      </c>
      <c r="I25" s="1" t="s">
        <v>236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236</v>
      </c>
      <c r="G26" s="1">
        <v>-957190</v>
      </c>
      <c r="H26" s="1">
        <v>-3099406</v>
      </c>
      <c r="I26" s="1" t="s">
        <v>236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236</v>
      </c>
      <c r="G27" s="1">
        <v>-1924860</v>
      </c>
      <c r="H27" s="1">
        <v>-4229396</v>
      </c>
      <c r="I27" s="1" t="s">
        <v>236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236</v>
      </c>
      <c r="G28" s="1">
        <v>-1100911</v>
      </c>
      <c r="H28" s="1">
        <v>-5511303</v>
      </c>
      <c r="I28" s="1" t="s">
        <v>236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236</v>
      </c>
      <c r="G29" s="1">
        <v>-1267114</v>
      </c>
      <c r="H29" s="1">
        <v>-6697042</v>
      </c>
      <c r="I29" s="1" t="s">
        <v>236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236</v>
      </c>
      <c r="G30" s="1">
        <v>-1858290</v>
      </c>
      <c r="H30" s="1">
        <v>-7741542</v>
      </c>
      <c r="I30" s="1" t="s">
        <v>236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236</v>
      </c>
      <c r="G31" s="1">
        <v>-1125650</v>
      </c>
      <c r="H31" s="1">
        <v>-8195790</v>
      </c>
      <c r="I31" s="1" t="s">
        <v>236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236</v>
      </c>
      <c r="G32" s="1">
        <v>-967772</v>
      </c>
      <c r="H32" s="1">
        <v>-7787026</v>
      </c>
      <c r="I32" s="1" t="s">
        <v>236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236</v>
      </c>
      <c r="G33" s="1">
        <v>-1904057</v>
      </c>
      <c r="H33" s="1">
        <v>-7913768</v>
      </c>
      <c r="I33" s="1" t="s">
        <v>236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236</v>
      </c>
      <c r="G34" s="1">
        <v>-1795531</v>
      </c>
      <c r="H34" s="1">
        <v>-7815824</v>
      </c>
      <c r="I34" s="1" t="s">
        <v>236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236</v>
      </c>
      <c r="G35" s="1">
        <v>-1002140</v>
      </c>
      <c r="H35" s="1">
        <v>-7645844</v>
      </c>
      <c r="I35" s="1" t="s">
        <v>236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236</v>
      </c>
      <c r="G36" s="1">
        <v>-1037687</v>
      </c>
      <c r="H36" s="1">
        <v>-7582711</v>
      </c>
      <c r="I36" s="1" t="s">
        <v>236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236</v>
      </c>
      <c r="G37" s="1">
        <v>-1111109</v>
      </c>
      <c r="H37" s="1">
        <v>-7743402</v>
      </c>
      <c r="I37" s="1" t="s">
        <v>236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236</v>
      </c>
      <c r="G38" s="1">
        <v>-1005259</v>
      </c>
      <c r="H38" s="1">
        <v>-7840789</v>
      </c>
      <c r="I38" s="1" t="s">
        <v>236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236</v>
      </c>
      <c r="G39" s="1">
        <v>-1095615</v>
      </c>
      <c r="H39" s="1">
        <v>-7810754</v>
      </c>
      <c r="I39" s="1" t="s">
        <v>236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236</v>
      </c>
      <c r="G40" s="1">
        <v>-1002878</v>
      </c>
      <c r="H40" s="1">
        <v>-8813632</v>
      </c>
      <c r="I40" s="1" t="s">
        <v>236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236</v>
      </c>
      <c r="G41" s="1">
        <v>-1724040</v>
      </c>
      <c r="H41" s="1">
        <v>-9534794</v>
      </c>
      <c r="I41" s="1" t="s">
        <v>236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236</v>
      </c>
      <c r="G42" s="1">
        <v>-1138614</v>
      </c>
      <c r="H42" s="1">
        <v>-9814162</v>
      </c>
      <c r="I42" s="1" t="s">
        <v>236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236</v>
      </c>
      <c r="G43" s="1">
        <v>-2098900</v>
      </c>
      <c r="H43" s="1">
        <v>-9772308</v>
      </c>
      <c r="I43" s="1" t="s">
        <v>236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148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237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277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M3" s="16" t="s">
        <v>256</v>
      </c>
      <c r="N3" s="2" t="s">
        <v>2</v>
      </c>
      <c r="O3" s="2" t="s">
        <v>3</v>
      </c>
      <c r="P3" s="2" t="s">
        <v>290</v>
      </c>
      <c r="Q3" s="11" t="s">
        <v>11</v>
      </c>
      <c r="R3" s="11" t="s">
        <v>20</v>
      </c>
      <c r="S3" s="3" t="s">
        <v>307</v>
      </c>
      <c r="T3" s="3" t="s">
        <v>308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278</v>
      </c>
      <c r="AC3" t="s">
        <v>279</v>
      </c>
      <c r="AD3" t="s">
        <v>280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236</v>
      </c>
      <c r="G4" s="1">
        <v>-90536725</v>
      </c>
      <c r="H4" s="1">
        <v>-370157889</v>
      </c>
      <c r="I4" s="1" t="s">
        <v>236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321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235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236</v>
      </c>
      <c r="G5" s="1">
        <v>-78293935</v>
      </c>
      <c r="H5" s="1">
        <v>-448451824</v>
      </c>
      <c r="I5" s="1" t="s">
        <v>236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236</v>
      </c>
      <c r="G6" s="1">
        <v>-73923638</v>
      </c>
      <c r="H6" s="1">
        <v>-522375462</v>
      </c>
      <c r="I6" s="1" t="s">
        <v>236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236</v>
      </c>
      <c r="G7" s="1">
        <v>-148657564</v>
      </c>
      <c r="H7" s="1">
        <v>-597109388</v>
      </c>
      <c r="I7" s="1" t="s">
        <v>236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236</v>
      </c>
      <c r="G8" s="1">
        <v>-85023264</v>
      </c>
      <c r="H8" s="1">
        <v>-615936002</v>
      </c>
      <c r="I8" s="1" t="s">
        <v>236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236</v>
      </c>
      <c r="G9" s="1">
        <v>-97859097</v>
      </c>
      <c r="H9" s="1">
        <v>-597245950</v>
      </c>
      <c r="I9" s="1" t="s">
        <v>236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236</v>
      </c>
      <c r="G10" s="1">
        <v>-143515522</v>
      </c>
      <c r="H10" s="1">
        <v>-597879288</v>
      </c>
      <c r="I10" s="1" t="s">
        <v>236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236</v>
      </c>
      <c r="G11" s="1">
        <v>-86933792</v>
      </c>
      <c r="H11" s="1">
        <v>-632960802</v>
      </c>
      <c r="I11" s="1" t="s">
        <v>236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236</v>
      </c>
      <c r="G12" s="1">
        <v>-74740934</v>
      </c>
      <c r="H12" s="1">
        <v>-601391996</v>
      </c>
      <c r="I12" s="1" t="s">
        <v>236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236</v>
      </c>
      <c r="G13" s="1">
        <v>-147050129</v>
      </c>
      <c r="H13" s="1">
        <v>-611180271</v>
      </c>
      <c r="I13" s="1" t="s">
        <v>236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236</v>
      </c>
      <c r="G14" s="1">
        <v>-138668688</v>
      </c>
      <c r="H14" s="1">
        <v>-603616126</v>
      </c>
      <c r="I14" s="1" t="s">
        <v>236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236</v>
      </c>
      <c r="G15" s="1">
        <v>-77396049</v>
      </c>
      <c r="H15" s="1">
        <v>-590488590</v>
      </c>
      <c r="I15" s="1" t="s">
        <v>236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236</v>
      </c>
      <c r="G16" s="1">
        <v>-80141391</v>
      </c>
      <c r="H16" s="1">
        <v>-585612849</v>
      </c>
      <c r="I16" s="1" t="s">
        <v>236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236</v>
      </c>
      <c r="G17" s="1">
        <v>-85810777</v>
      </c>
      <c r="H17" s="1">
        <v>-598022952</v>
      </c>
      <c r="I17" s="1" t="s">
        <v>236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236</v>
      </c>
      <c r="G18" s="1">
        <v>-77636946</v>
      </c>
      <c r="H18" s="1">
        <v>-605545050</v>
      </c>
      <c r="I18" s="1" t="s">
        <v>236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236</v>
      </c>
      <c r="G19" s="1">
        <v>-84614180</v>
      </c>
      <c r="H19" s="1">
        <v>-603225438</v>
      </c>
      <c r="I19" s="1" t="s">
        <v>236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236</v>
      </c>
      <c r="G20" s="1">
        <v>-77452113</v>
      </c>
      <c r="H20" s="1">
        <v>-680677551</v>
      </c>
      <c r="I20" s="1" t="s">
        <v>236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236</v>
      </c>
      <c r="G21" s="1">
        <v>-133147345</v>
      </c>
      <c r="H21" s="1">
        <v>-736372783</v>
      </c>
      <c r="I21" s="1" t="s">
        <v>236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236</v>
      </c>
      <c r="G22" s="1">
        <v>-87935921</v>
      </c>
      <c r="H22" s="1">
        <v>-757949211</v>
      </c>
      <c r="I22" s="1" t="s">
        <v>236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236</v>
      </c>
      <c r="G23" s="1">
        <v>-74162783</v>
      </c>
      <c r="H23" s="1">
        <v>-754715945</v>
      </c>
      <c r="I23" s="1" t="s">
        <v>236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237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277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26" t="s">
        <v>271</v>
      </c>
      <c r="G3" s="26" t="s">
        <v>272</v>
      </c>
      <c r="H3" s="26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M3" s="16" t="s">
        <v>101</v>
      </c>
      <c r="N3" s="2" t="s">
        <v>2</v>
      </c>
      <c r="O3" s="2" t="s">
        <v>3</v>
      </c>
      <c r="P3" s="2" t="s">
        <v>290</v>
      </c>
      <c r="Q3" s="11" t="s">
        <v>11</v>
      </c>
      <c r="R3" s="11" t="s">
        <v>20</v>
      </c>
      <c r="S3" s="3" t="s">
        <v>307</v>
      </c>
      <c r="T3" s="3" t="s">
        <v>308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278</v>
      </c>
      <c r="AC3" t="s">
        <v>279</v>
      </c>
      <c r="AD3" t="s">
        <v>280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236</v>
      </c>
      <c r="G4" s="1">
        <v>-1851836</v>
      </c>
      <c r="H4" s="1">
        <v>-1851836</v>
      </c>
      <c r="I4" s="1" t="s">
        <v>236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312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235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236</v>
      </c>
      <c r="G5" s="1">
        <v>-1828938</v>
      </c>
      <c r="H5" s="1">
        <v>-3680774</v>
      </c>
      <c r="I5" s="1" t="s">
        <v>236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236</v>
      </c>
      <c r="G6" s="1">
        <v>-1726848</v>
      </c>
      <c r="H6" s="1">
        <v>-5407622</v>
      </c>
      <c r="I6" s="1" t="s">
        <v>236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236</v>
      </c>
      <c r="G7" s="1">
        <v>-3472625</v>
      </c>
      <c r="H7" s="1">
        <v>-7153399</v>
      </c>
      <c r="I7" s="1" t="s">
        <v>236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236</v>
      </c>
      <c r="G8" s="1">
        <v>-1986133</v>
      </c>
      <c r="H8" s="1">
        <v>-9139532</v>
      </c>
      <c r="I8" s="1" t="s">
        <v>236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236</v>
      </c>
      <c r="G9" s="1">
        <v>-2285978</v>
      </c>
      <c r="H9" s="1">
        <v>-10854164</v>
      </c>
      <c r="I9" s="1" t="s">
        <v>236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236</v>
      </c>
      <c r="G10" s="1">
        <v>-3352508</v>
      </c>
      <c r="H10" s="1">
        <v>-12492040</v>
      </c>
      <c r="I10" s="1" t="s">
        <v>236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236</v>
      </c>
      <c r="G11" s="1">
        <v>-2030764</v>
      </c>
      <c r="H11" s="1">
        <v>-14522804</v>
      </c>
      <c r="I11" s="1" t="s">
        <v>236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236</v>
      </c>
      <c r="G12" s="1">
        <v>-1745940</v>
      </c>
      <c r="H12" s="1">
        <v>-14048452</v>
      </c>
      <c r="I12" s="1" t="s">
        <v>236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236</v>
      </c>
      <c r="G13" s="1">
        <v>-3435075</v>
      </c>
      <c r="H13" s="1">
        <v>-14277105</v>
      </c>
      <c r="I13" s="1" t="s">
        <v>236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236</v>
      </c>
      <c r="G14" s="1">
        <v>-3239286</v>
      </c>
      <c r="H14" s="1">
        <v>-14100408</v>
      </c>
      <c r="I14" s="1" t="s">
        <v>236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236</v>
      </c>
      <c r="G15" s="1">
        <v>-1807963</v>
      </c>
      <c r="H15" s="1">
        <v>-13793750</v>
      </c>
      <c r="I15" s="1" t="s">
        <v>236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236</v>
      </c>
      <c r="G16" s="1">
        <v>-1872094</v>
      </c>
      <c r="H16" s="1">
        <v>-13679854</v>
      </c>
      <c r="I16" s="1" t="s">
        <v>236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236</v>
      </c>
      <c r="G17" s="1">
        <v>-2004531</v>
      </c>
      <c r="H17" s="1">
        <v>-13969753</v>
      </c>
      <c r="I17" s="1" t="s">
        <v>236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236</v>
      </c>
      <c r="G18" s="1">
        <v>-1813591</v>
      </c>
      <c r="H18" s="1">
        <v>-14145468</v>
      </c>
      <c r="I18" s="1" t="s">
        <v>236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236</v>
      </c>
      <c r="G19" s="1">
        <v>-1976578</v>
      </c>
      <c r="H19" s="1">
        <v>-14091282</v>
      </c>
      <c r="I19" s="1" t="s">
        <v>236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236</v>
      </c>
      <c r="G20" s="1">
        <v>-1809273</v>
      </c>
      <c r="H20" s="1">
        <v>-15900555</v>
      </c>
      <c r="I20" s="1" t="s">
        <v>236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236</v>
      </c>
      <c r="G21" s="1">
        <v>-3110308</v>
      </c>
      <c r="H21" s="1">
        <v>-17201590</v>
      </c>
      <c r="I21" s="1" t="s">
        <v>236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236</v>
      </c>
      <c r="G22" s="1">
        <v>-2054174</v>
      </c>
      <c r="H22" s="1">
        <v>-17705613</v>
      </c>
      <c r="I22" s="1" t="s">
        <v>236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236</v>
      </c>
      <c r="G23" s="1">
        <v>-1732435</v>
      </c>
      <c r="H23" s="1">
        <v>-17630085</v>
      </c>
      <c r="I23" s="1" t="s">
        <v>236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237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277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277</v>
      </c>
    </row>
    <row r="3" ht="40.5" spans="1:30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M3" s="16" t="s">
        <v>306</v>
      </c>
      <c r="N3" s="2" t="s">
        <v>2</v>
      </c>
      <c r="O3" s="2" t="s">
        <v>3</v>
      </c>
      <c r="P3" s="2" t="s">
        <v>290</v>
      </c>
      <c r="Q3" s="11" t="s">
        <v>11</v>
      </c>
      <c r="R3" s="11" t="s">
        <v>20</v>
      </c>
      <c r="S3" s="3" t="s">
        <v>307</v>
      </c>
      <c r="T3" s="3" t="s">
        <v>308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278</v>
      </c>
      <c r="AC3" t="s">
        <v>279</v>
      </c>
      <c r="AD3" t="s">
        <v>280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236</v>
      </c>
      <c r="G4" s="1">
        <v>-6054833</v>
      </c>
      <c r="H4" s="1">
        <v>-6054833</v>
      </c>
      <c r="I4" s="1" t="s">
        <v>236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316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235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236</v>
      </c>
      <c r="G5" s="1">
        <v>-3407735</v>
      </c>
      <c r="H5" s="1">
        <v>-9462568</v>
      </c>
      <c r="I5" s="1" t="s">
        <v>236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236</v>
      </c>
      <c r="G6" s="1">
        <v>-3528614</v>
      </c>
      <c r="H6" s="1">
        <v>-12296267</v>
      </c>
      <c r="I6" s="1" t="s">
        <v>236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236</v>
      </c>
      <c r="G7" s="1">
        <v>-3778278</v>
      </c>
      <c r="H7" s="1">
        <v>-16074545</v>
      </c>
      <c r="I7" s="1" t="s">
        <v>236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236</v>
      </c>
      <c r="G8" s="1">
        <v>-3418343</v>
      </c>
      <c r="H8" s="1">
        <v>-19492888</v>
      </c>
      <c r="I8" s="1" t="s">
        <v>236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236</v>
      </c>
      <c r="G9" s="1">
        <v>-3725592</v>
      </c>
      <c r="H9" s="1">
        <v>-23218480</v>
      </c>
      <c r="I9" s="1" t="s">
        <v>236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236</v>
      </c>
      <c r="G10" s="1">
        <v>-3410243</v>
      </c>
      <c r="H10" s="1">
        <v>-26628723</v>
      </c>
      <c r="I10" s="1" t="s">
        <v>236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236</v>
      </c>
      <c r="G11" s="1">
        <v>-5862523</v>
      </c>
      <c r="H11" s="1">
        <v>-29081003</v>
      </c>
      <c r="I11" s="1" t="s">
        <v>236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236</v>
      </c>
      <c r="G12" s="1">
        <v>-3871849</v>
      </c>
      <c r="H12" s="1">
        <v>-30031021</v>
      </c>
      <c r="I12" s="1" t="s">
        <v>236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236</v>
      </c>
      <c r="G13" s="1">
        <v>-3265413</v>
      </c>
      <c r="H13" s="1">
        <v>-29888699</v>
      </c>
      <c r="I13" s="1" t="s">
        <v>236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148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237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277</v>
      </c>
    </row>
    <row r="2" ht="195" customHeight="1"/>
    <row r="3" ht="40.5" spans="1:26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M3" s="16" t="s">
        <v>318</v>
      </c>
      <c r="N3" s="2" t="s">
        <v>2</v>
      </c>
      <c r="O3" s="2" t="s">
        <v>3</v>
      </c>
      <c r="P3" s="2" t="s">
        <v>290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278</v>
      </c>
      <c r="Y3" t="s">
        <v>279</v>
      </c>
      <c r="Z3" t="s">
        <v>280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236</v>
      </c>
      <c r="G4" s="1">
        <v>-33365442</v>
      </c>
      <c r="H4" s="1">
        <v>-98422539</v>
      </c>
      <c r="I4" s="1" t="s">
        <v>236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319</v>
      </c>
      <c r="N4" s="4">
        <v>43633</v>
      </c>
      <c r="O4" s="5">
        <v>0.5</v>
      </c>
      <c r="P4" s="6" t="s">
        <v>320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235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236</v>
      </c>
      <c r="G21" s="1">
        <v>-45145142</v>
      </c>
      <c r="H21" s="1">
        <v>1989718</v>
      </c>
      <c r="I21" s="1" t="s">
        <v>236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236</v>
      </c>
      <c r="G22" s="1">
        <v>-33686358</v>
      </c>
      <c r="H22" s="1">
        <v>-33239213</v>
      </c>
      <c r="I22" s="1" t="s">
        <v>236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236</v>
      </c>
      <c r="G23" s="1">
        <v>-29131134</v>
      </c>
      <c r="H23" s="1">
        <v>-65370205</v>
      </c>
      <c r="I23" s="1" t="s">
        <v>236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236</v>
      </c>
      <c r="G24" s="1">
        <v>-27505061</v>
      </c>
      <c r="H24" s="1">
        <v>-94599874</v>
      </c>
      <c r="I24" s="1" t="s">
        <v>236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236</v>
      </c>
      <c r="G25" s="1">
        <v>-55311283</v>
      </c>
      <c r="H25" s="1">
        <v>-123880945</v>
      </c>
      <c r="I25" s="1" t="s">
        <v>236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236</v>
      </c>
      <c r="G26" s="1">
        <v>-31634942</v>
      </c>
      <c r="H26" s="1">
        <v>-157869868</v>
      </c>
      <c r="I26" s="1" t="s">
        <v>236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236</v>
      </c>
      <c r="G27" s="1">
        <v>-36410821</v>
      </c>
      <c r="H27" s="1">
        <v>-191065844</v>
      </c>
      <c r="I27" s="1" t="s">
        <v>236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236</v>
      </c>
      <c r="G28" s="1">
        <v>-53398388</v>
      </c>
      <c r="H28" s="1">
        <v>-222454987</v>
      </c>
      <c r="I28" s="1" t="s">
        <v>236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236</v>
      </c>
      <c r="G29" s="1">
        <v>-32345800</v>
      </c>
      <c r="H29" s="1">
        <v>-235507905</v>
      </c>
      <c r="I29" s="1" t="s">
        <v>236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236</v>
      </c>
      <c r="G30" s="1">
        <v>-27809155</v>
      </c>
      <c r="H30" s="1">
        <v>-223761974</v>
      </c>
      <c r="I30" s="1" t="s">
        <v>236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236</v>
      </c>
      <c r="G31" s="1">
        <v>-54713523</v>
      </c>
      <c r="H31" s="1">
        <v>-227403936</v>
      </c>
      <c r="I31" s="1" t="s">
        <v>236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236</v>
      </c>
      <c r="G32" s="1">
        <v>-51595007</v>
      </c>
      <c r="H32" s="1">
        <v>-224589514</v>
      </c>
      <c r="I32" s="1" t="s">
        <v>236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236</v>
      </c>
      <c r="G33" s="1">
        <v>-28796728</v>
      </c>
      <c r="H33" s="1">
        <v>-219705099</v>
      </c>
      <c r="I33" s="1" t="s">
        <v>236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236</v>
      </c>
      <c r="G34" s="1">
        <v>-29818198</v>
      </c>
      <c r="H34" s="1">
        <v>-217890963</v>
      </c>
      <c r="I34" s="1" t="s">
        <v>236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236</v>
      </c>
      <c r="G35" s="1">
        <v>-31927956</v>
      </c>
      <c r="H35" s="1">
        <v>-222508440</v>
      </c>
      <c r="I35" s="1" t="s">
        <v>236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236</v>
      </c>
      <c r="G36" s="1">
        <v>-28886360</v>
      </c>
      <c r="H36" s="1">
        <v>-225306891</v>
      </c>
      <c r="I36" s="1" t="s">
        <v>236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236</v>
      </c>
      <c r="G37" s="1">
        <v>-31482733</v>
      </c>
      <c r="H37" s="1">
        <v>-224443824</v>
      </c>
      <c r="I37" s="1" t="s">
        <v>236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236</v>
      </c>
      <c r="G38" s="1">
        <v>-28817914</v>
      </c>
      <c r="H38" s="1">
        <v>-253261738</v>
      </c>
      <c r="I38" s="1" t="s">
        <v>236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236</v>
      </c>
      <c r="G39" s="1">
        <v>-49540659</v>
      </c>
      <c r="H39" s="1">
        <v>-273984483</v>
      </c>
      <c r="I39" s="1" t="s">
        <v>236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236</v>
      </c>
      <c r="G40" s="1">
        <v>-32718666</v>
      </c>
      <c r="H40" s="1">
        <v>-282012510</v>
      </c>
      <c r="I40" s="1" t="s">
        <v>236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236</v>
      </c>
      <c r="G41" s="1">
        <v>-60312706</v>
      </c>
      <c r="H41" s="1">
        <v>-280809822</v>
      </c>
      <c r="I41" s="1" t="s">
        <v>236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237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277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M3" s="9" t="s">
        <v>277</v>
      </c>
      <c r="N3" s="2" t="s">
        <v>2</v>
      </c>
      <c r="O3" s="2" t="s">
        <v>3</v>
      </c>
      <c r="P3" s="2" t="s">
        <v>290</v>
      </c>
      <c r="Q3" s="11" t="s">
        <v>11</v>
      </c>
      <c r="R3" s="11" t="s">
        <v>20</v>
      </c>
      <c r="S3" s="3" t="s">
        <v>307</v>
      </c>
      <c r="T3" s="3" t="s">
        <v>308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278</v>
      </c>
      <c r="AL3" t="s">
        <v>279</v>
      </c>
      <c r="AM3" t="s">
        <v>280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235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237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277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277</v>
      </c>
    </row>
    <row r="3" ht="40.5" spans="1:30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M3" s="16" t="s">
        <v>117</v>
      </c>
      <c r="N3" s="2" t="s">
        <v>2</v>
      </c>
      <c r="O3" s="2" t="s">
        <v>3</v>
      </c>
      <c r="P3" s="2" t="s">
        <v>290</v>
      </c>
      <c r="Q3" s="11" t="s">
        <v>11</v>
      </c>
      <c r="R3" s="11" t="s">
        <v>20</v>
      </c>
      <c r="S3" s="3" t="s">
        <v>307</v>
      </c>
      <c r="T3" s="3" t="s">
        <v>308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278</v>
      </c>
      <c r="AC3" t="s">
        <v>279</v>
      </c>
      <c r="AD3" t="s">
        <v>280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236</v>
      </c>
      <c r="G4" s="1">
        <v>-34201876</v>
      </c>
      <c r="H4" s="1">
        <v>-139211842</v>
      </c>
      <c r="I4" s="1" t="s">
        <v>236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322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235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236</v>
      </c>
      <c r="G5" s="1">
        <v>-67290975</v>
      </c>
      <c r="H5" s="1">
        <v>-172300941</v>
      </c>
      <c r="I5" s="1" t="s">
        <v>236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236</v>
      </c>
      <c r="G6" s="1">
        <v>-63455580</v>
      </c>
      <c r="H6" s="1">
        <v>-202667422</v>
      </c>
      <c r="I6" s="1" t="s">
        <v>236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236</v>
      </c>
      <c r="G7" s="1">
        <v>-35416872</v>
      </c>
      <c r="H7" s="1">
        <v>-238084294</v>
      </c>
      <c r="I7" s="1" t="s">
        <v>236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236</v>
      </c>
      <c r="G8" s="1">
        <v>-36673156</v>
      </c>
      <c r="H8" s="1">
        <v>-267534818</v>
      </c>
      <c r="I8" s="1" t="s">
        <v>236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236</v>
      </c>
      <c r="G9" s="1">
        <v>-39267500</v>
      </c>
      <c r="H9" s="1">
        <v>-273658703</v>
      </c>
      <c r="I9" s="1" t="s">
        <v>236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236</v>
      </c>
      <c r="G10" s="1">
        <v>-35527108</v>
      </c>
      <c r="H10" s="1">
        <v>-277100858</v>
      </c>
      <c r="I10" s="1" t="s">
        <v>236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236</v>
      </c>
      <c r="G11" s="1">
        <v>-38719930</v>
      </c>
      <c r="H11" s="1">
        <v>-276039390</v>
      </c>
      <c r="I11" s="1" t="s">
        <v>236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236</v>
      </c>
      <c r="G12" s="1">
        <v>-60928982</v>
      </c>
      <c r="H12" s="1">
        <v>-336968372</v>
      </c>
      <c r="I12" s="1" t="s">
        <v>236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236</v>
      </c>
      <c r="G13" s="1">
        <v>-40239977</v>
      </c>
      <c r="H13" s="1">
        <v>-346841868</v>
      </c>
      <c r="I13" s="1" t="s">
        <v>236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236</v>
      </c>
      <c r="G14" s="1">
        <v>-33937311</v>
      </c>
      <c r="H14" s="1">
        <v>-345362307</v>
      </c>
      <c r="I14" s="1" t="s">
        <v>236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237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277</v>
      </c>
    </row>
    <row r="2" ht="228" customHeight="1"/>
    <row r="3" ht="40.5" spans="1:27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M3" s="16" t="s">
        <v>80</v>
      </c>
      <c r="N3" s="2" t="s">
        <v>2</v>
      </c>
      <c r="O3" s="2" t="s">
        <v>3</v>
      </c>
      <c r="P3" s="2" t="s">
        <v>290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323</v>
      </c>
      <c r="X3" t="s">
        <v>2</v>
      </c>
      <c r="Y3" t="s">
        <v>278</v>
      </c>
      <c r="Z3" t="s">
        <v>279</v>
      </c>
      <c r="AA3" t="s">
        <v>280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236</v>
      </c>
      <c r="G4" s="1">
        <v>-20486852</v>
      </c>
      <c r="H4" s="1">
        <v>-64420070</v>
      </c>
      <c r="I4" s="1" t="s">
        <v>236</v>
      </c>
      <c r="J4" s="1">
        <v>4022370000</v>
      </c>
      <c r="K4" s="1">
        <v>10261146</v>
      </c>
      <c r="L4" s="1" t="e">
        <f>F4+G4</f>
        <v>#VALUE!</v>
      </c>
      <c r="M4" s="19" t="s">
        <v>324</v>
      </c>
      <c r="N4" s="4">
        <v>43632</v>
      </c>
      <c r="O4" s="5">
        <v>0.577777777777778</v>
      </c>
      <c r="P4" s="6" t="s">
        <v>320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235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236</v>
      </c>
      <c r="G5" s="1">
        <v>-23586032</v>
      </c>
      <c r="H5" s="1">
        <v>-880061020</v>
      </c>
      <c r="I5" s="1" t="s">
        <v>236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236</v>
      </c>
      <c r="G22" s="1">
        <v>-31913046</v>
      </c>
      <c r="H22" s="1">
        <v>2465916</v>
      </c>
      <c r="I22" s="1" t="s">
        <v>236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236</v>
      </c>
      <c r="G23" s="1">
        <v>-23812845</v>
      </c>
      <c r="H23" s="1">
        <v>-22625928</v>
      </c>
      <c r="I23" s="1" t="s">
        <v>236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236</v>
      </c>
      <c r="G24" s="1">
        <v>-20592762</v>
      </c>
      <c r="H24" s="1">
        <v>-43441603</v>
      </c>
      <c r="I24" s="1" t="s">
        <v>236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236</v>
      </c>
      <c r="G25" s="1">
        <v>-19443293</v>
      </c>
      <c r="H25" s="1">
        <v>-65442028</v>
      </c>
      <c r="I25" s="1" t="s">
        <v>236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236</v>
      </c>
      <c r="G26" s="1">
        <v>-39099477</v>
      </c>
      <c r="H26" s="1">
        <v>-87620830</v>
      </c>
      <c r="I26" s="1" t="s">
        <v>236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236</v>
      </c>
      <c r="G27" s="1">
        <v>-22362702</v>
      </c>
      <c r="H27" s="1">
        <v>-113445734</v>
      </c>
      <c r="I27" s="1" t="s">
        <v>236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236</v>
      </c>
      <c r="G28" s="1">
        <v>-25738765</v>
      </c>
      <c r="H28" s="1">
        <v>-136501773</v>
      </c>
      <c r="I28" s="1" t="s">
        <v>236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236</v>
      </c>
      <c r="G29" s="1">
        <v>-37747255</v>
      </c>
      <c r="H29" s="1">
        <v>-157253156</v>
      </c>
      <c r="I29" s="1" t="s">
        <v>236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236</v>
      </c>
      <c r="G30" s="1">
        <v>-22865206</v>
      </c>
      <c r="H30" s="1">
        <v>-166480247</v>
      </c>
      <c r="I30" s="1" t="s">
        <v>236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236</v>
      </c>
      <c r="G31" s="1">
        <v>-19658257</v>
      </c>
      <c r="H31" s="1">
        <v>-158177063</v>
      </c>
      <c r="I31" s="1" t="s">
        <v>236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236</v>
      </c>
      <c r="G32" s="1">
        <v>-38676922</v>
      </c>
      <c r="H32" s="1">
        <v>-160751562</v>
      </c>
      <c r="I32" s="1" t="s">
        <v>236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236</v>
      </c>
      <c r="G33" s="1">
        <v>-36472447</v>
      </c>
      <c r="H33" s="1">
        <v>-158762051</v>
      </c>
      <c r="I33" s="1" t="s">
        <v>236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236</v>
      </c>
      <c r="G34" s="1">
        <v>-20356371</v>
      </c>
      <c r="H34" s="1">
        <v>-155309264</v>
      </c>
      <c r="I34" s="1" t="s">
        <v>236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236</v>
      </c>
      <c r="G35" s="1">
        <v>-21078448</v>
      </c>
      <c r="H35" s="1">
        <v>-154026853</v>
      </c>
      <c r="I35" s="1" t="s">
        <v>236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236</v>
      </c>
      <c r="G36" s="1">
        <v>-22569832</v>
      </c>
      <c r="H36" s="1">
        <v>-157290941</v>
      </c>
      <c r="I36" s="1" t="s">
        <v>236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236</v>
      </c>
      <c r="G37" s="1">
        <v>-20419732</v>
      </c>
      <c r="H37" s="1">
        <v>-159269162</v>
      </c>
      <c r="I37" s="1" t="s">
        <v>236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236</v>
      </c>
      <c r="G38" s="1">
        <v>-22255105</v>
      </c>
      <c r="H38" s="1">
        <v>-158659061</v>
      </c>
      <c r="I38" s="1" t="s">
        <v>236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236</v>
      </c>
      <c r="G39" s="1">
        <v>-20371348</v>
      </c>
      <c r="H39" s="1">
        <v>-179030409</v>
      </c>
      <c r="I39" s="1" t="s">
        <v>236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236</v>
      </c>
      <c r="G40" s="1">
        <v>-35020231</v>
      </c>
      <c r="H40" s="1">
        <v>-193679292</v>
      </c>
      <c r="I40" s="1" t="s">
        <v>236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236</v>
      </c>
      <c r="G41" s="1">
        <v>-23128785</v>
      </c>
      <c r="H41" s="1">
        <v>-199354295</v>
      </c>
      <c r="I41" s="1" t="s">
        <v>236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236</v>
      </c>
      <c r="G42" s="1">
        <v>-42634978</v>
      </c>
      <c r="H42" s="1">
        <v>-198504117</v>
      </c>
      <c r="I42" s="1" t="s">
        <v>236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10</v>
      </c>
      <c r="Q63" s="2" t="s">
        <v>11</v>
      </c>
      <c r="R63" s="2" t="s">
        <v>7</v>
      </c>
      <c r="S63" s="2" t="s">
        <v>12</v>
      </c>
      <c r="T63" s="2" t="s">
        <v>19</v>
      </c>
      <c r="U63" s="2" t="s">
        <v>148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237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277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M3" s="9" t="s">
        <v>277</v>
      </c>
      <c r="N3" s="2" t="s">
        <v>2</v>
      </c>
      <c r="O3" s="2" t="s">
        <v>3</v>
      </c>
      <c r="P3" s="2" t="s">
        <v>290</v>
      </c>
      <c r="Q3" s="11" t="s">
        <v>11</v>
      </c>
      <c r="R3" s="11" t="s">
        <v>20</v>
      </c>
      <c r="S3" s="3" t="s">
        <v>307</v>
      </c>
      <c r="T3" s="3" t="s">
        <v>308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278</v>
      </c>
      <c r="AC3" t="s">
        <v>279</v>
      </c>
      <c r="AD3" t="s">
        <v>280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235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10</v>
      </c>
      <c r="Q16" s="2" t="s">
        <v>11</v>
      </c>
      <c r="R16" s="2" t="s">
        <v>7</v>
      </c>
      <c r="S16" s="2" t="s">
        <v>12</v>
      </c>
      <c r="T16" s="2" t="s">
        <v>19</v>
      </c>
      <c r="U16" s="2" t="s">
        <v>148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237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topLeftCell="H1" workbookViewId="0">
      <pane ySplit="3" topLeftCell="A27" activePane="bottomLeft" state="frozen"/>
      <selection/>
      <selection pane="bottomLeft" activeCell="P28" sqref="P28:U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277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M3" s="24" t="s">
        <v>325</v>
      </c>
      <c r="N3" s="2" t="s">
        <v>2</v>
      </c>
      <c r="O3" s="2" t="s">
        <v>3</v>
      </c>
      <c r="P3" s="2" t="s">
        <v>290</v>
      </c>
      <c r="Q3" s="11" t="s">
        <v>11</v>
      </c>
      <c r="R3" s="11" t="s">
        <v>20</v>
      </c>
      <c r="S3" s="3" t="s">
        <v>307</v>
      </c>
      <c r="T3" s="3" t="s">
        <v>308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278</v>
      </c>
      <c r="AC3" t="s">
        <v>279</v>
      </c>
      <c r="AD3" t="s">
        <v>280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235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19</v>
      </c>
      <c r="U28" s="2" t="s">
        <v>148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237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topLeftCell="G1" workbookViewId="0">
      <pane ySplit="3" topLeftCell="A3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277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M3" s="9" t="s">
        <v>326</v>
      </c>
      <c r="N3" s="2" t="s">
        <v>2</v>
      </c>
      <c r="O3" s="2" t="s">
        <v>3</v>
      </c>
      <c r="P3" s="2" t="s">
        <v>290</v>
      </c>
      <c r="Q3" s="11" t="s">
        <v>11</v>
      </c>
      <c r="R3" s="11" t="s">
        <v>20</v>
      </c>
      <c r="S3" s="3" t="s">
        <v>307</v>
      </c>
      <c r="T3" s="3" t="s">
        <v>308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278</v>
      </c>
      <c r="AC3" t="s">
        <v>279</v>
      </c>
      <c r="AD3" t="s">
        <v>280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235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10</v>
      </c>
      <c r="Q32" s="2" t="s">
        <v>11</v>
      </c>
      <c r="R32" s="2" t="s">
        <v>7</v>
      </c>
      <c r="S32" s="2" t="s">
        <v>12</v>
      </c>
      <c r="T32" s="2" t="s">
        <v>19</v>
      </c>
      <c r="U32" s="2" t="s">
        <v>148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237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07"/>
  <sheetViews>
    <sheetView workbookViewId="0">
      <pane ySplit="3" topLeftCell="A100" activePane="bottomLeft" state="frozen"/>
      <selection/>
      <selection pane="bottomLeft" activeCell="A105" sqref="A105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0.375"/>
    <col min="25" max="27" width="26.625"/>
  </cols>
  <sheetData>
    <row r="1" ht="236" customHeight="1" spans="13:13">
      <c r="M1" s="9" t="s">
        <v>277</v>
      </c>
    </row>
    <row r="2" ht="236" customHeight="1"/>
    <row r="3" ht="40.5" spans="1:27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M3" s="16" t="s">
        <v>75</v>
      </c>
      <c r="N3" s="2" t="s">
        <v>2</v>
      </c>
      <c r="O3" s="2" t="s">
        <v>3</v>
      </c>
      <c r="P3" s="2" t="s">
        <v>290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323</v>
      </c>
      <c r="X3" t="s">
        <v>2</v>
      </c>
      <c r="Y3" t="s">
        <v>278</v>
      </c>
      <c r="Z3" t="s">
        <v>279</v>
      </c>
      <c r="AA3" t="s">
        <v>280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236</v>
      </c>
      <c r="G4" s="1">
        <v>-108765908</v>
      </c>
      <c r="H4" s="1">
        <v>-528488050</v>
      </c>
      <c r="I4" s="1" t="s">
        <v>236</v>
      </c>
      <c r="J4" s="1">
        <v>106775000</v>
      </c>
      <c r="K4" s="1">
        <v>54476166</v>
      </c>
      <c r="L4" s="1" t="e">
        <f>F4-G4</f>
        <v>#VALUE!</v>
      </c>
      <c r="M4" s="19" t="s">
        <v>327</v>
      </c>
      <c r="N4" s="4">
        <v>43630</v>
      </c>
      <c r="O4" s="5">
        <v>0.824305555555556</v>
      </c>
      <c r="P4" s="6" t="s">
        <v>320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235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236</v>
      </c>
      <c r="G5" s="1">
        <v>-125219639</v>
      </c>
      <c r="H5" s="1">
        <v>-653707689</v>
      </c>
      <c r="I5" s="1" t="s">
        <v>236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236</v>
      </c>
      <c r="G22" s="1">
        <v>-169429091</v>
      </c>
      <c r="H22" s="1">
        <v>4292485</v>
      </c>
      <c r="I22" s="1" t="s">
        <v>236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236</v>
      </c>
      <c r="G23" s="1">
        <v>-126424431</v>
      </c>
      <c r="H23" s="1">
        <v>-142427766</v>
      </c>
      <c r="I23" s="1" t="s">
        <v>236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236</v>
      </c>
      <c r="G24" s="1">
        <v>-109328741</v>
      </c>
      <c r="H24" s="1">
        <v>-251497303</v>
      </c>
      <c r="I24" s="1" t="s">
        <v>236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236</v>
      </c>
      <c r="G25" s="1">
        <v>-103226109</v>
      </c>
      <c r="H25" s="1">
        <v>-362730221</v>
      </c>
      <c r="I25" s="1" t="s">
        <v>236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236</v>
      </c>
      <c r="G26" s="1">
        <v>-207582471</v>
      </c>
      <c r="H26" s="1">
        <v>-484590366</v>
      </c>
      <c r="I26" s="1" t="s">
        <v>236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236</v>
      </c>
      <c r="G27" s="1">
        <v>-118725499</v>
      </c>
      <c r="H27" s="1">
        <v>-623009918</v>
      </c>
      <c r="I27" s="1" t="s">
        <v>236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236</v>
      </c>
      <c r="G28" s="1">
        <v>-136649306</v>
      </c>
      <c r="H28" s="1">
        <v>-724826134</v>
      </c>
      <c r="I28" s="1" t="s">
        <v>236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236</v>
      </c>
      <c r="G29" s="1">
        <v>-200403407</v>
      </c>
      <c r="H29" s="1">
        <v>-834870467</v>
      </c>
      <c r="I29" s="1" t="s">
        <v>236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236</v>
      </c>
      <c r="G30" s="1">
        <v>-121393337</v>
      </c>
      <c r="H30" s="1">
        <v>-883857886</v>
      </c>
      <c r="I30" s="1" t="s">
        <v>236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236</v>
      </c>
      <c r="G31" s="1">
        <v>-104367371</v>
      </c>
      <c r="H31" s="1">
        <v>-839775571</v>
      </c>
      <c r="I31" s="1" t="s">
        <v>236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236</v>
      </c>
      <c r="G32" s="1">
        <v>-205339090</v>
      </c>
      <c r="H32" s="1">
        <v>-853443804</v>
      </c>
      <c r="I32" s="1" t="s">
        <v>236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236</v>
      </c>
      <c r="G33" s="1">
        <v>-193635344</v>
      </c>
      <c r="H33" s="1">
        <v>-842881320</v>
      </c>
      <c r="I33" s="1" t="s">
        <v>236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236</v>
      </c>
      <c r="G34" s="1">
        <v>-108073720</v>
      </c>
      <c r="H34" s="1">
        <v>-824550181</v>
      </c>
      <c r="I34" s="1" t="s">
        <v>236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236</v>
      </c>
      <c r="G35" s="1">
        <v>-111907284</v>
      </c>
      <c r="H35" s="1">
        <v>-817741752</v>
      </c>
      <c r="I35" s="1" t="s">
        <v>236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236</v>
      </c>
      <c r="G36" s="1">
        <v>-119825172</v>
      </c>
      <c r="H36" s="1">
        <v>-835071076</v>
      </c>
      <c r="I36" s="1" t="s">
        <v>236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236</v>
      </c>
      <c r="G37" s="1">
        <v>-108410105</v>
      </c>
      <c r="H37" s="1">
        <v>-845573622</v>
      </c>
      <c r="I37" s="1" t="s">
        <v>236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236</v>
      </c>
      <c r="G38" s="1">
        <v>-118154256</v>
      </c>
      <c r="H38" s="1">
        <v>-842334541</v>
      </c>
      <c r="I38" s="1" t="s">
        <v>236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236</v>
      </c>
      <c r="G39" s="1">
        <v>-226307485</v>
      </c>
      <c r="H39" s="1">
        <v>-950487770</v>
      </c>
      <c r="I39" s="1" t="s">
        <v>236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236</v>
      </c>
      <c r="G40" s="1">
        <v>-185925403</v>
      </c>
      <c r="H40" s="1">
        <v>-1028259944</v>
      </c>
      <c r="I40" s="1" t="s">
        <v>236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236</v>
      </c>
      <c r="G41" s="1">
        <v>-122791474</v>
      </c>
      <c r="H41" s="1">
        <v>-1058387793</v>
      </c>
      <c r="I41" s="1" t="s">
        <v>236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236</v>
      </c>
      <c r="G42" s="1">
        <v>-226351521</v>
      </c>
      <c r="H42" s="1">
        <v>-1053874120</v>
      </c>
      <c r="I42" s="1" t="s">
        <v>236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0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236</v>
      </c>
      <c r="G93" s="1">
        <v>-156855637</v>
      </c>
      <c r="H93" s="1">
        <v>-65032548</v>
      </c>
      <c r="I93" s="1" t="s">
        <v>236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236</v>
      </c>
      <c r="G94" s="1">
        <v>-117273539</v>
      </c>
      <c r="H94" s="1">
        <v>-209463265</v>
      </c>
      <c r="I94" s="1" t="s">
        <v>236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236</v>
      </c>
      <c r="G96" s="1">
        <v>-180348754</v>
      </c>
      <c r="H96" s="1">
        <v>81632945</v>
      </c>
      <c r="I96" s="1" t="s">
        <v>236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236</v>
      </c>
      <c r="G97" s="1">
        <v>-116138394</v>
      </c>
      <c r="H97" s="1">
        <v>-36580383</v>
      </c>
      <c r="I97" s="1" t="s">
        <v>236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236</v>
      </c>
      <c r="G98" s="1">
        <v>-127507140</v>
      </c>
      <c r="H98" s="1">
        <v>75464888</v>
      </c>
      <c r="I98" s="1" t="s">
        <v>236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236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236</v>
      </c>
      <c r="G100" s="1">
        <v>-193949711</v>
      </c>
      <c r="H100" s="1">
        <v>100480682</v>
      </c>
      <c r="I100" s="1" t="s">
        <v>236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236</v>
      </c>
      <c r="G101" s="1">
        <v>-194042674</v>
      </c>
      <c r="H101" s="1">
        <v>148361089</v>
      </c>
      <c r="I101" s="1" t="s">
        <v>236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24:27">
      <c r="X106" s="7">
        <v>43736</v>
      </c>
      <c r="Y106">
        <v>-189141242</v>
      </c>
      <c r="Z106">
        <v>14656264</v>
      </c>
      <c r="AA106">
        <v>180314118</v>
      </c>
    </row>
    <row r="107" spans="24:27">
      <c r="X107" t="s">
        <v>237</v>
      </c>
      <c r="Y107">
        <v>-16160147269</v>
      </c>
      <c r="Z107" t="e">
        <v>#VALUE!</v>
      </c>
      <c r="AA107">
        <v>-14669761312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6"/>
  <sheetViews>
    <sheetView zoomScale="115" zoomScaleNormal="115" workbookViewId="0">
      <pane ySplit="3" topLeftCell="A99" activePane="bottomLeft" state="frozen"/>
      <selection/>
      <selection pane="bottomLeft" activeCell="A106" sqref="A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0.375"/>
    <col min="24" max="26" width="26.625"/>
  </cols>
  <sheetData>
    <row r="1" ht="214" customHeight="1" spans="13:13">
      <c r="M1" s="9" t="s">
        <v>277</v>
      </c>
    </row>
    <row r="2" ht="214" customHeight="1"/>
    <row r="3" ht="40.5" spans="1:26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M3" s="16" t="s">
        <v>79</v>
      </c>
      <c r="N3" s="2" t="s">
        <v>2</v>
      </c>
      <c r="O3" s="2" t="s">
        <v>3</v>
      </c>
      <c r="P3" s="2" t="s">
        <v>290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278</v>
      </c>
      <c r="Y3" t="s">
        <v>279</v>
      </c>
      <c r="Z3" t="s">
        <v>280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236</v>
      </c>
      <c r="G4" s="1">
        <v>-125219639</v>
      </c>
      <c r="H4" s="1">
        <v>-547074809</v>
      </c>
      <c r="I4" s="1" t="s">
        <v>236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328</v>
      </c>
      <c r="N4" s="4">
        <v>43630</v>
      </c>
      <c r="O4" s="5">
        <v>0.844444444444444</v>
      </c>
      <c r="P4" s="6" t="s">
        <v>320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235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236</v>
      </c>
      <c r="G21" s="1">
        <v>-169429091</v>
      </c>
      <c r="H21" s="1">
        <v>-24784963</v>
      </c>
      <c r="I21" s="1" t="s">
        <v>236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236</v>
      </c>
      <c r="G22" s="1">
        <v>-126424431</v>
      </c>
      <c r="H22" s="1">
        <v>-158242787</v>
      </c>
      <c r="I22" s="1" t="s">
        <v>236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236</v>
      </c>
      <c r="G23" s="1">
        <v>-109328741</v>
      </c>
      <c r="H23" s="1">
        <v>-266123643</v>
      </c>
      <c r="I23" s="1" t="s">
        <v>236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236</v>
      </c>
      <c r="G24" s="1">
        <v>-103226109</v>
      </c>
      <c r="H24" s="1">
        <v>-374562068</v>
      </c>
      <c r="I24" s="1" t="s">
        <v>236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236</v>
      </c>
      <c r="G25" s="1">
        <v>-207582471</v>
      </c>
      <c r="H25" s="1">
        <v>-483157640</v>
      </c>
      <c r="I25" s="1" t="s">
        <v>236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236</v>
      </c>
      <c r="G26" s="1">
        <v>-118725499</v>
      </c>
      <c r="H26" s="1">
        <v>-601681588</v>
      </c>
      <c r="I26" s="1" t="s">
        <v>236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236</v>
      </c>
      <c r="G27" s="1">
        <v>-136649306</v>
      </c>
      <c r="H27" s="1">
        <v>-726339265</v>
      </c>
      <c r="I27" s="1" t="s">
        <v>236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236</v>
      </c>
      <c r="G28" s="1">
        <v>-200403407</v>
      </c>
      <c r="H28" s="1">
        <v>-834870467</v>
      </c>
      <c r="I28" s="1" t="s">
        <v>236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236</v>
      </c>
      <c r="G29" s="1">
        <v>-121393337</v>
      </c>
      <c r="H29" s="1">
        <v>-883857886</v>
      </c>
      <c r="I29" s="1" t="s">
        <v>236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236</v>
      </c>
      <c r="G30" s="1">
        <v>-104367371</v>
      </c>
      <c r="H30" s="1">
        <v>-839775571</v>
      </c>
      <c r="I30" s="1" t="s">
        <v>236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236</v>
      </c>
      <c r="G31" s="1">
        <v>-205339090</v>
      </c>
      <c r="H31" s="1">
        <v>-853443804</v>
      </c>
      <c r="I31" s="1" t="s">
        <v>236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236</v>
      </c>
      <c r="G32" s="1">
        <v>-193635344</v>
      </c>
      <c r="H32" s="1">
        <v>-842881320</v>
      </c>
      <c r="I32" s="1" t="s">
        <v>236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236</v>
      </c>
      <c r="G33" s="1">
        <v>-108073720</v>
      </c>
      <c r="H33" s="1">
        <v>-824550181</v>
      </c>
      <c r="I33" s="1" t="s">
        <v>236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236</v>
      </c>
      <c r="G34" s="1">
        <v>-111907284</v>
      </c>
      <c r="H34" s="1">
        <v>-817741752</v>
      </c>
      <c r="I34" s="1" t="s">
        <v>236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236</v>
      </c>
      <c r="G35" s="1">
        <v>-119825172</v>
      </c>
      <c r="H35" s="1">
        <v>-835071076</v>
      </c>
      <c r="I35" s="1" t="s">
        <v>236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236</v>
      </c>
      <c r="G36" s="1">
        <v>-108410105</v>
      </c>
      <c r="H36" s="1">
        <v>-845573622</v>
      </c>
      <c r="I36" s="1" t="s">
        <v>236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236</v>
      </c>
      <c r="G37" s="1">
        <v>-118154256</v>
      </c>
      <c r="H37" s="1">
        <v>-842334541</v>
      </c>
      <c r="I37" s="1" t="s">
        <v>236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236</v>
      </c>
      <c r="G38" s="1">
        <v>-108153229</v>
      </c>
      <c r="H38" s="1">
        <v>-950487770</v>
      </c>
      <c r="I38" s="1" t="s">
        <v>236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236</v>
      </c>
      <c r="G39" s="1">
        <v>-185925403</v>
      </c>
      <c r="H39" s="1">
        <v>-1028259944</v>
      </c>
      <c r="I39" s="1" t="s">
        <v>236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236</v>
      </c>
      <c r="G40" s="1">
        <v>-122792698</v>
      </c>
      <c r="H40" s="1">
        <v>-1058389017</v>
      </c>
      <c r="I40" s="1" t="s">
        <v>236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236</v>
      </c>
      <c r="G41" s="1">
        <v>-226352745</v>
      </c>
      <c r="H41" s="1">
        <v>-1053875344</v>
      </c>
      <c r="I41" s="1" t="s">
        <v>236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04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236</v>
      </c>
      <c r="G92" s="1">
        <v>-156855637</v>
      </c>
      <c r="H92" s="1">
        <v>-53286072</v>
      </c>
      <c r="I92" s="1" t="s">
        <v>236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236</v>
      </c>
      <c r="G93" s="1">
        <v>-117273539</v>
      </c>
      <c r="H93" s="1">
        <v>-196656347</v>
      </c>
      <c r="I93" s="1" t="s">
        <v>236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236</v>
      </c>
      <c r="G95" s="1">
        <v>-180348754</v>
      </c>
      <c r="H95" s="1">
        <v>102978630</v>
      </c>
      <c r="I95" s="1" t="s">
        <v>236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236</v>
      </c>
      <c r="G96" s="1">
        <v>-116138394</v>
      </c>
      <c r="H96" s="1">
        <v>-11028310</v>
      </c>
      <c r="I96" s="1" t="s">
        <v>236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236</v>
      </c>
      <c r="G97" s="1">
        <v>-124750710</v>
      </c>
      <c r="H97" s="1">
        <v>119953975</v>
      </c>
      <c r="I97" s="1" t="s">
        <v>236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236</v>
      </c>
      <c r="G99" s="1">
        <v>-193949711</v>
      </c>
      <c r="H99" s="1">
        <v>107527435</v>
      </c>
      <c r="I99" s="1" t="s">
        <v>236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236</v>
      </c>
      <c r="G100" s="1">
        <v>-194043897</v>
      </c>
      <c r="H100" s="1">
        <v>155406619</v>
      </c>
      <c r="I100" s="1" t="s">
        <v>236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23:26">
      <c r="W105" s="7">
        <v>43736</v>
      </c>
      <c r="X105">
        <v>-189142466</v>
      </c>
      <c r="Y105">
        <v>98708</v>
      </c>
      <c r="Z105">
        <v>198930636</v>
      </c>
    </row>
    <row r="106" spans="23:26">
      <c r="W106" t="s">
        <v>237</v>
      </c>
      <c r="X106">
        <v>-15930476820</v>
      </c>
      <c r="Y106" t="e">
        <v>#VALUE!</v>
      </c>
      <c r="Z106">
        <v>-13089833966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4"/>
  <sheetViews>
    <sheetView zoomScale="115" zoomScaleNormal="115" workbookViewId="0">
      <pane ySplit="3" topLeftCell="A93" activePane="bottomLeft" state="frozen"/>
      <selection/>
      <selection pane="bottomLeft" activeCell="A102" sqref="A10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7" width="18.25" style="1" customWidth="1"/>
    <col min="8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0.375"/>
    <col min="24" max="26" width="26.625"/>
  </cols>
  <sheetData>
    <row r="1" ht="183" customHeight="1" spans="13:13">
      <c r="M1" s="9" t="s">
        <v>277</v>
      </c>
    </row>
    <row r="2" ht="183" customHeight="1"/>
    <row r="3" ht="40.5" spans="1:26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M3" s="16" t="s">
        <v>74</v>
      </c>
      <c r="N3" s="2" t="s">
        <v>2</v>
      </c>
      <c r="O3" s="2" t="s">
        <v>3</v>
      </c>
      <c r="P3" s="2" t="s">
        <v>290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278</v>
      </c>
      <c r="Y3" t="s">
        <v>279</v>
      </c>
      <c r="Z3" t="s">
        <v>280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327</v>
      </c>
      <c r="N4" s="4">
        <v>43630</v>
      </c>
      <c r="O4" s="5">
        <v>0.824305555555556</v>
      </c>
      <c r="P4" t="s">
        <v>288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235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288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236</v>
      </c>
      <c r="G19" s="1">
        <v>-169429091</v>
      </c>
      <c r="H19" s="1">
        <v>-13639108</v>
      </c>
      <c r="I19" s="1" t="s">
        <v>236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236</v>
      </c>
      <c r="G20" s="1">
        <v>-126424431</v>
      </c>
      <c r="H20" s="1">
        <v>-148899297</v>
      </c>
      <c r="I20" s="1" t="s">
        <v>236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236</v>
      </c>
      <c r="G21" s="1">
        <v>-109328741</v>
      </c>
      <c r="H21" s="1">
        <v>-259712811</v>
      </c>
      <c r="I21" s="1" t="s">
        <v>236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236</v>
      </c>
      <c r="G22" s="1">
        <v>-103226109</v>
      </c>
      <c r="H22" s="1">
        <v>-375073965</v>
      </c>
      <c r="I22" s="1" t="s">
        <v>236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236</v>
      </c>
      <c r="G23" s="1">
        <v>-207582471</v>
      </c>
      <c r="H23" s="1">
        <v>-486035883</v>
      </c>
      <c r="I23" s="1" t="s">
        <v>236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236</v>
      </c>
      <c r="G24" s="1">
        <v>-118725499</v>
      </c>
      <c r="H24" s="1">
        <v>-606617170</v>
      </c>
      <c r="I24" s="1" t="s">
        <v>236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236</v>
      </c>
      <c r="G25" s="1">
        <v>-136649306</v>
      </c>
      <c r="H25" s="1">
        <v>-724306713</v>
      </c>
      <c r="I25" s="1" t="s">
        <v>236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236</v>
      </c>
      <c r="G26" s="1">
        <v>-200403407</v>
      </c>
      <c r="H26" s="1">
        <v>-834870467</v>
      </c>
      <c r="I26" s="1" t="s">
        <v>236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236</v>
      </c>
      <c r="G27" s="1">
        <v>-121393337</v>
      </c>
      <c r="H27" s="1">
        <v>-883857886</v>
      </c>
      <c r="I27" s="1" t="s">
        <v>236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236</v>
      </c>
      <c r="G28" s="1">
        <v>-104367371</v>
      </c>
      <c r="H28" s="1">
        <v>-839775571</v>
      </c>
      <c r="I28" s="1" t="s">
        <v>236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236</v>
      </c>
      <c r="G29" s="1">
        <v>-205339090</v>
      </c>
      <c r="H29" s="1">
        <v>-853443804</v>
      </c>
      <c r="I29" s="1" t="s">
        <v>236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236</v>
      </c>
      <c r="G30" s="1">
        <v>-193635344</v>
      </c>
      <c r="H30" s="1">
        <v>-842881320</v>
      </c>
      <c r="I30" s="1" t="s">
        <v>236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236</v>
      </c>
      <c r="G31" s="1">
        <v>-108074943</v>
      </c>
      <c r="H31" s="1">
        <v>-824551404</v>
      </c>
      <c r="I31" s="1" t="s">
        <v>236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236</v>
      </c>
      <c r="G32" s="1">
        <v>-111908507</v>
      </c>
      <c r="H32" s="1">
        <v>-817742975</v>
      </c>
      <c r="I32" s="1" t="s">
        <v>236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236</v>
      </c>
      <c r="G33" s="1">
        <v>-119825172</v>
      </c>
      <c r="H33" s="1">
        <v>-835072299</v>
      </c>
      <c r="I33" s="1" t="s">
        <v>236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236</v>
      </c>
      <c r="G34" s="1">
        <v>-108411328</v>
      </c>
      <c r="H34" s="1">
        <v>-845576068</v>
      </c>
      <c r="I34" s="1" t="s">
        <v>236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236</v>
      </c>
      <c r="G35" s="1">
        <v>-118154256</v>
      </c>
      <c r="H35" s="1">
        <v>-842336987</v>
      </c>
      <c r="I35" s="1" t="s">
        <v>236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236</v>
      </c>
      <c r="G36" s="1">
        <v>-108153229</v>
      </c>
      <c r="H36" s="1">
        <v>-950490216</v>
      </c>
      <c r="I36" s="1" t="s">
        <v>236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236</v>
      </c>
      <c r="G37" s="1">
        <v>-185925403</v>
      </c>
      <c r="H37" s="1">
        <v>-1028262390</v>
      </c>
      <c r="I37" s="1" t="s">
        <v>236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236</v>
      </c>
      <c r="G38" s="1">
        <v>-122792698</v>
      </c>
      <c r="H38" s="1">
        <v>-1058391463</v>
      </c>
      <c r="I38" s="1" t="s">
        <v>236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236</v>
      </c>
      <c r="G39" s="1">
        <v>-226352745</v>
      </c>
      <c r="H39" s="1">
        <v>-1053876567</v>
      </c>
      <c r="I39" s="1" t="s">
        <v>236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1:26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02" si="1">F68+G68</f>
        <v>20945898</v>
      </c>
      <c r="W68" s="7">
        <v>43701</v>
      </c>
      <c r="X68">
        <v>-136909852</v>
      </c>
      <c r="Y68">
        <v>9416694</v>
      </c>
      <c r="Z68">
        <v>93727893</v>
      </c>
    </row>
    <row r="69" spans="1:26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7">
        <v>43702</v>
      </c>
      <c r="X69">
        <v>-222017662</v>
      </c>
      <c r="Y69">
        <v>20945898</v>
      </c>
      <c r="Z69">
        <v>94021442</v>
      </c>
    </row>
    <row r="70" spans="1:26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7">
        <v>43703</v>
      </c>
      <c r="X70">
        <v>-179371404</v>
      </c>
      <c r="Y70">
        <v>26238616</v>
      </c>
      <c r="Z70">
        <v>97982123</v>
      </c>
    </row>
    <row r="71" spans="1:26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7">
        <v>43704</v>
      </c>
      <c r="X71">
        <v>-125069105</v>
      </c>
      <c r="Y71">
        <v>6919631</v>
      </c>
      <c r="Z71">
        <v>95693173</v>
      </c>
    </row>
    <row r="72" spans="1:26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7">
        <v>43705</v>
      </c>
      <c r="X72">
        <v>-203718327</v>
      </c>
      <c r="Y72">
        <v>16662849</v>
      </c>
      <c r="Z72">
        <v>94727275</v>
      </c>
    </row>
    <row r="73" spans="1:26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7">
        <v>43706</v>
      </c>
      <c r="X73">
        <v>-110205789</v>
      </c>
      <c r="Y73">
        <v>1889020</v>
      </c>
      <c r="Z73">
        <v>79194993</v>
      </c>
    </row>
    <row r="74" spans="1:26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7">
        <v>43707</v>
      </c>
      <c r="X74">
        <v>-211595848</v>
      </c>
      <c r="Y74">
        <v>19198453</v>
      </c>
      <c r="Z74">
        <v>86878544</v>
      </c>
    </row>
    <row r="75" spans="1:26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7">
        <v>43708</v>
      </c>
      <c r="X75">
        <v>-114429559</v>
      </c>
      <c r="Y75">
        <v>6005398</v>
      </c>
      <c r="Z75">
        <v>81611294</v>
      </c>
    </row>
    <row r="76" spans="1:26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7">
        <v>43709</v>
      </c>
      <c r="X76">
        <v>-199095787</v>
      </c>
      <c r="Y76">
        <v>5466230</v>
      </c>
      <c r="Z76">
        <v>71655432</v>
      </c>
    </row>
    <row r="77" spans="1:26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7">
        <v>43710</v>
      </c>
      <c r="X77">
        <v>-113102368</v>
      </c>
      <c r="Y77">
        <v>20922244</v>
      </c>
      <c r="Z77">
        <v>81048472</v>
      </c>
    </row>
    <row r="78" spans="1:26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7">
        <v>43711</v>
      </c>
      <c r="X78">
        <v>-220421363</v>
      </c>
      <c r="Y78">
        <v>37613182</v>
      </c>
      <c r="Z78">
        <v>78940714</v>
      </c>
    </row>
    <row r="79" spans="1:26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7">
        <v>43712</v>
      </c>
      <c r="X79">
        <v>-116719422</v>
      </c>
      <c r="Y79">
        <v>-1032870</v>
      </c>
      <c r="Z79">
        <v>75077497</v>
      </c>
    </row>
    <row r="80" spans="1:26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7">
        <v>43713</v>
      </c>
      <c r="X80">
        <v>-182899163</v>
      </c>
      <c r="Y80">
        <v>-2593373</v>
      </c>
      <c r="Z80">
        <v>59684492</v>
      </c>
    </row>
    <row r="81" spans="1:26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7">
        <v>43714</v>
      </c>
      <c r="X81">
        <v>-106232778</v>
      </c>
      <c r="Y81">
        <v>18586876</v>
      </c>
      <c r="Z81">
        <v>76382348</v>
      </c>
    </row>
    <row r="82" spans="1:26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7">
        <v>43715</v>
      </c>
      <c r="X82">
        <v>-130825567</v>
      </c>
      <c r="Y82">
        <v>7675387</v>
      </c>
      <c r="Z82">
        <v>66748302</v>
      </c>
    </row>
    <row r="83" spans="1:26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7">
        <v>43716</v>
      </c>
      <c r="X83">
        <v>-165270151</v>
      </c>
      <c r="Y83">
        <v>12902716</v>
      </c>
      <c r="Z83">
        <v>66991065</v>
      </c>
    </row>
    <row r="84" spans="1:26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7">
        <v>43717</v>
      </c>
      <c r="X84">
        <v>-128507570</v>
      </c>
      <c r="Y84">
        <v>10575684</v>
      </c>
      <c r="Z84">
        <v>78105917</v>
      </c>
    </row>
    <row r="85" spans="1:26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7">
        <v>43718</v>
      </c>
      <c r="X85">
        <v>-105145337</v>
      </c>
      <c r="Y85">
        <v>10243320</v>
      </c>
      <c r="Z85">
        <v>67426993</v>
      </c>
    </row>
    <row r="86" spans="1:26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7">
        <v>43719</v>
      </c>
      <c r="X86">
        <v>-105556338</v>
      </c>
      <c r="Y86">
        <v>18182718</v>
      </c>
      <c r="Z86">
        <v>58864634</v>
      </c>
    </row>
    <row r="87" spans="1:26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7">
        <v>43720</v>
      </c>
      <c r="X87">
        <v>-209836860</v>
      </c>
      <c r="Y87">
        <v>27189619</v>
      </c>
      <c r="Z87">
        <v>78958544</v>
      </c>
    </row>
    <row r="88" spans="1:26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7">
        <v>43721</v>
      </c>
      <c r="X88">
        <v>-194978436</v>
      </c>
      <c r="Y88">
        <v>17293238</v>
      </c>
      <c r="Z88">
        <v>88805384</v>
      </c>
    </row>
    <row r="89" spans="1:26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7">
        <v>43722</v>
      </c>
      <c r="X89">
        <v>-155525999</v>
      </c>
      <c r="Y89">
        <v>14251789</v>
      </c>
      <c r="Z89">
        <v>83449465</v>
      </c>
    </row>
    <row r="90" spans="1:26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236</v>
      </c>
      <c r="G90" s="1">
        <v>-156855637</v>
      </c>
      <c r="H90" s="1">
        <v>-23367817</v>
      </c>
      <c r="I90" s="1" t="s">
        <v>236</v>
      </c>
      <c r="J90" s="1">
        <v>105686000</v>
      </c>
      <c r="K90" s="1">
        <v>81715166</v>
      </c>
      <c r="L90" s="1" t="e">
        <f t="shared" si="1"/>
        <v>#VALUE!</v>
      </c>
      <c r="W90" s="7">
        <v>43723</v>
      </c>
      <c r="X90">
        <v>-116720644</v>
      </c>
      <c r="Y90">
        <v>12710196</v>
      </c>
      <c r="Z90">
        <v>82671658</v>
      </c>
    </row>
    <row r="91" spans="1:26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236</v>
      </c>
      <c r="G91" s="1">
        <v>-117273539</v>
      </c>
      <c r="H91" s="1">
        <v>-173741368</v>
      </c>
      <c r="I91" s="1" t="s">
        <v>236</v>
      </c>
      <c r="J91" s="1">
        <v>105686000</v>
      </c>
      <c r="K91" s="1">
        <v>81715166</v>
      </c>
      <c r="L91" s="1" t="e">
        <f t="shared" si="1"/>
        <v>#VALUE!</v>
      </c>
      <c r="W91" s="7">
        <v>43724</v>
      </c>
      <c r="X91">
        <v>-156855637</v>
      </c>
      <c r="Y91" t="e">
        <v>#VALUE!</v>
      </c>
      <c r="Z91">
        <v>-23367817</v>
      </c>
    </row>
    <row r="92" spans="1:26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7">
        <v>43725</v>
      </c>
      <c r="X92">
        <v>-117273539</v>
      </c>
      <c r="Y92" t="e">
        <v>#VALUE!</v>
      </c>
      <c r="Z92">
        <v>-173741368</v>
      </c>
    </row>
    <row r="93" spans="1:26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236</v>
      </c>
      <c r="G93" s="1">
        <v>-180348754</v>
      </c>
      <c r="H93" s="1">
        <v>110136804</v>
      </c>
      <c r="I93" s="1" t="s">
        <v>236</v>
      </c>
      <c r="J93" s="1">
        <v>105686000</v>
      </c>
      <c r="K93" s="1">
        <v>81715166</v>
      </c>
      <c r="L93" s="1" t="e">
        <f t="shared" si="1"/>
        <v>#VALUE!</v>
      </c>
      <c r="W93" s="7">
        <v>43726</v>
      </c>
      <c r="X93">
        <v>-184051434</v>
      </c>
      <c r="Y93">
        <v>-184051434</v>
      </c>
      <c r="Z93">
        <v>-279132668</v>
      </c>
    </row>
    <row r="94" spans="1:26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236</v>
      </c>
      <c r="G94" s="1">
        <v>-116138394</v>
      </c>
      <c r="H94" s="1">
        <v>-15008491</v>
      </c>
      <c r="I94" s="1" t="s">
        <v>236</v>
      </c>
      <c r="J94" s="1">
        <v>105686000</v>
      </c>
      <c r="K94" s="1">
        <v>81715166</v>
      </c>
      <c r="L94" s="1" t="e">
        <f t="shared" si="1"/>
        <v>#VALUE!</v>
      </c>
      <c r="W94" s="7">
        <v>43727</v>
      </c>
      <c r="X94">
        <v>-180348754</v>
      </c>
      <c r="Y94" t="e">
        <v>#VALUE!</v>
      </c>
      <c r="Z94">
        <v>110136804</v>
      </c>
    </row>
    <row r="95" spans="1:26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236</v>
      </c>
      <c r="G95" s="1">
        <v>-127450710</v>
      </c>
      <c r="H95" s="1">
        <v>96404999</v>
      </c>
      <c r="I95" s="1" t="s">
        <v>236</v>
      </c>
      <c r="J95" s="1">
        <v>105686000</v>
      </c>
      <c r="K95" s="1">
        <v>81715166</v>
      </c>
      <c r="L95" s="1" t="e">
        <f t="shared" si="1"/>
        <v>#VALUE!</v>
      </c>
      <c r="W95" s="7">
        <v>43728</v>
      </c>
      <c r="X95">
        <v>-116138394</v>
      </c>
      <c r="Y95" t="e">
        <v>#VALUE!</v>
      </c>
      <c r="Z95">
        <v>-15008491</v>
      </c>
    </row>
    <row r="96" spans="1:26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W96" s="7">
        <v>43729</v>
      </c>
      <c r="X96">
        <v>-127450710</v>
      </c>
      <c r="Y96" t="e">
        <v>#VALUE!</v>
      </c>
      <c r="Z96">
        <v>96404999</v>
      </c>
    </row>
    <row r="97" spans="1:26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236</v>
      </c>
      <c r="G97" s="1">
        <v>-193949711</v>
      </c>
      <c r="H97" s="1">
        <v>84190390</v>
      </c>
      <c r="I97" s="1" t="s">
        <v>236</v>
      </c>
      <c r="J97" s="1">
        <v>105686000</v>
      </c>
      <c r="K97" s="1">
        <v>81715166</v>
      </c>
      <c r="L97" s="1" t="e">
        <f t="shared" si="1"/>
        <v>#VALUE!</v>
      </c>
      <c r="W97" s="7">
        <v>43730</v>
      </c>
      <c r="X97">
        <v>-230161844</v>
      </c>
      <c r="Y97">
        <v>16988693</v>
      </c>
      <c r="Z97">
        <v>-20557924</v>
      </c>
    </row>
    <row r="98" spans="1:26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236</v>
      </c>
      <c r="G98" s="1">
        <v>-194045121</v>
      </c>
      <c r="H98" s="1">
        <v>132069573</v>
      </c>
      <c r="I98" s="1" t="s">
        <v>236</v>
      </c>
      <c r="J98" s="1">
        <v>105686000</v>
      </c>
      <c r="K98" s="1">
        <v>81715166</v>
      </c>
      <c r="L98" s="1" t="e">
        <f t="shared" si="1"/>
        <v>#VALUE!</v>
      </c>
      <c r="W98" s="7">
        <v>43731</v>
      </c>
      <c r="X98">
        <v>-193949711</v>
      </c>
      <c r="Y98" t="e">
        <v>#VALUE!</v>
      </c>
      <c r="Z98">
        <v>84190390</v>
      </c>
    </row>
    <row r="99" spans="1:26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W99" s="7">
        <v>43732</v>
      </c>
      <c r="X99">
        <v>-194045121</v>
      </c>
      <c r="Y99" t="e">
        <v>#VALUE!</v>
      </c>
      <c r="Z99">
        <v>132069573</v>
      </c>
    </row>
    <row r="100" spans="1:26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W100" s="7">
        <v>43733</v>
      </c>
      <c r="X100">
        <v>-127549791</v>
      </c>
      <c r="Y100">
        <v>104378282</v>
      </c>
      <c r="Z100">
        <v>325351309</v>
      </c>
    </row>
    <row r="101" spans="1:26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W101" s="7">
        <v>43734</v>
      </c>
      <c r="X101">
        <v>-119513251</v>
      </c>
      <c r="Y101">
        <v>19851313</v>
      </c>
      <c r="Z101">
        <v>440350602</v>
      </c>
    </row>
    <row r="102" spans="1:26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W102" s="7">
        <v>43735</v>
      </c>
      <c r="X102">
        <v>-220129014</v>
      </c>
      <c r="Y102">
        <v>36213921</v>
      </c>
      <c r="Z102">
        <v>49261020</v>
      </c>
    </row>
    <row r="103" spans="23:26">
      <c r="W103" s="7">
        <v>43736</v>
      </c>
      <c r="X103">
        <v>-189142466</v>
      </c>
      <c r="Y103">
        <v>23210139</v>
      </c>
      <c r="Z103">
        <v>172246945</v>
      </c>
    </row>
    <row r="104" spans="23:26">
      <c r="W104" t="s">
        <v>237</v>
      </c>
      <c r="X104">
        <v>-15599521011</v>
      </c>
      <c r="Y104" t="e">
        <v>#VALUE!</v>
      </c>
      <c r="Z104">
        <v>-11735851466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04"/>
  <sheetViews>
    <sheetView workbookViewId="0">
      <pane ySplit="3" topLeftCell="A89" activePane="bottomLeft" state="frozen"/>
      <selection/>
      <selection pane="bottomLeft" activeCell="A103" sqref="A10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18.25" customWidth="1"/>
    <col min="14" max="14" width="10.375" customWidth="1"/>
    <col min="19" max="22" width="20.375" customWidth="1"/>
    <col min="24" max="24" width="10.375"/>
    <col min="25" max="27" width="26.625"/>
  </cols>
  <sheetData>
    <row r="1" ht="174" customHeight="1" spans="4:13">
      <c r="D1"/>
      <c r="M1" s="9" t="s">
        <v>277</v>
      </c>
    </row>
    <row r="2" ht="174" customHeight="1"/>
    <row r="3" ht="40.5" spans="1:27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M3" s="16" t="s">
        <v>239</v>
      </c>
      <c r="N3" s="2" t="s">
        <v>2</v>
      </c>
      <c r="O3" s="2" t="s">
        <v>3</v>
      </c>
      <c r="P3" s="2" t="s">
        <v>290</v>
      </c>
      <c r="Q3" s="11" t="s">
        <v>11</v>
      </c>
      <c r="R3" s="11" t="s">
        <v>20</v>
      </c>
      <c r="S3" s="3" t="s">
        <v>307</v>
      </c>
      <c r="T3" s="3" t="s">
        <v>22</v>
      </c>
      <c r="U3" s="3" t="s">
        <v>23</v>
      </c>
      <c r="V3" s="3" t="s">
        <v>24</v>
      </c>
      <c r="X3" t="s">
        <v>2</v>
      </c>
      <c r="Y3" t="s">
        <v>278</v>
      </c>
      <c r="Z3" t="s">
        <v>279</v>
      </c>
      <c r="AA3" t="s">
        <v>280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329</v>
      </c>
      <c r="N4" s="4">
        <v>43634</v>
      </c>
      <c r="O4" s="5">
        <v>0.817361111111111</v>
      </c>
      <c r="P4" s="6" t="s">
        <v>320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235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236</v>
      </c>
      <c r="G20" s="1">
        <v>-65550651</v>
      </c>
      <c r="H20" s="1">
        <v>-14542274</v>
      </c>
      <c r="I20" s="1" t="s">
        <v>236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236</v>
      </c>
      <c r="G21" s="1">
        <v>-48912519</v>
      </c>
      <c r="H21" s="1">
        <v>-64599777</v>
      </c>
      <c r="I21" s="1" t="s">
        <v>236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236</v>
      </c>
      <c r="G22" s="1">
        <v>-42298345</v>
      </c>
      <c r="H22" s="1">
        <v>-107525110</v>
      </c>
      <c r="I22" s="1" t="s">
        <v>236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236</v>
      </c>
      <c r="G23" s="1">
        <v>-39937289</v>
      </c>
      <c r="H23" s="1">
        <v>-147961874</v>
      </c>
      <c r="I23" s="1" t="s">
        <v>236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236</v>
      </c>
      <c r="G24" s="1">
        <v>-80311863</v>
      </c>
      <c r="H24" s="1">
        <v>-192786793</v>
      </c>
      <c r="I24" s="1" t="s">
        <v>236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236</v>
      </c>
      <c r="G25" s="1">
        <v>-45933867</v>
      </c>
      <c r="H25" s="1">
        <v>-237672217</v>
      </c>
      <c r="I25" s="1" t="s">
        <v>236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236</v>
      </c>
      <c r="G26" s="1">
        <v>-52868434</v>
      </c>
      <c r="H26" s="1">
        <v>-284161084</v>
      </c>
      <c r="I26" s="1" t="s">
        <v>236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236</v>
      </c>
      <c r="G27" s="1">
        <v>-77534345</v>
      </c>
      <c r="H27" s="1">
        <v>-323004163</v>
      </c>
      <c r="I27" s="1" t="s">
        <v>236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236</v>
      </c>
      <c r="G28" s="1">
        <v>-46966032</v>
      </c>
      <c r="H28" s="1">
        <v>-341956971</v>
      </c>
      <c r="I28" s="1" t="s">
        <v>236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236</v>
      </c>
      <c r="G29" s="1">
        <v>-40378834</v>
      </c>
      <c r="H29" s="1">
        <v>-324901905</v>
      </c>
      <c r="I29" s="1" t="s">
        <v>236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236</v>
      </c>
      <c r="G30" s="1">
        <v>-79443919</v>
      </c>
      <c r="H30" s="1">
        <v>-330190026</v>
      </c>
      <c r="I30" s="1" t="s">
        <v>236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236</v>
      </c>
      <c r="G31" s="1">
        <v>-74915840</v>
      </c>
      <c r="H31" s="1">
        <v>-326103492</v>
      </c>
      <c r="I31" s="1" t="s">
        <v>236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236</v>
      </c>
      <c r="G32" s="1">
        <v>-41812787</v>
      </c>
      <c r="H32" s="1">
        <v>-319011333</v>
      </c>
      <c r="I32" s="1" t="s">
        <v>236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236</v>
      </c>
      <c r="G33" s="1">
        <v>-43295960</v>
      </c>
      <c r="H33" s="1">
        <v>-316377212</v>
      </c>
      <c r="I33" s="1" t="s">
        <v>236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236</v>
      </c>
      <c r="G34" s="1">
        <v>-46359323</v>
      </c>
      <c r="H34" s="1">
        <v>-323081778</v>
      </c>
      <c r="I34" s="1" t="s">
        <v>236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236</v>
      </c>
      <c r="G35" s="1">
        <v>-41942932</v>
      </c>
      <c r="H35" s="1">
        <v>-327145122</v>
      </c>
      <c r="I35" s="1" t="s">
        <v>236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236</v>
      </c>
      <c r="G36" s="1">
        <v>-45712860</v>
      </c>
      <c r="H36" s="1">
        <v>-325891950</v>
      </c>
      <c r="I36" s="1" t="s">
        <v>236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236</v>
      </c>
      <c r="G37" s="1">
        <v>-41843549</v>
      </c>
      <c r="H37" s="1">
        <v>-367735499</v>
      </c>
      <c r="I37" s="1" t="s">
        <v>236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236</v>
      </c>
      <c r="G38" s="1">
        <v>-71932931</v>
      </c>
      <c r="H38" s="1">
        <v>-397824881</v>
      </c>
      <c r="I38" s="1" t="s">
        <v>236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236</v>
      </c>
      <c r="G39" s="1">
        <v>-47506960</v>
      </c>
      <c r="H39" s="1">
        <v>-409481086</v>
      </c>
      <c r="I39" s="1" t="s">
        <v>236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236</v>
      </c>
      <c r="G40" s="1">
        <v>-87573447</v>
      </c>
      <c r="H40" s="1">
        <v>-447734786</v>
      </c>
      <c r="I40" s="1" t="s">
        <v>236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03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236</v>
      </c>
      <c r="G91" s="1">
        <v>-60686090</v>
      </c>
      <c r="H91" s="1">
        <v>-17390658</v>
      </c>
      <c r="I91" s="1" t="s">
        <v>236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236</v>
      </c>
      <c r="G92" s="1">
        <v>-45372118</v>
      </c>
      <c r="H92" s="1">
        <v>-75334569</v>
      </c>
      <c r="I92" s="1" t="s">
        <v>236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236</v>
      </c>
      <c r="G94" s="1">
        <v>-69775374</v>
      </c>
      <c r="H94" s="1">
        <v>36355737</v>
      </c>
      <c r="I94" s="1" t="s">
        <v>236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236</v>
      </c>
      <c r="G95" s="1">
        <v>-44932941</v>
      </c>
      <c r="H95" s="1">
        <v>-9179608</v>
      </c>
      <c r="I95" s="1" t="s">
        <v>236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236</v>
      </c>
      <c r="G96" s="1">
        <v>-49309578</v>
      </c>
      <c r="H96" s="1">
        <v>48541986</v>
      </c>
      <c r="I96" s="1" t="s">
        <v>236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236</v>
      </c>
      <c r="G98" s="1">
        <v>-75037466</v>
      </c>
      <c r="H98" s="1">
        <v>55111156</v>
      </c>
      <c r="I98" s="1" t="s">
        <v>236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236</v>
      </c>
      <c r="G99" s="1">
        <v>-75073432</v>
      </c>
      <c r="H99" s="1">
        <v>73635671</v>
      </c>
      <c r="I99" s="1" t="s">
        <v>236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24:27">
      <c r="X104" t="s">
        <v>237</v>
      </c>
      <c r="Y104">
        <v>-6115499044</v>
      </c>
      <c r="Z104" t="e">
        <v>#VALUE!</v>
      </c>
      <c r="AA104">
        <v>-2833781721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01"/>
  <sheetViews>
    <sheetView zoomScale="115" zoomScaleNormal="115" workbookViewId="0">
      <pane ySplit="3" topLeftCell="A95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17.125" customWidth="1"/>
    <col min="14" max="14" width="10.375" customWidth="1"/>
    <col min="19" max="22" width="20.375" customWidth="1"/>
    <col min="24" max="24" width="10.375"/>
    <col min="25" max="27" width="26.625"/>
  </cols>
  <sheetData>
    <row r="1" ht="228" customHeight="1" spans="13:13">
      <c r="M1" s="9" t="s">
        <v>277</v>
      </c>
    </row>
    <row r="2" ht="228" customHeight="1"/>
    <row r="3" ht="40.5" spans="1:27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M3" s="16" t="s">
        <v>240</v>
      </c>
      <c r="N3" s="2" t="s">
        <v>2</v>
      </c>
      <c r="O3" s="2" t="s">
        <v>3</v>
      </c>
      <c r="P3" s="2" t="s">
        <v>290</v>
      </c>
      <c r="Q3" s="11" t="s">
        <v>11</v>
      </c>
      <c r="R3" s="11" t="s">
        <v>20</v>
      </c>
      <c r="S3" s="3" t="s">
        <v>307</v>
      </c>
      <c r="T3" s="3" t="s">
        <v>22</v>
      </c>
      <c r="U3" s="3" t="s">
        <v>23</v>
      </c>
      <c r="V3" s="3" t="s">
        <v>24</v>
      </c>
      <c r="X3" t="s">
        <v>2</v>
      </c>
      <c r="Y3" t="s">
        <v>278</v>
      </c>
      <c r="Z3" t="s">
        <v>279</v>
      </c>
      <c r="AA3" t="s">
        <v>280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84</v>
      </c>
      <c r="N4" s="4">
        <v>43637</v>
      </c>
      <c r="O4" s="5">
        <v>0.0277777777777778</v>
      </c>
      <c r="P4" s="6" t="s">
        <v>320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235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236</v>
      </c>
      <c r="G17" s="1">
        <v>-65550651</v>
      </c>
      <c r="H17" s="1">
        <v>-1323319</v>
      </c>
      <c r="I17" s="1" t="s">
        <v>236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236</v>
      </c>
      <c r="G18" s="1">
        <v>-48912519</v>
      </c>
      <c r="H18" s="1">
        <v>-56431922</v>
      </c>
      <c r="I18" s="1" t="s">
        <v>236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236</v>
      </c>
      <c r="G19" s="1">
        <v>-42298345</v>
      </c>
      <c r="H19" s="1">
        <v>-100912980</v>
      </c>
      <c r="I19" s="1" t="s">
        <v>236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236</v>
      </c>
      <c r="G20" s="1">
        <v>-39937289</v>
      </c>
      <c r="H20" s="1">
        <v>-144776843</v>
      </c>
      <c r="I20" s="1" t="s">
        <v>236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236</v>
      </c>
      <c r="G21" s="1">
        <v>-80311863</v>
      </c>
      <c r="H21" s="1">
        <v>-185355240</v>
      </c>
      <c r="I21" s="1" t="s">
        <v>236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236</v>
      </c>
      <c r="G22" s="1">
        <v>-45933867</v>
      </c>
      <c r="H22" s="1">
        <v>-235123457</v>
      </c>
      <c r="I22" s="1" t="s">
        <v>236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236</v>
      </c>
      <c r="G23" s="1">
        <v>-52868434</v>
      </c>
      <c r="H23" s="1">
        <v>-279677316</v>
      </c>
      <c r="I23" s="1" t="s">
        <v>236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236</v>
      </c>
      <c r="G24" s="1">
        <v>-77534345</v>
      </c>
      <c r="H24" s="1">
        <v>-323004163</v>
      </c>
      <c r="I24" s="1" t="s">
        <v>236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236</v>
      </c>
      <c r="G25" s="1">
        <v>-46966032</v>
      </c>
      <c r="H25" s="1">
        <v>-341956971</v>
      </c>
      <c r="I25" s="1" t="s">
        <v>236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236</v>
      </c>
      <c r="G26" s="1">
        <v>-40378834</v>
      </c>
      <c r="H26" s="1">
        <v>-324901905</v>
      </c>
      <c r="I26" s="1" t="s">
        <v>236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236</v>
      </c>
      <c r="G27" s="1">
        <v>-79443919</v>
      </c>
      <c r="H27" s="1">
        <v>-330190026</v>
      </c>
      <c r="I27" s="1" t="s">
        <v>236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236</v>
      </c>
      <c r="G28" s="1">
        <v>-74915840</v>
      </c>
      <c r="H28" s="1">
        <v>-326103492</v>
      </c>
      <c r="I28" s="1" t="s">
        <v>236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236</v>
      </c>
      <c r="G29" s="1">
        <v>-41812787</v>
      </c>
      <c r="H29" s="1">
        <v>-319011333</v>
      </c>
      <c r="I29" s="1" t="s">
        <v>236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236</v>
      </c>
      <c r="G30" s="1">
        <v>-43295960</v>
      </c>
      <c r="H30" s="1">
        <v>-316377212</v>
      </c>
      <c r="I30" s="1" t="s">
        <v>236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236</v>
      </c>
      <c r="G31" s="1">
        <v>-46359323</v>
      </c>
      <c r="H31" s="1">
        <v>-323081778</v>
      </c>
      <c r="I31" s="1" t="s">
        <v>236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236</v>
      </c>
      <c r="G32" s="1">
        <v>-41942932</v>
      </c>
      <c r="H32" s="1">
        <v>-327145122</v>
      </c>
      <c r="I32" s="1" t="s">
        <v>236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236</v>
      </c>
      <c r="G33" s="1">
        <v>-45712860</v>
      </c>
      <c r="H33" s="1">
        <v>-325891950</v>
      </c>
      <c r="I33" s="1" t="s">
        <v>236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236</v>
      </c>
      <c r="G34" s="1">
        <v>-41843549</v>
      </c>
      <c r="H34" s="1">
        <v>-367735499</v>
      </c>
      <c r="I34" s="1" t="s">
        <v>236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236</v>
      </c>
      <c r="G35" s="1">
        <v>-71932931</v>
      </c>
      <c r="H35" s="1">
        <v>-397824881</v>
      </c>
      <c r="I35" s="1" t="s">
        <v>236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236</v>
      </c>
      <c r="G36" s="1">
        <v>-47507433</v>
      </c>
      <c r="H36" s="1">
        <v>-409481559</v>
      </c>
      <c r="I36" s="1" t="s">
        <v>236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236</v>
      </c>
      <c r="G37" s="1">
        <v>-87573920</v>
      </c>
      <c r="H37" s="1">
        <v>-407735259</v>
      </c>
      <c r="I37" s="1" t="s">
        <v>236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99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236</v>
      </c>
      <c r="G87" s="1">
        <v>-60686090</v>
      </c>
      <c r="H87" s="1">
        <v>-12099631</v>
      </c>
      <c r="I87" s="1" t="s">
        <v>236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236</v>
      </c>
      <c r="G88" s="1">
        <v>-45372118</v>
      </c>
      <c r="H88" s="1">
        <v>-65157487</v>
      </c>
      <c r="I88" s="1" t="s">
        <v>236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236</v>
      </c>
      <c r="G90" s="1">
        <v>-69775374</v>
      </c>
      <c r="H90" s="1">
        <v>24967277</v>
      </c>
      <c r="I90" s="1" t="s">
        <v>236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236</v>
      </c>
      <c r="G91" s="1">
        <v>-44932941</v>
      </c>
      <c r="H91" s="1">
        <v>-25900524</v>
      </c>
      <c r="I91" s="1" t="s">
        <v>236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236</v>
      </c>
      <c r="G92" s="1">
        <v>-43995078</v>
      </c>
      <c r="H92" s="1">
        <v>14031326</v>
      </c>
      <c r="I92" s="1" t="s">
        <v>236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236</v>
      </c>
      <c r="G94" s="1">
        <v>-75036993</v>
      </c>
      <c r="H94" s="1">
        <v>11320750</v>
      </c>
      <c r="I94" s="1" t="s">
        <v>236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236</v>
      </c>
      <c r="G95" s="1">
        <v>-75073905</v>
      </c>
      <c r="H95" s="1">
        <v>29844792</v>
      </c>
      <c r="I95" s="1" t="s">
        <v>236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24:27">
      <c r="X100" s="7">
        <v>43736</v>
      </c>
      <c r="Y100">
        <v>-73177585</v>
      </c>
      <c r="Z100">
        <v>2549510</v>
      </c>
      <c r="AA100">
        <v>63452341</v>
      </c>
    </row>
    <row r="101" spans="24:27">
      <c r="X101" t="s">
        <v>237</v>
      </c>
      <c r="Y101">
        <v>-5833801306</v>
      </c>
      <c r="Z101" t="e">
        <v>#VALUE!</v>
      </c>
      <c r="AA101">
        <v>-3338015359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00"/>
  <sheetViews>
    <sheetView zoomScale="115" zoomScaleNormal="115" workbookViewId="0">
      <pane ySplit="3" topLeftCell="A94" activePane="bottomLeft" state="frozen"/>
      <selection/>
      <selection pane="bottomLeft" activeCell="A98" sqref="A98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0.375"/>
    <col min="27" max="29" width="26.625"/>
  </cols>
  <sheetData>
    <row r="1" ht="226" customHeight="1" spans="13:13">
      <c r="M1" s="9" t="s">
        <v>277</v>
      </c>
    </row>
    <row r="2" ht="226" customHeight="1"/>
    <row r="3" ht="54" spans="1:29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M3" s="16" t="s">
        <v>330</v>
      </c>
      <c r="N3" s="2" t="s">
        <v>2</v>
      </c>
      <c r="O3" s="2" t="s">
        <v>3</v>
      </c>
      <c r="P3" s="2" t="s">
        <v>290</v>
      </c>
      <c r="Q3" s="11" t="s">
        <v>11</v>
      </c>
      <c r="R3" s="11" t="s">
        <v>20</v>
      </c>
      <c r="S3" s="3" t="s">
        <v>307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278</v>
      </c>
      <c r="AB3" t="s">
        <v>279</v>
      </c>
      <c r="AC3" t="s">
        <v>280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331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235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236</v>
      </c>
      <c r="G15" s="1">
        <v>-198734428</v>
      </c>
      <c r="H15" s="1">
        <v>-20796397</v>
      </c>
      <c r="I15" s="1" t="s">
        <v>236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236</v>
      </c>
      <c r="G16" s="1">
        <v>-148291457</v>
      </c>
      <c r="H16" s="1">
        <v>-178556785</v>
      </c>
      <c r="I16" s="1" t="s">
        <v>236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236</v>
      </c>
      <c r="G17" s="1">
        <v>-128238808</v>
      </c>
      <c r="H17" s="1">
        <v>-304363801</v>
      </c>
      <c r="I17" s="1" t="s">
        <v>236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236</v>
      </c>
      <c r="G18" s="1">
        <v>-121079199</v>
      </c>
      <c r="H18" s="1">
        <v>-438952056</v>
      </c>
      <c r="I18" s="1" t="s">
        <v>236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236</v>
      </c>
      <c r="G19" s="1">
        <v>-243485580</v>
      </c>
      <c r="H19" s="1">
        <v>-561489458</v>
      </c>
      <c r="I19" s="1" t="s">
        <v>236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236</v>
      </c>
      <c r="G20" s="1">
        <v>-139260878</v>
      </c>
      <c r="H20" s="1">
        <v>-712978456</v>
      </c>
      <c r="I20" s="1" t="s">
        <v>236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236</v>
      </c>
      <c r="G21" s="1">
        <v>-160284881</v>
      </c>
      <c r="H21" s="1">
        <v>-859956364</v>
      </c>
      <c r="I21" s="1" t="s">
        <v>236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236</v>
      </c>
      <c r="G22" s="1">
        <v>-235066222</v>
      </c>
      <c r="H22" s="1">
        <v>-979272468</v>
      </c>
      <c r="I22" s="1" t="s">
        <v>236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236</v>
      </c>
      <c r="G23" s="1">
        <v>-142390159</v>
      </c>
      <c r="H23" s="1">
        <v>-1036733104</v>
      </c>
      <c r="I23" s="1" t="s">
        <v>236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236</v>
      </c>
      <c r="G24" s="1">
        <v>-122419294</v>
      </c>
      <c r="H24" s="1">
        <v>-987026083</v>
      </c>
      <c r="I24" s="1" t="s">
        <v>236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236</v>
      </c>
      <c r="G25" s="1">
        <v>-240855606</v>
      </c>
      <c r="H25" s="1">
        <v>-1001058445</v>
      </c>
      <c r="I25" s="1" t="s">
        <v>236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236</v>
      </c>
      <c r="G26" s="1">
        <v>-227127519</v>
      </c>
      <c r="H26" s="1">
        <v>-988670453</v>
      </c>
      <c r="I26" s="1" t="s">
        <v>236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236</v>
      </c>
      <c r="G27" s="1">
        <v>-126766712</v>
      </c>
      <c r="H27" s="1">
        <v>-967168665</v>
      </c>
      <c r="I27" s="1" t="s">
        <v>236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236</v>
      </c>
      <c r="G28" s="1">
        <v>-131263349</v>
      </c>
      <c r="H28" s="1">
        <v>-959182614</v>
      </c>
      <c r="I28" s="1" t="s">
        <v>236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236</v>
      </c>
      <c r="G29" s="1">
        <v>-140550756</v>
      </c>
      <c r="H29" s="1">
        <v>-979509307</v>
      </c>
      <c r="I29" s="1" t="s">
        <v>236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236</v>
      </c>
      <c r="G30" s="1">
        <v>-127161281</v>
      </c>
      <c r="H30" s="1">
        <v>-991828429</v>
      </c>
      <c r="I30" s="1" t="s">
        <v>236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236</v>
      </c>
      <c r="G31" s="1">
        <v>-138590831</v>
      </c>
      <c r="H31" s="1">
        <v>-988029101</v>
      </c>
      <c r="I31" s="1" t="s">
        <v>236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236</v>
      </c>
      <c r="G32" s="1">
        <v>-126859974</v>
      </c>
      <c r="H32" s="1">
        <v>-1114889075</v>
      </c>
      <c r="I32" s="1" t="s">
        <v>236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236</v>
      </c>
      <c r="G33" s="1">
        <v>-218084028</v>
      </c>
      <c r="H33" s="1">
        <v>-1206113129</v>
      </c>
      <c r="I33" s="1" t="s">
        <v>236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236</v>
      </c>
      <c r="G34" s="1">
        <v>-144030126</v>
      </c>
      <c r="H34" s="1">
        <v>-1241452048</v>
      </c>
      <c r="I34" s="1" t="s">
        <v>236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236</v>
      </c>
      <c r="G35" s="1">
        <v>-265502458</v>
      </c>
      <c r="H35" s="1">
        <v>-1236157668</v>
      </c>
      <c r="I35" s="1" t="s">
        <v>236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98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236</v>
      </c>
      <c r="G86" s="13">
        <v>-183987639</v>
      </c>
      <c r="H86" s="1">
        <v>-19967875</v>
      </c>
      <c r="I86" s="1" t="s">
        <v>236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236</v>
      </c>
      <c r="G87" s="13">
        <v>-137557781</v>
      </c>
      <c r="H87" s="1">
        <v>-200744034</v>
      </c>
      <c r="I87" s="1" t="s">
        <v>236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236</v>
      </c>
      <c r="G89" s="13">
        <v>-211542812</v>
      </c>
      <c r="H89" s="1">
        <v>138744333</v>
      </c>
      <c r="I89" s="1" t="s">
        <v>236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236</v>
      </c>
      <c r="G90" s="13">
        <v>-136226294</v>
      </c>
      <c r="H90" s="1">
        <v>-6887965</v>
      </c>
      <c r="I90" s="1" t="s">
        <v>236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236</v>
      </c>
      <c r="G91" s="13">
        <v>-149495248</v>
      </c>
      <c r="H91" s="1">
        <v>128048846</v>
      </c>
      <c r="I91" s="1" t="s">
        <v>236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236</v>
      </c>
      <c r="G93" s="13">
        <v>-227496261</v>
      </c>
      <c r="H93" s="1">
        <v>99664703</v>
      </c>
      <c r="I93" s="1" t="s">
        <v>236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236</v>
      </c>
      <c r="G94" s="13">
        <v>-227605304</v>
      </c>
      <c r="H94" s="1">
        <v>155829623</v>
      </c>
      <c r="I94" s="1" t="s">
        <v>236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26:29">
      <c r="Z99" s="7">
        <v>43736</v>
      </c>
      <c r="AA99">
        <v>-221856095</v>
      </c>
      <c r="AB99">
        <v>-5005812</v>
      </c>
      <c r="AC99">
        <v>154765818</v>
      </c>
    </row>
    <row r="100" spans="26:29">
      <c r="Z100" t="s">
        <v>237</v>
      </c>
      <c r="AA100">
        <v>-17189834864</v>
      </c>
      <c r="AB100" t="e">
        <v>#VALUE!</v>
      </c>
      <c r="AC100">
        <v>-13089159878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00"/>
  <sheetViews>
    <sheetView zoomScale="115" zoomScaleNormal="115" workbookViewId="0">
      <pane ySplit="3" topLeftCell="A92" activePane="bottomLeft" state="frozen"/>
      <selection/>
      <selection pane="bottomLeft" activeCell="A98" sqref="A9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18.25" customWidth="1"/>
    <col min="14" max="14" width="10.375" customWidth="1"/>
    <col min="19" max="23" width="20.375" customWidth="1"/>
    <col min="26" max="26" width="10.375"/>
    <col min="27" max="29" width="26.625"/>
  </cols>
  <sheetData>
    <row r="1" ht="217" customHeight="1" spans="13:13">
      <c r="M1" s="9" t="s">
        <v>277</v>
      </c>
    </row>
    <row r="2" ht="217" customHeight="1"/>
    <row r="3" ht="40.5" spans="1:29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M3" s="16" t="s">
        <v>242</v>
      </c>
      <c r="N3" s="2" t="s">
        <v>2</v>
      </c>
      <c r="O3" s="2" t="s">
        <v>3</v>
      </c>
      <c r="P3" s="2" t="s">
        <v>290</v>
      </c>
      <c r="Q3" s="11" t="s">
        <v>11</v>
      </c>
      <c r="R3" s="11" t="s">
        <v>20</v>
      </c>
      <c r="S3" s="3" t="s">
        <v>307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278</v>
      </c>
      <c r="AB3" t="s">
        <v>279</v>
      </c>
      <c r="AC3" t="s">
        <v>280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332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235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236</v>
      </c>
      <c r="G15" s="1">
        <v>-132266516</v>
      </c>
      <c r="H15" s="1">
        <v>5132675</v>
      </c>
      <c r="I15" s="1" t="s">
        <v>236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236</v>
      </c>
      <c r="G16" s="1">
        <v>-98694497</v>
      </c>
      <c r="H16" s="1">
        <v>-103188562</v>
      </c>
      <c r="I16" s="1" t="s">
        <v>236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236</v>
      </c>
      <c r="G17" s="1">
        <v>-85348576</v>
      </c>
      <c r="H17" s="1">
        <v>-188264918</v>
      </c>
      <c r="I17" s="1" t="s">
        <v>236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236</v>
      </c>
      <c r="G18" s="1">
        <v>-80584495</v>
      </c>
      <c r="H18" s="1">
        <v>-273335362</v>
      </c>
      <c r="I18" s="1" t="s">
        <v>236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236</v>
      </c>
      <c r="G19" s="1">
        <v>-162051334</v>
      </c>
      <c r="H19" s="1">
        <v>-360391583</v>
      </c>
      <c r="I19" s="1" t="s">
        <v>236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236</v>
      </c>
      <c r="G20" s="1">
        <v>-92684249</v>
      </c>
      <c r="H20" s="1">
        <v>-464831167</v>
      </c>
      <c r="I20" s="1" t="s">
        <v>236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236</v>
      </c>
      <c r="G21" s="1">
        <v>-106676649</v>
      </c>
      <c r="H21" s="1">
        <v>-561595827</v>
      </c>
      <c r="I21" s="1" t="s">
        <v>236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236</v>
      </c>
      <c r="G22" s="1">
        <v>-156446926</v>
      </c>
      <c r="H22" s="1">
        <v>-651749987</v>
      </c>
      <c r="I22" s="1" t="s">
        <v>236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236</v>
      </c>
      <c r="G23" s="1">
        <v>-94766923</v>
      </c>
      <c r="H23" s="1">
        <v>-689992505</v>
      </c>
      <c r="I23" s="1" t="s">
        <v>236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236</v>
      </c>
      <c r="G24" s="1">
        <v>-81475433</v>
      </c>
      <c r="H24" s="1">
        <v>-655579205</v>
      </c>
      <c r="I24" s="1" t="s">
        <v>236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236</v>
      </c>
      <c r="G25" s="1">
        <v>-160300016</v>
      </c>
      <c r="H25" s="1">
        <v>-666249448</v>
      </c>
      <c r="I25" s="1" t="s">
        <v>236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236</v>
      </c>
      <c r="G26" s="1">
        <v>-151163369</v>
      </c>
      <c r="H26" s="1">
        <v>-658003739</v>
      </c>
      <c r="I26" s="1" t="s">
        <v>236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236</v>
      </c>
      <c r="G27" s="1">
        <v>-84368831</v>
      </c>
      <c r="H27" s="1">
        <v>-643693351</v>
      </c>
      <c r="I27" s="1" t="s">
        <v>236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236</v>
      </c>
      <c r="G28" s="1">
        <v>-87361541</v>
      </c>
      <c r="H28" s="1">
        <v>-638378283</v>
      </c>
      <c r="I28" s="1" t="s">
        <v>236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236</v>
      </c>
      <c r="G29" s="1">
        <v>-93542720</v>
      </c>
      <c r="H29" s="1">
        <v>-651906593</v>
      </c>
      <c r="I29" s="1" t="s">
        <v>236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236</v>
      </c>
      <c r="G30" s="1">
        <v>-84631434</v>
      </c>
      <c r="H30" s="1">
        <v>-660105511</v>
      </c>
      <c r="I30" s="1" t="s">
        <v>236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236</v>
      </c>
      <c r="G31" s="1">
        <v>-92238303</v>
      </c>
      <c r="H31" s="1">
        <v>-657576891</v>
      </c>
      <c r="I31" s="1" t="s">
        <v>236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236</v>
      </c>
      <c r="G32" s="1">
        <v>-84430901</v>
      </c>
      <c r="H32" s="1">
        <v>-742007792</v>
      </c>
      <c r="I32" s="1" t="s">
        <v>236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236</v>
      </c>
      <c r="G33" s="1">
        <v>-145144527</v>
      </c>
      <c r="H33" s="1">
        <v>-802721418</v>
      </c>
      <c r="I33" s="1" t="s">
        <v>236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236</v>
      </c>
      <c r="G34" s="1">
        <v>-95858394</v>
      </c>
      <c r="H34" s="1">
        <v>-826241026</v>
      </c>
      <c r="I34" s="1" t="s">
        <v>236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236</v>
      </c>
      <c r="G35" s="1">
        <v>-80845188</v>
      </c>
      <c r="H35" s="1">
        <v>-822717383</v>
      </c>
      <c r="I35" s="1" t="s">
        <v>236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98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236</v>
      </c>
      <c r="G86" s="1">
        <v>-122450923</v>
      </c>
      <c r="H86" s="1">
        <v>-6101713</v>
      </c>
      <c r="I86" t="s">
        <v>236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236</v>
      </c>
      <c r="G87" s="1">
        <v>-91550762</v>
      </c>
      <c r="H87" s="1">
        <v>-129335867</v>
      </c>
      <c r="I87" t="s">
        <v>236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236</v>
      </c>
      <c r="G89" s="1">
        <v>-140791060</v>
      </c>
      <c r="H89" s="1">
        <v>59740978</v>
      </c>
      <c r="I89" t="s">
        <v>236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236</v>
      </c>
      <c r="G90" s="1">
        <v>-90664600</v>
      </c>
      <c r="H90" s="1">
        <v>-37336930</v>
      </c>
      <c r="I90" t="s">
        <v>236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236</v>
      </c>
      <c r="G91" s="1">
        <v>-99946573</v>
      </c>
      <c r="H91" s="1">
        <v>56273086</v>
      </c>
      <c r="I91" t="s">
        <v>236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236</v>
      </c>
      <c r="G93" s="1">
        <v>-151408783</v>
      </c>
      <c r="H93" s="1">
        <v>37449840</v>
      </c>
      <c r="I93" t="s">
        <v>236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236</v>
      </c>
      <c r="G94" s="1">
        <v>-151482310</v>
      </c>
      <c r="H94" s="1">
        <v>74827204</v>
      </c>
      <c r="I94" t="s">
        <v>236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26:29">
      <c r="Z99" s="7">
        <v>43736</v>
      </c>
      <c r="AA99">
        <v>-147655004</v>
      </c>
      <c r="AB99">
        <v>13627140</v>
      </c>
      <c r="AC99">
        <v>142380678</v>
      </c>
    </row>
    <row r="100" spans="26:29">
      <c r="Z100" t="s">
        <v>237</v>
      </c>
      <c r="AA100">
        <v>-11249464214</v>
      </c>
      <c r="AB100" t="e">
        <v>#VALUE!</v>
      </c>
      <c r="AC100">
        <v>-8027700268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82"/>
  <sheetViews>
    <sheetView workbookViewId="0">
      <pane ySplit="3" topLeftCell="A72" activePane="bottomLeft" state="frozen"/>
      <selection/>
      <selection pane="bottomLeft" activeCell="A80" sqref="A8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277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277</v>
      </c>
    </row>
    <row r="3" ht="40.5" spans="1:30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M3" s="16" t="s">
        <v>333</v>
      </c>
      <c r="N3" s="2" t="s">
        <v>2</v>
      </c>
      <c r="O3" s="2" t="s">
        <v>3</v>
      </c>
      <c r="P3" s="2" t="s">
        <v>290</v>
      </c>
      <c r="Q3" s="11" t="s">
        <v>11</v>
      </c>
      <c r="R3" s="11" t="s">
        <v>20</v>
      </c>
      <c r="S3" s="3" t="s">
        <v>307</v>
      </c>
      <c r="T3" s="3" t="s">
        <v>308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278</v>
      </c>
      <c r="AC3" t="s">
        <v>279</v>
      </c>
      <c r="AD3" t="s">
        <v>280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236</v>
      </c>
      <c r="G4" s="1">
        <v>-116233976</v>
      </c>
      <c r="H4" s="1">
        <v>-298588781</v>
      </c>
      <c r="I4" s="1" t="s">
        <v>236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235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236</v>
      </c>
      <c r="G5" s="1">
        <v>-70408135</v>
      </c>
      <c r="H5" s="1">
        <v>-368996916</v>
      </c>
      <c r="I5" s="1" t="s">
        <v>236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236</v>
      </c>
      <c r="G6" s="1">
        <v>-60533075</v>
      </c>
      <c r="H6" s="1">
        <v>-429529991</v>
      </c>
      <c r="I6" s="1" t="s">
        <v>236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236</v>
      </c>
      <c r="G7" s="1">
        <v>-119096672</v>
      </c>
      <c r="H7" s="1">
        <v>-488093588</v>
      </c>
      <c r="I7" s="1" t="s">
        <v>236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236</v>
      </c>
      <c r="G8" s="1">
        <v>-112308499</v>
      </c>
      <c r="H8" s="1">
        <v>-488871163</v>
      </c>
      <c r="I8" s="1" t="s">
        <v>236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236</v>
      </c>
      <c r="G9" s="1">
        <v>-62682757</v>
      </c>
      <c r="H9" s="1">
        <v>-478239102</v>
      </c>
      <c r="I9" s="1" t="s">
        <v>236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236</v>
      </c>
      <c r="G10" s="1">
        <v>-64906224</v>
      </c>
      <c r="H10" s="1">
        <v>-474290214</v>
      </c>
      <c r="I10" s="1" t="s">
        <v>236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236</v>
      </c>
      <c r="G11" s="1">
        <v>-69498599</v>
      </c>
      <c r="H11" s="1">
        <v>-484341221</v>
      </c>
      <c r="I11" s="1" t="s">
        <v>236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236</v>
      </c>
      <c r="G12" s="1">
        <v>-62877861</v>
      </c>
      <c r="H12" s="1">
        <v>-490432698</v>
      </c>
      <c r="I12" s="1" t="s">
        <v>236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236</v>
      </c>
      <c r="G13" s="1">
        <v>-68529469</v>
      </c>
      <c r="H13" s="1">
        <v>-488554032</v>
      </c>
      <c r="I13" s="1" t="s">
        <v>236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236</v>
      </c>
      <c r="G14" s="1">
        <v>-62728873</v>
      </c>
      <c r="H14" s="1">
        <v>-551282905</v>
      </c>
      <c r="I14" s="1" t="s">
        <v>236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236</v>
      </c>
      <c r="G15" s="1">
        <v>-107836734</v>
      </c>
      <c r="H15" s="1">
        <v>-596390766</v>
      </c>
      <c r="I15" s="1" t="s">
        <v>236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236</v>
      </c>
      <c r="G16" s="1">
        <v>-71219055</v>
      </c>
      <c r="H16" s="1">
        <v>-613864919</v>
      </c>
      <c r="I16" s="1" t="s">
        <v>236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236</v>
      </c>
      <c r="G17" s="1">
        <v>-60064827</v>
      </c>
      <c r="H17" s="1">
        <v>-611246989</v>
      </c>
      <c r="I17" s="1" t="s">
        <v>236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236</v>
      </c>
      <c r="G68" s="13">
        <v>-90976269</v>
      </c>
      <c r="H68" s="1">
        <v>-12911654</v>
      </c>
      <c r="I68" s="1" t="s">
        <v>236</v>
      </c>
      <c r="J68" s="1">
        <v>105686000</v>
      </c>
      <c r="K68" s="1">
        <v>47394796</v>
      </c>
      <c r="L68" s="1" t="e">
        <f t="shared" ref="L68:L80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236</v>
      </c>
      <c r="G69" s="13">
        <v>-68018652</v>
      </c>
      <c r="H69" s="1">
        <v>-102382762</v>
      </c>
      <c r="I69" s="1" t="s">
        <v>236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236</v>
      </c>
      <c r="G71" s="13">
        <v>-104602277</v>
      </c>
      <c r="H71" s="1">
        <v>57247375</v>
      </c>
      <c r="I71" s="1" t="s">
        <v>236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236</v>
      </c>
      <c r="G72" s="13">
        <v>-67360268</v>
      </c>
      <c r="H72" s="1">
        <v>-14513007</v>
      </c>
      <c r="I72" s="1" t="s">
        <v>236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236</v>
      </c>
      <c r="G73" s="13">
        <v>-73921412</v>
      </c>
      <c r="H73" s="1">
        <v>59706526</v>
      </c>
      <c r="I73" s="1" t="s">
        <v>236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236</v>
      </c>
      <c r="G75" s="13">
        <v>-112490832</v>
      </c>
      <c r="H75" s="1">
        <v>64564506</v>
      </c>
      <c r="I75" s="1" t="s">
        <v>236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236</v>
      </c>
      <c r="G76" s="13">
        <v>-112545459</v>
      </c>
      <c r="H76" s="1">
        <v>92334433</v>
      </c>
      <c r="I76" s="1" t="s">
        <v>236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27:30">
      <c r="AA81" s="7">
        <v>43736</v>
      </c>
      <c r="AB81">
        <v>-109701921</v>
      </c>
      <c r="AC81">
        <v>9390116</v>
      </c>
      <c r="AD81">
        <v>116488047</v>
      </c>
    </row>
    <row r="82" spans="27:30">
      <c r="AA82" t="s">
        <v>237</v>
      </c>
      <c r="AB82">
        <v>-6808987599</v>
      </c>
      <c r="AC82" t="e">
        <v>#VALUE!</v>
      </c>
      <c r="AD82">
        <v>-4687143810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80"/>
  <sheetViews>
    <sheetView workbookViewId="0">
      <pane ySplit="3" topLeftCell="A71" activePane="bottomLeft" state="frozen"/>
      <selection/>
      <selection pane="bottomLeft" activeCell="A78" sqref="A7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277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277</v>
      </c>
    </row>
    <row r="3" ht="40.5" spans="1:30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M3" s="16" t="s">
        <v>334</v>
      </c>
      <c r="N3" s="2" t="s">
        <v>2</v>
      </c>
      <c r="O3" s="2" t="s">
        <v>3</v>
      </c>
      <c r="P3" s="2" t="s">
        <v>290</v>
      </c>
      <c r="Q3" s="11" t="s">
        <v>11</v>
      </c>
      <c r="R3" s="11" t="s">
        <v>20</v>
      </c>
      <c r="S3" s="3" t="s">
        <v>307</v>
      </c>
      <c r="T3" s="3" t="s">
        <v>308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278</v>
      </c>
      <c r="AC3" t="s">
        <v>279</v>
      </c>
      <c r="AD3" t="s">
        <v>280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236</v>
      </c>
      <c r="G4" s="1">
        <v>-109585443</v>
      </c>
      <c r="H4" s="1">
        <v>-552535554</v>
      </c>
      <c r="I4" s="1" t="s">
        <v>236</v>
      </c>
      <c r="J4" s="1">
        <v>110970000</v>
      </c>
      <c r="K4" s="1">
        <v>85801874</v>
      </c>
      <c r="L4" s="1" t="e">
        <f>F4+G4</f>
        <v>#VALUE!</v>
      </c>
      <c r="M4" s="19" t="s">
        <v>335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235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236</v>
      </c>
      <c r="G5" s="1">
        <v>-215605461</v>
      </c>
      <c r="H5" s="1">
        <v>-658555572</v>
      </c>
      <c r="I5" s="1" t="s">
        <v>236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236</v>
      </c>
      <c r="G6" s="1">
        <v>-203316561</v>
      </c>
      <c r="H6" s="1">
        <v>-755852115</v>
      </c>
      <c r="I6" s="1" t="s">
        <v>236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236</v>
      </c>
      <c r="G7" s="1">
        <v>-113477099</v>
      </c>
      <c r="H7" s="1">
        <v>-869329214</v>
      </c>
      <c r="I7" s="1" t="s">
        <v>236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236</v>
      </c>
      <c r="G8" s="1">
        <v>-117502330</v>
      </c>
      <c r="H8" s="1">
        <v>-858626517</v>
      </c>
      <c r="I8" s="1" t="s">
        <v>236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236</v>
      </c>
      <c r="G9" s="1">
        <v>-125816090</v>
      </c>
      <c r="H9" s="1">
        <v>-876822257</v>
      </c>
      <c r="I9" s="1" t="s">
        <v>236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236</v>
      </c>
      <c r="G10" s="1">
        <v>-113830303</v>
      </c>
      <c r="H10" s="1">
        <v>-887849901</v>
      </c>
      <c r="I10" s="1" t="s">
        <v>236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236</v>
      </c>
      <c r="G11" s="1">
        <v>-124061634</v>
      </c>
      <c r="H11" s="1">
        <v>-884448876</v>
      </c>
      <c r="I11" s="1" t="s">
        <v>236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236</v>
      </c>
      <c r="G12" s="1">
        <v>-113560584</v>
      </c>
      <c r="H12" s="1">
        <v>-998009460</v>
      </c>
      <c r="I12" s="1" t="s">
        <v>236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236</v>
      </c>
      <c r="G13" s="1">
        <v>-195221146</v>
      </c>
      <c r="H13" s="1">
        <v>-1079670022</v>
      </c>
      <c r="I13" s="1" t="s">
        <v>236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236</v>
      </c>
      <c r="G14" s="1">
        <v>-128931984</v>
      </c>
      <c r="H14" s="1">
        <v>-1111305463</v>
      </c>
      <c r="I14" s="1" t="s">
        <v>236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236</v>
      </c>
      <c r="G15" s="1">
        <v>-108737756</v>
      </c>
      <c r="H15" s="1">
        <v>-1106566120</v>
      </c>
      <c r="I15" s="1" t="s">
        <v>236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236</v>
      </c>
      <c r="G66" s="13">
        <v>-164697974</v>
      </c>
      <c r="H66" s="1">
        <v>-50334372</v>
      </c>
      <c r="I66" s="1" t="s">
        <v>236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236</v>
      </c>
      <c r="G67" s="13">
        <v>-123136884</v>
      </c>
      <c r="H67" s="1">
        <v>-220140028</v>
      </c>
      <c r="I67" s="1" t="s">
        <v>236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236</v>
      </c>
      <c r="G69" s="13">
        <v>-189365680</v>
      </c>
      <c r="H69" s="1">
        <v>42712125</v>
      </c>
      <c r="I69" s="1" t="s">
        <v>236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236</v>
      </c>
      <c r="G70" s="13">
        <v>-121944984</v>
      </c>
      <c r="H70" s="1">
        <v>-88211888</v>
      </c>
      <c r="I70" s="1" t="s">
        <v>236</v>
      </c>
      <c r="J70" s="1">
        <v>110970000</v>
      </c>
      <c r="K70" s="1">
        <v>85801874</v>
      </c>
      <c r="L70" s="1" t="e">
        <f t="shared" ref="L70:L78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236</v>
      </c>
      <c r="G71" s="13">
        <v>-133822884</v>
      </c>
      <c r="H71" s="1">
        <v>67128949</v>
      </c>
      <c r="I71" s="1" t="s">
        <v>236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236</v>
      </c>
      <c r="G73" s="13">
        <v>-203645361</v>
      </c>
      <c r="H73" s="1">
        <v>87256735</v>
      </c>
      <c r="I73" s="1" t="s">
        <v>236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236</v>
      </c>
      <c r="G74" s="13">
        <v>-203745542</v>
      </c>
      <c r="H74" s="1">
        <v>137529740</v>
      </c>
      <c r="I74" s="1" t="s">
        <v>236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27:30">
      <c r="AA79" s="7">
        <v>43736</v>
      </c>
      <c r="AB79">
        <v>-198599052</v>
      </c>
      <c r="AC79">
        <v>29736381</v>
      </c>
      <c r="AD79">
        <v>231409604</v>
      </c>
    </row>
    <row r="80" spans="27:30">
      <c r="AA80" t="s">
        <v>237</v>
      </c>
      <c r="AB80">
        <v>-11989152699</v>
      </c>
      <c r="AC80" t="e">
        <v>#VALUE!</v>
      </c>
      <c r="AD80">
        <v>-8522560506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0"/>
  <sheetViews>
    <sheetView workbookViewId="0">
      <pane ySplit="3" topLeftCell="A72" activePane="bottomLeft" state="frozen"/>
      <selection/>
      <selection pane="bottomLeft" activeCell="A78" sqref="A7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277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277</v>
      </c>
    </row>
    <row r="3" ht="40.5" spans="1:30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M3" s="16" t="s">
        <v>336</v>
      </c>
      <c r="N3" s="2" t="s">
        <v>2</v>
      </c>
      <c r="O3" s="2" t="s">
        <v>3</v>
      </c>
      <c r="P3" s="2" t="s">
        <v>290</v>
      </c>
      <c r="Q3" s="11" t="s">
        <v>11</v>
      </c>
      <c r="R3" s="11" t="s">
        <v>20</v>
      </c>
      <c r="S3" s="3" t="s">
        <v>307</v>
      </c>
      <c r="T3" s="3" t="s">
        <v>308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278</v>
      </c>
      <c r="AC3" t="s">
        <v>279</v>
      </c>
      <c r="AD3" t="s">
        <v>280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236</v>
      </c>
      <c r="G4" s="1">
        <v>-104367371</v>
      </c>
      <c r="H4" s="1">
        <v>-525933411</v>
      </c>
      <c r="I4" s="1" t="s">
        <v>236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337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235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236</v>
      </c>
      <c r="G5" s="1">
        <v>-205339090</v>
      </c>
      <c r="H5" s="1">
        <v>-626905130</v>
      </c>
      <c r="I5" s="1" t="s">
        <v>236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236</v>
      </c>
      <c r="G6" s="1">
        <v>-193635344</v>
      </c>
      <c r="H6" s="1">
        <v>-719568755</v>
      </c>
      <c r="I6" s="1" t="s">
        <v>236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236</v>
      </c>
      <c r="G7" s="1">
        <v>-108074943</v>
      </c>
      <c r="H7" s="1">
        <v>-827643698</v>
      </c>
      <c r="I7" s="1" t="s">
        <v>236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236</v>
      </c>
      <c r="G8" s="1">
        <v>-111908507</v>
      </c>
      <c r="H8" s="1">
        <v>-817742975</v>
      </c>
      <c r="I8" s="1" t="s">
        <v>236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236</v>
      </c>
      <c r="G9" s="1">
        <v>-119825172</v>
      </c>
      <c r="H9" s="1">
        <v>-835072299</v>
      </c>
      <c r="I9" s="1" t="s">
        <v>236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236</v>
      </c>
      <c r="G10" s="1">
        <v>-108411328</v>
      </c>
      <c r="H10" s="1">
        <v>-845576068</v>
      </c>
      <c r="I10" s="1" t="s">
        <v>236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236</v>
      </c>
      <c r="G11" s="1">
        <v>-118154256</v>
      </c>
      <c r="H11" s="1">
        <v>-842336987</v>
      </c>
      <c r="I11" s="1" t="s">
        <v>236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236</v>
      </c>
      <c r="G12" s="1">
        <v>-108153229</v>
      </c>
      <c r="H12" s="1">
        <v>-950490216</v>
      </c>
      <c r="I12" s="1" t="s">
        <v>236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236</v>
      </c>
      <c r="G13" s="1">
        <v>-185925403</v>
      </c>
      <c r="H13" s="1">
        <v>-1028262390</v>
      </c>
      <c r="I13" s="1" t="s">
        <v>236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236</v>
      </c>
      <c r="G14" s="1">
        <v>-122792698</v>
      </c>
      <c r="H14" s="1">
        <v>-1058391463</v>
      </c>
      <c r="I14" s="1" t="s">
        <v>236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236</v>
      </c>
      <c r="G15" s="1">
        <v>-103560047</v>
      </c>
      <c r="H15" s="1">
        <v>-1053876567</v>
      </c>
      <c r="I15" s="1" t="s">
        <v>236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236</v>
      </c>
      <c r="G66" s="13">
        <v>-156855637</v>
      </c>
      <c r="H66" s="1">
        <v>-44752157</v>
      </c>
      <c r="I66" s="1" t="s">
        <v>236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236</v>
      </c>
      <c r="G67" s="13">
        <v>-117273539</v>
      </c>
      <c r="H67" s="1">
        <v>-195195130</v>
      </c>
      <c r="I67" s="1" t="s">
        <v>236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78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236</v>
      </c>
      <c r="G69" s="13">
        <v>-180348754</v>
      </c>
      <c r="H69" s="1">
        <v>39338782</v>
      </c>
      <c r="I69" s="1" t="s">
        <v>236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236</v>
      </c>
      <c r="G70" s="13">
        <v>-116138394</v>
      </c>
      <c r="H70" s="1">
        <v>-95881460</v>
      </c>
      <c r="I70" s="1" t="s">
        <v>236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236</v>
      </c>
      <c r="G71" s="13">
        <v>-172540710</v>
      </c>
      <c r="H71" s="1">
        <v>38983935</v>
      </c>
      <c r="I71" s="1" t="s">
        <v>236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236</v>
      </c>
      <c r="G73" s="13">
        <v>-193949711</v>
      </c>
      <c r="H73" s="1">
        <v>46340306</v>
      </c>
      <c r="I73" s="1" t="s">
        <v>236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236</v>
      </c>
      <c r="G74" s="13">
        <v>-194045121</v>
      </c>
      <c r="H74" s="1">
        <v>94219489</v>
      </c>
      <c r="I74" s="1" t="s">
        <v>236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27:30">
      <c r="AA79" s="7">
        <v>43736</v>
      </c>
      <c r="AB79">
        <v>-189142466</v>
      </c>
      <c r="AC79">
        <v>16424191</v>
      </c>
      <c r="AD79">
        <v>207030682</v>
      </c>
    </row>
    <row r="80" spans="27:30">
      <c r="AA80" t="s">
        <v>237</v>
      </c>
      <c r="AB80">
        <v>-11462929539</v>
      </c>
      <c r="AC80" t="e">
        <v>#VALUE!</v>
      </c>
      <c r="AD80">
        <v>-8973989665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39"/>
  <sheetViews>
    <sheetView zoomScale="130" zoomScaleNormal="130" workbookViewId="0">
      <pane ySplit="3" topLeftCell="A131" activePane="bottomLeft" state="frozen"/>
      <selection/>
      <selection pane="bottomLeft" activeCell="A137" sqref="A137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4" max="14" width="10.375"/>
    <col min="15" max="17" width="26.625"/>
    <col min="22" max="24" width="16" customWidth="1"/>
    <col min="25" max="25" width="12.625" customWidth="1"/>
    <col min="26" max="26" width="16" customWidth="1"/>
  </cols>
  <sheetData>
    <row r="1" ht="180" customHeight="1" spans="13:13">
      <c r="M1" s="9" t="s">
        <v>277</v>
      </c>
    </row>
    <row r="2" ht="180" customHeight="1"/>
    <row r="3" ht="40.5" spans="1:17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M3" s="9" t="s">
        <v>277</v>
      </c>
      <c r="N3" t="s">
        <v>2</v>
      </c>
      <c r="O3" t="s">
        <v>278</v>
      </c>
      <c r="P3" t="s">
        <v>279</v>
      </c>
      <c r="Q3" t="s">
        <v>280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235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236</v>
      </c>
      <c r="G31" s="1">
        <v>-137</v>
      </c>
      <c r="H31" s="1">
        <v>2057</v>
      </c>
      <c r="I31" s="1" t="s">
        <v>236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236</v>
      </c>
      <c r="G32" s="1">
        <v>-189</v>
      </c>
      <c r="H32" s="1">
        <v>1539</v>
      </c>
      <c r="I32" s="1" t="s">
        <v>236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236</v>
      </c>
      <c r="G33" s="1">
        <v>-312</v>
      </c>
      <c r="H33" s="1">
        <v>1193</v>
      </c>
      <c r="I33" s="1" t="s">
        <v>236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236</v>
      </c>
      <c r="G34" s="1">
        <v>-156</v>
      </c>
      <c r="H34" s="1">
        <v>682</v>
      </c>
      <c r="I34" s="1" t="s">
        <v>236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236</v>
      </c>
      <c r="G35" s="1">
        <v>-201</v>
      </c>
      <c r="H35" s="1">
        <v>154</v>
      </c>
      <c r="I35" s="1" t="s">
        <v>236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236</v>
      </c>
      <c r="G36" s="1">
        <v>-155</v>
      </c>
      <c r="H36" s="1">
        <v>-294</v>
      </c>
      <c r="I36" s="1" t="s">
        <v>236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236</v>
      </c>
      <c r="G37" s="1">
        <v>-179</v>
      </c>
      <c r="H37" s="1">
        <v>-772</v>
      </c>
      <c r="I37" s="1" t="s">
        <v>236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236</v>
      </c>
      <c r="G38" s="1">
        <v>-298</v>
      </c>
      <c r="H38" s="1">
        <v>-16</v>
      </c>
      <c r="I38" s="1" t="s">
        <v>236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236</v>
      </c>
      <c r="G54" s="1">
        <v>-239</v>
      </c>
      <c r="H54" s="1">
        <v>-2</v>
      </c>
      <c r="I54" s="1" t="s">
        <v>236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236</v>
      </c>
      <c r="G55" s="1">
        <v>-179</v>
      </c>
      <c r="H55" s="1">
        <v>-192</v>
      </c>
      <c r="I55" s="1" t="s">
        <v>236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236</v>
      </c>
      <c r="G56" s="1">
        <v>-155</v>
      </c>
      <c r="H56" s="1">
        <v>-363</v>
      </c>
      <c r="I56" s="1" t="s">
        <v>236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236</v>
      </c>
      <c r="G57" s="1">
        <v>-146</v>
      </c>
      <c r="H57" s="1">
        <v>-526</v>
      </c>
      <c r="I57" s="1" t="s">
        <v>236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236</v>
      </c>
      <c r="G58" s="1">
        <v>-294</v>
      </c>
      <c r="H58" s="1">
        <v>-689</v>
      </c>
      <c r="I58" s="1" t="s">
        <v>236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236</v>
      </c>
      <c r="G59" s="1">
        <v>-120</v>
      </c>
      <c r="H59" s="1">
        <v>-821</v>
      </c>
      <c r="I59" s="1" t="s">
        <v>236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236</v>
      </c>
      <c r="G60" s="1">
        <v>-193</v>
      </c>
      <c r="H60" s="1">
        <v>-1027</v>
      </c>
      <c r="I60" s="1" t="s">
        <v>236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236</v>
      </c>
      <c r="G61" s="1">
        <v>-331</v>
      </c>
      <c r="H61" s="1">
        <v>-1181</v>
      </c>
      <c r="I61" s="1" t="s">
        <v>236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236</v>
      </c>
      <c r="G62" s="1">
        <v>-172</v>
      </c>
      <c r="H62" s="1">
        <v>-1251</v>
      </c>
      <c r="I62" s="1" t="s">
        <v>236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236</v>
      </c>
      <c r="G63" s="1">
        <v>-148</v>
      </c>
      <c r="H63" s="1">
        <v>-1220</v>
      </c>
      <c r="I63" s="1" t="s">
        <v>236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236</v>
      </c>
      <c r="G64" s="1">
        <v>-291</v>
      </c>
      <c r="H64" s="1">
        <v>-1208</v>
      </c>
      <c r="I64" s="1" t="s">
        <v>236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236</v>
      </c>
      <c r="G65" s="1">
        <v>-131660</v>
      </c>
      <c r="H65" s="1">
        <v>-132579</v>
      </c>
      <c r="I65" s="1" t="s">
        <v>236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236</v>
      </c>
      <c r="G66" s="1">
        <v>-153388</v>
      </c>
      <c r="H66" s="1">
        <v>-285819</v>
      </c>
      <c r="I66" s="1" t="s">
        <v>236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236</v>
      </c>
      <c r="G67" s="1">
        <v>-158829</v>
      </c>
      <c r="H67" s="1">
        <v>-413249</v>
      </c>
      <c r="I67" s="1" t="s">
        <v>236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236</v>
      </c>
      <c r="G68" s="1">
        <v>-170067</v>
      </c>
      <c r="H68" s="1">
        <v>-583123</v>
      </c>
      <c r="I68" s="1" t="s">
        <v>236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236</v>
      </c>
      <c r="G69" s="1">
        <v>-153866</v>
      </c>
      <c r="H69" s="1">
        <v>-736851</v>
      </c>
      <c r="I69" s="1" t="s">
        <v>236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236</v>
      </c>
      <c r="G70" s="1">
        <v>-167696</v>
      </c>
      <c r="H70" s="1">
        <v>-904375</v>
      </c>
      <c r="I70" s="1" t="s">
        <v>236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236</v>
      </c>
      <c r="G71" s="1">
        <v>-153501</v>
      </c>
      <c r="H71" s="1">
        <v>-1057876</v>
      </c>
      <c r="I71" s="1" t="s">
        <v>236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236</v>
      </c>
      <c r="G72" s="1">
        <v>-263882</v>
      </c>
      <c r="H72" s="1">
        <v>-1168257</v>
      </c>
      <c r="I72" s="1" t="s">
        <v>236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236</v>
      </c>
      <c r="G73" s="1">
        <v>-174277</v>
      </c>
      <c r="H73" s="1">
        <v>-1211017</v>
      </c>
      <c r="I73" s="1" t="s">
        <v>236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236</v>
      </c>
      <c r="G74" s="1">
        <v>-146982</v>
      </c>
      <c r="H74" s="1">
        <v>-1204611</v>
      </c>
      <c r="I74" s="1" t="s">
        <v>236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37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236</v>
      </c>
      <c r="G125" s="13">
        <v>-241918</v>
      </c>
      <c r="H125" s="1">
        <v>-38107</v>
      </c>
      <c r="I125" s="1" t="s">
        <v>236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236</v>
      </c>
      <c r="G126" s="1">
        <v>-167411</v>
      </c>
      <c r="H126" s="1">
        <v>-240773</v>
      </c>
      <c r="I126" s="1" t="s">
        <v>236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236</v>
      </c>
      <c r="G128" s="1">
        <v>-250848</v>
      </c>
      <c r="H128" s="1">
        <v>80209</v>
      </c>
      <c r="I128" s="1" t="s">
        <v>236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236</v>
      </c>
      <c r="G129" s="1">
        <v>-159340</v>
      </c>
      <c r="H129" s="1">
        <v>-99402</v>
      </c>
      <c r="I129" s="1" t="s">
        <v>236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236</v>
      </c>
      <c r="G130" s="1">
        <v>-174860</v>
      </c>
      <c r="H130" s="1">
        <v>112596</v>
      </c>
      <c r="I130" s="1" t="s">
        <v>236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236</v>
      </c>
      <c r="G132" s="1">
        <v>-262425</v>
      </c>
      <c r="H132" s="1">
        <v>96463</v>
      </c>
      <c r="I132" s="1" t="s">
        <v>236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236</v>
      </c>
      <c r="G133" s="1">
        <v>-262551</v>
      </c>
      <c r="H133" s="1">
        <v>189765</v>
      </c>
      <c r="I133" s="1" t="s">
        <v>236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4:17">
      <c r="N138" s="7">
        <v>43736</v>
      </c>
      <c r="O138">
        <v>-259499</v>
      </c>
      <c r="P138">
        <v>34666</v>
      </c>
      <c r="Q138">
        <v>343599</v>
      </c>
    </row>
    <row r="139" spans="14:17">
      <c r="N139" t="s">
        <v>237</v>
      </c>
      <c r="O139">
        <v>-15436001</v>
      </c>
      <c r="P139" t="e">
        <v>#VALUE!</v>
      </c>
      <c r="Q139">
        <v>2644863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139"/>
  <sheetViews>
    <sheetView zoomScale="115" zoomScaleNormal="115" workbookViewId="0">
      <pane ySplit="3" topLeftCell="A130" activePane="bottomLeft" state="frozen"/>
      <selection/>
      <selection pane="bottomLeft" activeCell="A137" sqref="A137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/>
    <col min="22" max="24" width="26.625"/>
    <col min="29" max="31" width="16" customWidth="1"/>
    <col min="32" max="32" width="12.625" customWidth="1"/>
    <col min="33" max="33" width="16" customWidth="1"/>
  </cols>
  <sheetData>
    <row r="1" ht="208" customHeight="1" spans="13:13">
      <c r="M1" s="9" t="s">
        <v>277</v>
      </c>
    </row>
    <row r="2" ht="208" customHeight="1"/>
    <row r="3" ht="40.5" spans="1:24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M3" s="9" t="s">
        <v>277</v>
      </c>
      <c r="N3" s="2" t="s">
        <v>290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t="s">
        <v>2</v>
      </c>
      <c r="V3" t="s">
        <v>278</v>
      </c>
      <c r="W3" t="s">
        <v>279</v>
      </c>
      <c r="X3" t="s">
        <v>280</v>
      </c>
    </row>
    <row r="4" spans="1:2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U4" t="s">
        <v>235</v>
      </c>
    </row>
    <row r="5" spans="1:2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U5" s="7">
        <v>43603</v>
      </c>
      <c r="V5">
        <v>0</v>
      </c>
      <c r="W5">
        <v>0</v>
      </c>
      <c r="X5">
        <v>0</v>
      </c>
    </row>
    <row r="6" spans="1:2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U6" s="7">
        <v>43604</v>
      </c>
      <c r="V6">
        <v>-128</v>
      </c>
      <c r="W6">
        <v>412</v>
      </c>
      <c r="X6">
        <v>412</v>
      </c>
    </row>
    <row r="7" spans="1:2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U7" s="7">
        <v>43605</v>
      </c>
      <c r="V7">
        <v>-157</v>
      </c>
      <c r="W7">
        <v>447</v>
      </c>
      <c r="X7">
        <v>859</v>
      </c>
    </row>
    <row r="8" spans="1:2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U8" s="7">
        <v>43606</v>
      </c>
      <c r="V8">
        <v>-188</v>
      </c>
      <c r="W8">
        <v>558</v>
      </c>
      <c r="X8">
        <v>1417</v>
      </c>
    </row>
    <row r="9" spans="1:2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U9" s="7">
        <v>43607</v>
      </c>
      <c r="V9">
        <v>-331</v>
      </c>
      <c r="W9">
        <v>972</v>
      </c>
      <c r="X9">
        <v>1831</v>
      </c>
    </row>
    <row r="10" spans="1:2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U10" s="7">
        <v>43608</v>
      </c>
      <c r="V10">
        <v>-165</v>
      </c>
      <c r="W10">
        <v>496</v>
      </c>
      <c r="X10">
        <v>2327</v>
      </c>
    </row>
    <row r="11" spans="1:2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U11" s="7">
        <v>43609</v>
      </c>
      <c r="V11">
        <v>-164</v>
      </c>
      <c r="W11">
        <v>524</v>
      </c>
      <c r="X11">
        <v>2851</v>
      </c>
    </row>
    <row r="12" spans="1:2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U12" s="7">
        <v>43610</v>
      </c>
      <c r="V12">
        <v>-169</v>
      </c>
      <c r="W12">
        <v>544</v>
      </c>
      <c r="X12">
        <v>3395</v>
      </c>
    </row>
    <row r="13" spans="1:2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U13" s="7">
        <v>43611</v>
      </c>
      <c r="V13">
        <v>-169</v>
      </c>
      <c r="W13">
        <v>851</v>
      </c>
      <c r="X13">
        <v>3702</v>
      </c>
    </row>
    <row r="14" spans="1:2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U14" s="7">
        <v>43612</v>
      </c>
      <c r="V14">
        <v>-266</v>
      </c>
      <c r="W14">
        <v>448</v>
      </c>
      <c r="X14">
        <v>3738</v>
      </c>
    </row>
    <row r="15" spans="1:2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U15" s="7">
        <v>43613</v>
      </c>
      <c r="V15">
        <v>-185</v>
      </c>
      <c r="W15">
        <v>466</v>
      </c>
      <c r="X15">
        <v>3757</v>
      </c>
    </row>
    <row r="16" spans="1:2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U16" s="7">
        <v>43614</v>
      </c>
      <c r="V16">
        <v>-156</v>
      </c>
      <c r="W16">
        <v>388</v>
      </c>
      <c r="X16">
        <v>3587</v>
      </c>
    </row>
    <row r="17" spans="1:2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U17" s="7">
        <v>43615</v>
      </c>
      <c r="V17">
        <v>-302</v>
      </c>
      <c r="W17">
        <v>749</v>
      </c>
      <c r="X17">
        <v>3534</v>
      </c>
    </row>
    <row r="18" spans="1:2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U18" s="7">
        <v>43616</v>
      </c>
      <c r="V18">
        <v>-160</v>
      </c>
      <c r="W18">
        <v>427</v>
      </c>
      <c r="X18">
        <v>3465</v>
      </c>
    </row>
    <row r="19" spans="1:2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U19" s="7">
        <v>43617</v>
      </c>
      <c r="V19">
        <v>-171</v>
      </c>
      <c r="W19">
        <v>463</v>
      </c>
      <c r="X19">
        <v>3404</v>
      </c>
    </row>
    <row r="20" spans="1:2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U20" s="7">
        <v>43618</v>
      </c>
      <c r="V20">
        <v>-171</v>
      </c>
      <c r="W20">
        <v>744</v>
      </c>
      <c r="X20">
        <v>3141</v>
      </c>
    </row>
    <row r="21" spans="1:2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U21" s="7">
        <v>43619</v>
      </c>
      <c r="V21">
        <v>-238</v>
      </c>
      <c r="W21">
        <v>578</v>
      </c>
      <c r="X21">
        <v>3131</v>
      </c>
    </row>
    <row r="22" spans="1:2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U22" s="7">
        <v>43620</v>
      </c>
      <c r="V22">
        <v>-205</v>
      </c>
      <c r="W22">
        <v>297</v>
      </c>
      <c r="X22">
        <v>3139</v>
      </c>
    </row>
    <row r="23" spans="1:2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U23" s="7">
        <v>43621</v>
      </c>
      <c r="V23">
        <v>-174</v>
      </c>
      <c r="W23">
        <v>354</v>
      </c>
      <c r="X23">
        <v>3027</v>
      </c>
    </row>
    <row r="24" spans="1:2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U24" s="7">
        <v>43622</v>
      </c>
      <c r="V24">
        <v>-310</v>
      </c>
      <c r="W24">
        <v>656</v>
      </c>
      <c r="X24">
        <v>2941</v>
      </c>
    </row>
    <row r="25" spans="1:2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U25" s="7">
        <v>43623</v>
      </c>
      <c r="V25">
        <v>-170</v>
      </c>
      <c r="W25">
        <v>315</v>
      </c>
      <c r="X25">
        <v>2895</v>
      </c>
    </row>
    <row r="26" spans="1:2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U26" s="7">
        <v>43624</v>
      </c>
      <c r="V26">
        <v>-283</v>
      </c>
      <c r="W26">
        <v>529</v>
      </c>
      <c r="X26">
        <v>2687</v>
      </c>
    </row>
    <row r="27" spans="1:2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U27" s="7">
        <v>43625</v>
      </c>
      <c r="V27">
        <v>-158</v>
      </c>
      <c r="W27">
        <v>321</v>
      </c>
      <c r="X27">
        <v>2540</v>
      </c>
    </row>
    <row r="28" spans="1:2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U28" s="7">
        <v>43626</v>
      </c>
      <c r="V28">
        <v>-183</v>
      </c>
      <c r="W28">
        <v>404</v>
      </c>
      <c r="X28">
        <v>2663</v>
      </c>
    </row>
    <row r="29" spans="1:24">
      <c r="A29" s="4">
        <v>43628</v>
      </c>
      <c r="U29" s="7">
        <v>43627</v>
      </c>
      <c r="V29">
        <v>-288</v>
      </c>
      <c r="W29">
        <v>568</v>
      </c>
      <c r="X29">
        <v>2371</v>
      </c>
    </row>
    <row r="30" spans="1:2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U30" s="7">
        <v>43628</v>
      </c>
    </row>
    <row r="31" spans="1:2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236</v>
      </c>
      <c r="G31" s="1">
        <v>-137</v>
      </c>
      <c r="H31" s="1">
        <v>2054</v>
      </c>
      <c r="I31" s="1" t="s">
        <v>236</v>
      </c>
      <c r="J31" s="1">
        <v>153000</v>
      </c>
      <c r="K31" s="1">
        <v>78</v>
      </c>
      <c r="L31" s="1" t="e">
        <f t="shared" si="1"/>
        <v>#VALUE!</v>
      </c>
      <c r="U31" s="7">
        <v>43629</v>
      </c>
      <c r="V31">
        <v>-294</v>
      </c>
      <c r="W31">
        <v>571</v>
      </c>
      <c r="X31">
        <v>2392</v>
      </c>
    </row>
    <row r="32" spans="1:2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236</v>
      </c>
      <c r="G32" s="1">
        <v>-189</v>
      </c>
      <c r="H32" s="1">
        <v>1550</v>
      </c>
      <c r="I32" s="1" t="s">
        <v>236</v>
      </c>
      <c r="J32" s="1">
        <v>153000</v>
      </c>
      <c r="K32" s="1">
        <v>78</v>
      </c>
      <c r="L32" s="1" t="e">
        <f t="shared" si="1"/>
        <v>#VALUE!</v>
      </c>
      <c r="U32" s="7">
        <v>43630</v>
      </c>
      <c r="V32">
        <v>-137</v>
      </c>
      <c r="W32" t="e">
        <v>#VALUE!</v>
      </c>
      <c r="X32">
        <v>2054</v>
      </c>
    </row>
    <row r="33" spans="1:2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236</v>
      </c>
      <c r="G33" s="1">
        <v>-312</v>
      </c>
      <c r="H33" s="1">
        <v>1213</v>
      </c>
      <c r="I33" s="1" t="s">
        <v>236</v>
      </c>
      <c r="J33" s="1">
        <v>153000</v>
      </c>
      <c r="K33" s="1">
        <v>78</v>
      </c>
      <c r="L33" s="1" t="e">
        <f t="shared" si="1"/>
        <v>#VALUE!</v>
      </c>
      <c r="U33" s="7">
        <v>43631</v>
      </c>
      <c r="V33">
        <v>-189</v>
      </c>
      <c r="W33" t="e">
        <v>#VALUE!</v>
      </c>
      <c r="X33">
        <v>1550</v>
      </c>
    </row>
    <row r="34" spans="1:2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236</v>
      </c>
      <c r="G34" s="1">
        <v>-156</v>
      </c>
      <c r="H34" s="1">
        <v>736</v>
      </c>
      <c r="I34" s="1" t="s">
        <v>236</v>
      </c>
      <c r="J34" s="1">
        <v>153000</v>
      </c>
      <c r="K34" s="1">
        <v>78</v>
      </c>
      <c r="L34" s="1" t="e">
        <f t="shared" si="1"/>
        <v>#VALUE!</v>
      </c>
      <c r="U34" s="7">
        <v>43632</v>
      </c>
      <c r="V34">
        <v>-312</v>
      </c>
      <c r="W34" t="e">
        <v>#VALUE!</v>
      </c>
      <c r="X34">
        <v>1213</v>
      </c>
    </row>
    <row r="35" spans="1:2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236</v>
      </c>
      <c r="G35" s="1">
        <v>-201</v>
      </c>
      <c r="H35" s="1">
        <v>131</v>
      </c>
      <c r="I35" s="1" t="s">
        <v>236</v>
      </c>
      <c r="J35" s="1">
        <v>153000</v>
      </c>
      <c r="K35" s="1">
        <v>78</v>
      </c>
      <c r="L35" s="1" t="e">
        <f t="shared" si="1"/>
        <v>#VALUE!</v>
      </c>
      <c r="U35" s="7">
        <v>43633</v>
      </c>
      <c r="V35">
        <v>-156</v>
      </c>
      <c r="W35" t="e">
        <v>#VALUE!</v>
      </c>
      <c r="X35">
        <v>736</v>
      </c>
    </row>
    <row r="36" spans="1:2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236</v>
      </c>
      <c r="G36" s="1">
        <v>-155</v>
      </c>
      <c r="H36" s="1">
        <v>-289</v>
      </c>
      <c r="I36" s="1" t="s">
        <v>236</v>
      </c>
      <c r="J36" s="1">
        <v>153000</v>
      </c>
      <c r="K36" s="1">
        <v>78</v>
      </c>
      <c r="L36" s="1" t="e">
        <f t="shared" si="1"/>
        <v>#VALUE!</v>
      </c>
      <c r="U36" s="7">
        <v>43634</v>
      </c>
      <c r="V36">
        <v>-201</v>
      </c>
      <c r="W36" t="e">
        <v>#VALUE!</v>
      </c>
      <c r="X36">
        <v>131</v>
      </c>
    </row>
    <row r="37" spans="1:2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236</v>
      </c>
      <c r="G37" s="1">
        <v>-179</v>
      </c>
      <c r="H37" s="1">
        <v>-761</v>
      </c>
      <c r="I37" s="1" t="s">
        <v>236</v>
      </c>
      <c r="J37" s="1">
        <v>153000</v>
      </c>
      <c r="K37" s="1">
        <v>78</v>
      </c>
      <c r="L37" s="1" t="e">
        <f t="shared" si="1"/>
        <v>#VALUE!</v>
      </c>
      <c r="U37" s="7">
        <v>43635</v>
      </c>
      <c r="V37">
        <v>-155</v>
      </c>
      <c r="W37" t="e">
        <v>#VALUE!</v>
      </c>
      <c r="X37">
        <v>-289</v>
      </c>
    </row>
    <row r="38" spans="1:2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236</v>
      </c>
      <c r="G38" s="1">
        <v>-298</v>
      </c>
      <c r="H38" s="1">
        <v>-157</v>
      </c>
      <c r="I38" s="1" t="s">
        <v>236</v>
      </c>
      <c r="J38" s="1">
        <v>153000</v>
      </c>
      <c r="K38" s="1">
        <v>78</v>
      </c>
      <c r="L38" s="1" t="e">
        <f t="shared" si="1"/>
        <v>#VALUE!</v>
      </c>
      <c r="U38" s="7">
        <v>43636</v>
      </c>
      <c r="V38">
        <v>-179</v>
      </c>
      <c r="W38" t="e">
        <v>#VALUE!</v>
      </c>
      <c r="X38">
        <v>-761</v>
      </c>
    </row>
    <row r="39" spans="1:2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U39" s="7">
        <v>43637</v>
      </c>
      <c r="V39">
        <v>-298</v>
      </c>
      <c r="W39" t="e">
        <v>#VALUE!</v>
      </c>
      <c r="X39">
        <v>-157</v>
      </c>
    </row>
    <row r="40" spans="1:2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U40" s="7">
        <v>43638</v>
      </c>
      <c r="V40">
        <v>-270</v>
      </c>
      <c r="W40">
        <v>-10</v>
      </c>
      <c r="X40">
        <v>240</v>
      </c>
    </row>
    <row r="41" spans="1:2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U41" s="7">
        <v>43639</v>
      </c>
      <c r="V41">
        <v>-303</v>
      </c>
      <c r="W41">
        <v>16</v>
      </c>
      <c r="X41">
        <v>291</v>
      </c>
    </row>
    <row r="42" spans="1:2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U42" s="7">
        <v>43640</v>
      </c>
      <c r="V42">
        <v>-304</v>
      </c>
      <c r="W42">
        <v>42</v>
      </c>
      <c r="X42">
        <v>443</v>
      </c>
    </row>
    <row r="43" spans="1:2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U43" s="7">
        <v>43641</v>
      </c>
      <c r="V43">
        <v>-296</v>
      </c>
      <c r="W43">
        <v>28</v>
      </c>
      <c r="X43">
        <v>598</v>
      </c>
    </row>
    <row r="44" spans="1:2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U44" s="7">
        <v>43642</v>
      </c>
      <c r="V44">
        <v>-169</v>
      </c>
      <c r="W44">
        <v>1</v>
      </c>
      <c r="X44">
        <v>800</v>
      </c>
    </row>
    <row r="45" spans="1:2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U45" s="7">
        <v>43643</v>
      </c>
      <c r="V45">
        <v>-321</v>
      </c>
      <c r="W45">
        <v>19</v>
      </c>
      <c r="X45">
        <v>973</v>
      </c>
    </row>
    <row r="46" spans="1:2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U46" s="7">
        <v>43644</v>
      </c>
      <c r="V46">
        <v>-446</v>
      </c>
      <c r="W46">
        <v>39</v>
      </c>
      <c r="X46">
        <v>71</v>
      </c>
    </row>
    <row r="47" spans="1:2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U47" s="7">
        <v>43645</v>
      </c>
      <c r="V47">
        <v>-445</v>
      </c>
      <c r="W47">
        <v>18</v>
      </c>
      <c r="X47">
        <v>81</v>
      </c>
    </row>
    <row r="48" spans="1:2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U48" s="7">
        <v>43646</v>
      </c>
      <c r="V48">
        <v>-161</v>
      </c>
      <c r="W48">
        <v>10</v>
      </c>
      <c r="X48">
        <v>88</v>
      </c>
    </row>
    <row r="49" spans="1:2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U49" s="7">
        <v>43647</v>
      </c>
      <c r="V49">
        <v>-302</v>
      </c>
      <c r="W49">
        <v>15</v>
      </c>
      <c r="X49">
        <v>80</v>
      </c>
    </row>
    <row r="50" spans="1:2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U50" s="7">
        <v>43648</v>
      </c>
      <c r="V50">
        <v>-269</v>
      </c>
      <c r="W50">
        <v>13</v>
      </c>
      <c r="X50">
        <v>59</v>
      </c>
    </row>
    <row r="51" spans="1:2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U51" s="7">
        <v>43649</v>
      </c>
      <c r="V51">
        <v>-156</v>
      </c>
      <c r="W51">
        <v>16</v>
      </c>
      <c r="X51">
        <v>76</v>
      </c>
    </row>
    <row r="52" spans="1:2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U52" s="7">
        <v>43650</v>
      </c>
      <c r="V52">
        <v>-154</v>
      </c>
      <c r="W52">
        <v>10</v>
      </c>
      <c r="X52">
        <v>85</v>
      </c>
    </row>
    <row r="53" spans="1:2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U53" s="7">
        <v>43651</v>
      </c>
      <c r="V53">
        <v>-182</v>
      </c>
      <c r="W53">
        <v>17</v>
      </c>
      <c r="X53">
        <v>84</v>
      </c>
    </row>
    <row r="54" spans="1:2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236</v>
      </c>
      <c r="G54" s="1">
        <v>-239</v>
      </c>
      <c r="H54" s="1">
        <v>-23</v>
      </c>
      <c r="I54" s="1" t="s">
        <v>236</v>
      </c>
      <c r="J54" s="1">
        <v>150000</v>
      </c>
      <c r="K54" s="1">
        <v>82</v>
      </c>
      <c r="L54" s="1" t="e">
        <f t="shared" si="1"/>
        <v>#VALUE!</v>
      </c>
      <c r="U54" s="7">
        <v>43652</v>
      </c>
      <c r="V54">
        <v>-319</v>
      </c>
      <c r="W54">
        <v>30</v>
      </c>
      <c r="X54">
        <v>76</v>
      </c>
    </row>
    <row r="55" spans="1:2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236</v>
      </c>
      <c r="G55" s="1">
        <v>-179</v>
      </c>
      <c r="H55" s="1">
        <v>-212</v>
      </c>
      <c r="I55" s="1" t="s">
        <v>236</v>
      </c>
      <c r="J55" s="1">
        <v>150000</v>
      </c>
      <c r="K55" s="1">
        <v>82</v>
      </c>
      <c r="L55" s="1" t="e">
        <f t="shared" si="1"/>
        <v>#VALUE!</v>
      </c>
      <c r="U55" s="7">
        <v>43653</v>
      </c>
      <c r="V55">
        <v>-239</v>
      </c>
      <c r="W55" t="e">
        <v>#VALUE!</v>
      </c>
      <c r="X55">
        <v>-23</v>
      </c>
    </row>
    <row r="56" spans="1:2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236</v>
      </c>
      <c r="G56" s="1">
        <v>-155</v>
      </c>
      <c r="H56" s="1">
        <v>-372</v>
      </c>
      <c r="I56" s="1" t="s">
        <v>236</v>
      </c>
      <c r="J56" s="1">
        <v>150000</v>
      </c>
      <c r="K56" s="1">
        <v>82</v>
      </c>
      <c r="L56" s="1" t="e">
        <f t="shared" si="1"/>
        <v>#VALUE!</v>
      </c>
      <c r="U56" s="7">
        <v>43654</v>
      </c>
      <c r="V56">
        <v>-179</v>
      </c>
      <c r="W56" t="e">
        <v>#VALUE!</v>
      </c>
      <c r="X56">
        <v>-212</v>
      </c>
    </row>
    <row r="57" spans="1:2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236</v>
      </c>
      <c r="G57" s="1">
        <v>-146</v>
      </c>
      <c r="H57" s="1">
        <v>-526</v>
      </c>
      <c r="I57" s="1" t="s">
        <v>236</v>
      </c>
      <c r="J57" s="1">
        <v>150000</v>
      </c>
      <c r="K57" s="1">
        <v>82</v>
      </c>
      <c r="L57" s="1" t="e">
        <f t="shared" si="1"/>
        <v>#VALUE!</v>
      </c>
      <c r="U57" s="7">
        <v>43655</v>
      </c>
      <c r="V57">
        <v>-155</v>
      </c>
      <c r="W57" t="e">
        <v>#VALUE!</v>
      </c>
      <c r="X57">
        <v>-372</v>
      </c>
    </row>
    <row r="58" spans="1:2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236</v>
      </c>
      <c r="G58" s="1">
        <v>-294</v>
      </c>
      <c r="H58" s="1">
        <v>-690</v>
      </c>
      <c r="I58" s="1" t="s">
        <v>236</v>
      </c>
      <c r="J58" s="1">
        <v>150000</v>
      </c>
      <c r="K58" s="1">
        <v>82</v>
      </c>
      <c r="L58" s="1" t="e">
        <f t="shared" si="1"/>
        <v>#VALUE!</v>
      </c>
      <c r="U58" s="7">
        <v>43656</v>
      </c>
      <c r="V58">
        <v>-146</v>
      </c>
      <c r="W58" t="e">
        <v>#VALUE!</v>
      </c>
      <c r="X58">
        <v>-526</v>
      </c>
    </row>
    <row r="59" spans="1:2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236</v>
      </c>
      <c r="G59" s="1">
        <v>-120</v>
      </c>
      <c r="H59" s="1">
        <v>-820</v>
      </c>
      <c r="I59" s="1" t="s">
        <v>236</v>
      </c>
      <c r="J59" s="1">
        <v>150000</v>
      </c>
      <c r="K59" s="1">
        <v>82</v>
      </c>
      <c r="L59" s="1" t="e">
        <f t="shared" si="1"/>
        <v>#VALUE!</v>
      </c>
      <c r="U59" s="7">
        <v>43657</v>
      </c>
      <c r="V59">
        <v>-294</v>
      </c>
      <c r="W59" t="e">
        <v>#VALUE!</v>
      </c>
      <c r="X59">
        <v>-690</v>
      </c>
    </row>
    <row r="60" spans="1:2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236</v>
      </c>
      <c r="G60" s="1">
        <v>-193</v>
      </c>
      <c r="H60" s="1">
        <v>-1030</v>
      </c>
      <c r="I60" s="1" t="s">
        <v>236</v>
      </c>
      <c r="J60" s="1">
        <v>150000</v>
      </c>
      <c r="K60" s="1">
        <v>82</v>
      </c>
      <c r="L60" s="1" t="e">
        <f t="shared" si="1"/>
        <v>#VALUE!</v>
      </c>
      <c r="U60" s="7">
        <v>43658</v>
      </c>
      <c r="V60">
        <v>-120</v>
      </c>
      <c r="W60" t="e">
        <v>#VALUE!</v>
      </c>
      <c r="X60">
        <v>-820</v>
      </c>
    </row>
    <row r="61" spans="1:2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236</v>
      </c>
      <c r="G61" s="1">
        <v>-331</v>
      </c>
      <c r="H61" s="1">
        <v>-1181</v>
      </c>
      <c r="I61" s="1" t="s">
        <v>236</v>
      </c>
      <c r="J61" s="1">
        <v>150000</v>
      </c>
      <c r="K61" s="1">
        <v>82</v>
      </c>
      <c r="L61" s="1" t="e">
        <f t="shared" si="1"/>
        <v>#VALUE!</v>
      </c>
      <c r="U61" s="7">
        <v>43659</v>
      </c>
      <c r="V61">
        <v>-193</v>
      </c>
      <c r="W61" t="e">
        <v>#VALUE!</v>
      </c>
      <c r="X61">
        <v>-1030</v>
      </c>
    </row>
    <row r="62" spans="1:2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236</v>
      </c>
      <c r="G62" s="1">
        <v>-172</v>
      </c>
      <c r="H62" s="1">
        <v>-1251</v>
      </c>
      <c r="I62" s="1" t="s">
        <v>236</v>
      </c>
      <c r="J62" s="1">
        <v>150000</v>
      </c>
      <c r="K62" s="1">
        <v>82</v>
      </c>
      <c r="L62" s="1" t="e">
        <f t="shared" si="1"/>
        <v>#VALUE!</v>
      </c>
      <c r="U62" s="7">
        <v>43660</v>
      </c>
      <c r="V62">
        <v>-331</v>
      </c>
      <c r="W62" t="e">
        <v>#VALUE!</v>
      </c>
      <c r="X62">
        <v>-1181</v>
      </c>
    </row>
    <row r="63" ht="12" customHeight="1" spans="1:3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236</v>
      </c>
      <c r="G63" s="1">
        <v>-148</v>
      </c>
      <c r="H63" s="1">
        <v>-1220</v>
      </c>
      <c r="I63" s="1" t="s">
        <v>236</v>
      </c>
      <c r="J63" s="1">
        <v>150000</v>
      </c>
      <c r="K63" s="1">
        <v>82</v>
      </c>
      <c r="L63" s="1" t="e">
        <f t="shared" si="1"/>
        <v>#VALUE!</v>
      </c>
      <c r="U63" s="7">
        <v>43661</v>
      </c>
      <c r="V63">
        <v>-172</v>
      </c>
      <c r="W63" t="e">
        <v>#VALUE!</v>
      </c>
      <c r="X63">
        <v>-1251</v>
      </c>
      <c r="Z63" s="2" t="s">
        <v>19</v>
      </c>
      <c r="AA63" s="3" t="s">
        <v>11</v>
      </c>
      <c r="AB63" s="3" t="s">
        <v>20</v>
      </c>
      <c r="AC63" s="3" t="s">
        <v>21</v>
      </c>
      <c r="AD63" s="3" t="s">
        <v>22</v>
      </c>
      <c r="AE63" s="3" t="s">
        <v>23</v>
      </c>
      <c r="AF63" s="3" t="s">
        <v>24</v>
      </c>
      <c r="AG63" s="3" t="s">
        <v>25</v>
      </c>
      <c r="AH63" s="3" t="s">
        <v>26</v>
      </c>
    </row>
    <row r="64" spans="1:3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236</v>
      </c>
      <c r="G64" s="1">
        <v>-291</v>
      </c>
      <c r="H64" s="1">
        <v>-1208</v>
      </c>
      <c r="I64" s="1" t="s">
        <v>236</v>
      </c>
      <c r="J64" s="1">
        <v>150000</v>
      </c>
      <c r="K64" s="1">
        <v>82</v>
      </c>
      <c r="L64" s="1" t="e">
        <f t="shared" si="1"/>
        <v>#VALUE!</v>
      </c>
      <c r="U64" s="7">
        <v>43662</v>
      </c>
      <c r="V64">
        <v>-148</v>
      </c>
      <c r="W64" t="e">
        <v>#VALUE!</v>
      </c>
      <c r="X64">
        <v>-1220</v>
      </c>
      <c r="Z64" s="6">
        <v>0.999</v>
      </c>
      <c r="AA64" s="6">
        <v>0.097</v>
      </c>
      <c r="AB64" s="6">
        <v>0.999</v>
      </c>
      <c r="AC64" s="1">
        <v>4268676</v>
      </c>
      <c r="AD64" s="1">
        <v>1606382</v>
      </c>
      <c r="AE64" s="1">
        <v>1556482</v>
      </c>
      <c r="AF64" s="1">
        <v>49900</v>
      </c>
      <c r="AG64" s="1">
        <v>4268674</v>
      </c>
      <c r="AH64">
        <v>0</v>
      </c>
    </row>
    <row r="65" spans="1:2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236</v>
      </c>
      <c r="G65" s="1">
        <v>-131660</v>
      </c>
      <c r="H65" s="1">
        <v>-132579</v>
      </c>
      <c r="I65" s="1" t="s">
        <v>236</v>
      </c>
      <c r="J65" s="1">
        <v>150000</v>
      </c>
      <c r="K65" s="1">
        <v>115845</v>
      </c>
      <c r="L65" s="1" t="e">
        <f t="shared" si="1"/>
        <v>#VALUE!</v>
      </c>
      <c r="U65" s="7">
        <v>43663</v>
      </c>
      <c r="V65">
        <v>-291</v>
      </c>
      <c r="W65" t="e">
        <v>#VALUE!</v>
      </c>
      <c r="X65">
        <v>-1208</v>
      </c>
    </row>
    <row r="66" spans="1:2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236</v>
      </c>
      <c r="G66" s="1">
        <v>-153388</v>
      </c>
      <c r="H66" s="1">
        <v>-285819</v>
      </c>
      <c r="I66" s="1" t="s">
        <v>236</v>
      </c>
      <c r="J66" s="1">
        <v>150000</v>
      </c>
      <c r="K66" s="1">
        <v>115845</v>
      </c>
      <c r="L66" s="1" t="e">
        <f t="shared" si="1"/>
        <v>#VALUE!</v>
      </c>
      <c r="U66" s="7">
        <v>43664</v>
      </c>
      <c r="V66">
        <v>-131660</v>
      </c>
      <c r="W66" t="e">
        <v>#VALUE!</v>
      </c>
      <c r="X66">
        <v>-132579</v>
      </c>
    </row>
    <row r="67" spans="1:2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236</v>
      </c>
      <c r="G67" s="1">
        <v>-158829</v>
      </c>
      <c r="H67" s="1">
        <v>-413249</v>
      </c>
      <c r="I67" s="1" t="s">
        <v>236</v>
      </c>
      <c r="J67" s="1">
        <v>150000</v>
      </c>
      <c r="K67" s="1">
        <v>115845</v>
      </c>
      <c r="L67" s="1" t="e">
        <f t="shared" si="1"/>
        <v>#VALUE!</v>
      </c>
      <c r="U67" s="7">
        <v>43665</v>
      </c>
      <c r="V67">
        <v>-153388</v>
      </c>
      <c r="W67" t="e">
        <v>#VALUE!</v>
      </c>
      <c r="X67">
        <v>-285819</v>
      </c>
    </row>
    <row r="68" spans="1:2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236</v>
      </c>
      <c r="G68" s="1">
        <v>-170067</v>
      </c>
      <c r="H68" s="1">
        <v>-583123</v>
      </c>
      <c r="I68" s="1" t="s">
        <v>236</v>
      </c>
      <c r="J68" s="1">
        <v>150000</v>
      </c>
      <c r="K68" s="1">
        <v>115845</v>
      </c>
      <c r="L68" s="1" t="e">
        <f t="shared" si="1"/>
        <v>#VALUE!</v>
      </c>
      <c r="U68" s="7">
        <v>43666</v>
      </c>
      <c r="V68">
        <v>-158829</v>
      </c>
      <c r="W68" t="e">
        <v>#VALUE!</v>
      </c>
      <c r="X68">
        <v>-413249</v>
      </c>
    </row>
    <row r="69" spans="1:2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236</v>
      </c>
      <c r="G69" s="1">
        <v>-153866</v>
      </c>
      <c r="H69" s="1">
        <v>-736851</v>
      </c>
      <c r="I69" s="1" t="s">
        <v>236</v>
      </c>
      <c r="J69" s="1">
        <v>150000</v>
      </c>
      <c r="K69" s="1">
        <v>115845</v>
      </c>
      <c r="L69" s="1" t="e">
        <f t="shared" si="1"/>
        <v>#VALUE!</v>
      </c>
      <c r="U69" s="7">
        <v>43667</v>
      </c>
      <c r="V69">
        <v>-170067</v>
      </c>
      <c r="W69" t="e">
        <v>#VALUE!</v>
      </c>
      <c r="X69">
        <v>-583123</v>
      </c>
    </row>
    <row r="70" spans="1:2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236</v>
      </c>
      <c r="G70" s="1">
        <v>-167696</v>
      </c>
      <c r="H70" s="1">
        <v>-904375</v>
      </c>
      <c r="I70" s="1" t="s">
        <v>236</v>
      </c>
      <c r="J70" s="1">
        <v>150000</v>
      </c>
      <c r="K70" s="1">
        <v>115845</v>
      </c>
      <c r="L70" s="1" t="e">
        <f t="shared" si="1"/>
        <v>#VALUE!</v>
      </c>
      <c r="U70" s="7">
        <v>43668</v>
      </c>
      <c r="V70">
        <v>-153866</v>
      </c>
      <c r="W70" t="e">
        <v>#VALUE!</v>
      </c>
      <c r="X70">
        <v>-736851</v>
      </c>
    </row>
    <row r="71" spans="1:2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236</v>
      </c>
      <c r="G71" s="1">
        <v>-153501</v>
      </c>
      <c r="H71" s="1">
        <v>-1057876</v>
      </c>
      <c r="I71" s="1" t="s">
        <v>236</v>
      </c>
      <c r="J71" s="1">
        <v>150000</v>
      </c>
      <c r="K71" s="1">
        <v>115845</v>
      </c>
      <c r="L71" s="1" t="e">
        <f t="shared" si="1"/>
        <v>#VALUE!</v>
      </c>
      <c r="U71" s="7">
        <v>43669</v>
      </c>
      <c r="V71">
        <v>-167696</v>
      </c>
      <c r="W71" t="e">
        <v>#VALUE!</v>
      </c>
      <c r="X71">
        <v>-904375</v>
      </c>
    </row>
    <row r="72" spans="1:2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236</v>
      </c>
      <c r="G72" s="1">
        <v>-263882</v>
      </c>
      <c r="H72" s="1">
        <v>-1168257</v>
      </c>
      <c r="I72" s="1" t="s">
        <v>236</v>
      </c>
      <c r="J72" s="1">
        <v>150000</v>
      </c>
      <c r="K72" s="1">
        <v>115845</v>
      </c>
      <c r="L72" s="1" t="e">
        <f t="shared" si="1"/>
        <v>#VALUE!</v>
      </c>
      <c r="U72" s="7">
        <v>43670</v>
      </c>
      <c r="V72">
        <v>-153501</v>
      </c>
      <c r="W72" t="e">
        <v>#VALUE!</v>
      </c>
      <c r="X72">
        <v>-1057876</v>
      </c>
    </row>
    <row r="73" spans="1:2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236</v>
      </c>
      <c r="G73" s="1">
        <v>-174279</v>
      </c>
      <c r="H73" s="1">
        <v>-1211019</v>
      </c>
      <c r="I73" s="1" t="s">
        <v>236</v>
      </c>
      <c r="J73" s="1">
        <v>150000</v>
      </c>
      <c r="K73" s="1">
        <v>115845</v>
      </c>
      <c r="L73" s="1" t="e">
        <f t="shared" si="1"/>
        <v>#VALUE!</v>
      </c>
      <c r="U73" s="7">
        <v>43671</v>
      </c>
      <c r="V73">
        <v>-263882</v>
      </c>
      <c r="W73" t="e">
        <v>#VALUE!</v>
      </c>
      <c r="X73">
        <v>-1168257</v>
      </c>
    </row>
    <row r="74" spans="1:2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236</v>
      </c>
      <c r="G74" s="1">
        <v>-146982</v>
      </c>
      <c r="H74" s="1">
        <v>-1204613</v>
      </c>
      <c r="I74" s="1" t="s">
        <v>236</v>
      </c>
      <c r="J74" s="1">
        <v>150000</v>
      </c>
      <c r="K74" s="1">
        <v>115845</v>
      </c>
      <c r="L74" s="1" t="e">
        <f t="shared" si="1"/>
        <v>#VALUE!</v>
      </c>
      <c r="U74" s="7">
        <v>43672</v>
      </c>
      <c r="V74">
        <v>-174279</v>
      </c>
      <c r="W74" t="e">
        <v>#VALUE!</v>
      </c>
      <c r="X74">
        <v>-1211019</v>
      </c>
    </row>
    <row r="75" spans="1:2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U75" s="7">
        <v>43673</v>
      </c>
      <c r="V75">
        <v>-146982</v>
      </c>
      <c r="W75" t="e">
        <v>#VALUE!</v>
      </c>
      <c r="X75">
        <v>-1204613</v>
      </c>
    </row>
    <row r="76" spans="1:2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U76" s="7">
        <v>43674</v>
      </c>
      <c r="V76">
        <v>-293326</v>
      </c>
      <c r="W76">
        <v>984221</v>
      </c>
      <c r="X76">
        <v>54140</v>
      </c>
    </row>
    <row r="77" spans="1:2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U77" s="7">
        <v>43675</v>
      </c>
      <c r="V77">
        <v>-264346</v>
      </c>
      <c r="W77">
        <v>6208</v>
      </c>
      <c r="X77">
        <v>224238</v>
      </c>
    </row>
    <row r="78" spans="1:2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U78" s="7">
        <v>43676</v>
      </c>
      <c r="V78">
        <v>-167781</v>
      </c>
      <c r="W78">
        <v>3267</v>
      </c>
      <c r="X78">
        <v>381371</v>
      </c>
    </row>
    <row r="79" spans="1:2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U79" s="7">
        <v>43677</v>
      </c>
      <c r="V79">
        <v>-263715</v>
      </c>
      <c r="W79">
        <v>18182</v>
      </c>
      <c r="X79">
        <v>563982</v>
      </c>
    </row>
    <row r="80" spans="1:2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U80" s="7">
        <v>43678</v>
      </c>
      <c r="V80">
        <v>-202167</v>
      </c>
      <c r="W80">
        <v>30810</v>
      </c>
      <c r="X80">
        <v>748293</v>
      </c>
    </row>
    <row r="81" spans="1:2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U81" s="7">
        <v>43679</v>
      </c>
      <c r="V81">
        <v>-170550</v>
      </c>
      <c r="W81">
        <v>-2589</v>
      </c>
      <c r="X81">
        <v>856085</v>
      </c>
    </row>
    <row r="82" spans="1:2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U82" s="7">
        <v>43680</v>
      </c>
      <c r="V82">
        <v>-244709</v>
      </c>
      <c r="W82">
        <v>11293</v>
      </c>
      <c r="X82">
        <v>869967</v>
      </c>
    </row>
    <row r="83" spans="1:2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U83" s="7">
        <v>43681</v>
      </c>
      <c r="V83">
        <v>-160442</v>
      </c>
      <c r="W83">
        <v>6817</v>
      </c>
      <c r="X83">
        <v>877075</v>
      </c>
    </row>
    <row r="84" spans="1:2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U84" s="7">
        <v>43682</v>
      </c>
      <c r="V84">
        <v>-265524</v>
      </c>
      <c r="W84">
        <v>19764</v>
      </c>
      <c r="X84">
        <v>80138</v>
      </c>
    </row>
    <row r="85" spans="1:2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U85" s="7">
        <v>43683</v>
      </c>
      <c r="V85">
        <v>-169640</v>
      </c>
      <c r="W85">
        <v>3977</v>
      </c>
      <c r="X85">
        <v>84084</v>
      </c>
    </row>
    <row r="86" spans="1:2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U86" s="7">
        <v>43684</v>
      </c>
      <c r="V86">
        <v>-169643</v>
      </c>
      <c r="W86">
        <v>14112</v>
      </c>
      <c r="X86">
        <v>94929</v>
      </c>
    </row>
    <row r="87" spans="1:2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U87" s="7">
        <v>43685</v>
      </c>
      <c r="V87">
        <v>-159997</v>
      </c>
      <c r="W87">
        <v>23964</v>
      </c>
      <c r="X87">
        <v>103978</v>
      </c>
    </row>
    <row r="88" spans="1:2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U88" s="7">
        <v>43686</v>
      </c>
      <c r="V88">
        <v>-129763</v>
      </c>
      <c r="W88">
        <v>24331</v>
      </c>
      <c r="X88">
        <v>97499</v>
      </c>
    </row>
    <row r="89" spans="1:2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U89" s="7">
        <v>43687</v>
      </c>
      <c r="V89">
        <v>-195980</v>
      </c>
      <c r="W89">
        <v>-48928</v>
      </c>
      <c r="X89">
        <v>51160</v>
      </c>
    </row>
    <row r="90" spans="1:2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U90" s="7">
        <v>43688</v>
      </c>
      <c r="V90">
        <v>-214839</v>
      </c>
      <c r="W90">
        <v>10377</v>
      </c>
      <c r="X90">
        <v>102836</v>
      </c>
    </row>
    <row r="91" spans="1:2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U91" s="7">
        <v>43689</v>
      </c>
      <c r="V91">
        <v>-221325</v>
      </c>
      <c r="W91">
        <v>78113</v>
      </c>
      <c r="X91">
        <v>106926</v>
      </c>
    </row>
    <row r="92" spans="1:2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U92" s="7">
        <v>43690</v>
      </c>
      <c r="V92">
        <v>-186468</v>
      </c>
      <c r="W92">
        <v>677</v>
      </c>
      <c r="X92">
        <v>94375</v>
      </c>
    </row>
    <row r="93" spans="1:2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U93" s="7">
        <v>43691</v>
      </c>
      <c r="V93">
        <v>-157829</v>
      </c>
      <c r="W93">
        <v>13995</v>
      </c>
      <c r="X93">
        <v>101976</v>
      </c>
    </row>
    <row r="94" spans="1:2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37" si="2">F94+G94</f>
        <v>23749</v>
      </c>
      <c r="U94" s="7">
        <v>43692</v>
      </c>
      <c r="V94">
        <v>-292552</v>
      </c>
      <c r="W94">
        <v>37824</v>
      </c>
      <c r="X94">
        <v>115981</v>
      </c>
    </row>
    <row r="95" spans="1:2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U95" s="7">
        <v>43693</v>
      </c>
      <c r="V95">
        <v>-262214</v>
      </c>
      <c r="W95">
        <v>23749</v>
      </c>
      <c r="X95">
        <v>91937</v>
      </c>
    </row>
    <row r="96" spans="1:2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U96" s="7">
        <v>43694</v>
      </c>
      <c r="V96">
        <v>-269085</v>
      </c>
      <c r="W96">
        <v>4692</v>
      </c>
      <c r="X96">
        <v>66067</v>
      </c>
    </row>
    <row r="97" spans="1:2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U97" s="7">
        <v>43695</v>
      </c>
      <c r="V97">
        <v>-178371</v>
      </c>
      <c r="W97">
        <v>3748</v>
      </c>
      <c r="X97">
        <v>125054</v>
      </c>
    </row>
    <row r="98" spans="1:2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U98" s="7">
        <v>43696</v>
      </c>
      <c r="V98">
        <v>-295233</v>
      </c>
      <c r="W98">
        <v>19854</v>
      </c>
      <c r="X98">
        <v>75544</v>
      </c>
    </row>
    <row r="99" spans="1:2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U99" s="7">
        <v>43697</v>
      </c>
      <c r="V99">
        <v>-169200</v>
      </c>
      <c r="W99">
        <v>27076</v>
      </c>
      <c r="X99">
        <v>89399</v>
      </c>
    </row>
    <row r="100" spans="1:2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U100" s="7">
        <v>43698</v>
      </c>
      <c r="V100">
        <v>-310138</v>
      </c>
      <c r="W100">
        <v>27779</v>
      </c>
      <c r="X100">
        <v>90149</v>
      </c>
    </row>
    <row r="101" spans="1:2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U101" s="7">
        <v>43699</v>
      </c>
      <c r="V101">
        <v>-157634</v>
      </c>
      <c r="W101">
        <v>-1079</v>
      </c>
      <c r="X101">
        <v>75075</v>
      </c>
    </row>
    <row r="102" spans="1:2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U102" s="7">
        <v>43700</v>
      </c>
      <c r="V102">
        <v>-251867</v>
      </c>
      <c r="W102">
        <v>21465</v>
      </c>
      <c r="X102">
        <v>73425</v>
      </c>
    </row>
    <row r="103" spans="1:2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U103" s="7">
        <v>43701</v>
      </c>
      <c r="V103">
        <v>-187838</v>
      </c>
      <c r="W103">
        <v>21183</v>
      </c>
      <c r="X103">
        <v>94688</v>
      </c>
    </row>
    <row r="104" spans="1:2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U104" s="7">
        <v>43702</v>
      </c>
      <c r="V104">
        <v>-304604</v>
      </c>
      <c r="W104">
        <v>37781</v>
      </c>
      <c r="X104">
        <v>106514</v>
      </c>
    </row>
    <row r="105" spans="1:2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U105" s="7">
        <v>43703</v>
      </c>
      <c r="V105">
        <v>-246094</v>
      </c>
      <c r="W105">
        <v>17990</v>
      </c>
      <c r="X105">
        <v>104283</v>
      </c>
    </row>
    <row r="106" spans="1:2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U106" s="7">
        <v>43704</v>
      </c>
      <c r="V106">
        <v>-171592</v>
      </c>
      <c r="W106">
        <v>6226</v>
      </c>
      <c r="X106">
        <v>94278</v>
      </c>
    </row>
    <row r="107" spans="1:2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U107" s="7">
        <v>43705</v>
      </c>
      <c r="V107">
        <v>-279498</v>
      </c>
      <c r="W107">
        <v>16029</v>
      </c>
      <c r="X107">
        <v>78951</v>
      </c>
    </row>
    <row r="108" spans="1:2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U108" s="7">
        <v>43706</v>
      </c>
      <c r="V108">
        <v>-151201</v>
      </c>
      <c r="W108">
        <v>20025</v>
      </c>
      <c r="X108">
        <v>98638</v>
      </c>
    </row>
    <row r="109" spans="1:2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U109" s="7">
        <v>43707</v>
      </c>
      <c r="V109">
        <v>-290307</v>
      </c>
      <c r="W109">
        <v>31096</v>
      </c>
      <c r="X109">
        <v>110423</v>
      </c>
    </row>
    <row r="110" spans="1:2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U110" s="7">
        <v>43708</v>
      </c>
      <c r="V110">
        <v>-156996</v>
      </c>
      <c r="W110">
        <v>18272</v>
      </c>
      <c r="X110">
        <v>106516</v>
      </c>
    </row>
    <row r="111" spans="1:2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U111" s="7">
        <v>43709</v>
      </c>
      <c r="V111">
        <v>-273157</v>
      </c>
      <c r="W111">
        <v>31344</v>
      </c>
      <c r="X111">
        <v>98405</v>
      </c>
    </row>
    <row r="112" spans="1:2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U112" s="7">
        <v>43710</v>
      </c>
      <c r="V112">
        <v>-155175</v>
      </c>
      <c r="W112">
        <v>-2344</v>
      </c>
      <c r="X112">
        <v>79463</v>
      </c>
    </row>
    <row r="113" spans="1:2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U113" s="7">
        <v>43711</v>
      </c>
      <c r="V113">
        <v>-302415</v>
      </c>
      <c r="W113">
        <v>2928</v>
      </c>
      <c r="X113">
        <v>81397</v>
      </c>
    </row>
    <row r="114" spans="1:2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U114" s="7">
        <v>43712</v>
      </c>
      <c r="V114">
        <v>-160137</v>
      </c>
      <c r="W114">
        <v>4361</v>
      </c>
      <c r="X114">
        <v>81478</v>
      </c>
    </row>
    <row r="115" spans="1:2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U115" s="7">
        <v>43713</v>
      </c>
      <c r="V115">
        <v>-250934</v>
      </c>
      <c r="W115">
        <v>2943</v>
      </c>
      <c r="X115">
        <v>68311</v>
      </c>
    </row>
    <row r="116" spans="1:2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U116" s="7">
        <v>43714</v>
      </c>
      <c r="V116">
        <v>-145748</v>
      </c>
      <c r="W116">
        <v>-1984</v>
      </c>
      <c r="X116">
        <v>46302</v>
      </c>
    </row>
    <row r="117" spans="1:2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U117" s="7">
        <v>43715</v>
      </c>
      <c r="V117">
        <v>-179490</v>
      </c>
      <c r="W117">
        <v>24938</v>
      </c>
      <c r="X117">
        <v>60169</v>
      </c>
    </row>
    <row r="118" spans="1:2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U118" s="7">
        <v>43716</v>
      </c>
      <c r="V118">
        <v>-226748</v>
      </c>
      <c r="W118">
        <v>15245</v>
      </c>
      <c r="X118">
        <v>43544</v>
      </c>
    </row>
    <row r="119" spans="1:2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U119" s="7">
        <v>43717</v>
      </c>
      <c r="V119">
        <v>-176310</v>
      </c>
      <c r="W119">
        <v>-2531</v>
      </c>
      <c r="X119">
        <v>27941</v>
      </c>
    </row>
    <row r="120" spans="1:2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U120" s="7">
        <v>43718</v>
      </c>
      <c r="V120">
        <v>-144258</v>
      </c>
      <c r="W120">
        <v>24467</v>
      </c>
      <c r="X120">
        <v>54752</v>
      </c>
    </row>
    <row r="121" spans="1:2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U121" s="7">
        <v>43719</v>
      </c>
      <c r="V121">
        <v>-144822</v>
      </c>
      <c r="W121">
        <v>19537</v>
      </c>
      <c r="X121">
        <v>69017</v>
      </c>
    </row>
    <row r="122" spans="1:2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U122" s="7">
        <v>43720</v>
      </c>
      <c r="V122">
        <v>-287893</v>
      </c>
      <c r="W122">
        <v>17024</v>
      </c>
      <c r="X122">
        <v>62143</v>
      </c>
    </row>
    <row r="123" spans="1:2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U123" s="7">
        <v>43721</v>
      </c>
      <c r="V123">
        <v>-267507</v>
      </c>
      <c r="W123">
        <v>6797</v>
      </c>
      <c r="X123">
        <v>72871</v>
      </c>
    </row>
    <row r="124" spans="1:2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U124" s="7">
        <v>43722</v>
      </c>
      <c r="V124">
        <v>-239868</v>
      </c>
      <c r="W124">
        <v>38121</v>
      </c>
      <c r="X124">
        <v>101636</v>
      </c>
    </row>
    <row r="125" spans="1:2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236</v>
      </c>
      <c r="G125" s="1">
        <v>-241918</v>
      </c>
      <c r="H125" s="1">
        <v>-63434</v>
      </c>
      <c r="I125" s="1" t="s">
        <v>236</v>
      </c>
      <c r="J125" s="1">
        <v>163000</v>
      </c>
      <c r="K125" s="1">
        <v>456845</v>
      </c>
      <c r="L125" s="1" t="e">
        <f t="shared" si="2"/>
        <v>#VALUE!</v>
      </c>
      <c r="U125" s="7">
        <v>43723</v>
      </c>
      <c r="V125">
        <v>-180018</v>
      </c>
      <c r="W125">
        <v>20317</v>
      </c>
      <c r="X125">
        <v>92121</v>
      </c>
    </row>
    <row r="126" spans="1:2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236</v>
      </c>
      <c r="G126" s="1">
        <v>-167411</v>
      </c>
      <c r="H126" s="1">
        <v>-263051</v>
      </c>
      <c r="I126" s="1" t="s">
        <v>236</v>
      </c>
      <c r="J126" s="1">
        <v>147000</v>
      </c>
      <c r="K126" s="1">
        <v>26845</v>
      </c>
      <c r="L126" s="1" t="e">
        <f t="shared" si="2"/>
        <v>#VALUE!</v>
      </c>
      <c r="U126" s="7">
        <v>43724</v>
      </c>
      <c r="V126">
        <v>-241918</v>
      </c>
      <c r="W126" t="e">
        <v>#VALUE!</v>
      </c>
      <c r="X126">
        <v>-63434</v>
      </c>
    </row>
    <row r="127" spans="1:2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U127" s="7">
        <v>43725</v>
      </c>
      <c r="V127">
        <v>-167411</v>
      </c>
      <c r="W127" t="e">
        <v>#VALUE!</v>
      </c>
      <c r="X127">
        <v>-263051</v>
      </c>
    </row>
    <row r="128" spans="1:2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236</v>
      </c>
      <c r="G128" s="1">
        <v>-250848</v>
      </c>
      <c r="H128" s="1">
        <v>53611</v>
      </c>
      <c r="I128" s="1" t="s">
        <v>236</v>
      </c>
      <c r="J128" s="1">
        <v>147000</v>
      </c>
      <c r="K128" s="1">
        <v>26845</v>
      </c>
      <c r="L128" s="1" t="e">
        <f t="shared" si="2"/>
        <v>#VALUE!</v>
      </c>
      <c r="U128" s="7">
        <v>43726</v>
      </c>
      <c r="V128">
        <v>-255998</v>
      </c>
      <c r="W128">
        <v>-255998</v>
      </c>
      <c r="X128">
        <v>-419860</v>
      </c>
    </row>
    <row r="129" spans="1:2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236</v>
      </c>
      <c r="G129" s="1">
        <v>-159340</v>
      </c>
      <c r="H129" s="1">
        <v>-103216</v>
      </c>
      <c r="I129" s="1" t="s">
        <v>236</v>
      </c>
      <c r="J129" s="1">
        <v>145000</v>
      </c>
      <c r="K129" s="1">
        <v>-22155</v>
      </c>
      <c r="L129" s="1" t="e">
        <f t="shared" si="2"/>
        <v>#VALUE!</v>
      </c>
      <c r="U129" s="7">
        <v>43727</v>
      </c>
      <c r="V129">
        <v>-250848</v>
      </c>
      <c r="W129" t="e">
        <v>#VALUE!</v>
      </c>
      <c r="X129">
        <v>53611</v>
      </c>
    </row>
    <row r="130" spans="1:2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236</v>
      </c>
      <c r="G130" s="1">
        <v>-174860</v>
      </c>
      <c r="H130" s="1">
        <v>107938</v>
      </c>
      <c r="I130" s="1" t="s">
        <v>236</v>
      </c>
      <c r="J130" s="1">
        <v>145000</v>
      </c>
      <c r="K130" s="1">
        <v>-22155</v>
      </c>
      <c r="L130" s="1" t="e">
        <f t="shared" si="2"/>
        <v>#VALUE!</v>
      </c>
      <c r="U130" s="7">
        <v>43728</v>
      </c>
      <c r="V130">
        <v>-159340</v>
      </c>
      <c r="W130" t="e">
        <v>#VALUE!</v>
      </c>
      <c r="X130">
        <v>-103216</v>
      </c>
    </row>
    <row r="131" spans="1:2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U131" s="7">
        <v>43729</v>
      </c>
      <c r="V131">
        <v>-174860</v>
      </c>
      <c r="W131" t="e">
        <v>#VALUE!</v>
      </c>
      <c r="X131">
        <v>107938</v>
      </c>
    </row>
    <row r="132" spans="1:2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236</v>
      </c>
      <c r="G132" s="1">
        <v>-262424</v>
      </c>
      <c r="H132" s="1">
        <v>63176</v>
      </c>
      <c r="I132" s="1" t="s">
        <v>236</v>
      </c>
      <c r="J132" s="1">
        <v>143000</v>
      </c>
      <c r="K132" s="1">
        <v>-72155</v>
      </c>
      <c r="L132" s="1" t="e">
        <f t="shared" si="2"/>
        <v>#VALUE!</v>
      </c>
      <c r="U132" s="7">
        <v>43730</v>
      </c>
      <c r="V132">
        <v>-313833</v>
      </c>
      <c r="W132">
        <v>81491</v>
      </c>
      <c r="X132">
        <v>-69156</v>
      </c>
    </row>
    <row r="133" spans="1:2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236</v>
      </c>
      <c r="G133" s="1">
        <v>-262553</v>
      </c>
      <c r="H133" s="1">
        <v>156474</v>
      </c>
      <c r="I133" s="1" t="s">
        <v>236</v>
      </c>
      <c r="J133" s="1">
        <v>143000</v>
      </c>
      <c r="K133" s="1">
        <v>-72155</v>
      </c>
      <c r="L133" s="1" t="e">
        <f t="shared" si="2"/>
        <v>#VALUE!</v>
      </c>
      <c r="U133" s="7">
        <v>43731</v>
      </c>
      <c r="V133">
        <v>-262424</v>
      </c>
      <c r="W133" t="e">
        <v>#VALUE!</v>
      </c>
      <c r="X133">
        <v>63176</v>
      </c>
    </row>
    <row r="134" spans="1:2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U134" s="7">
        <v>43732</v>
      </c>
      <c r="V134">
        <v>-262553</v>
      </c>
      <c r="W134" t="e">
        <v>#VALUE!</v>
      </c>
      <c r="X134">
        <v>156474</v>
      </c>
    </row>
    <row r="135" spans="1:2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U135" s="7">
        <v>43733</v>
      </c>
      <c r="V135">
        <v>-187065</v>
      </c>
      <c r="W135">
        <v>199923</v>
      </c>
      <c r="X135">
        <v>480053</v>
      </c>
    </row>
    <row r="136" spans="1:2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U136" s="7">
        <v>43734</v>
      </c>
      <c r="V136">
        <v>-163970</v>
      </c>
      <c r="W136">
        <v>5063</v>
      </c>
      <c r="X136">
        <v>617458</v>
      </c>
    </row>
    <row r="137" spans="1:2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U137" s="7">
        <v>43735</v>
      </c>
      <c r="V137">
        <v>-302013</v>
      </c>
      <c r="W137">
        <v>16559</v>
      </c>
      <c r="X137">
        <v>135946</v>
      </c>
    </row>
    <row r="138" spans="21:24">
      <c r="U138" s="7">
        <v>43736</v>
      </c>
      <c r="V138">
        <v>-259500</v>
      </c>
      <c r="W138">
        <v>8547</v>
      </c>
      <c r="X138">
        <v>292337</v>
      </c>
    </row>
    <row r="139" spans="21:24">
      <c r="U139" t="s">
        <v>237</v>
      </c>
      <c r="V139">
        <v>-15436008</v>
      </c>
      <c r="W139" t="e">
        <v>#VALUE!</v>
      </c>
      <c r="X139">
        <v>1489234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23"/>
  <sheetViews>
    <sheetView zoomScale="115" zoomScaleNormal="115" workbookViewId="0">
      <pane ySplit="3" topLeftCell="A112" activePane="bottomLeft" state="frozen"/>
      <selection/>
      <selection pane="bottomLeft" activeCell="A121" sqref="A121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2" width="13.75" style="1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0" width="12.625" customWidth="1"/>
    <col min="21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277</v>
      </c>
    </row>
    <row r="2" ht="201" customHeight="1"/>
    <row r="3" ht="40.5" spans="1:31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M3" s="9" t="s">
        <v>277</v>
      </c>
      <c r="N3" s="2" t="s">
        <v>2</v>
      </c>
      <c r="O3" s="2" t="s">
        <v>3</v>
      </c>
      <c r="P3" s="2" t="s">
        <v>290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278</v>
      </c>
      <c r="AD3" t="s">
        <v>279</v>
      </c>
      <c r="AE3" t="s">
        <v>280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288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235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236</v>
      </c>
      <c r="G15" s="1">
        <v>-327</v>
      </c>
      <c r="H15" s="1">
        <v>4702</v>
      </c>
      <c r="I15" s="1" t="s">
        <v>236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236</v>
      </c>
      <c r="G16" s="1">
        <v>-340</v>
      </c>
      <c r="H16" s="1">
        <v>3530</v>
      </c>
      <c r="I16" s="1" t="s">
        <v>236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236</v>
      </c>
      <c r="G17" s="1">
        <v>-630</v>
      </c>
      <c r="H17" s="1">
        <v>2659</v>
      </c>
      <c r="I17" s="1" t="s">
        <v>236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236</v>
      </c>
      <c r="G18" s="1">
        <v>-367</v>
      </c>
      <c r="H18" s="1">
        <v>1540</v>
      </c>
      <c r="I18" s="1" t="s">
        <v>236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236</v>
      </c>
      <c r="G19" s="1">
        <v>-475</v>
      </c>
      <c r="H19" s="1">
        <v>296</v>
      </c>
      <c r="I19" s="1" t="s">
        <v>236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236</v>
      </c>
      <c r="G20" s="1">
        <v>-366</v>
      </c>
      <c r="H20" s="1">
        <v>-731</v>
      </c>
      <c r="I20" s="1" t="s">
        <v>236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236</v>
      </c>
      <c r="G21" s="1">
        <v>-422</v>
      </c>
      <c r="H21" s="1">
        <v>-1936</v>
      </c>
      <c r="I21" s="1" t="s">
        <v>236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236</v>
      </c>
      <c r="G22" s="1">
        <v>-702</v>
      </c>
      <c r="H22" s="1">
        <v>-156</v>
      </c>
      <c r="I22" s="1" t="s">
        <v>236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236</v>
      </c>
      <c r="G38" s="1">
        <v>-544</v>
      </c>
      <c r="H38" s="1">
        <v>-16</v>
      </c>
      <c r="I38" s="1" t="s">
        <v>236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236</v>
      </c>
      <c r="G39" s="1">
        <v>-406</v>
      </c>
      <c r="H39" s="1">
        <v>-413</v>
      </c>
      <c r="I39" s="1" t="s">
        <v>236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236</v>
      </c>
      <c r="G40" s="1">
        <v>-351</v>
      </c>
      <c r="H40" s="1">
        <v>-780</v>
      </c>
      <c r="I40" s="1" t="s">
        <v>236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236</v>
      </c>
      <c r="G41" s="1">
        <v>-332</v>
      </c>
      <c r="H41" s="1">
        <v>-1141</v>
      </c>
      <c r="I41" s="1" t="s">
        <v>236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236</v>
      </c>
      <c r="G42" s="1">
        <v>-667</v>
      </c>
      <c r="H42" s="1">
        <v>-1516</v>
      </c>
      <c r="I42" s="1" t="s">
        <v>236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236</v>
      </c>
      <c r="G43" s="1">
        <v>-381</v>
      </c>
      <c r="H43" s="1">
        <v>-1927</v>
      </c>
      <c r="I43" s="1" t="s">
        <v>236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236</v>
      </c>
      <c r="G44" s="1">
        <v>-438</v>
      </c>
      <c r="H44" s="1">
        <v>-2343</v>
      </c>
      <c r="I44" s="1" t="s">
        <v>236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236</v>
      </c>
      <c r="G45" s="1">
        <v>-643</v>
      </c>
      <c r="H45" s="1">
        <v>-2680</v>
      </c>
      <c r="I45" s="1" t="s">
        <v>236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236</v>
      </c>
      <c r="G46" s="1">
        <v>-390</v>
      </c>
      <c r="H46" s="1">
        <v>-2838</v>
      </c>
      <c r="I46" s="1" t="s">
        <v>236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236</v>
      </c>
      <c r="G47" s="1">
        <v>-335</v>
      </c>
      <c r="H47" s="1">
        <v>-2767</v>
      </c>
      <c r="I47" s="1" t="s">
        <v>236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236</v>
      </c>
      <c r="G48" s="1">
        <v>-659</v>
      </c>
      <c r="H48" s="1">
        <v>-2740</v>
      </c>
      <c r="I48" s="1" t="s">
        <v>236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236</v>
      </c>
      <c r="G49" s="1">
        <v>-622</v>
      </c>
      <c r="H49" s="1">
        <v>-2706</v>
      </c>
      <c r="I49" s="1" t="s">
        <v>236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57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236</v>
      </c>
      <c r="G50" s="1">
        <v>-34768</v>
      </c>
      <c r="H50" s="1">
        <v>-37139</v>
      </c>
      <c r="I50" s="1" t="s">
        <v>236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236</v>
      </c>
      <c r="G51" s="1">
        <v>-36001</v>
      </c>
      <c r="H51" s="1">
        <v>-65669</v>
      </c>
      <c r="I51" s="1" t="s">
        <v>236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236</v>
      </c>
      <c r="G52" s="1">
        <v>-38548</v>
      </c>
      <c r="H52" s="1">
        <v>-103888</v>
      </c>
      <c r="I52" s="1" t="s">
        <v>236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236</v>
      </c>
      <c r="G53" s="1">
        <v>-34876</v>
      </c>
      <c r="H53" s="1">
        <v>-138450</v>
      </c>
      <c r="I53" s="1" t="s">
        <v>236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236</v>
      </c>
      <c r="G54" s="1">
        <v>-38011</v>
      </c>
      <c r="H54" s="1">
        <v>-176071</v>
      </c>
      <c r="I54" s="1" t="s">
        <v>236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236</v>
      </c>
      <c r="G55" s="1">
        <v>-34793</v>
      </c>
      <c r="H55" s="1">
        <v>-210864</v>
      </c>
      <c r="I55" s="1" t="s">
        <v>236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236</v>
      </c>
      <c r="G56" s="1">
        <v>-59812</v>
      </c>
      <c r="H56" s="1">
        <v>-235883</v>
      </c>
      <c r="I56" s="1" t="s">
        <v>236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236</v>
      </c>
      <c r="G57" s="1">
        <v>-39503</v>
      </c>
      <c r="H57" s="1">
        <v>-275088</v>
      </c>
      <c r="I57" s="1" t="s">
        <v>236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236</v>
      </c>
      <c r="G58" s="1">
        <v>-33316</v>
      </c>
      <c r="H58" s="1">
        <v>-273636</v>
      </c>
      <c r="I58" s="1" t="s">
        <v>236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1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236</v>
      </c>
      <c r="G109" s="1">
        <v>-57881</v>
      </c>
      <c r="H109" s="1">
        <v>-13068</v>
      </c>
      <c r="I109" s="1" t="s">
        <v>236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236</v>
      </c>
      <c r="G110" s="1">
        <v>-39069</v>
      </c>
      <c r="H110" s="1">
        <v>-67341</v>
      </c>
      <c r="I110" s="1" t="s">
        <v>236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236</v>
      </c>
      <c r="G112" s="1">
        <v>-58018</v>
      </c>
      <c r="H112" s="1">
        <v>29714</v>
      </c>
      <c r="I112" s="1" t="s">
        <v>236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236</v>
      </c>
      <c r="G113" s="1">
        <v>-38461</v>
      </c>
      <c r="H113" s="1">
        <v>-9995</v>
      </c>
      <c r="I113" s="1" t="s">
        <v>236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236</v>
      </c>
      <c r="G114" s="1">
        <v>-42207</v>
      </c>
      <c r="H114" s="1">
        <v>35900</v>
      </c>
      <c r="I114" s="1" t="s">
        <v>236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236</v>
      </c>
      <c r="G116" s="1">
        <v>-60559</v>
      </c>
      <c r="H116" s="1">
        <v>37082</v>
      </c>
      <c r="I116" s="1" t="s">
        <v>236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236</v>
      </c>
      <c r="G117" s="1">
        <v>-60588</v>
      </c>
      <c r="H117" s="1">
        <v>60586</v>
      </c>
      <c r="I117" s="1" t="s">
        <v>236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28:31">
      <c r="AB122" s="7">
        <v>43736</v>
      </c>
      <c r="AC122">
        <v>-62637</v>
      </c>
      <c r="AD122">
        <v>8895</v>
      </c>
      <c r="AE122">
        <v>88459</v>
      </c>
    </row>
    <row r="123" spans="28:31">
      <c r="AB123" t="s">
        <v>237</v>
      </c>
      <c r="AC123">
        <v>-3566355</v>
      </c>
      <c r="AD123" t="e">
        <v>#VALUE!</v>
      </c>
      <c r="AE123">
        <v>1559862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32"/>
  <sheetViews>
    <sheetView zoomScale="130" zoomScaleNormal="130" workbookViewId="0">
      <pane ySplit="3" topLeftCell="A126" activePane="bottomLeft" state="frozen"/>
      <selection/>
      <selection pane="bottomLeft" activeCell="A130" sqref="A130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2" width="13.7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277</v>
      </c>
    </row>
    <row r="2" ht="197" customHeight="1"/>
    <row r="3" ht="40.5" spans="1:31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M3" s="9" t="s">
        <v>277</v>
      </c>
      <c r="N3" s="2" t="s">
        <v>2</v>
      </c>
      <c r="O3" s="2" t="s">
        <v>3</v>
      </c>
      <c r="P3" s="2" t="s">
        <v>290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278</v>
      </c>
      <c r="AD3" t="s">
        <v>279</v>
      </c>
      <c r="AE3" t="s">
        <v>280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288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235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236</v>
      </c>
      <c r="G24" s="1">
        <v>-617</v>
      </c>
      <c r="H24" s="1">
        <v>7889</v>
      </c>
      <c r="I24" s="1" t="s">
        <v>236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236</v>
      </c>
      <c r="G25" s="1">
        <v>-714</v>
      </c>
      <c r="H25" s="1">
        <v>5974</v>
      </c>
      <c r="I25" s="1" t="s">
        <v>236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236</v>
      </c>
      <c r="G26" s="1">
        <v>-948</v>
      </c>
      <c r="H26" s="1">
        <v>4509</v>
      </c>
      <c r="I26" s="1" t="s">
        <v>236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236</v>
      </c>
      <c r="G27" s="1">
        <v>-632</v>
      </c>
      <c r="H27" s="1">
        <v>2616</v>
      </c>
      <c r="I27" s="1" t="s">
        <v>236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236</v>
      </c>
      <c r="G28" s="1">
        <v>-818</v>
      </c>
      <c r="H28" s="1">
        <v>450</v>
      </c>
      <c r="I28" s="1" t="s">
        <v>236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236</v>
      </c>
      <c r="G29" s="1">
        <v>-631</v>
      </c>
      <c r="H29" s="1">
        <v>-1135</v>
      </c>
      <c r="I29" s="1" t="s">
        <v>236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236</v>
      </c>
      <c r="G30" s="1">
        <v>-727</v>
      </c>
      <c r="H30" s="1">
        <v>-3086</v>
      </c>
      <c r="I30" s="1" t="s">
        <v>236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236</v>
      </c>
      <c r="G31" s="1">
        <v>-1210</v>
      </c>
      <c r="H31" s="1">
        <v>-590</v>
      </c>
      <c r="I31" s="1" t="s">
        <v>236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236</v>
      </c>
      <c r="G47" s="1">
        <v>-864</v>
      </c>
      <c r="H47" s="1">
        <v>18</v>
      </c>
      <c r="I47" s="1" t="s">
        <v>236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236</v>
      </c>
      <c r="G48" s="1">
        <v>-645</v>
      </c>
      <c r="H48" s="1">
        <v>-721</v>
      </c>
      <c r="I48" s="1" t="s">
        <v>236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236</v>
      </c>
      <c r="G49" s="1">
        <v>-558</v>
      </c>
      <c r="H49" s="1">
        <v>-1354</v>
      </c>
      <c r="I49" s="1" t="s">
        <v>236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236</v>
      </c>
      <c r="G50" s="1">
        <v>-527</v>
      </c>
      <c r="H50" s="1">
        <v>-1900</v>
      </c>
      <c r="I50" s="1" t="s">
        <v>236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236</v>
      </c>
      <c r="G51" s="1">
        <v>-1060</v>
      </c>
      <c r="H51" s="1">
        <v>-2513</v>
      </c>
      <c r="I51" s="1" t="s">
        <v>236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236</v>
      </c>
      <c r="G52" s="1">
        <v>-605</v>
      </c>
      <c r="H52" s="1">
        <v>-3157</v>
      </c>
      <c r="I52" s="1" t="s">
        <v>236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236</v>
      </c>
      <c r="G53" s="1">
        <v>-697</v>
      </c>
      <c r="H53" s="1">
        <v>-3734</v>
      </c>
      <c r="I53" s="1" t="s">
        <v>236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236</v>
      </c>
      <c r="G54" s="1">
        <v>-1023</v>
      </c>
      <c r="H54" s="1">
        <v>-4260</v>
      </c>
      <c r="I54" s="1" t="s">
        <v>236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236</v>
      </c>
      <c r="G55" s="1">
        <v>-620</v>
      </c>
      <c r="H55" s="1">
        <v>-4511</v>
      </c>
      <c r="I55" s="1" t="s">
        <v>236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236</v>
      </c>
      <c r="G56" s="1">
        <v>-533</v>
      </c>
      <c r="H56" s="1">
        <v>-4287</v>
      </c>
      <c r="I56" s="1" t="s">
        <v>236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236</v>
      </c>
      <c r="G57" s="1">
        <v>-1048</v>
      </c>
      <c r="H57" s="1">
        <v>-4356</v>
      </c>
      <c r="I57" s="1" t="s">
        <v>236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236</v>
      </c>
      <c r="G58" s="1">
        <v>-988</v>
      </c>
      <c r="H58" s="1">
        <v>-4302</v>
      </c>
      <c r="I58" s="1" t="s">
        <v>236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132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236</v>
      </c>
      <c r="G59" s="1">
        <v>-55219</v>
      </c>
      <c r="H59" s="1">
        <v>-58876</v>
      </c>
      <c r="I59" s="1" t="s">
        <v>236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236</v>
      </c>
      <c r="G60" s="1">
        <v>-57178</v>
      </c>
      <c r="H60" s="1">
        <v>-104301</v>
      </c>
      <c r="I60" s="1" t="s">
        <v>236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236</v>
      </c>
      <c r="G61" s="1">
        <v>-61224</v>
      </c>
      <c r="H61" s="1">
        <v>-165002</v>
      </c>
      <c r="I61" s="1" t="s">
        <v>236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236</v>
      </c>
      <c r="G62" s="1">
        <v>-55391</v>
      </c>
      <c r="H62" s="1">
        <v>-219893</v>
      </c>
      <c r="I62" s="1" t="s">
        <v>236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236</v>
      </c>
      <c r="G63" s="1">
        <v>-60370</v>
      </c>
      <c r="H63" s="1">
        <v>-279643</v>
      </c>
      <c r="I63" s="1" t="s">
        <v>236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236</v>
      </c>
      <c r="G64" s="1">
        <v>-55260</v>
      </c>
      <c r="H64" s="1">
        <v>-334903</v>
      </c>
      <c r="I64" s="1" t="s">
        <v>236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236</v>
      </c>
      <c r="G65" s="1">
        <v>-94997</v>
      </c>
      <c r="H65" s="1">
        <v>-374640</v>
      </c>
      <c r="I65" s="1" t="s">
        <v>236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236</v>
      </c>
      <c r="G66" s="1">
        <v>-62740</v>
      </c>
      <c r="H66" s="1">
        <v>-436907</v>
      </c>
      <c r="I66" s="1" t="s">
        <v>236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236</v>
      </c>
      <c r="G67" s="1">
        <v>-52913</v>
      </c>
      <c r="H67" s="1">
        <v>-434601</v>
      </c>
      <c r="I67" s="1" t="s">
        <v>236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0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236</v>
      </c>
      <c r="G118" s="1">
        <v>-84596</v>
      </c>
      <c r="H118" s="1">
        <v>-23197</v>
      </c>
      <c r="I118" s="1" t="s">
        <v>236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236</v>
      </c>
      <c r="G119" s="1">
        <v>-62407</v>
      </c>
      <c r="H119" s="1">
        <v>-104018</v>
      </c>
      <c r="I119" s="1" t="s">
        <v>236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236</v>
      </c>
      <c r="G121" s="1">
        <v>-95561</v>
      </c>
      <c r="H121" s="1">
        <v>31904</v>
      </c>
      <c r="I121" s="1" t="s">
        <v>236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236</v>
      </c>
      <c r="G122" s="1">
        <v>-62637</v>
      </c>
      <c r="H122" s="1">
        <v>-33526</v>
      </c>
      <c r="I122" s="1" t="s">
        <v>236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236</v>
      </c>
      <c r="G123" s="1">
        <v>-68738</v>
      </c>
      <c r="H123" s="1">
        <v>44718</v>
      </c>
      <c r="I123" s="1" t="s">
        <v>236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236</v>
      </c>
      <c r="G125" s="1">
        <v>-110108</v>
      </c>
      <c r="H125" s="1">
        <v>29892</v>
      </c>
      <c r="I125" s="1" t="s">
        <v>236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236</v>
      </c>
      <c r="G126" s="1">
        <v>-110160</v>
      </c>
      <c r="H126" s="1">
        <v>52796</v>
      </c>
      <c r="I126" s="1" t="s">
        <v>236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28:31">
      <c r="AB131" s="7">
        <v>43736</v>
      </c>
      <c r="AC131">
        <v>-102010</v>
      </c>
      <c r="AD131">
        <v>-893</v>
      </c>
      <c r="AE131">
        <v>95919</v>
      </c>
    </row>
    <row r="132" spans="28:31">
      <c r="AB132" t="s">
        <v>237</v>
      </c>
      <c r="AC132">
        <v>-5676269</v>
      </c>
      <c r="AD132" t="e">
        <v>#VALUE!</v>
      </c>
      <c r="AE132">
        <v>1092132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7"/>
  <sheetViews>
    <sheetView workbookViewId="0">
      <pane ySplit="3" topLeftCell="A67" activePane="bottomLeft" state="frozen"/>
      <selection/>
      <selection pane="bottomLeft" activeCell="A75" sqref="A75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0.375"/>
    <col min="28" max="30" width="26.625"/>
  </cols>
  <sheetData>
    <row r="1" ht="193" customHeight="1" spans="12:13">
      <c r="L1" s="1"/>
      <c r="M1" s="9" t="s">
        <v>277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M3" t="s">
        <v>133</v>
      </c>
      <c r="N3" s="2" t="s">
        <v>2</v>
      </c>
      <c r="O3" s="2" t="s">
        <v>3</v>
      </c>
      <c r="P3" s="2" t="s">
        <v>290</v>
      </c>
      <c r="Q3" s="11" t="s">
        <v>11</v>
      </c>
      <c r="R3" s="11" t="s">
        <v>20</v>
      </c>
      <c r="S3" s="3" t="s">
        <v>307</v>
      </c>
      <c r="T3" s="3" t="s">
        <v>308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278</v>
      </c>
      <c r="AC3" t="s">
        <v>279</v>
      </c>
      <c r="AD3" t="s">
        <v>280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236</v>
      </c>
      <c r="G4" s="1">
        <v>-161226885</v>
      </c>
      <c r="H4" s="1">
        <v>-161226885</v>
      </c>
      <c r="I4" s="1" t="s">
        <v>236</v>
      </c>
      <c r="L4" s="1" t="e">
        <f t="shared" ref="L4:L22" si="0">F4+G4</f>
        <v>#VALUE!</v>
      </c>
      <c r="M4" s="16" t="s">
        <v>338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235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236</v>
      </c>
      <c r="G5" s="1">
        <v>-196036310</v>
      </c>
      <c r="H5" s="1">
        <v>-318654625</v>
      </c>
      <c r="I5" s="1" t="s">
        <v>236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236</v>
      </c>
      <c r="G6" s="1">
        <v>-209904368</v>
      </c>
      <c r="H6" s="1">
        <v>-528558993</v>
      </c>
      <c r="I6" s="1" t="s">
        <v>236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236</v>
      </c>
      <c r="G7" s="1">
        <v>-189907966</v>
      </c>
      <c r="H7" s="1">
        <v>-718466959</v>
      </c>
      <c r="I7" s="1" t="s">
        <v>236</v>
      </c>
      <c r="L7" s="1" t="e">
        <f t="shared" si="0"/>
        <v>#VALUE!</v>
      </c>
      <c r="M7" s="16"/>
      <c r="R7" s="18" t="s">
        <v>339</v>
      </c>
      <c r="S7" s="16" t="s">
        <v>340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236</v>
      </c>
      <c r="G8" s="1">
        <v>-206977333</v>
      </c>
      <c r="H8" s="1">
        <v>-925444292</v>
      </c>
      <c r="I8" s="1" t="s">
        <v>236</v>
      </c>
      <c r="L8" s="1" t="e">
        <f t="shared" si="0"/>
        <v>#VALUE!</v>
      </c>
      <c r="M8" s="16"/>
      <c r="R8" s="18" t="s">
        <v>341</v>
      </c>
      <c r="S8" s="16" t="s">
        <v>342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236</v>
      </c>
      <c r="G9" s="1">
        <v>-189457982</v>
      </c>
      <c r="H9" s="1">
        <v>-1114902274</v>
      </c>
      <c r="I9" s="1" t="s">
        <v>236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343</v>
      </c>
      <c r="S9" s="16" t="s">
        <v>344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236</v>
      </c>
      <c r="G10" s="1">
        <v>-325695793</v>
      </c>
      <c r="H10" s="1">
        <v>-1251140085</v>
      </c>
      <c r="I10" s="1" t="s">
        <v>236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345</v>
      </c>
      <c r="S10" s="16" t="s">
        <v>346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236</v>
      </c>
      <c r="G11" s="1">
        <v>-215102747</v>
      </c>
      <c r="H11" s="1">
        <v>-1466242832</v>
      </c>
      <c r="I11" s="1" t="s">
        <v>236</v>
      </c>
      <c r="J11" s="1">
        <v>185136000</v>
      </c>
      <c r="K11" s="1">
        <v>143145285</v>
      </c>
      <c r="L11" s="1" t="e">
        <f t="shared" si="0"/>
        <v>#VALUE!</v>
      </c>
      <c r="M11" s="17" t="s">
        <v>347</v>
      </c>
      <c r="R11" s="18" t="s">
        <v>348</v>
      </c>
      <c r="S11" s="16" t="s">
        <v>349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236</v>
      </c>
      <c r="G12" s="1">
        <v>-181411852</v>
      </c>
      <c r="H12" s="1">
        <v>-1486427799</v>
      </c>
      <c r="I12" s="1" t="s">
        <v>236</v>
      </c>
      <c r="J12" s="1">
        <v>185136000</v>
      </c>
      <c r="K12" s="1">
        <v>143145285</v>
      </c>
      <c r="L12" s="1" t="e">
        <f t="shared" si="0"/>
        <v>#VALUE!</v>
      </c>
      <c r="M12" s="17" t="s">
        <v>350</v>
      </c>
      <c r="R12" s="18" t="s">
        <v>351</v>
      </c>
      <c r="S12" s="16" t="s">
        <v>352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353</v>
      </c>
      <c r="R13" s="18" t="s">
        <v>354</v>
      </c>
      <c r="S13" s="16" t="s">
        <v>355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75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236</v>
      </c>
      <c r="G63" s="1">
        <v>-303060896</v>
      </c>
      <c r="H63" s="1">
        <v>-89798983</v>
      </c>
      <c r="I63" s="1" t="s">
        <v>236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236</v>
      </c>
      <c r="G64" s="1">
        <v>-216674073</v>
      </c>
      <c r="H64" s="1">
        <v>-380900010</v>
      </c>
      <c r="I64" s="1" t="s">
        <v>236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236</v>
      </c>
      <c r="G66" s="1">
        <v>-328348179</v>
      </c>
      <c r="H66" s="1">
        <v>116469895</v>
      </c>
      <c r="I66" s="1" t="s">
        <v>236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236</v>
      </c>
      <c r="G67" s="1">
        <v>-228733933</v>
      </c>
      <c r="H67" s="1">
        <v>-114678537</v>
      </c>
      <c r="I67" s="1" t="s">
        <v>236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236</v>
      </c>
      <c r="G68" s="1">
        <v>-521013478</v>
      </c>
      <c r="H68" s="1">
        <v>141560400</v>
      </c>
      <c r="I68" s="1" t="s">
        <v>236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236</v>
      </c>
      <c r="G70" s="1">
        <v>-400763135</v>
      </c>
      <c r="H70" s="1">
        <v>97208153</v>
      </c>
      <c r="I70" s="1" t="s">
        <v>236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236</v>
      </c>
      <c r="G71" s="1">
        <v>-400962812</v>
      </c>
      <c r="H71" s="1">
        <v>175915089</v>
      </c>
      <c r="I71" s="1" t="s">
        <v>236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27:30">
      <c r="AA76" s="7">
        <v>43736</v>
      </c>
      <c r="AB76">
        <v>-413535951</v>
      </c>
      <c r="AC76">
        <v>34135350</v>
      </c>
      <c r="AD76">
        <v>347355412</v>
      </c>
    </row>
    <row r="77" spans="27:30">
      <c r="AA77" t="s">
        <v>237</v>
      </c>
      <c r="AB77">
        <v>-20044119762</v>
      </c>
      <c r="AC77" t="e">
        <v>#VALUE!</v>
      </c>
      <c r="AD77">
        <v>-4399109740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7"/>
  <sheetViews>
    <sheetView workbookViewId="0">
      <pane ySplit="3" topLeftCell="A62" activePane="bottomLeft" state="frozen"/>
      <selection/>
      <selection pane="bottomLeft" activeCell="A75" sqref="A75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0.375"/>
    <col min="28" max="30" width="26.625"/>
  </cols>
  <sheetData>
    <row r="1" ht="211" customHeight="1" spans="12:13">
      <c r="L1" s="1"/>
      <c r="M1" s="9" t="s">
        <v>277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M3" s="16" t="s">
        <v>134</v>
      </c>
      <c r="N3" s="2" t="s">
        <v>2</v>
      </c>
      <c r="O3" s="2" t="s">
        <v>3</v>
      </c>
      <c r="P3" s="2" t="s">
        <v>290</v>
      </c>
      <c r="Q3" s="11" t="s">
        <v>11</v>
      </c>
      <c r="R3" s="11" t="s">
        <v>20</v>
      </c>
      <c r="S3" s="3" t="s">
        <v>307</v>
      </c>
      <c r="T3" s="3" t="s">
        <v>308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278</v>
      </c>
      <c r="AD3" t="s">
        <v>280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236</v>
      </c>
      <c r="G4" s="1">
        <v>0</v>
      </c>
      <c r="H4" s="1">
        <v>0</v>
      </c>
      <c r="I4" s="1" t="s">
        <v>236</v>
      </c>
      <c r="L4" s="1" t="e">
        <f t="shared" ref="L4:L67" si="0">F4+G4</f>
        <v>#VALUE!</v>
      </c>
      <c r="M4" s="16" t="s">
        <v>356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235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236</v>
      </c>
      <c r="G5" s="1">
        <v>-172234335</v>
      </c>
      <c r="H5" s="1">
        <v>-172234335</v>
      </c>
      <c r="I5" s="1" t="s">
        <v>236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236</v>
      </c>
      <c r="G6" s="1">
        <v>-209904368</v>
      </c>
      <c r="H6" s="1">
        <v>-382138703</v>
      </c>
      <c r="I6" s="1" t="s">
        <v>236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236</v>
      </c>
      <c r="G7" s="1">
        <v>-189910108</v>
      </c>
      <c r="H7" s="1">
        <v>-572048811</v>
      </c>
      <c r="I7" s="1" t="s">
        <v>236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236</v>
      </c>
      <c r="G8" s="1">
        <v>-206977333</v>
      </c>
      <c r="H8" s="1">
        <v>-779026144</v>
      </c>
      <c r="I8" s="1" t="s">
        <v>236</v>
      </c>
      <c r="L8" s="1" t="e">
        <f t="shared" si="0"/>
        <v>#VALUE!</v>
      </c>
      <c r="M8" s="16"/>
      <c r="S8" s="18" t="s">
        <v>339</v>
      </c>
      <c r="T8" s="16" t="s">
        <v>340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236</v>
      </c>
      <c r="G9" s="1">
        <v>-189457982</v>
      </c>
      <c r="H9" s="1">
        <v>-968484126</v>
      </c>
      <c r="I9" s="1" t="s">
        <v>236</v>
      </c>
      <c r="L9" s="1" t="e">
        <f t="shared" si="0"/>
        <v>#VALUE!</v>
      </c>
      <c r="M9" s="16"/>
      <c r="S9" s="18" t="s">
        <v>341</v>
      </c>
      <c r="T9" s="16" t="s">
        <v>357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236</v>
      </c>
      <c r="G10" s="1">
        <v>-325695793</v>
      </c>
      <c r="H10" s="1">
        <v>-1104721937</v>
      </c>
      <c r="I10" s="1" t="s">
        <v>236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343</v>
      </c>
      <c r="T10" s="16" t="s">
        <v>358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236</v>
      </c>
      <c r="G11" s="1">
        <v>-215102747</v>
      </c>
      <c r="H11" s="1">
        <v>-1319824684</v>
      </c>
      <c r="I11" s="1" t="s">
        <v>236</v>
      </c>
      <c r="J11" s="1">
        <v>185136000</v>
      </c>
      <c r="K11" s="1">
        <v>143145285</v>
      </c>
      <c r="L11" s="1" t="e">
        <f t="shared" si="0"/>
        <v>#VALUE!</v>
      </c>
      <c r="M11" s="17" t="s">
        <v>359</v>
      </c>
      <c r="S11" s="18" t="s">
        <v>345</v>
      </c>
      <c r="T11" s="16" t="s">
        <v>360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236</v>
      </c>
      <c r="G12" s="1">
        <v>-181411852</v>
      </c>
      <c r="H12" s="1">
        <v>-1501236536</v>
      </c>
      <c r="I12" s="1" t="s">
        <v>236</v>
      </c>
      <c r="J12" s="1">
        <v>185136000</v>
      </c>
      <c r="K12" s="1">
        <v>143145285</v>
      </c>
      <c r="L12" s="1" t="e">
        <f t="shared" si="0"/>
        <v>#VALUE!</v>
      </c>
      <c r="M12" s="17" t="s">
        <v>361</v>
      </c>
      <c r="S12" s="18" t="s">
        <v>348</v>
      </c>
      <c r="T12" s="16" t="s">
        <v>362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363</v>
      </c>
      <c r="S13" s="18" t="s">
        <v>351</v>
      </c>
      <c r="T13" s="16" t="s">
        <v>364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354</v>
      </c>
      <c r="T14" s="16" t="s">
        <v>365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236</v>
      </c>
      <c r="G63" s="1">
        <v>-303060896</v>
      </c>
      <c r="H63" s="1">
        <v>-108571184</v>
      </c>
      <c r="I63" s="1" t="s">
        <v>236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236</v>
      </c>
      <c r="G64" s="1">
        <v>-216674073</v>
      </c>
      <c r="H64" s="1">
        <v>-371582215</v>
      </c>
      <c r="I64" s="1" t="s">
        <v>236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236</v>
      </c>
      <c r="G66" s="1">
        <v>-328348179</v>
      </c>
      <c r="H66" s="1">
        <v>95381636</v>
      </c>
      <c r="I66" s="1" t="s">
        <v>236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236</v>
      </c>
      <c r="G67" s="1">
        <v>-228733933</v>
      </c>
      <c r="H67" s="1">
        <v>-166660664</v>
      </c>
      <c r="I67" s="1" t="s">
        <v>236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236</v>
      </c>
      <c r="G68" s="1">
        <v>-251013478</v>
      </c>
      <c r="H68" s="1">
        <v>123828520</v>
      </c>
      <c r="I68" s="1" t="s">
        <v>236</v>
      </c>
      <c r="J68" s="1">
        <v>208148000</v>
      </c>
      <c r="K68" s="1">
        <v>754039285</v>
      </c>
      <c r="L68" s="1" t="e">
        <f t="shared" ref="L68:L75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236</v>
      </c>
      <c r="G70" s="1">
        <v>-400765662</v>
      </c>
      <c r="H70" s="1">
        <v>98619751</v>
      </c>
      <c r="I70" s="1" t="s">
        <v>236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236</v>
      </c>
      <c r="G71" s="1">
        <v>-400962812</v>
      </c>
      <c r="H71" s="1">
        <v>177326687</v>
      </c>
      <c r="I71" s="1" t="s">
        <v>236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27:30">
      <c r="AA76" s="7">
        <v>43736</v>
      </c>
      <c r="AB76">
        <v>20839517</v>
      </c>
      <c r="AC76">
        <v>-413535951</v>
      </c>
      <c r="AD76">
        <v>337606845</v>
      </c>
    </row>
    <row r="77" spans="27:30">
      <c r="AA77" t="s">
        <v>237</v>
      </c>
      <c r="AB77" t="e">
        <v>#VALUE!</v>
      </c>
      <c r="AC77">
        <v>-19794806031</v>
      </c>
      <c r="AD77">
        <v>-4211555806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2"/>
  <sheetViews>
    <sheetView workbookViewId="0">
      <pane ySplit="3" topLeftCell="A44" activePane="bottomLeft" state="frozen"/>
      <selection/>
      <selection pane="bottomLeft" activeCell="A50" sqref="A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0.37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277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M3" s="9" t="s">
        <v>277</v>
      </c>
      <c r="N3" s="2" t="s">
        <v>2</v>
      </c>
      <c r="O3" s="2" t="s">
        <v>3</v>
      </c>
      <c r="P3" s="2" t="s">
        <v>290</v>
      </c>
      <c r="Q3" s="11" t="s">
        <v>11</v>
      </c>
      <c r="R3" s="11" t="s">
        <v>20</v>
      </c>
      <c r="S3" s="3" t="s">
        <v>307</v>
      </c>
      <c r="T3" s="3" t="s">
        <v>308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278</v>
      </c>
      <c r="AC3" t="s">
        <v>279</v>
      </c>
      <c r="AD3" t="s">
        <v>280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50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235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236</v>
      </c>
      <c r="G38" s="13">
        <v>-164697974</v>
      </c>
      <c r="H38" s="1">
        <v>-51933839</v>
      </c>
      <c r="I38" s="1" t="s">
        <v>236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236</v>
      </c>
      <c r="G39" s="13">
        <v>-123136884</v>
      </c>
      <c r="H39" s="1">
        <v>-205095981</v>
      </c>
      <c r="I39" s="1" t="s">
        <v>236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236</v>
      </c>
      <c r="G41" s="13">
        <v>-189365680</v>
      </c>
      <c r="H41" s="1">
        <v>51488667</v>
      </c>
      <c r="I41" s="1" t="s">
        <v>236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236</v>
      </c>
      <c r="G42" s="13">
        <v>-121944984</v>
      </c>
      <c r="H42" s="1">
        <v>-91227484</v>
      </c>
      <c r="I42" s="1" t="s">
        <v>236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236</v>
      </c>
      <c r="G43" s="13">
        <v>-133822884</v>
      </c>
      <c r="H43" s="1">
        <v>29414608</v>
      </c>
      <c r="I43" s="1" t="s">
        <v>236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236</v>
      </c>
      <c r="G45" s="13">
        <v>-203646646</v>
      </c>
      <c r="H45" s="1">
        <v>47591815</v>
      </c>
      <c r="I45" s="1" t="s">
        <v>236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236</v>
      </c>
      <c r="G46" s="13">
        <v>-203745542</v>
      </c>
      <c r="H46" s="1">
        <v>97864820</v>
      </c>
      <c r="I46" s="1" t="s">
        <v>236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27:30">
      <c r="AA51" s="7">
        <v>43736</v>
      </c>
      <c r="AB51">
        <v>-198599052</v>
      </c>
      <c r="AC51">
        <v>17224266</v>
      </c>
      <c r="AD51">
        <v>196450830</v>
      </c>
    </row>
    <row r="52" spans="27:30">
      <c r="AA52" t="s">
        <v>237</v>
      </c>
      <c r="AB52">
        <v>-7792369878</v>
      </c>
      <c r="AC52" t="e">
        <v>#VALUE!</v>
      </c>
      <c r="AD52">
        <v>2195316689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2"/>
  <sheetViews>
    <sheetView workbookViewId="0">
      <pane ySplit="3" topLeftCell="A39" activePane="bottomLeft" state="frozen"/>
      <selection/>
      <selection pane="bottomLeft" activeCell="A50" sqref="A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0.37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277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M3" s="9" t="s">
        <v>277</v>
      </c>
      <c r="N3" s="2" t="s">
        <v>2</v>
      </c>
      <c r="O3" s="2" t="s">
        <v>3</v>
      </c>
      <c r="P3" s="2" t="s">
        <v>290</v>
      </c>
      <c r="Q3" s="11" t="s">
        <v>11</v>
      </c>
      <c r="R3" s="11" t="s">
        <v>20</v>
      </c>
      <c r="S3" s="3" t="s">
        <v>307</v>
      </c>
      <c r="T3" s="3" t="s">
        <v>308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278</v>
      </c>
      <c r="AC3" t="s">
        <v>279</v>
      </c>
      <c r="AD3" t="s">
        <v>280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50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235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236</v>
      </c>
      <c r="G38" s="13">
        <v>-156855637</v>
      </c>
      <c r="H38" s="1">
        <v>-16878939</v>
      </c>
      <c r="I38" s="1" t="s">
        <v>236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236</v>
      </c>
      <c r="G39" s="13">
        <v>-117273539</v>
      </c>
      <c r="H39" s="1">
        <v>-179202754</v>
      </c>
      <c r="I39" s="1" t="s">
        <v>236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236</v>
      </c>
      <c r="G41" s="13">
        <v>-180348754</v>
      </c>
      <c r="H41" s="1">
        <v>99861987</v>
      </c>
      <c r="I41" s="1" t="s">
        <v>236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236</v>
      </c>
      <c r="G42" s="13">
        <v>-116138394</v>
      </c>
      <c r="H42" s="1">
        <v>-19752267</v>
      </c>
      <c r="I42" s="1" t="s">
        <v>236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236</v>
      </c>
      <c r="G43" s="13">
        <v>-127450710</v>
      </c>
      <c r="H43" s="1">
        <v>85740943</v>
      </c>
      <c r="I43" s="1" t="s">
        <v>236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236</v>
      </c>
      <c r="G45" s="13">
        <v>-193949711</v>
      </c>
      <c r="H45" s="1">
        <v>79945243</v>
      </c>
      <c r="I45" s="1" t="s">
        <v>236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236</v>
      </c>
      <c r="G46" s="13">
        <v>-194045121</v>
      </c>
      <c r="H46" s="1">
        <v>127824426</v>
      </c>
      <c r="I46" s="1" t="s">
        <v>236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27:30">
      <c r="AA51" s="7">
        <v>43736</v>
      </c>
      <c r="AB51">
        <v>-189142466</v>
      </c>
      <c r="AC51">
        <v>3501274</v>
      </c>
      <c r="AD51">
        <v>180920634</v>
      </c>
    </row>
    <row r="52" spans="27:30">
      <c r="AA52" t="s">
        <v>237</v>
      </c>
      <c r="AB52">
        <v>-7420911251</v>
      </c>
      <c r="AC52" t="e">
        <v>#VALUE!</v>
      </c>
      <c r="AD52">
        <v>3934956836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1"/>
  <sheetViews>
    <sheetView workbookViewId="0">
      <pane ySplit="3" topLeftCell="A41" activePane="bottomLeft" state="frozen"/>
      <selection/>
      <selection pane="bottomLeft" activeCell="A49" sqref="A4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277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M3" s="9" t="s">
        <v>277</v>
      </c>
      <c r="N3" s="2" t="s">
        <v>2</v>
      </c>
      <c r="O3" s="2" t="s">
        <v>3</v>
      </c>
      <c r="P3" s="2" t="s">
        <v>290</v>
      </c>
      <c r="Q3" s="11" t="s">
        <v>11</v>
      </c>
      <c r="R3" s="11" t="s">
        <v>20</v>
      </c>
      <c r="S3" s="3" t="s">
        <v>307</v>
      </c>
      <c r="T3" s="3" t="s">
        <v>308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278</v>
      </c>
      <c r="AC3" t="s">
        <v>279</v>
      </c>
      <c r="AD3" t="s">
        <v>280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49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235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366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236</v>
      </c>
      <c r="G37" s="13">
        <v>-164697974</v>
      </c>
      <c r="H37" s="1">
        <v>-54776790</v>
      </c>
      <c r="I37" s="1" t="s">
        <v>236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236</v>
      </c>
      <c r="G38" s="13">
        <v>-123136884</v>
      </c>
      <c r="H38" s="1">
        <v>-203966049</v>
      </c>
      <c r="I38" s="1" t="s">
        <v>236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236</v>
      </c>
      <c r="G40" s="13">
        <v>-189365680</v>
      </c>
      <c r="H40" s="1">
        <v>30401984</v>
      </c>
      <c r="I40" s="1" t="s">
        <v>236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236</v>
      </c>
      <c r="G41" s="13">
        <v>-121944984</v>
      </c>
      <c r="H41" s="1">
        <v>-105105929</v>
      </c>
      <c r="I41" s="1" t="s">
        <v>236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236</v>
      </c>
      <c r="G42" s="13">
        <v>-138322884</v>
      </c>
      <c r="H42" s="1">
        <v>18715633</v>
      </c>
      <c r="I42" s="1" t="s">
        <v>236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236</v>
      </c>
      <c r="G44" s="13">
        <v>-203645361</v>
      </c>
      <c r="H44" s="1">
        <v>20895262</v>
      </c>
      <c r="I44" s="1" t="s">
        <v>236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236</v>
      </c>
      <c r="G45" s="13">
        <v>-203746827</v>
      </c>
      <c r="H45" s="1">
        <v>71168267</v>
      </c>
      <c r="I45" s="1" t="s">
        <v>236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27:30">
      <c r="AA50" s="7">
        <v>43736</v>
      </c>
      <c r="AB50">
        <v>-198599052</v>
      </c>
      <c r="AC50">
        <v>21643257</v>
      </c>
      <c r="AD50">
        <v>186313400</v>
      </c>
    </row>
    <row r="51" spans="27:30">
      <c r="AA51" t="s">
        <v>237</v>
      </c>
      <c r="AB51">
        <v>-7429683763</v>
      </c>
      <c r="AC51" t="e">
        <v>#VALUE!</v>
      </c>
      <c r="AD51">
        <v>1754607474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8"/>
  <sheetViews>
    <sheetView workbookViewId="0">
      <pane ySplit="3" topLeftCell="A37" activePane="bottomLeft" state="frozen"/>
      <selection/>
      <selection pane="bottomLeft" activeCell="A42" sqref="A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277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M3" s="9" t="s">
        <v>277</v>
      </c>
      <c r="N3" s="2" t="s">
        <v>2</v>
      </c>
      <c r="O3" s="2" t="s">
        <v>3</v>
      </c>
      <c r="P3" s="2" t="s">
        <v>290</v>
      </c>
      <c r="Q3" s="11" t="s">
        <v>11</v>
      </c>
      <c r="R3" s="11" t="s">
        <v>20</v>
      </c>
      <c r="S3" s="3" t="s">
        <v>307</v>
      </c>
      <c r="T3" s="3" t="s">
        <v>308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278</v>
      </c>
      <c r="AC3" t="s">
        <v>279</v>
      </c>
      <c r="AD3" t="s">
        <v>280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46" si="0">F4+G4</f>
        <v>-40476894</v>
      </c>
      <c r="M4" t="s">
        <v>325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235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236</v>
      </c>
      <c r="G34" s="13">
        <v>-72238843</v>
      </c>
      <c r="H34" s="1">
        <v>-17605622</v>
      </c>
      <c r="I34" s="1" t="s">
        <v>236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236</v>
      </c>
      <c r="G35" s="13">
        <v>-54009565</v>
      </c>
      <c r="H35" s="1">
        <v>-92713711</v>
      </c>
      <c r="I35" s="1" t="s">
        <v>236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236</v>
      </c>
      <c r="G37" s="13">
        <v>-83057445</v>
      </c>
      <c r="H37" s="1">
        <v>25608381</v>
      </c>
      <c r="I37" s="1" t="s">
        <v>236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236</v>
      </c>
      <c r="G38" s="13">
        <v>-53486782</v>
      </c>
      <c r="H38" s="1">
        <v>-32849956</v>
      </c>
      <c r="I38" s="1" t="s">
        <v>236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236</v>
      </c>
      <c r="G39" s="13">
        <v>-58696595</v>
      </c>
      <c r="H39" s="1">
        <v>26065454</v>
      </c>
      <c r="I39" s="1" t="s">
        <v>236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236</v>
      </c>
      <c r="G41" s="13">
        <v>-89322278</v>
      </c>
      <c r="H41" s="1">
        <v>17234934</v>
      </c>
      <c r="I41" s="1" t="s">
        <v>236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236</v>
      </c>
      <c r="G42" s="13">
        <v>-89365090</v>
      </c>
      <c r="H42" s="1">
        <v>39285944</v>
      </c>
      <c r="I42" s="1" t="s">
        <v>236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27:30">
      <c r="AA47" s="7">
        <v>43736</v>
      </c>
      <c r="AB47">
        <v>-87107769</v>
      </c>
      <c r="AC47">
        <v>5863944</v>
      </c>
      <c r="AD47">
        <v>65660600</v>
      </c>
    </row>
    <row r="48" spans="27:30">
      <c r="AA48" t="s">
        <v>237</v>
      </c>
      <c r="AB48">
        <v>-3127870721</v>
      </c>
      <c r="AC48" t="e">
        <v>#VALUE!</v>
      </c>
      <c r="AD48">
        <v>958514048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2"/>
  <sheetViews>
    <sheetView zoomScale="115" zoomScaleNormal="115" workbookViewId="0">
      <pane ySplit="3" topLeftCell="A38" activePane="bottomLeft" state="frozen"/>
      <selection/>
      <selection pane="bottomLeft" activeCell="A39" sqref="A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277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M3" s="12" t="s">
        <v>367</v>
      </c>
      <c r="N3" s="2" t="s">
        <v>2</v>
      </c>
      <c r="O3" s="2" t="s">
        <v>3</v>
      </c>
      <c r="P3" s="2" t="s">
        <v>290</v>
      </c>
      <c r="Q3" s="11" t="s">
        <v>11</v>
      </c>
      <c r="R3" s="11" t="s">
        <v>20</v>
      </c>
      <c r="S3" s="3" t="s">
        <v>307</v>
      </c>
      <c r="T3" s="3" t="s">
        <v>308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278</v>
      </c>
      <c r="AC3" t="s">
        <v>279</v>
      </c>
      <c r="AD3" t="s">
        <v>280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40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235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368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236</v>
      </c>
      <c r="G28" s="13">
        <v>-156855637</v>
      </c>
      <c r="H28" s="1">
        <v>-13036559</v>
      </c>
      <c r="I28" s="1" t="s">
        <v>236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236</v>
      </c>
      <c r="G29" s="13">
        <v>-117273539</v>
      </c>
      <c r="H29" s="1">
        <v>-169758391</v>
      </c>
      <c r="I29" s="1" t="s">
        <v>236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236</v>
      </c>
      <c r="G31" s="13">
        <v>-180348754</v>
      </c>
      <c r="H31" s="1">
        <v>101049163</v>
      </c>
      <c r="I31" s="1" t="s">
        <v>236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236</v>
      </c>
      <c r="G32" s="13">
        <v>-116138394</v>
      </c>
      <c r="H32" s="1">
        <v>-31260927</v>
      </c>
      <c r="I32" s="1" t="s">
        <v>236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236</v>
      </c>
      <c r="G33" s="13">
        <v>-127450710</v>
      </c>
      <c r="H33" s="1">
        <v>94519387</v>
      </c>
      <c r="I33" s="1" t="s">
        <v>236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236</v>
      </c>
      <c r="G35" s="13">
        <v>-193949711</v>
      </c>
      <c r="H35" s="1">
        <v>91247768</v>
      </c>
      <c r="I35" s="1" t="s">
        <v>236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236</v>
      </c>
      <c r="G36" s="13">
        <v>-194042674</v>
      </c>
      <c r="H36" s="1">
        <v>139129398</v>
      </c>
      <c r="I36" s="1" t="s">
        <v>236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27:30">
      <c r="AA41" s="7">
        <v>43736</v>
      </c>
      <c r="AB41">
        <v>-189141242</v>
      </c>
      <c r="AC41">
        <v>22174374</v>
      </c>
      <c r="AD41">
        <v>223548689</v>
      </c>
    </row>
    <row r="42" spans="27:30">
      <c r="AA42" t="s">
        <v>237</v>
      </c>
      <c r="AB42">
        <v>-5799433302</v>
      </c>
      <c r="AC42" t="e">
        <v>#VALUE!</v>
      </c>
      <c r="AD42">
        <v>2949393345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2"/>
  <sheetViews>
    <sheetView workbookViewId="0">
      <pane ySplit="3" topLeftCell="A36" activePane="bottomLeft" state="frozen"/>
      <selection/>
      <selection pane="bottomLeft" activeCell="A40" sqref="A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71" customHeight="1" spans="4:13">
      <c r="D1" s="1"/>
      <c r="E1" s="1"/>
      <c r="F1" s="1"/>
      <c r="G1" s="1"/>
      <c r="H1" s="1"/>
      <c r="I1" s="1"/>
      <c r="J1" s="1"/>
      <c r="K1" s="1"/>
      <c r="M1" s="9" t="s">
        <v>277</v>
      </c>
    </row>
    <row r="2" ht="27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M3" s="12" t="s">
        <v>369</v>
      </c>
      <c r="N3" s="2" t="s">
        <v>2</v>
      </c>
      <c r="O3" s="2" t="s">
        <v>3</v>
      </c>
      <c r="P3" s="2" t="s">
        <v>290</v>
      </c>
      <c r="Q3" s="11" t="s">
        <v>11</v>
      </c>
      <c r="R3" s="11" t="s">
        <v>20</v>
      </c>
      <c r="S3" s="3" t="s">
        <v>307</v>
      </c>
      <c r="T3" s="3" t="s">
        <v>308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278</v>
      </c>
      <c r="AC3" t="s">
        <v>279</v>
      </c>
      <c r="AD3" t="s">
        <v>280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40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235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236</v>
      </c>
      <c r="G28" s="13">
        <v>-156855637</v>
      </c>
      <c r="H28" s="1">
        <v>-32662583</v>
      </c>
      <c r="I28" s="1" t="s">
        <v>236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236</v>
      </c>
      <c r="G29" s="13">
        <v>-117273539</v>
      </c>
      <c r="H29" s="1">
        <v>-180464817</v>
      </c>
      <c r="I29" s="1" t="s">
        <v>236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236</v>
      </c>
      <c r="G31" s="13">
        <v>-180348754</v>
      </c>
      <c r="H31" s="1">
        <v>116430768</v>
      </c>
      <c r="I31" s="1" t="s">
        <v>236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236</v>
      </c>
      <c r="G32" s="13">
        <v>-116138394</v>
      </c>
      <c r="H32" s="1">
        <v>-2209772</v>
      </c>
      <c r="I32" s="1" t="s">
        <v>236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236</v>
      </c>
      <c r="G33" s="13">
        <v>-127450710</v>
      </c>
      <c r="H33" s="1">
        <v>124215329</v>
      </c>
      <c r="I33" s="1" t="s">
        <v>236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236</v>
      </c>
      <c r="G35" s="13">
        <v>-193949711</v>
      </c>
      <c r="H35" s="1">
        <v>121271932</v>
      </c>
      <c r="I35" s="1" t="s">
        <v>236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236</v>
      </c>
      <c r="G36" s="13">
        <v>-194042674</v>
      </c>
      <c r="H36" s="1">
        <v>169152339</v>
      </c>
      <c r="I36" s="1" t="s">
        <v>236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27:30">
      <c r="AA41" s="7">
        <v>43736</v>
      </c>
      <c r="AB41">
        <v>-189141242</v>
      </c>
      <c r="AC41">
        <v>11178015</v>
      </c>
      <c r="AD41">
        <v>218705722</v>
      </c>
    </row>
    <row r="42" spans="27:30">
      <c r="AA42" t="s">
        <v>237</v>
      </c>
      <c r="AB42">
        <v>-5795947159</v>
      </c>
      <c r="AC42" t="e">
        <v>#VALUE!</v>
      </c>
      <c r="AD42">
        <v>2288105861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2"/>
  <sheetViews>
    <sheetView workbookViewId="0">
      <pane ySplit="3" topLeftCell="A35" activePane="bottomLeft" state="frozen"/>
      <selection/>
      <selection pane="bottomLeft" activeCell="A40" sqref="A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70" customHeight="1" spans="4:13">
      <c r="D1" s="1"/>
      <c r="E1" s="1"/>
      <c r="F1" s="1"/>
      <c r="G1" s="1"/>
      <c r="H1" s="1"/>
      <c r="I1" s="1"/>
      <c r="J1" s="1"/>
      <c r="K1" s="1"/>
      <c r="M1" s="9" t="s">
        <v>277</v>
      </c>
    </row>
    <row r="2" ht="27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M3" s="12" t="s">
        <v>370</v>
      </c>
      <c r="N3" s="2" t="s">
        <v>2</v>
      </c>
      <c r="O3" s="2" t="s">
        <v>3</v>
      </c>
      <c r="P3" s="2" t="s">
        <v>290</v>
      </c>
      <c r="Q3" s="11" t="s">
        <v>11</v>
      </c>
      <c r="R3" s="11" t="s">
        <v>20</v>
      </c>
      <c r="S3" s="3" t="s">
        <v>307</v>
      </c>
      <c r="T3" s="3" t="s">
        <v>308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278</v>
      </c>
      <c r="AC3" t="s">
        <v>279</v>
      </c>
      <c r="AD3" t="s">
        <v>280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40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235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236</v>
      </c>
      <c r="G28" s="13">
        <v>-156855637</v>
      </c>
      <c r="H28" s="1">
        <v>-52888064</v>
      </c>
      <c r="I28" s="1" t="s">
        <v>236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236</v>
      </c>
      <c r="G29" s="13">
        <v>-117273539</v>
      </c>
      <c r="H29" s="1">
        <v>-190622291</v>
      </c>
      <c r="I29" s="1" t="s">
        <v>236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236</v>
      </c>
      <c r="G31" s="13">
        <v>-180348754</v>
      </c>
      <c r="H31" s="1">
        <v>19961716</v>
      </c>
      <c r="I31" s="1" t="s">
        <v>236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236</v>
      </c>
      <c r="G32" s="13">
        <v>-116138394</v>
      </c>
      <c r="H32" s="1">
        <v>-103094187</v>
      </c>
      <c r="I32" s="1" t="s">
        <v>236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236</v>
      </c>
      <c r="G33" s="13">
        <v>-127450710</v>
      </c>
      <c r="H33" s="1">
        <v>16653482</v>
      </c>
      <c r="I33" s="1" t="s">
        <v>236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236</v>
      </c>
      <c r="G35" s="13">
        <v>-193948488</v>
      </c>
      <c r="H35" s="1">
        <v>8244302</v>
      </c>
      <c r="I35" s="1" t="s">
        <v>236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236</v>
      </c>
      <c r="G36" s="13">
        <v>-194045121</v>
      </c>
      <c r="H36" s="1">
        <v>56123485</v>
      </c>
      <c r="I36" s="1" t="s">
        <v>236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27:30">
      <c r="AA41" s="7">
        <v>43736</v>
      </c>
      <c r="AB41">
        <v>-189142466</v>
      </c>
      <c r="AC41">
        <v>13059249</v>
      </c>
      <c r="AD41">
        <v>182884845</v>
      </c>
    </row>
    <row r="42" spans="27:30">
      <c r="AA42" t="s">
        <v>237</v>
      </c>
      <c r="AB42">
        <v>-5795240580</v>
      </c>
      <c r="AC42" t="e">
        <v>#VALUE!</v>
      </c>
      <c r="AD42">
        <v>1755890508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2"/>
  <sheetViews>
    <sheetView workbookViewId="0">
      <pane ySplit="3" topLeftCell="A35" activePane="bottomLeft" state="frozen"/>
      <selection/>
      <selection pane="bottomLeft" activeCell="A40" sqref="A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9" t="s">
        <v>277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M3" s="12" t="s">
        <v>369</v>
      </c>
      <c r="N3" s="2" t="s">
        <v>2</v>
      </c>
      <c r="O3" s="2" t="s">
        <v>3</v>
      </c>
      <c r="P3" s="2" t="s">
        <v>290</v>
      </c>
      <c r="Q3" s="11" t="s">
        <v>11</v>
      </c>
      <c r="R3" s="11" t="s">
        <v>20</v>
      </c>
      <c r="S3" s="3" t="s">
        <v>307</v>
      </c>
      <c r="T3" s="3" t="s">
        <v>308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278</v>
      </c>
      <c r="AC3" t="s">
        <v>279</v>
      </c>
      <c r="AD3" t="s">
        <v>280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40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235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236</v>
      </c>
      <c r="G28" s="13">
        <v>-156855637</v>
      </c>
      <c r="H28" s="1">
        <v>-64603081</v>
      </c>
      <c r="I28" s="1" t="s">
        <v>236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236</v>
      </c>
      <c r="G29" s="13">
        <v>-117273539</v>
      </c>
      <c r="H29" s="1">
        <v>-204205470</v>
      </c>
      <c r="I29" s="1" t="s">
        <v>236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236</v>
      </c>
      <c r="G31" s="13">
        <v>-180348754</v>
      </c>
      <c r="H31" s="1">
        <v>49471222</v>
      </c>
      <c r="I31" s="1" t="s">
        <v>236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236</v>
      </c>
      <c r="G32" s="13">
        <v>-116138394</v>
      </c>
      <c r="H32" s="1">
        <v>-75512222</v>
      </c>
      <c r="I32" s="1" t="s">
        <v>236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236</v>
      </c>
      <c r="G33" s="13">
        <v>-127450710</v>
      </c>
      <c r="H33" s="1">
        <v>67977654</v>
      </c>
      <c r="I33" s="1" t="s">
        <v>236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236</v>
      </c>
      <c r="G35" s="13">
        <v>-193948488</v>
      </c>
      <c r="H35" s="1">
        <v>74114722</v>
      </c>
      <c r="I35" s="1" t="s">
        <v>236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236</v>
      </c>
      <c r="G36" s="13">
        <v>-194043897</v>
      </c>
      <c r="H36" s="1">
        <v>121993906</v>
      </c>
      <c r="I36" s="1" t="s">
        <v>236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27:30">
      <c r="AA41" s="7">
        <v>43736</v>
      </c>
      <c r="AB41">
        <v>-189142466</v>
      </c>
      <c r="AC41">
        <v>30243099</v>
      </c>
      <c r="AD41">
        <v>224878731</v>
      </c>
    </row>
    <row r="42" spans="27:30">
      <c r="AA42" t="s">
        <v>237</v>
      </c>
      <c r="AB42">
        <v>-5794461212</v>
      </c>
      <c r="AC42" t="e">
        <v>#VALUE!</v>
      </c>
      <c r="AD42">
        <v>2614462410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2"/>
  <sheetViews>
    <sheetView workbookViewId="0">
      <pane ySplit="3" topLeftCell="A34" activePane="bottomLeft" state="frozen"/>
      <selection/>
      <selection pane="bottomLeft" activeCell="A40" sqref="A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277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M3" s="12" t="s">
        <v>369</v>
      </c>
      <c r="N3" s="2" t="s">
        <v>2</v>
      </c>
      <c r="O3" s="2" t="s">
        <v>3</v>
      </c>
      <c r="P3" s="2" t="s">
        <v>290</v>
      </c>
      <c r="Q3" s="11" t="s">
        <v>11</v>
      </c>
      <c r="R3" s="11" t="s">
        <v>20</v>
      </c>
      <c r="S3" s="3" t="s">
        <v>307</v>
      </c>
      <c r="T3" s="3" t="s">
        <v>308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278</v>
      </c>
      <c r="AC3" t="s">
        <v>279</v>
      </c>
      <c r="AD3" t="s">
        <v>280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40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235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236</v>
      </c>
      <c r="G28" s="13">
        <v>-156855637</v>
      </c>
      <c r="H28" s="1">
        <v>-28841378</v>
      </c>
      <c r="I28" s="1" t="s">
        <v>236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236</v>
      </c>
      <c r="G29" s="13">
        <v>-117273539</v>
      </c>
      <c r="H29" s="1">
        <v>-182773541</v>
      </c>
      <c r="I29" s="1" t="s">
        <v>236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236</v>
      </c>
      <c r="G31" s="13">
        <v>-180348754</v>
      </c>
      <c r="H31" s="1">
        <v>86366479</v>
      </c>
      <c r="I31" s="1" t="s">
        <v>236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236</v>
      </c>
      <c r="G32" s="13">
        <v>-116138394</v>
      </c>
      <c r="H32" s="1">
        <v>-36659796</v>
      </c>
      <c r="I32" s="1" t="s">
        <v>236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236</v>
      </c>
      <c r="G33" s="13">
        <v>-127450710</v>
      </c>
      <c r="H33" s="1">
        <v>107012313</v>
      </c>
      <c r="I33" s="1" t="s">
        <v>236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236</v>
      </c>
      <c r="G35" s="13">
        <v>-193949711</v>
      </c>
      <c r="H35" s="1">
        <v>122153553</v>
      </c>
      <c r="I35" s="1" t="s">
        <v>236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236</v>
      </c>
      <c r="G36" s="13">
        <v>-194042674</v>
      </c>
      <c r="H36" s="1">
        <v>170033960</v>
      </c>
      <c r="I36" s="1" t="s">
        <v>236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27:30">
      <c r="AA41" s="7">
        <v>43736</v>
      </c>
      <c r="AB41">
        <v>-189141242</v>
      </c>
      <c r="AC41">
        <v>18713963</v>
      </c>
      <c r="AD41">
        <v>260611790</v>
      </c>
    </row>
    <row r="42" spans="27:30">
      <c r="AA42" t="s">
        <v>237</v>
      </c>
      <c r="AB42">
        <v>-5792917509</v>
      </c>
      <c r="AC42" t="e">
        <v>#VALUE!</v>
      </c>
      <c r="AD42">
        <v>2964177180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3"/>
  <sheetViews>
    <sheetView workbookViewId="0">
      <pane ySplit="3" topLeftCell="A28" activePane="bottomLeft" state="frozen"/>
      <selection/>
      <selection pane="bottomLeft" activeCell="A31" sqref="A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84" customHeight="1" spans="4:13">
      <c r="D1" s="1"/>
      <c r="E1" s="1"/>
      <c r="F1" s="1"/>
      <c r="G1" s="1"/>
      <c r="H1" s="1"/>
      <c r="I1" s="1"/>
      <c r="J1" s="1"/>
      <c r="K1" s="1"/>
      <c r="M1" s="9" t="s">
        <v>277</v>
      </c>
    </row>
    <row r="2" ht="28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M3" s="12" t="s">
        <v>369</v>
      </c>
      <c r="N3" s="2" t="s">
        <v>2</v>
      </c>
      <c r="O3" s="2" t="s">
        <v>3</v>
      </c>
      <c r="P3" s="2" t="s">
        <v>290</v>
      </c>
      <c r="Q3" s="11" t="s">
        <v>11</v>
      </c>
      <c r="R3" s="11" t="s">
        <v>20</v>
      </c>
      <c r="S3" s="3" t="s">
        <v>307</v>
      </c>
      <c r="T3" s="3" t="s">
        <v>308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278</v>
      </c>
      <c r="AC3" t="s">
        <v>279</v>
      </c>
      <c r="AD3" t="s">
        <v>280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1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235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236</v>
      </c>
      <c r="G19" s="13">
        <v>-164697974</v>
      </c>
      <c r="H19" s="1">
        <v>-18275527</v>
      </c>
      <c r="I19" s="1" t="s">
        <v>236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236</v>
      </c>
      <c r="G20" s="13">
        <v>-123136884</v>
      </c>
      <c r="H20" s="1">
        <v>-177402576</v>
      </c>
      <c r="I20" s="1" t="s">
        <v>236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236</v>
      </c>
      <c r="G22" s="13">
        <v>-189365680</v>
      </c>
      <c r="H22" s="1">
        <v>116335432</v>
      </c>
      <c r="I22" s="1" t="s">
        <v>236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236</v>
      </c>
      <c r="G23" s="13">
        <v>-121944984</v>
      </c>
      <c r="H23" s="1">
        <v>-22708117</v>
      </c>
      <c r="I23" s="1" t="s">
        <v>236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236</v>
      </c>
      <c r="G24" s="13">
        <v>-133822884</v>
      </c>
      <c r="H24" s="1">
        <v>80160720</v>
      </c>
      <c r="I24" s="1" t="s">
        <v>236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236</v>
      </c>
      <c r="G26" s="13">
        <v>-203646646</v>
      </c>
      <c r="H26" s="1">
        <v>67495887</v>
      </c>
      <c r="I26" s="1" t="s">
        <v>236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236</v>
      </c>
      <c r="G27" s="13">
        <v>-203744257</v>
      </c>
      <c r="H27" s="1">
        <v>117770177</v>
      </c>
      <c r="I27" s="1" t="s">
        <v>236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27:30">
      <c r="AA32" s="7">
        <v>43736</v>
      </c>
      <c r="AB32">
        <v>-198597768</v>
      </c>
      <c r="AC32">
        <v>21706671</v>
      </c>
      <c r="AD32">
        <v>171841820</v>
      </c>
    </row>
    <row r="33" spans="27:30">
      <c r="AA33" t="s">
        <v>237</v>
      </c>
      <c r="AB33">
        <v>-4417746507</v>
      </c>
      <c r="AC33" t="e">
        <v>#VALUE!</v>
      </c>
      <c r="AD33">
        <v>747101872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1"/>
  <sheetViews>
    <sheetView workbookViewId="0">
      <pane ySplit="3" topLeftCell="A18" activePane="bottomLeft" state="frozen"/>
      <selection/>
      <selection pane="bottomLeft" activeCell="A29" sqref="A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277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M3" s="12" t="s">
        <v>369</v>
      </c>
      <c r="N3" s="2" t="s">
        <v>2</v>
      </c>
      <c r="O3" s="2" t="s">
        <v>3</v>
      </c>
      <c r="P3" s="2" t="s">
        <v>290</v>
      </c>
      <c r="Q3" s="11" t="s">
        <v>11</v>
      </c>
      <c r="R3" s="11" t="s">
        <v>20</v>
      </c>
      <c r="S3" s="3" t="s">
        <v>307</v>
      </c>
      <c r="T3" s="3" t="s">
        <v>308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278</v>
      </c>
      <c r="AC3" t="s">
        <v>279</v>
      </c>
      <c r="AD3" t="s">
        <v>280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29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235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236</v>
      </c>
      <c r="G17" s="13">
        <v>-156855637</v>
      </c>
      <c r="H17" s="1">
        <v>-46833651</v>
      </c>
      <c r="I17" s="1" t="s">
        <v>236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236</v>
      </c>
      <c r="G18" s="13">
        <v>-117273539</v>
      </c>
      <c r="H18" s="1">
        <v>-185616807</v>
      </c>
      <c r="I18" s="1" t="s">
        <v>236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236</v>
      </c>
      <c r="G20" s="13">
        <v>-180348754</v>
      </c>
      <c r="H20" s="1">
        <v>48344674</v>
      </c>
      <c r="I20" s="1" t="s">
        <v>236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236</v>
      </c>
      <c r="G21" s="13">
        <v>-116138394</v>
      </c>
      <c r="H21" s="1">
        <v>-79525777</v>
      </c>
      <c r="I21" s="1" t="s">
        <v>236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236</v>
      </c>
      <c r="G22" s="13">
        <v>-127450710</v>
      </c>
      <c r="H22" s="1">
        <v>37563106</v>
      </c>
      <c r="I22" s="1" t="s">
        <v>236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236</v>
      </c>
      <c r="G24" s="13">
        <v>-193949711</v>
      </c>
      <c r="H24" s="1">
        <v>46083270</v>
      </c>
      <c r="I24" s="1" t="s">
        <v>236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236</v>
      </c>
      <c r="G25" s="13">
        <v>-194042674</v>
      </c>
      <c r="H25" s="1">
        <v>93963677</v>
      </c>
      <c r="I25" s="1" t="s">
        <v>236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27:30">
      <c r="AA30" s="7">
        <v>43736</v>
      </c>
      <c r="AB30">
        <v>-189141242</v>
      </c>
      <c r="AC30">
        <v>34488736</v>
      </c>
      <c r="AD30">
        <v>207221695</v>
      </c>
    </row>
    <row r="31" spans="27:30">
      <c r="AA31" t="s">
        <v>237</v>
      </c>
      <c r="AB31">
        <v>-3977052222</v>
      </c>
      <c r="AC31" t="e">
        <v>#VALUE!</v>
      </c>
      <c r="AD31">
        <v>1057457069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"/>
  <sheetViews>
    <sheetView workbookViewId="0">
      <pane ySplit="3" topLeftCell="A13" activePane="bottomLeft" state="frozen"/>
      <selection/>
      <selection pane="bottomLeft" activeCell="A21" sqref="A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277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M3" s="12" t="s">
        <v>371</v>
      </c>
      <c r="N3" s="2" t="s">
        <v>2</v>
      </c>
      <c r="O3" s="2" t="s">
        <v>3</v>
      </c>
      <c r="P3" s="2" t="s">
        <v>290</v>
      </c>
      <c r="Q3" s="11" t="s">
        <v>11</v>
      </c>
      <c r="R3" s="11" t="s">
        <v>20</v>
      </c>
      <c r="S3" s="3" t="s">
        <v>307</v>
      </c>
      <c r="T3" s="3" t="s">
        <v>308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278</v>
      </c>
      <c r="AC3" t="s">
        <v>279</v>
      </c>
      <c r="AD3" t="s">
        <v>280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21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235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236</v>
      </c>
      <c r="G9" s="1">
        <v>-188912153</v>
      </c>
      <c r="H9" s="1">
        <v>-713952463</v>
      </c>
      <c r="I9" s="1" t="s">
        <v>236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236</v>
      </c>
      <c r="G10" s="1">
        <v>-141240680</v>
      </c>
      <c r="H10" s="1">
        <v>-882320758</v>
      </c>
      <c r="I10" s="1" t="s">
        <v>236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236</v>
      </c>
      <c r="G12" s="1">
        <v>-217206548</v>
      </c>
      <c r="H12" s="1">
        <v>52699945</v>
      </c>
      <c r="I12" s="1" t="s">
        <v>236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236</v>
      </c>
      <c r="G13" s="1">
        <v>-139873545</v>
      </c>
      <c r="H13" s="1">
        <v>38420159</v>
      </c>
      <c r="I13" s="1" t="s">
        <v>236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236</v>
      </c>
      <c r="G14" s="1">
        <v>-153497754</v>
      </c>
      <c r="H14" s="1">
        <v>288495545</v>
      </c>
      <c r="I14" s="1" t="s">
        <v>236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236</v>
      </c>
      <c r="G16" s="1">
        <v>-233587125</v>
      </c>
      <c r="H16" s="1">
        <v>575502207</v>
      </c>
      <c r="I16" s="1" t="s">
        <v>236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236</v>
      </c>
      <c r="G17" s="1">
        <v>-233699088</v>
      </c>
      <c r="H17" s="1">
        <v>633169384</v>
      </c>
      <c r="I17" s="1" t="s">
        <v>236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27:30">
      <c r="AA22" s="7">
        <v>43736</v>
      </c>
      <c r="AB22">
        <v>-227795952</v>
      </c>
      <c r="AC22">
        <v>27150430</v>
      </c>
      <c r="AD22">
        <v>244832080</v>
      </c>
    </row>
    <row r="23" spans="27:30">
      <c r="AA23" t="s">
        <v>237</v>
      </c>
      <c r="AB23">
        <v>-3491459941</v>
      </c>
      <c r="AC23" t="e">
        <v>#VALUE!</v>
      </c>
      <c r="AD23">
        <v>-195793547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"/>
  <sheetViews>
    <sheetView workbookViewId="0">
      <pane ySplit="3" topLeftCell="A9" activePane="bottomLeft" state="frozen"/>
      <selection/>
      <selection pane="bottomLeft" activeCell="A16" sqref="A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277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M3" s="12" t="s">
        <v>372</v>
      </c>
      <c r="N3" s="2" t="s">
        <v>2</v>
      </c>
      <c r="O3" s="2" t="s">
        <v>3</v>
      </c>
      <c r="P3" s="2" t="s">
        <v>290</v>
      </c>
      <c r="Q3" s="11" t="s">
        <v>11</v>
      </c>
      <c r="R3" s="11" t="s">
        <v>20</v>
      </c>
      <c r="S3" s="3" t="s">
        <v>307</v>
      </c>
      <c r="T3" s="3" t="s">
        <v>308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278</v>
      </c>
      <c r="AC3" t="s">
        <v>279</v>
      </c>
      <c r="AD3" t="s">
        <v>280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20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235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373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236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236</v>
      </c>
      <c r="G9" s="1">
        <v>-123136884</v>
      </c>
      <c r="H9" s="1">
        <v>-669684681</v>
      </c>
      <c r="I9" s="1" t="s">
        <v>236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236</v>
      </c>
      <c r="G11" s="1">
        <v>-189365680</v>
      </c>
      <c r="H11" s="1">
        <v>48533648</v>
      </c>
      <c r="I11" s="1" t="s">
        <v>236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236</v>
      </c>
      <c r="G12" s="1">
        <v>-121944984</v>
      </c>
      <c r="H12" s="1">
        <v>26253595</v>
      </c>
      <c r="I12" s="1" t="s">
        <v>236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236</v>
      </c>
      <c r="G13" s="1">
        <v>-133822884</v>
      </c>
      <c r="H13" s="1">
        <v>273196147</v>
      </c>
      <c r="I13" s="1" t="s">
        <v>236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236</v>
      </c>
      <c r="G15" s="1">
        <v>-203646646</v>
      </c>
      <c r="H15" s="1">
        <v>496067038</v>
      </c>
      <c r="I15" s="1" t="s">
        <v>236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236</v>
      </c>
      <c r="G16" s="1">
        <v>-203746827</v>
      </c>
      <c r="H16" s="1">
        <v>546340043</v>
      </c>
      <c r="I16" s="1" t="s">
        <v>236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27:30">
      <c r="AA21" s="7">
        <v>43736</v>
      </c>
      <c r="AB21">
        <v>-198599052</v>
      </c>
      <c r="AC21">
        <v>1295500</v>
      </c>
      <c r="AD21">
        <v>172308945</v>
      </c>
    </row>
    <row r="22" spans="27:30">
      <c r="AA22" t="s">
        <v>237</v>
      </c>
      <c r="AB22">
        <v>-2844854651</v>
      </c>
      <c r="AC22" t="e">
        <v>#VALUE!</v>
      </c>
      <c r="AD22">
        <v>522243246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"/>
  <sheetViews>
    <sheetView workbookViewId="0">
      <pane ySplit="3" topLeftCell="A7" activePane="bottomLeft" state="frozen"/>
      <selection/>
      <selection pane="bottomLeft" activeCell="A14" sqref="A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277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M3" s="10" t="s">
        <v>374</v>
      </c>
      <c r="N3" s="2" t="s">
        <v>2</v>
      </c>
      <c r="O3" s="2" t="s">
        <v>3</v>
      </c>
      <c r="P3" s="2" t="s">
        <v>290</v>
      </c>
      <c r="Q3" s="11" t="s">
        <v>11</v>
      </c>
      <c r="R3" s="11" t="s">
        <v>20</v>
      </c>
      <c r="S3" s="3" t="s">
        <v>307</v>
      </c>
      <c r="T3" s="3" t="s">
        <v>308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278</v>
      </c>
      <c r="AC3" t="s">
        <v>279</v>
      </c>
      <c r="AD3" t="s">
        <v>280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14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235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236</v>
      </c>
      <c r="G9" s="1">
        <v>-203645361</v>
      </c>
      <c r="H9" s="1">
        <v>122076292</v>
      </c>
      <c r="I9" s="1" t="s">
        <v>236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236</v>
      </c>
      <c r="G10" s="1">
        <v>-203746827</v>
      </c>
      <c r="H10" s="1">
        <v>14129711</v>
      </c>
      <c r="I10" s="1" t="s">
        <v>236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27:30">
      <c r="AA15" s="7">
        <v>43736</v>
      </c>
      <c r="AB15">
        <v>-198599052</v>
      </c>
      <c r="AC15">
        <v>18505274</v>
      </c>
      <c r="AD15">
        <v>506619939</v>
      </c>
    </row>
    <row r="16" spans="27:30">
      <c r="AA16" t="s">
        <v>237</v>
      </c>
      <c r="AB16">
        <v>-2055079117</v>
      </c>
      <c r="AC16" t="e">
        <v>#VALUE!</v>
      </c>
      <c r="AD16">
        <v>-142502738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"/>
  <sheetViews>
    <sheetView workbookViewId="0">
      <pane ySplit="3" topLeftCell="A7" activePane="bottomLeft" state="frozen"/>
      <selection/>
      <selection pane="bottomLeft" activeCell="A14" sqref="A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277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M3" s="10" t="s">
        <v>375</v>
      </c>
      <c r="N3" s="2" t="s">
        <v>2</v>
      </c>
      <c r="O3" s="2" t="s">
        <v>3</v>
      </c>
      <c r="P3" s="2" t="s">
        <v>290</v>
      </c>
      <c r="Q3" s="11" t="s">
        <v>11</v>
      </c>
      <c r="R3" s="11" t="s">
        <v>20</v>
      </c>
      <c r="S3" s="3" t="s">
        <v>307</v>
      </c>
      <c r="T3" s="3" t="s">
        <v>308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278</v>
      </c>
      <c r="AC3" t="s">
        <v>279</v>
      </c>
      <c r="AD3" t="s">
        <v>280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4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235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236</v>
      </c>
      <c r="G9" s="1">
        <v>-193949711</v>
      </c>
      <c r="H9" s="1">
        <v>97031206</v>
      </c>
      <c r="I9" s="1" t="s">
        <v>236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236</v>
      </c>
      <c r="G10" s="1">
        <v>-194042674</v>
      </c>
      <c r="H10" s="1">
        <v>-5772891</v>
      </c>
      <c r="I10" s="1" t="s">
        <v>236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27:30">
      <c r="AA15" s="7">
        <v>43736</v>
      </c>
      <c r="AB15">
        <v>-189141242</v>
      </c>
      <c r="AC15">
        <v>33658563</v>
      </c>
      <c r="AD15">
        <v>346962110</v>
      </c>
    </row>
    <row r="16" spans="27:30">
      <c r="AA16" t="s">
        <v>237</v>
      </c>
      <c r="AB16">
        <v>-1601245640</v>
      </c>
      <c r="AC16" t="e">
        <v>#VALUE!</v>
      </c>
      <c r="AD16">
        <v>-156293017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"/>
  <sheetViews>
    <sheetView workbookViewId="0">
      <pane ySplit="3" topLeftCell="A4" activePane="bottomLeft" state="frozen"/>
      <selection/>
      <selection pane="bottomLeft" activeCell="A11" sqref="A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3" customHeight="1" spans="13:13">
      <c r="M1" s="9" t="s">
        <v>277</v>
      </c>
    </row>
    <row r="2" ht="233" customHeight="1"/>
    <row r="3" ht="54" spans="1:30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M3" s="10" t="s">
        <v>203</v>
      </c>
      <c r="N3" s="2" t="s">
        <v>2</v>
      </c>
      <c r="O3" s="2" t="s">
        <v>3</v>
      </c>
      <c r="P3" s="2" t="s">
        <v>290</v>
      </c>
      <c r="Q3" s="11" t="s">
        <v>11</v>
      </c>
      <c r="R3" s="11" t="s">
        <v>20</v>
      </c>
      <c r="S3" s="3" t="s">
        <v>307</v>
      </c>
      <c r="T3" s="3" t="s">
        <v>308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278</v>
      </c>
      <c r="AC3" t="s">
        <v>279</v>
      </c>
      <c r="AD3" t="s">
        <v>280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11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235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236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236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27:30">
      <c r="AA12" s="7">
        <v>43736</v>
      </c>
      <c r="AB12">
        <v>-413535951</v>
      </c>
      <c r="AC12">
        <v>13750258</v>
      </c>
      <c r="AD12">
        <v>397209808</v>
      </c>
    </row>
    <row r="13" spans="27:30">
      <c r="AA13" t="s">
        <v>237</v>
      </c>
      <c r="AB13">
        <v>-2870478834</v>
      </c>
      <c r="AC13" t="e">
        <v>#VALUE!</v>
      </c>
      <c r="AD13">
        <v>-2088108826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"/>
  <sheetViews>
    <sheetView workbookViewId="0">
      <pane ySplit="3" topLeftCell="A4" activePane="bottomLeft" state="frozen"/>
      <selection/>
      <selection pane="bottomLeft" activeCell="A7" sqref="A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277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M3" s="10" t="s">
        <v>376</v>
      </c>
      <c r="N3" s="2" t="s">
        <v>2</v>
      </c>
      <c r="O3" s="2" t="s">
        <v>3</v>
      </c>
      <c r="P3" s="2" t="s">
        <v>290</v>
      </c>
      <c r="Q3" s="11" t="s">
        <v>11</v>
      </c>
      <c r="R3" s="11" t="s">
        <v>20</v>
      </c>
      <c r="S3" s="3" t="s">
        <v>307</v>
      </c>
      <c r="T3" s="3" t="s">
        <v>308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278</v>
      </c>
      <c r="AC3" t="s">
        <v>279</v>
      </c>
      <c r="AD3" t="s">
        <v>280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7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235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27:30">
      <c r="AA8" s="7">
        <v>43736</v>
      </c>
      <c r="AB8">
        <v>-87813460</v>
      </c>
      <c r="AC8">
        <v>144411940</v>
      </c>
      <c r="AD8">
        <v>31228456</v>
      </c>
    </row>
    <row r="9" spans="27:30">
      <c r="AA9" t="s">
        <v>237</v>
      </c>
      <c r="AB9">
        <v>-303196576</v>
      </c>
      <c r="AC9">
        <v>-70971176</v>
      </c>
      <c r="AD9">
        <v>-299548430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"/>
  <sheetViews>
    <sheetView workbookViewId="0">
      <pane ySplit="3" topLeftCell="A4" activePane="bottomLeft" state="frozen"/>
      <selection/>
      <selection pane="bottomLeft" activeCell="A7" sqref="A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277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M3" s="10" t="s">
        <v>376</v>
      </c>
      <c r="N3" s="2" t="s">
        <v>2</v>
      </c>
      <c r="O3" s="2" t="s">
        <v>3</v>
      </c>
      <c r="P3" s="2" t="s">
        <v>290</v>
      </c>
      <c r="Q3" s="11" t="s">
        <v>11</v>
      </c>
      <c r="R3" s="11" t="s">
        <v>20</v>
      </c>
      <c r="S3" s="3" t="s">
        <v>307</v>
      </c>
      <c r="T3" s="3" t="s">
        <v>308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278</v>
      </c>
      <c r="AC3" t="s">
        <v>279</v>
      </c>
      <c r="AD3" t="s">
        <v>280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7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235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27:30">
      <c r="AA8" s="7">
        <v>43736</v>
      </c>
      <c r="AB8">
        <v>-89953898</v>
      </c>
      <c r="AC8">
        <v>113728948</v>
      </c>
      <c r="AD8">
        <v>-2078981</v>
      </c>
    </row>
    <row r="9" spans="27:30">
      <c r="AA9" t="s">
        <v>237</v>
      </c>
      <c r="AB9">
        <v>-310452557</v>
      </c>
      <c r="AC9">
        <v>-106769711</v>
      </c>
      <c r="AD9">
        <v>-340515348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7"/>
  <sheetViews>
    <sheetView workbookViewId="0">
      <pane ySplit="3" topLeftCell="A4" activePane="bottomLeft" state="frozen"/>
      <selection/>
      <selection pane="bottomLeft" activeCell="A7" sqref="A7"/>
    </sheetView>
  </sheetViews>
  <sheetFormatPr defaultColWidth="9" defaultRowHeight="13.5" outlineLevelRow="6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277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25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M3" s="10" t="s">
        <v>376</v>
      </c>
      <c r="N3" s="2" t="s">
        <v>2</v>
      </c>
      <c r="O3" s="2" t="s">
        <v>3</v>
      </c>
      <c r="P3" s="2" t="s">
        <v>290</v>
      </c>
      <c r="Q3" s="11" t="s">
        <v>11</v>
      </c>
      <c r="R3" s="11" t="s">
        <v>20</v>
      </c>
      <c r="S3" s="3" t="s">
        <v>307</v>
      </c>
      <c r="T3" s="3" t="s">
        <v>308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</row>
    <row r="4" spans="1:25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7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</row>
    <row r="5" spans="1:12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</row>
    <row r="6" spans="1:12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</row>
    <row r="7" spans="1:12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</row>
  </sheetData>
  <hyperlinks>
    <hyperlink ref="M1" location="小计!A1" display="回目录"/>
  </hyperlinks>
  <pageMargins left="0.75" right="0.75" top="1" bottom="1" header="0.5" footer="0.5"/>
  <headerFooter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7"/>
  <sheetViews>
    <sheetView workbookViewId="0">
      <selection activeCell="A7" sqref="A7"/>
    </sheetView>
  </sheetViews>
  <sheetFormatPr defaultColWidth="9" defaultRowHeight="13.5" outlineLevelRow="6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277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54" spans="1:25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M3" s="10" t="s">
        <v>376</v>
      </c>
      <c r="N3" s="2" t="s">
        <v>2</v>
      </c>
      <c r="O3" s="2" t="s">
        <v>3</v>
      </c>
      <c r="P3" s="2" t="s">
        <v>290</v>
      </c>
      <c r="Q3" s="11" t="s">
        <v>11</v>
      </c>
      <c r="R3" s="11" t="s">
        <v>20</v>
      </c>
      <c r="S3" s="3" t="s">
        <v>307</v>
      </c>
      <c r="T3" s="3" t="s">
        <v>308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</row>
    <row r="4" spans="1:25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7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</row>
    <row r="5" spans="1:12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</row>
    <row r="6" spans="1:12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</row>
    <row r="7" spans="1:12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</row>
  </sheetData>
  <hyperlinks>
    <hyperlink ref="M1" location="小计!A1" display="回目录"/>
  </hyperlinks>
  <pageMargins left="0.75" right="0.75" top="1" bottom="1" header="0.5" footer="0.5"/>
  <headerFooter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7"/>
  <sheetViews>
    <sheetView workbookViewId="0">
      <pane ySplit="3" topLeftCell="A4" activePane="bottomLeft" state="frozen"/>
      <selection/>
      <selection pane="bottomLeft" activeCell="A7" sqref="A7"/>
    </sheetView>
  </sheetViews>
  <sheetFormatPr defaultColWidth="9" defaultRowHeight="13.5" outlineLevelRow="6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277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25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M3" s="10" t="s">
        <v>376</v>
      </c>
      <c r="N3" s="2" t="s">
        <v>2</v>
      </c>
      <c r="O3" s="2" t="s">
        <v>3</v>
      </c>
      <c r="P3" s="2" t="s">
        <v>290</v>
      </c>
      <c r="Q3" s="11" t="s">
        <v>11</v>
      </c>
      <c r="R3" s="11" t="s">
        <v>20</v>
      </c>
      <c r="S3" s="3" t="s">
        <v>307</v>
      </c>
      <c r="T3" s="3" t="s">
        <v>308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</row>
    <row r="4" spans="1:25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7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</row>
    <row r="5" spans="1:12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</row>
    <row r="6" spans="1:12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</row>
    <row r="7" spans="1:12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</row>
  </sheetData>
  <hyperlinks>
    <hyperlink ref="M1" location="小计!A1" display="回目录"/>
  </hyperlinks>
  <pageMargins left="0.75" right="0.75" top="1" bottom="1" header="0.5" footer="0.5"/>
  <headerFooter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6"/>
  <sheetViews>
    <sheetView topLeftCell="H1" workbookViewId="0">
      <pane ySplit="3" topLeftCell="A4" activePane="bottomLeft" state="frozen"/>
      <selection/>
      <selection pane="bottomLeft" activeCell="H5" sqref="H5"/>
    </sheetView>
  </sheetViews>
  <sheetFormatPr defaultColWidth="9" defaultRowHeight="13.5" outlineLevelRow="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277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25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M3" s="10" t="s">
        <v>377</v>
      </c>
      <c r="N3" s="2" t="s">
        <v>2</v>
      </c>
      <c r="O3" s="2" t="s">
        <v>3</v>
      </c>
      <c r="P3" s="2" t="s">
        <v>290</v>
      </c>
      <c r="Q3" s="11" t="s">
        <v>11</v>
      </c>
      <c r="R3" s="11" t="s">
        <v>20</v>
      </c>
      <c r="S3" s="3" t="s">
        <v>307</v>
      </c>
      <c r="T3" s="3" t="s">
        <v>308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</row>
    <row r="4" spans="1:25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</row>
    <row r="5" spans="1:12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</row>
    <row r="6" spans="1:12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</row>
  </sheetData>
  <hyperlinks>
    <hyperlink ref="M1" location="小计!A1" display="回目录"/>
  </hyperlinks>
  <pageMargins left="0.75" right="0.75" top="1" bottom="1" header="0.5" footer="0.5"/>
  <headerFooter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5"/>
  <sheetViews>
    <sheetView workbookViewId="0">
      <selection activeCell="A1" sqref="A1"/>
    </sheetView>
  </sheetViews>
  <sheetFormatPr defaultColWidth="9" defaultRowHeight="13.5" outlineLevelRow="4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277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40.5" spans="1:25">
      <c r="A3" s="2" t="s">
        <v>2</v>
      </c>
      <c r="B3" s="2" t="s">
        <v>3</v>
      </c>
      <c r="C3" s="3" t="s">
        <v>268</v>
      </c>
      <c r="D3" s="3" t="s">
        <v>269</v>
      </c>
      <c r="E3" s="3" t="s">
        <v>270</v>
      </c>
      <c r="F3" s="3" t="s">
        <v>271</v>
      </c>
      <c r="G3" s="3" t="s">
        <v>272</v>
      </c>
      <c r="H3" s="3" t="s">
        <v>273</v>
      </c>
      <c r="I3" s="3" t="s">
        <v>22</v>
      </c>
      <c r="J3" s="3" t="s">
        <v>274</v>
      </c>
      <c r="K3" s="3" t="s">
        <v>275</v>
      </c>
      <c r="L3" s="3" t="s">
        <v>276</v>
      </c>
      <c r="M3" s="10" t="s">
        <v>377</v>
      </c>
      <c r="N3" s="2" t="s">
        <v>2</v>
      </c>
      <c r="O3" s="2" t="s">
        <v>3</v>
      </c>
      <c r="P3" s="2" t="s">
        <v>290</v>
      </c>
      <c r="Q3" s="11" t="s">
        <v>11</v>
      </c>
      <c r="R3" s="11" t="s">
        <v>20</v>
      </c>
      <c r="S3" s="3" t="s">
        <v>307</v>
      </c>
      <c r="T3" s="3" t="s">
        <v>308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</row>
    <row r="4" spans="1:25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</row>
    <row r="5" spans="1:12">
      <c r="A5" s="7"/>
      <c r="B5" s="8"/>
      <c r="C5" s="6"/>
      <c r="D5" s="1"/>
      <c r="E5" s="1"/>
      <c r="F5" s="1"/>
      <c r="G5" s="1"/>
      <c r="H5" s="1"/>
      <c r="I5" s="1"/>
      <c r="J5" s="1"/>
      <c r="K5" s="1"/>
      <c r="L5" s="1">
        <f>G5+F5</f>
        <v>0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��zMR�b�N�b�N���R
N~vRKNAS�vzz)Y�k)Y�����N�Qb,g�v0R�e�Nz�^�[bz�c�QBl-��b�N��Sb�e:�N�)Y�k)Y�����N�Qb,g�v0R�e�Nz�^�[bz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customXml/itemProps2.xml><?xml version="1.0" encoding="utf-8"?>
<ds:datastoreItem xmlns:ds="http://schemas.openxmlformats.org/officeDocument/2006/customXml" ds:itemID="{9F91F69C-6E8C-4246-BC25-297BFDC75D90}">
  <ds:schemaRefs/>
</ds:datastoreItem>
</file>

<file path=customXml/itemProps3.xml><?xml version="1.0" encoding="utf-8"?>
<ds:datastoreItem xmlns:ds="http://schemas.openxmlformats.org/officeDocument/2006/customXml" ds:itemID="{DC3875BF-13D6-4817-9B69-0B22B651B2C7}">
  <ds:schemaRefs/>
</ds:datastoreItem>
</file>

<file path=customXml/itemProps4.xml><?xml version="1.0" encoding="utf-8"?>
<ds:datastoreItem xmlns:ds="http://schemas.openxmlformats.org/officeDocument/2006/customXml" ds:itemID="{5A5607D9-04D2-4DE1-AC0E-A7772F01BC71}">
  <ds:schemaRefs/>
</ds:datastoreItem>
</file>

<file path=customXml/itemProps5.xml><?xml version="1.0" encoding="utf-8"?>
<ds:datastoreItem xmlns:ds="http://schemas.openxmlformats.org/officeDocument/2006/customXml" ds:itemID="{224D003E-15C9-4FFE-AB16-9E66474EAE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80</vt:i4>
      </vt:variant>
    </vt:vector>
  </HeadingPairs>
  <TitlesOfParts>
    <vt:vector size="80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湖泉列岛</vt:lpstr>
      <vt:lpstr>Lambertisland</vt:lpstr>
      <vt:lpstr>小金山列岛</vt:lpstr>
      <vt:lpstr>RichMond</vt:lpstr>
      <vt:lpstr>Munich</vt:lpstr>
      <vt:lpstr>ISLASANTAY</vt:lpstr>
      <vt:lpstr>Deneysville</vt:lpstr>
      <vt:lpstr>宾夕法尼亚州</vt:lpstr>
      <vt:lpstr>甘尼森岛</vt:lpstr>
      <vt:lpstr>斯壮结</vt:lpstr>
      <vt:lpstr>茅台大厦</vt:lpstr>
      <vt:lpstr>国家核电</vt:lpstr>
      <vt:lpstr>电子城IT产业园</vt:lpstr>
      <vt:lpstr>中国国际科技会展中心</vt:lpstr>
      <vt:lpstr>Kugluktuk</vt:lpstr>
      <vt:lpstr>Moosonee</vt:lpstr>
      <vt:lpstr>螺洲岛</vt:lpstr>
      <vt:lpstr>果州群岛</vt:lpstr>
      <vt:lpstr>庙湾岛</vt:lpstr>
      <vt:lpstr>Barrio</vt:lpstr>
      <vt:lpstr>向岛</vt:lpstr>
      <vt:lpstr>岛田岛</vt:lpstr>
      <vt:lpstr>小槌岛</vt:lpstr>
      <vt:lpstr>爷婆岛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  <vt:lpstr>巴赫达尔机场</vt:lpstr>
      <vt:lpstr>第一区</vt:lpstr>
      <vt:lpstr>中开罗</vt:lpstr>
      <vt:lpstr>BASHBISH</vt:lpstr>
      <vt:lpstr>IBRAHIMIYA</vt:lpstr>
      <vt:lpstr>TantaQism</vt:lpstr>
      <vt:lpstr>开封龙亭区</vt:lpstr>
      <vt:lpstr>Phakalene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2019-09-28T10:22:59Z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2052-11.1.0.9098</vt:lpwstr>
  </property>
</Properties>
</file>